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filterPrivacy="1" codeName="ThisWorkbook"/>
  <xr:revisionPtr revIDLastSave="0" documentId="8_{AC422467-99E4-40F6-82CA-AF7E967FA6A8}" xr6:coauthVersionLast="47" xr6:coauthVersionMax="47" xr10:uidLastSave="{00000000-0000-0000-0000-000000000000}"/>
  <bookViews>
    <workbookView xWindow="-110" yWindow="-110" windowWidth="19420" windowHeight="10420" tabRatio="812" firstSheet="2" activeTab="2" xr2:uid="{00000000-000D-0000-FFFF-FFFF00000000}"/>
  </bookViews>
  <sheets>
    <sheet name="Facility_Info_upload" sheetId="9" state="hidden" r:id="rId1"/>
    <sheet name="dropdown" sheetId="4" state="hidden" r:id="rId2"/>
    <sheet name="Welcome" sheetId="1" r:id="rId3"/>
    <sheet name="Gen_requirements" sheetId="2" r:id="rId4"/>
    <sheet name="Compliance_Option" sheetId="3" r:id="rId5"/>
    <sheet name="Compliant_material_option" sheetId="6" r:id="rId6"/>
    <sheet name="Emiss_rate_wo_controls_option" sheetId="7" r:id="rId7"/>
    <sheet name="Emiss_rate_w_controls_emissions" sheetId="8" r:id="rId8"/>
    <sheet name="Emiss_rate_w_controls_CPMS" sheetId="13" r:id="rId9"/>
    <sheet name="Emiss_rate_w_controls_CPMS_Sum" sheetId="17" r:id="rId10"/>
    <sheet name="Emiss_rate_w_controls_OpLimit" sheetId="14" r:id="rId11"/>
    <sheet name="Emiss_rate_w_controls_WorkP" sheetId="15" r:id="rId12"/>
    <sheet name="Emiss_rate_w_controls_Summary" sheetId="16" r:id="rId13"/>
    <sheet name="Emiss_rate_w_controls_Changes" sheetId="11" r:id="rId14"/>
    <sheet name="Certification" sheetId="10" r:id="rId15"/>
    <sheet name="Revisions" sheetId="18" r:id="rId16"/>
    <sheet name="Worksheet Map" sheetId="19" state="hidden" r:id="rId17"/>
  </sheets>
  <definedNames>
    <definedName name="CPMSDescription">OFFSET(dropdown!$S$2,0,0,SUMPRODUCT(--(dropdown!$S$2:$S$500&lt;&gt;"")),1)</definedName>
    <definedName name="Operationname">OFFSET(dropdown!$X$2,0,0,SUMPRODUCT(--(dropdown!$X$2:$X$21&lt;&gt;"")),1)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 i="10" l="1"/>
  <c r="D10" i="16"/>
  <c r="D10" i="15"/>
  <c r="D10" i="14"/>
  <c r="D10" i="17"/>
  <c r="D10" i="13"/>
  <c r="D10" i="8"/>
  <c r="D9" i="7"/>
  <c r="D10" i="6"/>
  <c r="D9" i="3"/>
  <c r="B5" i="10" l="1"/>
  <c r="C4" i="10"/>
  <c r="C3" i="10"/>
  <c r="C2" i="10"/>
  <c r="C1" i="10"/>
  <c r="C6" i="11"/>
  <c r="C5" i="16"/>
  <c r="C4" i="16"/>
  <c r="C3" i="16"/>
  <c r="C2" i="16"/>
  <c r="C1" i="16"/>
  <c r="C5" i="15"/>
  <c r="C4" i="15"/>
  <c r="C3" i="15"/>
  <c r="C2" i="15"/>
  <c r="C1" i="15"/>
  <c r="C5" i="14"/>
  <c r="C4" i="14"/>
  <c r="C3" i="14"/>
  <c r="C2" i="14"/>
  <c r="C1" i="14"/>
  <c r="C5" i="17"/>
  <c r="C4" i="17"/>
  <c r="C3" i="17"/>
  <c r="C2" i="17"/>
  <c r="C1" i="17"/>
  <c r="C4" i="13"/>
  <c r="C5" i="13"/>
  <c r="C3" i="13"/>
  <c r="C2" i="13"/>
  <c r="C1" i="13"/>
  <c r="C5" i="8"/>
  <c r="C4" i="8"/>
  <c r="C3" i="8"/>
  <c r="C2" i="8"/>
  <c r="C1" i="8"/>
  <c r="C5" i="7" l="1"/>
  <c r="C6" i="6"/>
  <c r="C5" i="3"/>
  <c r="A1" i="2"/>
  <c r="B96" i="15" l="1"/>
  <c r="B97" i="15"/>
  <c r="B98" i="15"/>
  <c r="B99" i="15"/>
  <c r="B100" i="15"/>
  <c r="B91" i="15"/>
  <c r="B92" i="15"/>
  <c r="B93" i="15"/>
  <c r="B94" i="15"/>
  <c r="B95" i="15"/>
  <c r="B86" i="15"/>
  <c r="B87" i="15"/>
  <c r="B88" i="15"/>
  <c r="B89" i="15"/>
  <c r="B90" i="15"/>
  <c r="B81" i="15"/>
  <c r="B82" i="15"/>
  <c r="B83" i="15"/>
  <c r="B84" i="15"/>
  <c r="B85" i="15"/>
  <c r="B76" i="15"/>
  <c r="B77" i="15"/>
  <c r="B78" i="15"/>
  <c r="B79" i="15"/>
  <c r="B80" i="15"/>
  <c r="B71" i="15"/>
  <c r="B72" i="15"/>
  <c r="B73" i="15"/>
  <c r="B74" i="15"/>
  <c r="B75" i="15"/>
  <c r="B66" i="15"/>
  <c r="B67" i="15"/>
  <c r="B68" i="15"/>
  <c r="B69" i="15"/>
  <c r="B70" i="15"/>
  <c r="B61" i="15"/>
  <c r="B62" i="15"/>
  <c r="B63" i="15"/>
  <c r="B64" i="15"/>
  <c r="B65" i="15"/>
  <c r="B56" i="15"/>
  <c r="B57" i="15"/>
  <c r="B58" i="15"/>
  <c r="B59" i="15"/>
  <c r="B60" i="15"/>
  <c r="B49" i="15"/>
  <c r="B50" i="15"/>
  <c r="B51" i="15"/>
  <c r="B52" i="15"/>
  <c r="B53" i="15"/>
  <c r="B54" i="15"/>
  <c r="B55" i="15"/>
  <c r="B44" i="15"/>
  <c r="B45" i="15"/>
  <c r="B46" i="15"/>
  <c r="B47" i="15"/>
  <c r="B48" i="15"/>
  <c r="B39" i="15"/>
  <c r="B40" i="15"/>
  <c r="B41" i="15"/>
  <c r="B42" i="15"/>
  <c r="B43" i="15"/>
  <c r="B34" i="15"/>
  <c r="B35" i="15"/>
  <c r="B36" i="15"/>
  <c r="B37" i="15"/>
  <c r="B38" i="15"/>
  <c r="B29" i="15"/>
  <c r="B30" i="15"/>
  <c r="B31" i="15"/>
  <c r="B32" i="15"/>
  <c r="B33" i="15"/>
  <c r="B26" i="15"/>
  <c r="B27" i="15"/>
  <c r="B28" i="15"/>
  <c r="B25" i="15"/>
  <c r="B24" i="15"/>
  <c r="B26" i="3" l="1"/>
  <c r="B27" i="3"/>
  <c r="B28" i="3"/>
  <c r="B29" i="3"/>
  <c r="B30" i="3"/>
  <c r="B31" i="3"/>
  <c r="B32" i="3"/>
  <c r="B33" i="3"/>
  <c r="B34" i="3"/>
  <c r="B35" i="3"/>
  <c r="B36" i="3"/>
  <c r="B37" i="3"/>
  <c r="B38" i="3"/>
  <c r="B39" i="3"/>
  <c r="B40" i="3"/>
  <c r="B41" i="3"/>
  <c r="B42" i="3"/>
  <c r="B43" i="3"/>
  <c r="F24" i="9"/>
  <c r="F25" i="17" l="1"/>
  <c r="F26" i="17"/>
  <c r="F27" i="17"/>
  <c r="F28" i="17"/>
  <c r="F29" i="17"/>
  <c r="F30" i="17"/>
  <c r="F31" i="17"/>
  <c r="F32" i="17"/>
  <c r="F33" i="17"/>
  <c r="F34" i="17"/>
  <c r="F35" i="17"/>
  <c r="F36" i="17"/>
  <c r="F37" i="17"/>
  <c r="F38" i="17"/>
  <c r="F39" i="17"/>
  <c r="F40" i="17"/>
  <c r="F41" i="17"/>
  <c r="F42" i="17"/>
  <c r="F43" i="17"/>
  <c r="F44" i="17"/>
  <c r="F45" i="17"/>
  <c r="F46" i="17"/>
  <c r="F47" i="17"/>
  <c r="F48" i="17"/>
  <c r="F49" i="17"/>
  <c r="F50" i="17"/>
  <c r="F51" i="17"/>
  <c r="F52" i="17"/>
  <c r="F53" i="17"/>
  <c r="F54" i="17"/>
  <c r="F55" i="17"/>
  <c r="F56" i="17"/>
  <c r="F57" i="17"/>
  <c r="F58" i="17"/>
  <c r="F59" i="17"/>
  <c r="F60" i="17"/>
  <c r="F61" i="17"/>
  <c r="F62" i="17"/>
  <c r="F63" i="17"/>
  <c r="F64" i="17"/>
  <c r="F65" i="17"/>
  <c r="F66" i="17"/>
  <c r="F67" i="17"/>
  <c r="F68" i="17"/>
  <c r="F69" i="17"/>
  <c r="F70" i="17"/>
  <c r="F71" i="17"/>
  <c r="F72" i="17"/>
  <c r="F73" i="17"/>
  <c r="F74" i="17"/>
  <c r="F75" i="17"/>
  <c r="F76" i="17"/>
  <c r="F77" i="17"/>
  <c r="F78" i="17"/>
  <c r="F79" i="17"/>
  <c r="F80" i="17"/>
  <c r="F81" i="17"/>
  <c r="F82" i="17"/>
  <c r="F83" i="17"/>
  <c r="F84" i="17"/>
  <c r="F85" i="17"/>
  <c r="F86" i="17"/>
  <c r="F87" i="17"/>
  <c r="F88" i="17"/>
  <c r="F89" i="17"/>
  <c r="F90" i="17"/>
  <c r="F91" i="17"/>
  <c r="F92" i="17"/>
  <c r="F93" i="17"/>
  <c r="F94" i="17"/>
  <c r="F95" i="17"/>
  <c r="F96" i="17"/>
  <c r="F97" i="17"/>
  <c r="F98" i="17"/>
  <c r="F99" i="17"/>
  <c r="F100" i="17"/>
  <c r="F24" i="17"/>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K423" i="13"/>
  <c r="K424" i="13"/>
  <c r="K425" i="13"/>
  <c r="K426" i="13"/>
  <c r="K427" i="13"/>
  <c r="K428" i="13"/>
  <c r="K429" i="13"/>
  <c r="K430" i="13"/>
  <c r="K431" i="13"/>
  <c r="K432" i="13"/>
  <c r="K433" i="13"/>
  <c r="K434" i="13"/>
  <c r="K435" i="13"/>
  <c r="K436" i="13"/>
  <c r="K437" i="13"/>
  <c r="K438" i="13"/>
  <c r="K439" i="13"/>
  <c r="K440" i="13"/>
  <c r="K441" i="13"/>
  <c r="K442" i="13"/>
  <c r="K443" i="13"/>
  <c r="K444" i="13"/>
  <c r="K445" i="13"/>
  <c r="K446" i="13"/>
  <c r="K447" i="13"/>
  <c r="K448" i="13"/>
  <c r="K449" i="13"/>
  <c r="K450" i="13"/>
  <c r="K451" i="13"/>
  <c r="K452" i="13"/>
  <c r="K453" i="13"/>
  <c r="K454" i="13"/>
  <c r="K455" i="13"/>
  <c r="K456" i="13"/>
  <c r="K457" i="13"/>
  <c r="K458" i="13"/>
  <c r="K459" i="13"/>
  <c r="K460" i="13"/>
  <c r="K461" i="13"/>
  <c r="K462" i="13"/>
  <c r="K463" i="13"/>
  <c r="K464" i="13"/>
  <c r="K465" i="13"/>
  <c r="K466" i="13"/>
  <c r="K467" i="13"/>
  <c r="K468" i="13"/>
  <c r="K469" i="13"/>
  <c r="K470" i="13"/>
  <c r="K471" i="13"/>
  <c r="K472" i="13"/>
  <c r="K473" i="13"/>
  <c r="K474" i="13"/>
  <c r="K475" i="13"/>
  <c r="K476" i="13"/>
  <c r="K477" i="13"/>
  <c r="K478" i="13"/>
  <c r="K479" i="13"/>
  <c r="K480" i="13"/>
  <c r="K481" i="13"/>
  <c r="K482" i="13"/>
  <c r="K483" i="13"/>
  <c r="K484" i="13"/>
  <c r="K485" i="13"/>
  <c r="K486" i="13"/>
  <c r="K487" i="13"/>
  <c r="K488" i="13"/>
  <c r="K489" i="13"/>
  <c r="K490" i="13"/>
  <c r="K491" i="13"/>
  <c r="K492" i="13"/>
  <c r="K493" i="13"/>
  <c r="K494" i="13"/>
  <c r="K495" i="13"/>
  <c r="K496" i="13"/>
  <c r="K497" i="13"/>
  <c r="K498" i="13"/>
  <c r="K499" i="13"/>
  <c r="K500"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47" i="13"/>
  <c r="B448" i="13"/>
  <c r="B449" i="13"/>
  <c r="B450" i="13"/>
  <c r="B451" i="13"/>
  <c r="B452" i="13"/>
  <c r="B453" i="13"/>
  <c r="B454" i="13"/>
  <c r="B455" i="13"/>
  <c r="B456" i="13"/>
  <c r="B457" i="13"/>
  <c r="B458" i="13"/>
  <c r="B459" i="13"/>
  <c r="B460" i="13"/>
  <c r="B461" i="13"/>
  <c r="B462" i="13"/>
  <c r="B463" i="13"/>
  <c r="B464" i="13"/>
  <c r="B465" i="13"/>
  <c r="B466" i="13"/>
  <c r="B467" i="13"/>
  <c r="B468" i="13"/>
  <c r="B469" i="13"/>
  <c r="B470" i="13"/>
  <c r="B471" i="13"/>
  <c r="B472" i="13"/>
  <c r="B473" i="13"/>
  <c r="W21" i="4" l="1"/>
  <c r="W3" i="4"/>
  <c r="W4" i="4"/>
  <c r="W5" i="4"/>
  <c r="W6" i="4"/>
  <c r="W7" i="4"/>
  <c r="W8" i="4"/>
  <c r="W9" i="4"/>
  <c r="W10" i="4"/>
  <c r="W11" i="4"/>
  <c r="W12" i="4"/>
  <c r="W13" i="4"/>
  <c r="W14" i="4"/>
  <c r="W15" i="4"/>
  <c r="W16" i="4"/>
  <c r="W17" i="4"/>
  <c r="W18" i="4"/>
  <c r="W19" i="4"/>
  <c r="W20" i="4"/>
  <c r="W2" i="4"/>
  <c r="Y2" i="4" s="1"/>
  <c r="V2" i="4" s="1"/>
  <c r="R3" i="4"/>
  <c r="R4" i="4"/>
  <c r="R5" i="4"/>
  <c r="R6" i="4"/>
  <c r="R7" i="4"/>
  <c r="R8" i="4"/>
  <c r="R9" i="4"/>
  <c r="R10" i="4"/>
  <c r="R11" i="4"/>
  <c r="R12" i="4"/>
  <c r="R13" i="4"/>
  <c r="R14" i="4"/>
  <c r="R15" i="4"/>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R215" i="4"/>
  <c r="R216" i="4"/>
  <c r="R217" i="4"/>
  <c r="R218" i="4"/>
  <c r="R219" i="4"/>
  <c r="R220" i="4"/>
  <c r="R221" i="4"/>
  <c r="R222" i="4"/>
  <c r="R223" i="4"/>
  <c r="R224" i="4"/>
  <c r="R225" i="4"/>
  <c r="R226" i="4"/>
  <c r="R227" i="4"/>
  <c r="R228" i="4"/>
  <c r="R229" i="4"/>
  <c r="R230" i="4"/>
  <c r="R231" i="4"/>
  <c r="R232" i="4"/>
  <c r="R233" i="4"/>
  <c r="R234" i="4"/>
  <c r="R235" i="4"/>
  <c r="R236" i="4"/>
  <c r="R237" i="4"/>
  <c r="R238" i="4"/>
  <c r="R239" i="4"/>
  <c r="R240" i="4"/>
  <c r="R241" i="4"/>
  <c r="R242" i="4"/>
  <c r="R243" i="4"/>
  <c r="R244" i="4"/>
  <c r="R245" i="4"/>
  <c r="R246" i="4"/>
  <c r="R247" i="4"/>
  <c r="R248" i="4"/>
  <c r="R249" i="4"/>
  <c r="R250" i="4"/>
  <c r="R251" i="4"/>
  <c r="R252" i="4"/>
  <c r="R253" i="4"/>
  <c r="R254" i="4"/>
  <c r="R255" i="4"/>
  <c r="R256" i="4"/>
  <c r="R257" i="4"/>
  <c r="R258" i="4"/>
  <c r="T258" i="4" s="1"/>
  <c r="Q258" i="4" s="1"/>
  <c r="R259" i="4"/>
  <c r="R260" i="4"/>
  <c r="R261" i="4"/>
  <c r="R262" i="4"/>
  <c r="T262" i="4" s="1"/>
  <c r="Q262" i="4" s="1"/>
  <c r="R263" i="4"/>
  <c r="R264" i="4"/>
  <c r="R265" i="4"/>
  <c r="R266" i="4"/>
  <c r="T266" i="4" s="1"/>
  <c r="Q266" i="4" s="1"/>
  <c r="R267" i="4"/>
  <c r="R268" i="4"/>
  <c r="R269" i="4"/>
  <c r="R270" i="4"/>
  <c r="T270" i="4" s="1"/>
  <c r="Q270" i="4" s="1"/>
  <c r="R271" i="4"/>
  <c r="R272" i="4"/>
  <c r="R273" i="4"/>
  <c r="R274" i="4"/>
  <c r="T274" i="4" s="1"/>
  <c r="Q274" i="4" s="1"/>
  <c r="R275" i="4"/>
  <c r="R276" i="4"/>
  <c r="R277" i="4"/>
  <c r="R278" i="4"/>
  <c r="T278" i="4" s="1"/>
  <c r="Q278" i="4" s="1"/>
  <c r="R279" i="4"/>
  <c r="R280" i="4"/>
  <c r="R281" i="4"/>
  <c r="R282" i="4"/>
  <c r="T282" i="4" s="1"/>
  <c r="Q282" i="4" s="1"/>
  <c r="R283" i="4"/>
  <c r="R284" i="4"/>
  <c r="R285" i="4"/>
  <c r="R286" i="4"/>
  <c r="T286" i="4" s="1"/>
  <c r="Q286" i="4" s="1"/>
  <c r="R287" i="4"/>
  <c r="R288" i="4"/>
  <c r="R289" i="4"/>
  <c r="R290" i="4"/>
  <c r="T290" i="4" s="1"/>
  <c r="Q290" i="4" s="1"/>
  <c r="R291" i="4"/>
  <c r="R292" i="4"/>
  <c r="R293" i="4"/>
  <c r="R294" i="4"/>
  <c r="T294" i="4" s="1"/>
  <c r="Q294" i="4" s="1"/>
  <c r="R295" i="4"/>
  <c r="R296" i="4"/>
  <c r="R297" i="4"/>
  <c r="R298" i="4"/>
  <c r="T298" i="4" s="1"/>
  <c r="Q298" i="4" s="1"/>
  <c r="R299" i="4"/>
  <c r="R300" i="4"/>
  <c r="R301" i="4"/>
  <c r="R302" i="4"/>
  <c r="T302" i="4" s="1"/>
  <c r="Q302" i="4" s="1"/>
  <c r="R303" i="4"/>
  <c r="R304" i="4"/>
  <c r="R305" i="4"/>
  <c r="R306" i="4"/>
  <c r="T306" i="4" s="1"/>
  <c r="Q306" i="4" s="1"/>
  <c r="R307" i="4"/>
  <c r="R308" i="4"/>
  <c r="R309" i="4"/>
  <c r="R310" i="4"/>
  <c r="T310" i="4" s="1"/>
  <c r="Q310" i="4" s="1"/>
  <c r="R311" i="4"/>
  <c r="R312" i="4"/>
  <c r="R313" i="4"/>
  <c r="R314" i="4"/>
  <c r="T314" i="4" s="1"/>
  <c r="Q314" i="4" s="1"/>
  <c r="R315" i="4"/>
  <c r="R316" i="4"/>
  <c r="R317" i="4"/>
  <c r="R318" i="4"/>
  <c r="T318" i="4" s="1"/>
  <c r="Q318" i="4" s="1"/>
  <c r="R319" i="4"/>
  <c r="R320" i="4"/>
  <c r="R321" i="4"/>
  <c r="R322" i="4"/>
  <c r="T322" i="4" s="1"/>
  <c r="Q322" i="4" s="1"/>
  <c r="R323" i="4"/>
  <c r="R324" i="4"/>
  <c r="R325" i="4"/>
  <c r="R326" i="4"/>
  <c r="T326" i="4" s="1"/>
  <c r="Q326" i="4" s="1"/>
  <c r="R327" i="4"/>
  <c r="R328" i="4"/>
  <c r="R329" i="4"/>
  <c r="R330" i="4"/>
  <c r="T330" i="4" s="1"/>
  <c r="Q330" i="4" s="1"/>
  <c r="R331" i="4"/>
  <c r="R332" i="4"/>
  <c r="R333" i="4"/>
  <c r="R334" i="4"/>
  <c r="T334" i="4" s="1"/>
  <c r="Q334" i="4" s="1"/>
  <c r="R335" i="4"/>
  <c r="R336" i="4"/>
  <c r="R337" i="4"/>
  <c r="R338" i="4"/>
  <c r="T338" i="4" s="1"/>
  <c r="Q338" i="4" s="1"/>
  <c r="R339" i="4"/>
  <c r="R340" i="4"/>
  <c r="R341" i="4"/>
  <c r="R342" i="4"/>
  <c r="T342" i="4" s="1"/>
  <c r="Q342" i="4" s="1"/>
  <c r="R343" i="4"/>
  <c r="R344" i="4"/>
  <c r="R345" i="4"/>
  <c r="R346" i="4"/>
  <c r="T346" i="4" s="1"/>
  <c r="Q346" i="4" s="1"/>
  <c r="R347" i="4"/>
  <c r="R348" i="4"/>
  <c r="R349" i="4"/>
  <c r="R350" i="4"/>
  <c r="T350" i="4" s="1"/>
  <c r="Q350" i="4" s="1"/>
  <c r="R351" i="4"/>
  <c r="R352" i="4"/>
  <c r="R353" i="4"/>
  <c r="R354" i="4"/>
  <c r="T354" i="4" s="1"/>
  <c r="Q354" i="4" s="1"/>
  <c r="R355" i="4"/>
  <c r="R356" i="4"/>
  <c r="R357" i="4"/>
  <c r="R358" i="4"/>
  <c r="T358" i="4" s="1"/>
  <c r="Q358" i="4" s="1"/>
  <c r="R359" i="4"/>
  <c r="R360" i="4"/>
  <c r="R361" i="4"/>
  <c r="R362" i="4"/>
  <c r="T362" i="4" s="1"/>
  <c r="Q362" i="4" s="1"/>
  <c r="R363" i="4"/>
  <c r="R364" i="4"/>
  <c r="R365" i="4"/>
  <c r="R366" i="4"/>
  <c r="T366" i="4" s="1"/>
  <c r="Q366" i="4" s="1"/>
  <c r="R367" i="4"/>
  <c r="R368" i="4"/>
  <c r="R369" i="4"/>
  <c r="R370" i="4"/>
  <c r="T370" i="4" s="1"/>
  <c r="Q370" i="4" s="1"/>
  <c r="R371" i="4"/>
  <c r="R372" i="4"/>
  <c r="R373" i="4"/>
  <c r="R374" i="4"/>
  <c r="T374" i="4" s="1"/>
  <c r="Q374" i="4" s="1"/>
  <c r="R375" i="4"/>
  <c r="R376" i="4"/>
  <c r="R377" i="4"/>
  <c r="R378" i="4"/>
  <c r="T378" i="4" s="1"/>
  <c r="Q378" i="4" s="1"/>
  <c r="R379" i="4"/>
  <c r="R380" i="4"/>
  <c r="R381" i="4"/>
  <c r="R382" i="4"/>
  <c r="T382" i="4" s="1"/>
  <c r="Q382" i="4" s="1"/>
  <c r="R383" i="4"/>
  <c r="R384" i="4"/>
  <c r="R385" i="4"/>
  <c r="R386" i="4"/>
  <c r="T386" i="4" s="1"/>
  <c r="Q386" i="4" s="1"/>
  <c r="R387" i="4"/>
  <c r="R388" i="4"/>
  <c r="R389" i="4"/>
  <c r="R390" i="4"/>
  <c r="T390" i="4" s="1"/>
  <c r="Q390" i="4" s="1"/>
  <c r="R391" i="4"/>
  <c r="R392" i="4"/>
  <c r="R393" i="4"/>
  <c r="R394" i="4"/>
  <c r="T394" i="4" s="1"/>
  <c r="Q394" i="4" s="1"/>
  <c r="R395" i="4"/>
  <c r="R396" i="4"/>
  <c r="R397" i="4"/>
  <c r="R398" i="4"/>
  <c r="T398" i="4" s="1"/>
  <c r="Q398" i="4" s="1"/>
  <c r="R399" i="4"/>
  <c r="R400" i="4"/>
  <c r="R401" i="4"/>
  <c r="R402" i="4"/>
  <c r="T402" i="4" s="1"/>
  <c r="Q402" i="4" s="1"/>
  <c r="R403" i="4"/>
  <c r="R404" i="4"/>
  <c r="R405" i="4"/>
  <c r="R406" i="4"/>
  <c r="T406" i="4" s="1"/>
  <c r="Q406" i="4" s="1"/>
  <c r="R407" i="4"/>
  <c r="R408" i="4"/>
  <c r="R409" i="4"/>
  <c r="R410" i="4"/>
  <c r="T410" i="4" s="1"/>
  <c r="Q410" i="4" s="1"/>
  <c r="R411" i="4"/>
  <c r="R412" i="4"/>
  <c r="R413" i="4"/>
  <c r="R414" i="4"/>
  <c r="T414" i="4" s="1"/>
  <c r="Q414" i="4" s="1"/>
  <c r="R415" i="4"/>
  <c r="R416" i="4"/>
  <c r="R417" i="4"/>
  <c r="R418" i="4"/>
  <c r="T418" i="4" s="1"/>
  <c r="Q418" i="4" s="1"/>
  <c r="R419" i="4"/>
  <c r="R420" i="4"/>
  <c r="R421" i="4"/>
  <c r="R422" i="4"/>
  <c r="T422" i="4" s="1"/>
  <c r="Q422" i="4" s="1"/>
  <c r="R423" i="4"/>
  <c r="R424" i="4"/>
  <c r="R425" i="4"/>
  <c r="R426" i="4"/>
  <c r="T426" i="4" s="1"/>
  <c r="Q426" i="4" s="1"/>
  <c r="R427" i="4"/>
  <c r="R428" i="4"/>
  <c r="R429" i="4"/>
  <c r="R430" i="4"/>
  <c r="T430" i="4" s="1"/>
  <c r="Q430" i="4" s="1"/>
  <c r="R431" i="4"/>
  <c r="R432" i="4"/>
  <c r="R433" i="4"/>
  <c r="R434" i="4"/>
  <c r="T434" i="4" s="1"/>
  <c r="Q434" i="4" s="1"/>
  <c r="R435" i="4"/>
  <c r="R436" i="4"/>
  <c r="R437" i="4"/>
  <c r="R438" i="4"/>
  <c r="T438" i="4" s="1"/>
  <c r="Q438" i="4" s="1"/>
  <c r="R439" i="4"/>
  <c r="R440" i="4"/>
  <c r="R441" i="4"/>
  <c r="R442" i="4"/>
  <c r="T442" i="4" s="1"/>
  <c r="Q442" i="4" s="1"/>
  <c r="R443" i="4"/>
  <c r="R444" i="4"/>
  <c r="R445" i="4"/>
  <c r="R446" i="4"/>
  <c r="T446" i="4" s="1"/>
  <c r="Q446" i="4" s="1"/>
  <c r="R447" i="4"/>
  <c r="R448" i="4"/>
  <c r="R449" i="4"/>
  <c r="R450" i="4"/>
  <c r="T450" i="4" s="1"/>
  <c r="Q450" i="4" s="1"/>
  <c r="R451" i="4"/>
  <c r="R452" i="4"/>
  <c r="R453" i="4"/>
  <c r="R454" i="4"/>
  <c r="T454" i="4" s="1"/>
  <c r="Q454" i="4" s="1"/>
  <c r="R455" i="4"/>
  <c r="R456" i="4"/>
  <c r="R457" i="4"/>
  <c r="R458" i="4"/>
  <c r="T458" i="4" s="1"/>
  <c r="Q458" i="4" s="1"/>
  <c r="R459" i="4"/>
  <c r="R460" i="4"/>
  <c r="R461" i="4"/>
  <c r="R462" i="4"/>
  <c r="T462" i="4" s="1"/>
  <c r="Q462" i="4" s="1"/>
  <c r="R463" i="4"/>
  <c r="R464" i="4"/>
  <c r="R465" i="4"/>
  <c r="R466" i="4"/>
  <c r="T466" i="4" s="1"/>
  <c r="Q466" i="4" s="1"/>
  <c r="R467" i="4"/>
  <c r="R468" i="4"/>
  <c r="R469" i="4"/>
  <c r="R470" i="4"/>
  <c r="T470" i="4" s="1"/>
  <c r="Q470" i="4" s="1"/>
  <c r="R471" i="4"/>
  <c r="R472" i="4"/>
  <c r="R473" i="4"/>
  <c r="R474" i="4"/>
  <c r="T474" i="4" s="1"/>
  <c r="Q474" i="4" s="1"/>
  <c r="R475" i="4"/>
  <c r="R476" i="4"/>
  <c r="R477" i="4"/>
  <c r="R478" i="4"/>
  <c r="T478" i="4" s="1"/>
  <c r="Q478" i="4" s="1"/>
  <c r="R479" i="4"/>
  <c r="R480" i="4"/>
  <c r="R481" i="4"/>
  <c r="R482" i="4"/>
  <c r="T482" i="4" s="1"/>
  <c r="Q482" i="4" s="1"/>
  <c r="R483" i="4"/>
  <c r="R484" i="4"/>
  <c r="R485" i="4"/>
  <c r="R486" i="4"/>
  <c r="T486" i="4" s="1"/>
  <c r="Q486" i="4" s="1"/>
  <c r="R487" i="4"/>
  <c r="R488" i="4"/>
  <c r="R489" i="4"/>
  <c r="R490" i="4"/>
  <c r="T490" i="4" s="1"/>
  <c r="Q490" i="4" s="1"/>
  <c r="R491" i="4"/>
  <c r="R492" i="4"/>
  <c r="R493" i="4"/>
  <c r="R494" i="4"/>
  <c r="T494" i="4" s="1"/>
  <c r="Q494" i="4" s="1"/>
  <c r="R495" i="4"/>
  <c r="R496" i="4"/>
  <c r="R497" i="4"/>
  <c r="R498" i="4"/>
  <c r="T498" i="4" s="1"/>
  <c r="Q498" i="4" s="1"/>
  <c r="R499" i="4"/>
  <c r="R500" i="4"/>
  <c r="R2" i="4"/>
  <c r="T2" i="4" s="1"/>
  <c r="Q2" i="4" s="1"/>
  <c r="T254" i="4" l="1"/>
  <c r="Q254" i="4" s="1"/>
  <c r="T250" i="4"/>
  <c r="Q250" i="4" s="1"/>
  <c r="T246" i="4"/>
  <c r="Q246" i="4" s="1"/>
  <c r="T242" i="4"/>
  <c r="Q242" i="4" s="1"/>
  <c r="T238" i="4"/>
  <c r="Q238" i="4" s="1"/>
  <c r="T234" i="4"/>
  <c r="Q234" i="4" s="1"/>
  <c r="T230" i="4"/>
  <c r="Q230" i="4" s="1"/>
  <c r="T226" i="4"/>
  <c r="Q226" i="4" s="1"/>
  <c r="T222" i="4"/>
  <c r="Q222" i="4" s="1"/>
  <c r="T218" i="4"/>
  <c r="Q218" i="4" s="1"/>
  <c r="T214" i="4"/>
  <c r="Q214" i="4" s="1"/>
  <c r="T210" i="4"/>
  <c r="Q210" i="4" s="1"/>
  <c r="T206" i="4"/>
  <c r="Q206" i="4" s="1"/>
  <c r="T202" i="4"/>
  <c r="Q202" i="4" s="1"/>
  <c r="T198" i="4"/>
  <c r="Q198" i="4" s="1"/>
  <c r="T194" i="4"/>
  <c r="Q194" i="4" s="1"/>
  <c r="T190" i="4"/>
  <c r="Q190" i="4" s="1"/>
  <c r="T186" i="4"/>
  <c r="Q186" i="4" s="1"/>
  <c r="T182" i="4"/>
  <c r="Q182" i="4" s="1"/>
  <c r="T178" i="4"/>
  <c r="Q178" i="4" s="1"/>
  <c r="T174" i="4"/>
  <c r="Q174" i="4" s="1"/>
  <c r="T170" i="4"/>
  <c r="Q170" i="4" s="1"/>
  <c r="T166" i="4"/>
  <c r="Q166" i="4" s="1"/>
  <c r="T146" i="4"/>
  <c r="Q146" i="4" s="1"/>
  <c r="T142" i="4"/>
  <c r="Q142" i="4" s="1"/>
  <c r="T138" i="4"/>
  <c r="Q138" i="4" s="1"/>
  <c r="T134" i="4"/>
  <c r="Q134" i="4" s="1"/>
  <c r="T130" i="4"/>
  <c r="Q130" i="4" s="1"/>
  <c r="T126" i="4"/>
  <c r="Q126" i="4" s="1"/>
  <c r="T122" i="4"/>
  <c r="Q122" i="4" s="1"/>
  <c r="T118" i="4"/>
  <c r="Q118" i="4" s="1"/>
  <c r="T114" i="4"/>
  <c r="Q114" i="4" s="1"/>
  <c r="T110" i="4"/>
  <c r="Q110" i="4" s="1"/>
  <c r="T106" i="4"/>
  <c r="Q106" i="4" s="1"/>
  <c r="T102" i="4"/>
  <c r="Q102" i="4" s="1"/>
  <c r="T98" i="4"/>
  <c r="Q98" i="4" s="1"/>
  <c r="T94" i="4"/>
  <c r="Q94" i="4" s="1"/>
  <c r="T90" i="4"/>
  <c r="Q90" i="4" s="1"/>
  <c r="T86" i="4"/>
  <c r="Q86" i="4" s="1"/>
  <c r="T82" i="4"/>
  <c r="Q82" i="4" s="1"/>
  <c r="T78" i="4"/>
  <c r="Q78" i="4" s="1"/>
  <c r="T74" i="4"/>
  <c r="Q74" i="4" s="1"/>
  <c r="T70" i="4"/>
  <c r="Q70" i="4" s="1"/>
  <c r="T66" i="4"/>
  <c r="Q66" i="4" s="1"/>
  <c r="T62" i="4"/>
  <c r="Q62" i="4" s="1"/>
  <c r="T58" i="4"/>
  <c r="Q58" i="4" s="1"/>
  <c r="T54" i="4"/>
  <c r="Q54" i="4" s="1"/>
  <c r="T50" i="4"/>
  <c r="Q50" i="4" s="1"/>
  <c r="T46" i="4"/>
  <c r="Q46" i="4" s="1"/>
  <c r="T42" i="4"/>
  <c r="Q42" i="4" s="1"/>
  <c r="T38" i="4"/>
  <c r="Q38" i="4" s="1"/>
  <c r="T34" i="4"/>
  <c r="Q34" i="4" s="1"/>
  <c r="T30" i="4"/>
  <c r="Q30" i="4" s="1"/>
  <c r="T26" i="4"/>
  <c r="Q26" i="4" s="1"/>
  <c r="T22" i="4"/>
  <c r="Q22" i="4" s="1"/>
  <c r="T18" i="4"/>
  <c r="Q18" i="4" s="1"/>
  <c r="T14" i="4"/>
  <c r="Q14" i="4" s="1"/>
  <c r="T10" i="4"/>
  <c r="Q10" i="4" s="1"/>
  <c r="T6" i="4"/>
  <c r="Q6" i="4" s="1"/>
  <c r="T149" i="4"/>
  <c r="Q149" i="4" s="1"/>
  <c r="Y5" i="4"/>
  <c r="V5" i="4" s="1"/>
  <c r="T162" i="4"/>
  <c r="Q162" i="4" s="1"/>
  <c r="T158" i="4"/>
  <c r="Q158" i="4" s="1"/>
  <c r="T154" i="4"/>
  <c r="Q154" i="4" s="1"/>
  <c r="T150" i="4"/>
  <c r="Q150" i="4" s="1"/>
  <c r="Y17" i="4"/>
  <c r="V17" i="4" s="1"/>
  <c r="Y13" i="4"/>
  <c r="V13" i="4" s="1"/>
  <c r="Y9" i="4"/>
  <c r="V9" i="4" s="1"/>
  <c r="T497" i="4"/>
  <c r="Q497" i="4" s="1"/>
  <c r="T493" i="4"/>
  <c r="Q493" i="4" s="1"/>
  <c r="T489" i="4"/>
  <c r="Q489" i="4" s="1"/>
  <c r="T485" i="4"/>
  <c r="Q485" i="4" s="1"/>
  <c r="T481" i="4"/>
  <c r="Q481" i="4" s="1"/>
  <c r="T477" i="4"/>
  <c r="Q477" i="4" s="1"/>
  <c r="T473" i="4"/>
  <c r="Q473" i="4" s="1"/>
  <c r="T469" i="4"/>
  <c r="Q469" i="4" s="1"/>
  <c r="T465" i="4"/>
  <c r="Q465" i="4" s="1"/>
  <c r="T461" i="4"/>
  <c r="Q461" i="4" s="1"/>
  <c r="T457" i="4"/>
  <c r="Q457" i="4" s="1"/>
  <c r="T453" i="4"/>
  <c r="Q453" i="4" s="1"/>
  <c r="T449" i="4"/>
  <c r="Q449" i="4" s="1"/>
  <c r="T445" i="4"/>
  <c r="Q445" i="4" s="1"/>
  <c r="T441" i="4"/>
  <c r="Q441" i="4" s="1"/>
  <c r="T437" i="4"/>
  <c r="Q437" i="4" s="1"/>
  <c r="T433" i="4"/>
  <c r="Q433" i="4" s="1"/>
  <c r="T429" i="4"/>
  <c r="Q429" i="4" s="1"/>
  <c r="T425" i="4"/>
  <c r="Q425" i="4" s="1"/>
  <c r="T421" i="4"/>
  <c r="Q421" i="4" s="1"/>
  <c r="T417" i="4"/>
  <c r="Q417" i="4" s="1"/>
  <c r="T413" i="4"/>
  <c r="Q413" i="4" s="1"/>
  <c r="T409" i="4"/>
  <c r="Q409" i="4" s="1"/>
  <c r="T405" i="4"/>
  <c r="Q405" i="4" s="1"/>
  <c r="T401" i="4"/>
  <c r="Q401" i="4" s="1"/>
  <c r="T397" i="4"/>
  <c r="Q397" i="4" s="1"/>
  <c r="T393" i="4"/>
  <c r="Q393" i="4" s="1"/>
  <c r="T389" i="4"/>
  <c r="Q389" i="4" s="1"/>
  <c r="T385" i="4"/>
  <c r="Q385" i="4" s="1"/>
  <c r="T381" i="4"/>
  <c r="Q381" i="4" s="1"/>
  <c r="T377" i="4"/>
  <c r="Q377" i="4" s="1"/>
  <c r="T373" i="4"/>
  <c r="Q373" i="4" s="1"/>
  <c r="T369" i="4"/>
  <c r="Q369" i="4" s="1"/>
  <c r="T365" i="4"/>
  <c r="Q365" i="4" s="1"/>
  <c r="T361" i="4"/>
  <c r="Q361" i="4" s="1"/>
  <c r="T357" i="4"/>
  <c r="Q357" i="4" s="1"/>
  <c r="T353" i="4"/>
  <c r="Q353" i="4" s="1"/>
  <c r="T349" i="4"/>
  <c r="Q349" i="4" s="1"/>
  <c r="T345" i="4"/>
  <c r="Q345" i="4" s="1"/>
  <c r="T341" i="4"/>
  <c r="Q341" i="4" s="1"/>
  <c r="T337" i="4"/>
  <c r="Q337" i="4" s="1"/>
  <c r="T333" i="4"/>
  <c r="Q333" i="4" s="1"/>
  <c r="T329" i="4"/>
  <c r="Q329" i="4" s="1"/>
  <c r="T325" i="4"/>
  <c r="Q325" i="4" s="1"/>
  <c r="T321" i="4"/>
  <c r="Q321" i="4" s="1"/>
  <c r="T317" i="4"/>
  <c r="Q317" i="4" s="1"/>
  <c r="T313" i="4"/>
  <c r="Q313" i="4" s="1"/>
  <c r="T309" i="4"/>
  <c r="Q309" i="4" s="1"/>
  <c r="T305" i="4"/>
  <c r="Q305" i="4" s="1"/>
  <c r="T301" i="4"/>
  <c r="Q301" i="4" s="1"/>
  <c r="T297" i="4"/>
  <c r="Q297" i="4" s="1"/>
  <c r="T293" i="4"/>
  <c r="Q293" i="4" s="1"/>
  <c r="T289" i="4"/>
  <c r="Q289" i="4" s="1"/>
  <c r="T285" i="4"/>
  <c r="Q285" i="4" s="1"/>
  <c r="T281" i="4"/>
  <c r="Q281" i="4" s="1"/>
  <c r="T277" i="4"/>
  <c r="Q277" i="4" s="1"/>
  <c r="T273" i="4"/>
  <c r="Q273" i="4" s="1"/>
  <c r="T269" i="4"/>
  <c r="Q269" i="4" s="1"/>
  <c r="T265" i="4"/>
  <c r="Q265" i="4" s="1"/>
  <c r="T261" i="4"/>
  <c r="Q261" i="4" s="1"/>
  <c r="T257" i="4"/>
  <c r="Q257" i="4" s="1"/>
  <c r="T253" i="4"/>
  <c r="Q253" i="4" s="1"/>
  <c r="T249" i="4"/>
  <c r="Q249" i="4" s="1"/>
  <c r="T245" i="4"/>
  <c r="Q245" i="4" s="1"/>
  <c r="T241" i="4"/>
  <c r="Q241" i="4" s="1"/>
  <c r="T237" i="4"/>
  <c r="Q237" i="4" s="1"/>
  <c r="T233" i="4"/>
  <c r="Q233" i="4" s="1"/>
  <c r="T229" i="4"/>
  <c r="Q229" i="4" s="1"/>
  <c r="T225" i="4"/>
  <c r="Q225" i="4" s="1"/>
  <c r="T221" i="4"/>
  <c r="Q221" i="4" s="1"/>
  <c r="T217" i="4"/>
  <c r="Q217" i="4" s="1"/>
  <c r="T213" i="4"/>
  <c r="Q213" i="4" s="1"/>
  <c r="T209" i="4"/>
  <c r="Q209" i="4" s="1"/>
  <c r="T205" i="4"/>
  <c r="Q205" i="4" s="1"/>
  <c r="T201" i="4"/>
  <c r="Q201" i="4" s="1"/>
  <c r="T197" i="4"/>
  <c r="Q197" i="4" s="1"/>
  <c r="T193" i="4"/>
  <c r="Q193" i="4" s="1"/>
  <c r="T189" i="4"/>
  <c r="Q189" i="4" s="1"/>
  <c r="T185" i="4"/>
  <c r="Q185" i="4" s="1"/>
  <c r="T181" i="4"/>
  <c r="Q181" i="4" s="1"/>
  <c r="T177" i="4"/>
  <c r="Q177" i="4" s="1"/>
  <c r="T173" i="4"/>
  <c r="Q173" i="4" s="1"/>
  <c r="T169" i="4"/>
  <c r="Q169" i="4" s="1"/>
  <c r="T165" i="4"/>
  <c r="Q165" i="4" s="1"/>
  <c r="T161" i="4"/>
  <c r="Q161" i="4" s="1"/>
  <c r="T157" i="4"/>
  <c r="Q157" i="4" s="1"/>
  <c r="T153" i="4"/>
  <c r="Q153" i="4" s="1"/>
  <c r="T145" i="4"/>
  <c r="Q145" i="4" s="1"/>
  <c r="T499" i="4"/>
  <c r="Q499" i="4" s="1"/>
  <c r="T495" i="4"/>
  <c r="Q495" i="4" s="1"/>
  <c r="T491" i="4"/>
  <c r="Q491" i="4" s="1"/>
  <c r="T487" i="4"/>
  <c r="Q487" i="4" s="1"/>
  <c r="T483" i="4"/>
  <c r="Q483" i="4" s="1"/>
  <c r="T479" i="4"/>
  <c r="Q479" i="4" s="1"/>
  <c r="T475" i="4"/>
  <c r="Q475" i="4" s="1"/>
  <c r="T471" i="4"/>
  <c r="Q471" i="4" s="1"/>
  <c r="T467" i="4"/>
  <c r="Q467" i="4" s="1"/>
  <c r="T463" i="4"/>
  <c r="Q463" i="4" s="1"/>
  <c r="T459" i="4"/>
  <c r="Q459" i="4" s="1"/>
  <c r="T455" i="4"/>
  <c r="Q455" i="4" s="1"/>
  <c r="T451" i="4"/>
  <c r="Q451" i="4" s="1"/>
  <c r="T447" i="4"/>
  <c r="Q447" i="4" s="1"/>
  <c r="T443" i="4"/>
  <c r="Q443" i="4" s="1"/>
  <c r="T439" i="4"/>
  <c r="Q439" i="4" s="1"/>
  <c r="T435" i="4"/>
  <c r="Q435" i="4" s="1"/>
  <c r="T431" i="4"/>
  <c r="Q431" i="4" s="1"/>
  <c r="T427" i="4"/>
  <c r="Q427" i="4" s="1"/>
  <c r="T423" i="4"/>
  <c r="Q423" i="4" s="1"/>
  <c r="T419" i="4"/>
  <c r="Q419" i="4" s="1"/>
  <c r="T415" i="4"/>
  <c r="Q415" i="4" s="1"/>
  <c r="T411" i="4"/>
  <c r="Q411" i="4" s="1"/>
  <c r="T407" i="4"/>
  <c r="Q407" i="4" s="1"/>
  <c r="T403" i="4"/>
  <c r="Q403" i="4" s="1"/>
  <c r="T399" i="4"/>
  <c r="Q399" i="4" s="1"/>
  <c r="T395" i="4"/>
  <c r="Q395" i="4" s="1"/>
  <c r="T391" i="4"/>
  <c r="Q391" i="4" s="1"/>
  <c r="T387" i="4"/>
  <c r="Q387" i="4" s="1"/>
  <c r="T383" i="4"/>
  <c r="Q383" i="4" s="1"/>
  <c r="T379" i="4"/>
  <c r="Q379" i="4" s="1"/>
  <c r="T375" i="4"/>
  <c r="Q375" i="4" s="1"/>
  <c r="T371" i="4"/>
  <c r="Q371" i="4" s="1"/>
  <c r="T367" i="4"/>
  <c r="Q367" i="4" s="1"/>
  <c r="T363" i="4"/>
  <c r="Q363" i="4" s="1"/>
  <c r="T359" i="4"/>
  <c r="Q359" i="4" s="1"/>
  <c r="T355" i="4"/>
  <c r="Q355" i="4" s="1"/>
  <c r="T351" i="4"/>
  <c r="Q351" i="4" s="1"/>
  <c r="T347" i="4"/>
  <c r="Q347" i="4" s="1"/>
  <c r="T343" i="4"/>
  <c r="Q343" i="4" s="1"/>
  <c r="T339" i="4"/>
  <c r="Q339" i="4" s="1"/>
  <c r="T335" i="4"/>
  <c r="Q335" i="4" s="1"/>
  <c r="T331" i="4"/>
  <c r="Q331" i="4" s="1"/>
  <c r="T327" i="4"/>
  <c r="Q327" i="4" s="1"/>
  <c r="T323" i="4"/>
  <c r="Q323" i="4" s="1"/>
  <c r="T319" i="4"/>
  <c r="Q319" i="4" s="1"/>
  <c r="T315" i="4"/>
  <c r="Q315" i="4" s="1"/>
  <c r="T311" i="4"/>
  <c r="Q311" i="4" s="1"/>
  <c r="T307" i="4"/>
  <c r="Q307" i="4" s="1"/>
  <c r="T303" i="4"/>
  <c r="Q303" i="4" s="1"/>
  <c r="T299" i="4"/>
  <c r="Q299" i="4" s="1"/>
  <c r="T295" i="4"/>
  <c r="Q295" i="4" s="1"/>
  <c r="T291" i="4"/>
  <c r="Q291" i="4" s="1"/>
  <c r="T287" i="4"/>
  <c r="Q287" i="4" s="1"/>
  <c r="T283" i="4"/>
  <c r="Q283" i="4" s="1"/>
  <c r="T279" i="4"/>
  <c r="Q279" i="4" s="1"/>
  <c r="T275" i="4"/>
  <c r="Q275" i="4" s="1"/>
  <c r="T271" i="4"/>
  <c r="Q271" i="4" s="1"/>
  <c r="T267" i="4"/>
  <c r="Q267" i="4" s="1"/>
  <c r="T263" i="4"/>
  <c r="Q263" i="4" s="1"/>
  <c r="T259" i="4"/>
  <c r="Q259" i="4" s="1"/>
  <c r="T255" i="4"/>
  <c r="Q255" i="4" s="1"/>
  <c r="T251" i="4"/>
  <c r="Q251" i="4" s="1"/>
  <c r="T247" i="4"/>
  <c r="Q247" i="4" s="1"/>
  <c r="T243" i="4"/>
  <c r="Q243" i="4" s="1"/>
  <c r="T239" i="4"/>
  <c r="Q239" i="4" s="1"/>
  <c r="T235" i="4"/>
  <c r="Q235" i="4" s="1"/>
  <c r="T231" i="4"/>
  <c r="Q231" i="4" s="1"/>
  <c r="T227" i="4"/>
  <c r="Q227" i="4" s="1"/>
  <c r="T223" i="4"/>
  <c r="Q223" i="4" s="1"/>
  <c r="T219" i="4"/>
  <c r="Q219" i="4" s="1"/>
  <c r="T215" i="4"/>
  <c r="Q215" i="4" s="1"/>
  <c r="T211" i="4"/>
  <c r="Q211" i="4" s="1"/>
  <c r="T207" i="4"/>
  <c r="Q207" i="4" s="1"/>
  <c r="T203" i="4"/>
  <c r="Q203" i="4" s="1"/>
  <c r="T141" i="4"/>
  <c r="Q141" i="4" s="1"/>
  <c r="T137" i="4"/>
  <c r="Q137" i="4" s="1"/>
  <c r="T133" i="4"/>
  <c r="Q133" i="4" s="1"/>
  <c r="T129" i="4"/>
  <c r="Q129" i="4" s="1"/>
  <c r="T125" i="4"/>
  <c r="Q125" i="4" s="1"/>
  <c r="T121" i="4"/>
  <c r="Q121" i="4" s="1"/>
  <c r="T117" i="4"/>
  <c r="Q117" i="4" s="1"/>
  <c r="T113" i="4"/>
  <c r="Q113" i="4" s="1"/>
  <c r="T109" i="4"/>
  <c r="Q109" i="4" s="1"/>
  <c r="T105" i="4"/>
  <c r="Q105" i="4" s="1"/>
  <c r="T101" i="4"/>
  <c r="Q101" i="4" s="1"/>
  <c r="T97" i="4"/>
  <c r="Q97" i="4" s="1"/>
  <c r="T93" i="4"/>
  <c r="Q93" i="4" s="1"/>
  <c r="T89" i="4"/>
  <c r="Q89" i="4" s="1"/>
  <c r="T85" i="4"/>
  <c r="Q85" i="4" s="1"/>
  <c r="T81" i="4"/>
  <c r="Q81" i="4" s="1"/>
  <c r="T77" i="4"/>
  <c r="Q77" i="4" s="1"/>
  <c r="T73" i="4"/>
  <c r="Q73" i="4" s="1"/>
  <c r="T69" i="4"/>
  <c r="Q69" i="4" s="1"/>
  <c r="T65" i="4"/>
  <c r="Q65" i="4" s="1"/>
  <c r="T61" i="4"/>
  <c r="Q61" i="4" s="1"/>
  <c r="T57" i="4"/>
  <c r="Q57" i="4" s="1"/>
  <c r="T53" i="4"/>
  <c r="Q53" i="4" s="1"/>
  <c r="T49" i="4"/>
  <c r="Q49" i="4" s="1"/>
  <c r="T45" i="4"/>
  <c r="Q45" i="4" s="1"/>
  <c r="T41" i="4"/>
  <c r="Q41" i="4" s="1"/>
  <c r="T37" i="4"/>
  <c r="Q37" i="4" s="1"/>
  <c r="T33" i="4"/>
  <c r="Q33" i="4" s="1"/>
  <c r="T29" i="4"/>
  <c r="Q29" i="4" s="1"/>
  <c r="T25" i="4"/>
  <c r="Q25" i="4" s="1"/>
  <c r="T21" i="4"/>
  <c r="Q21" i="4" s="1"/>
  <c r="T17" i="4"/>
  <c r="Q17" i="4" s="1"/>
  <c r="T13" i="4"/>
  <c r="Q13" i="4" s="1"/>
  <c r="T9" i="4"/>
  <c r="Q9" i="4" s="1"/>
  <c r="T5" i="4"/>
  <c r="Q5" i="4" s="1"/>
  <c r="Y20" i="4"/>
  <c r="V20" i="4" s="1"/>
  <c r="Y16" i="4"/>
  <c r="V16" i="4" s="1"/>
  <c r="Y12" i="4"/>
  <c r="V12" i="4" s="1"/>
  <c r="Y8" i="4"/>
  <c r="V8" i="4" s="1"/>
  <c r="Y4" i="4"/>
  <c r="V4" i="4" s="1"/>
  <c r="T500" i="4"/>
  <c r="Q500" i="4" s="1"/>
  <c r="T496" i="4"/>
  <c r="Q496" i="4" s="1"/>
  <c r="T492" i="4"/>
  <c r="Q492" i="4" s="1"/>
  <c r="T488" i="4"/>
  <c r="Q488" i="4" s="1"/>
  <c r="T484" i="4"/>
  <c r="Q484" i="4" s="1"/>
  <c r="T480" i="4"/>
  <c r="Q480" i="4" s="1"/>
  <c r="T476" i="4"/>
  <c r="Q476" i="4" s="1"/>
  <c r="T472" i="4"/>
  <c r="Q472" i="4" s="1"/>
  <c r="T468" i="4"/>
  <c r="Q468" i="4" s="1"/>
  <c r="T464" i="4"/>
  <c r="Q464" i="4" s="1"/>
  <c r="T460" i="4"/>
  <c r="Q460" i="4" s="1"/>
  <c r="T456" i="4"/>
  <c r="Q456" i="4" s="1"/>
  <c r="T452" i="4"/>
  <c r="Q452" i="4" s="1"/>
  <c r="T448" i="4"/>
  <c r="Q448" i="4" s="1"/>
  <c r="T444" i="4"/>
  <c r="Q444" i="4" s="1"/>
  <c r="T440" i="4"/>
  <c r="Q440" i="4" s="1"/>
  <c r="T436" i="4"/>
  <c r="Q436" i="4" s="1"/>
  <c r="T432" i="4"/>
  <c r="Q432" i="4" s="1"/>
  <c r="T428" i="4"/>
  <c r="Q428" i="4" s="1"/>
  <c r="T424" i="4"/>
  <c r="Q424" i="4" s="1"/>
  <c r="T420" i="4"/>
  <c r="Q420" i="4" s="1"/>
  <c r="T416" i="4"/>
  <c r="Q416" i="4" s="1"/>
  <c r="T412" i="4"/>
  <c r="Q412" i="4" s="1"/>
  <c r="T408" i="4"/>
  <c r="Q408" i="4" s="1"/>
  <c r="T404" i="4"/>
  <c r="Q404" i="4" s="1"/>
  <c r="T400" i="4"/>
  <c r="Q400" i="4" s="1"/>
  <c r="T396" i="4"/>
  <c r="Q396" i="4" s="1"/>
  <c r="T392" i="4"/>
  <c r="Q392" i="4" s="1"/>
  <c r="T388" i="4"/>
  <c r="Q388" i="4" s="1"/>
  <c r="T384" i="4"/>
  <c r="Q384" i="4" s="1"/>
  <c r="T380" i="4"/>
  <c r="Q380" i="4" s="1"/>
  <c r="T376" i="4"/>
  <c r="Q376" i="4" s="1"/>
  <c r="T372" i="4"/>
  <c r="Q372" i="4" s="1"/>
  <c r="T368" i="4"/>
  <c r="Q368" i="4" s="1"/>
  <c r="T364" i="4"/>
  <c r="Q364" i="4" s="1"/>
  <c r="T360" i="4"/>
  <c r="Q360" i="4" s="1"/>
  <c r="T356" i="4"/>
  <c r="Q356" i="4" s="1"/>
  <c r="T352" i="4"/>
  <c r="Q352" i="4" s="1"/>
  <c r="T348" i="4"/>
  <c r="Q348" i="4" s="1"/>
  <c r="T344" i="4"/>
  <c r="Q344" i="4" s="1"/>
  <c r="T340" i="4"/>
  <c r="Q340" i="4" s="1"/>
  <c r="T336" i="4"/>
  <c r="Q336" i="4" s="1"/>
  <c r="T332" i="4"/>
  <c r="Q332" i="4" s="1"/>
  <c r="T328" i="4"/>
  <c r="Q328" i="4" s="1"/>
  <c r="T324" i="4"/>
  <c r="Q324" i="4" s="1"/>
  <c r="T320" i="4"/>
  <c r="Q320" i="4" s="1"/>
  <c r="T316" i="4"/>
  <c r="Q316" i="4" s="1"/>
  <c r="T312" i="4"/>
  <c r="Q312" i="4" s="1"/>
  <c r="T308" i="4"/>
  <c r="Q308" i="4" s="1"/>
  <c r="T304" i="4"/>
  <c r="Q304" i="4" s="1"/>
  <c r="T300" i="4"/>
  <c r="Q300" i="4" s="1"/>
  <c r="T296" i="4"/>
  <c r="Q296" i="4" s="1"/>
  <c r="T292" i="4"/>
  <c r="Q292" i="4" s="1"/>
  <c r="T288" i="4"/>
  <c r="Q288" i="4" s="1"/>
  <c r="T284" i="4"/>
  <c r="Q284" i="4" s="1"/>
  <c r="T280" i="4"/>
  <c r="Q280" i="4" s="1"/>
  <c r="T276" i="4"/>
  <c r="Q276" i="4" s="1"/>
  <c r="T272" i="4"/>
  <c r="Q272" i="4" s="1"/>
  <c r="T268" i="4"/>
  <c r="Q268" i="4" s="1"/>
  <c r="T264" i="4"/>
  <c r="Q264" i="4" s="1"/>
  <c r="T260" i="4"/>
  <c r="Q260" i="4" s="1"/>
  <c r="T256" i="4"/>
  <c r="Q256" i="4" s="1"/>
  <c r="T252" i="4"/>
  <c r="Q252" i="4" s="1"/>
  <c r="T248" i="4"/>
  <c r="Q248" i="4" s="1"/>
  <c r="T244" i="4"/>
  <c r="Q244" i="4" s="1"/>
  <c r="T240" i="4"/>
  <c r="Q240" i="4" s="1"/>
  <c r="T236" i="4"/>
  <c r="Q236" i="4" s="1"/>
  <c r="T232" i="4"/>
  <c r="Q232" i="4" s="1"/>
  <c r="T228" i="4"/>
  <c r="Q228" i="4" s="1"/>
  <c r="T224" i="4"/>
  <c r="Q224" i="4" s="1"/>
  <c r="T220" i="4"/>
  <c r="Q220" i="4" s="1"/>
  <c r="T216" i="4"/>
  <c r="Q216" i="4" s="1"/>
  <c r="T212" i="4"/>
  <c r="Q212" i="4" s="1"/>
  <c r="T208" i="4"/>
  <c r="Q208" i="4" s="1"/>
  <c r="T204" i="4"/>
  <c r="Q204" i="4" s="1"/>
  <c r="T200" i="4"/>
  <c r="Q200" i="4" s="1"/>
  <c r="T196" i="4"/>
  <c r="Q196" i="4" s="1"/>
  <c r="T192" i="4"/>
  <c r="Q192" i="4" s="1"/>
  <c r="T188" i="4"/>
  <c r="Q188" i="4" s="1"/>
  <c r="T184" i="4"/>
  <c r="Q184" i="4" s="1"/>
  <c r="T180" i="4"/>
  <c r="Q180" i="4" s="1"/>
  <c r="T176" i="4"/>
  <c r="Q176" i="4" s="1"/>
  <c r="T172" i="4"/>
  <c r="Q172" i="4" s="1"/>
  <c r="T168" i="4"/>
  <c r="Q168" i="4" s="1"/>
  <c r="T164" i="4"/>
  <c r="Q164" i="4" s="1"/>
  <c r="T160" i="4"/>
  <c r="Q160" i="4" s="1"/>
  <c r="T156" i="4"/>
  <c r="Q156" i="4" s="1"/>
  <c r="T152" i="4"/>
  <c r="Q152" i="4" s="1"/>
  <c r="T148" i="4"/>
  <c r="Q148" i="4" s="1"/>
  <c r="T144" i="4"/>
  <c r="Q144" i="4" s="1"/>
  <c r="T140" i="4"/>
  <c r="Q140" i="4" s="1"/>
  <c r="T136" i="4"/>
  <c r="Q136" i="4" s="1"/>
  <c r="T132" i="4"/>
  <c r="Q132" i="4" s="1"/>
  <c r="T128" i="4"/>
  <c r="Q128" i="4" s="1"/>
  <c r="T124" i="4"/>
  <c r="Q124" i="4" s="1"/>
  <c r="T120" i="4"/>
  <c r="Q120" i="4" s="1"/>
  <c r="T116" i="4"/>
  <c r="Q116" i="4" s="1"/>
  <c r="T112" i="4"/>
  <c r="Q112" i="4" s="1"/>
  <c r="T108" i="4"/>
  <c r="Q108" i="4" s="1"/>
  <c r="T104" i="4"/>
  <c r="Q104" i="4" s="1"/>
  <c r="T100" i="4"/>
  <c r="Q100" i="4" s="1"/>
  <c r="T96" i="4"/>
  <c r="Q96" i="4" s="1"/>
  <c r="T92" i="4"/>
  <c r="Q92" i="4" s="1"/>
  <c r="T88" i="4"/>
  <c r="Q88" i="4" s="1"/>
  <c r="T84" i="4"/>
  <c r="Q84" i="4" s="1"/>
  <c r="T80" i="4"/>
  <c r="Q80" i="4" s="1"/>
  <c r="T76" i="4"/>
  <c r="Q76" i="4" s="1"/>
  <c r="T72" i="4"/>
  <c r="Q72" i="4" s="1"/>
  <c r="T68" i="4"/>
  <c r="Q68" i="4" s="1"/>
  <c r="T64" i="4"/>
  <c r="Q64" i="4" s="1"/>
  <c r="T60" i="4"/>
  <c r="Q60" i="4" s="1"/>
  <c r="T56" i="4"/>
  <c r="Q56" i="4" s="1"/>
  <c r="T52" i="4"/>
  <c r="Q52" i="4" s="1"/>
  <c r="T48" i="4"/>
  <c r="Q48" i="4" s="1"/>
  <c r="T44" i="4"/>
  <c r="Q44" i="4" s="1"/>
  <c r="T40" i="4"/>
  <c r="Q40" i="4" s="1"/>
  <c r="T36" i="4"/>
  <c r="Q36" i="4" s="1"/>
  <c r="T32" i="4"/>
  <c r="Q32" i="4" s="1"/>
  <c r="T28" i="4"/>
  <c r="Q28" i="4" s="1"/>
  <c r="T24" i="4"/>
  <c r="Q24" i="4" s="1"/>
  <c r="T20" i="4"/>
  <c r="Q20" i="4" s="1"/>
  <c r="T16" i="4"/>
  <c r="Q16" i="4" s="1"/>
  <c r="T12" i="4"/>
  <c r="Q12" i="4" s="1"/>
  <c r="T8" i="4"/>
  <c r="Q8" i="4" s="1"/>
  <c r="T4" i="4"/>
  <c r="Q4" i="4" s="1"/>
  <c r="Y19" i="4"/>
  <c r="V19" i="4" s="1"/>
  <c r="Y15" i="4"/>
  <c r="V15" i="4" s="1"/>
  <c r="Y11" i="4"/>
  <c r="V11" i="4" s="1"/>
  <c r="Y7" i="4"/>
  <c r="V7" i="4" s="1"/>
  <c r="Y3" i="4"/>
  <c r="V3" i="4" s="1"/>
  <c r="T199" i="4"/>
  <c r="Q199" i="4" s="1"/>
  <c r="T195" i="4"/>
  <c r="Q195" i="4" s="1"/>
  <c r="T191" i="4"/>
  <c r="Q191" i="4" s="1"/>
  <c r="T187" i="4"/>
  <c r="Q187" i="4" s="1"/>
  <c r="T183" i="4"/>
  <c r="Q183" i="4" s="1"/>
  <c r="T179" i="4"/>
  <c r="Q179" i="4" s="1"/>
  <c r="T175" i="4"/>
  <c r="Q175" i="4" s="1"/>
  <c r="T171" i="4"/>
  <c r="Q171" i="4" s="1"/>
  <c r="T167" i="4"/>
  <c r="Q167" i="4" s="1"/>
  <c r="T163" i="4"/>
  <c r="Q163" i="4" s="1"/>
  <c r="T159" i="4"/>
  <c r="Q159" i="4" s="1"/>
  <c r="T155" i="4"/>
  <c r="Q155" i="4" s="1"/>
  <c r="T151" i="4"/>
  <c r="Q151" i="4" s="1"/>
  <c r="T147" i="4"/>
  <c r="Q147" i="4" s="1"/>
  <c r="T143" i="4"/>
  <c r="Q143" i="4" s="1"/>
  <c r="T139" i="4"/>
  <c r="Q139" i="4" s="1"/>
  <c r="T135" i="4"/>
  <c r="Q135" i="4" s="1"/>
  <c r="T131" i="4"/>
  <c r="Q131" i="4" s="1"/>
  <c r="T127" i="4"/>
  <c r="Q127" i="4" s="1"/>
  <c r="T123" i="4"/>
  <c r="Q123" i="4" s="1"/>
  <c r="T119" i="4"/>
  <c r="Q119" i="4" s="1"/>
  <c r="T115" i="4"/>
  <c r="Q115" i="4" s="1"/>
  <c r="T111" i="4"/>
  <c r="Q111" i="4" s="1"/>
  <c r="T107" i="4"/>
  <c r="Q107" i="4" s="1"/>
  <c r="T103" i="4"/>
  <c r="Q103" i="4" s="1"/>
  <c r="T99" i="4"/>
  <c r="Q99" i="4" s="1"/>
  <c r="T95" i="4"/>
  <c r="Q95" i="4" s="1"/>
  <c r="T91" i="4"/>
  <c r="Q91" i="4" s="1"/>
  <c r="T87" i="4"/>
  <c r="Q87" i="4" s="1"/>
  <c r="T83" i="4"/>
  <c r="Q83" i="4" s="1"/>
  <c r="T79" i="4"/>
  <c r="Q79" i="4" s="1"/>
  <c r="T75" i="4"/>
  <c r="Q75" i="4" s="1"/>
  <c r="T71" i="4"/>
  <c r="Q71" i="4" s="1"/>
  <c r="T67" i="4"/>
  <c r="Q67" i="4" s="1"/>
  <c r="T63" i="4"/>
  <c r="Q63" i="4" s="1"/>
  <c r="T59" i="4"/>
  <c r="Q59" i="4" s="1"/>
  <c r="T55" i="4"/>
  <c r="Q55" i="4" s="1"/>
  <c r="T51" i="4"/>
  <c r="Q51" i="4" s="1"/>
  <c r="T47" i="4"/>
  <c r="Q47" i="4" s="1"/>
  <c r="T43" i="4"/>
  <c r="Q43" i="4" s="1"/>
  <c r="T39" i="4"/>
  <c r="Q39" i="4" s="1"/>
  <c r="T35" i="4"/>
  <c r="Q35" i="4" s="1"/>
  <c r="T31" i="4"/>
  <c r="Q31" i="4" s="1"/>
  <c r="T27" i="4"/>
  <c r="Q27" i="4" s="1"/>
  <c r="T23" i="4"/>
  <c r="Q23" i="4" s="1"/>
  <c r="T19" i="4"/>
  <c r="Q19" i="4" s="1"/>
  <c r="T15" i="4"/>
  <c r="Q15" i="4" s="1"/>
  <c r="T11" i="4"/>
  <c r="Q11" i="4" s="1"/>
  <c r="T7" i="4"/>
  <c r="Q7" i="4" s="1"/>
  <c r="T3" i="4"/>
  <c r="Q3" i="4" s="1"/>
  <c r="Y18" i="4"/>
  <c r="V18" i="4" s="1"/>
  <c r="Y14" i="4"/>
  <c r="V14" i="4" s="1"/>
  <c r="Y10" i="4"/>
  <c r="V10" i="4" s="1"/>
  <c r="Y6" i="4"/>
  <c r="V6" i="4" s="1"/>
  <c r="Y21" i="4"/>
  <c r="V21" i="4" s="1"/>
  <c r="X14" i="4" l="1"/>
  <c r="S157" i="4"/>
  <c r="X8" i="4"/>
  <c r="X18" i="4"/>
  <c r="X2" i="4"/>
  <c r="S112" i="4"/>
  <c r="X15" i="4"/>
  <c r="X21" i="4"/>
  <c r="X13" i="4"/>
  <c r="X3" i="4"/>
  <c r="X20" i="4"/>
  <c r="S338" i="4"/>
  <c r="X12" i="4"/>
  <c r="X16" i="4"/>
  <c r="X17" i="4"/>
  <c r="X7" i="4"/>
  <c r="X10" i="4"/>
  <c r="X19" i="4"/>
  <c r="S126" i="4"/>
  <c r="X5" i="4"/>
  <c r="X6" i="4"/>
  <c r="X11" i="4"/>
  <c r="X9" i="4"/>
  <c r="X4" i="4"/>
  <c r="S235" i="4"/>
  <c r="S2" i="4"/>
  <c r="S3" i="4"/>
  <c r="S358" i="4"/>
  <c r="S390" i="4"/>
  <c r="S391" i="4"/>
  <c r="S172" i="4"/>
  <c r="S165" i="4"/>
  <c r="S368" i="4"/>
  <c r="S240" i="4"/>
  <c r="S107" i="4"/>
  <c r="S406" i="4"/>
  <c r="S455" i="4"/>
  <c r="S44" i="4"/>
  <c r="S248" i="4"/>
  <c r="S412" i="4"/>
  <c r="S318" i="4"/>
  <c r="S304" i="4"/>
  <c r="S285" i="4"/>
  <c r="S402" i="4"/>
  <c r="S247" i="4"/>
  <c r="S454" i="4"/>
  <c r="S251" i="4"/>
  <c r="S471" i="4"/>
  <c r="S89" i="4"/>
  <c r="S250" i="4"/>
  <c r="S395" i="4"/>
  <c r="S326" i="4"/>
  <c r="S324" i="4"/>
  <c r="S63" i="4"/>
  <c r="S295" i="4"/>
  <c r="S249" i="4"/>
  <c r="S394" i="4"/>
  <c r="S283" i="4"/>
  <c r="S146" i="4"/>
  <c r="S190" i="4"/>
  <c r="S221" i="4"/>
  <c r="S311" i="4"/>
  <c r="S123" i="4"/>
  <c r="S185" i="4"/>
  <c r="S75" i="4"/>
  <c r="S241" i="4"/>
  <c r="S256" i="4"/>
  <c r="S62" i="4"/>
  <c r="S48" i="4"/>
  <c r="S29" i="4"/>
  <c r="S403" i="4"/>
  <c r="S374" i="4"/>
  <c r="S55" i="4"/>
  <c r="S470" i="4"/>
  <c r="S375" i="4"/>
  <c r="S281" i="4"/>
  <c r="S300" i="4"/>
  <c r="S122" i="4"/>
  <c r="S293" i="4"/>
  <c r="S70" i="4"/>
  <c r="S68" i="4"/>
  <c r="S344" i="4"/>
  <c r="S253" i="4"/>
  <c r="S169" i="4"/>
  <c r="S57" i="4"/>
  <c r="S268" i="4"/>
  <c r="S140" i="4"/>
  <c r="S12" i="4"/>
  <c r="S218" i="4"/>
  <c r="S90" i="4"/>
  <c r="S426" i="4"/>
  <c r="S203" i="4"/>
  <c r="S427" i="4"/>
  <c r="S261" i="4"/>
  <c r="S101" i="4"/>
  <c r="S184" i="4"/>
  <c r="S262" i="4"/>
  <c r="S6" i="4"/>
  <c r="S383" i="4"/>
  <c r="S177" i="4"/>
  <c r="S260" i="4"/>
  <c r="S4" i="4"/>
  <c r="S82" i="4"/>
  <c r="S364" i="4"/>
  <c r="S492" i="4"/>
  <c r="S79" i="4"/>
  <c r="S303" i="4"/>
  <c r="S173" i="4"/>
  <c r="S158" i="4"/>
  <c r="S485" i="4"/>
  <c r="S469" i="4"/>
  <c r="S453" i="4"/>
  <c r="S437" i="4"/>
  <c r="S421" i="4"/>
  <c r="S405" i="4"/>
  <c r="S389" i="4"/>
  <c r="S373" i="4"/>
  <c r="S357" i="4"/>
  <c r="S341" i="4"/>
  <c r="S307" i="4"/>
  <c r="S243" i="4"/>
  <c r="S179" i="4"/>
  <c r="S115" i="4"/>
  <c r="S51" i="4"/>
  <c r="S110" i="4"/>
  <c r="S238" i="4"/>
  <c r="S96" i="4"/>
  <c r="S288" i="4"/>
  <c r="S205" i="4"/>
  <c r="S419" i="4"/>
  <c r="S482" i="4"/>
  <c r="S362" i="4"/>
  <c r="S263" i="4"/>
  <c r="S71" i="4"/>
  <c r="S489" i="4"/>
  <c r="S441" i="4"/>
  <c r="S393" i="4"/>
  <c r="S345" i="4"/>
  <c r="S131" i="4"/>
  <c r="S167" i="4"/>
  <c r="S103" i="4"/>
  <c r="S39" i="4"/>
  <c r="S497" i="4"/>
  <c r="S481" i="4"/>
  <c r="S465" i="4"/>
  <c r="S449" i="4"/>
  <c r="S433" i="4"/>
  <c r="S417" i="4"/>
  <c r="S401" i="4"/>
  <c r="S385" i="4"/>
  <c r="S369" i="4"/>
  <c r="S353" i="4"/>
  <c r="S335" i="4"/>
  <c r="S291" i="4"/>
  <c r="S227" i="4"/>
  <c r="S163" i="4"/>
  <c r="S99" i="4"/>
  <c r="S35" i="4"/>
  <c r="S174" i="4"/>
  <c r="S32" i="4"/>
  <c r="S224" i="4"/>
  <c r="S77" i="4"/>
  <c r="S269" i="4"/>
  <c r="S355" i="4"/>
  <c r="S418" i="4"/>
  <c r="S346" i="4"/>
  <c r="S199" i="4"/>
  <c r="S7" i="4"/>
  <c r="S457" i="4"/>
  <c r="S409" i="4"/>
  <c r="S361" i="4"/>
  <c r="S259" i="4"/>
  <c r="S67" i="4"/>
  <c r="S23" i="4"/>
  <c r="S493" i="4"/>
  <c r="S477" i="4"/>
  <c r="S461" i="4"/>
  <c r="S445" i="4"/>
  <c r="S429" i="4"/>
  <c r="S413" i="4"/>
  <c r="S397" i="4"/>
  <c r="S381" i="4"/>
  <c r="S365" i="4"/>
  <c r="S349" i="4"/>
  <c r="S327" i="4"/>
  <c r="S275" i="4"/>
  <c r="S211" i="4"/>
  <c r="S147" i="4"/>
  <c r="S83" i="4"/>
  <c r="S19" i="4"/>
  <c r="S46" i="4"/>
  <c r="S302" i="4"/>
  <c r="S160" i="4"/>
  <c r="S13" i="4"/>
  <c r="S141" i="4"/>
  <c r="S483" i="4"/>
  <c r="S171" i="4"/>
  <c r="S378" i="4"/>
  <c r="S321" i="4"/>
  <c r="S135" i="4"/>
  <c r="S473" i="4"/>
  <c r="S425" i="4"/>
  <c r="S377" i="4"/>
  <c r="S319" i="4"/>
  <c r="S195" i="4"/>
  <c r="S14" i="4"/>
  <c r="S279" i="4"/>
  <c r="S382" i="4"/>
  <c r="S371" i="4"/>
  <c r="S189" i="4"/>
  <c r="S272" i="4"/>
  <c r="S16" i="4"/>
  <c r="S94" i="4"/>
  <c r="S337" i="4"/>
  <c r="S450" i="4"/>
  <c r="S451" i="4"/>
  <c r="S109" i="4"/>
  <c r="S192" i="4"/>
  <c r="S270" i="4"/>
  <c r="S95" i="4"/>
  <c r="S333" i="4"/>
  <c r="S380" i="4"/>
  <c r="S428" i="4"/>
  <c r="S476" i="4"/>
  <c r="S239" i="4"/>
  <c r="S356" i="4"/>
  <c r="S408" i="4"/>
  <c r="S456" i="4"/>
  <c r="S15" i="4"/>
  <c r="S111" i="4"/>
  <c r="S175" i="4"/>
  <c r="S317" i="4"/>
  <c r="S376" i="4"/>
  <c r="S424" i="4"/>
  <c r="S472" i="4"/>
  <c r="S34" i="4"/>
  <c r="S98" i="4"/>
  <c r="S162" i="4"/>
  <c r="S226" i="4"/>
  <c r="S290" i="4"/>
  <c r="S20" i="4"/>
  <c r="S84" i="4"/>
  <c r="S148" i="4"/>
  <c r="S212" i="4"/>
  <c r="S276" i="4"/>
  <c r="S340" i="4"/>
  <c r="S65" i="4"/>
  <c r="S129" i="4"/>
  <c r="S193" i="4"/>
  <c r="S257" i="4"/>
  <c r="S495" i="4"/>
  <c r="S431" i="4"/>
  <c r="S367" i="4"/>
  <c r="S219" i="4"/>
  <c r="S494" i="4"/>
  <c r="S430" i="4"/>
  <c r="S22" i="4"/>
  <c r="S86" i="4"/>
  <c r="S150" i="4"/>
  <c r="S214" i="4"/>
  <c r="S278" i="4"/>
  <c r="S8" i="4"/>
  <c r="S72" i="4"/>
  <c r="S136" i="4"/>
  <c r="S200" i="4"/>
  <c r="S264" i="4"/>
  <c r="S328" i="4"/>
  <c r="S53" i="4"/>
  <c r="S117" i="4"/>
  <c r="S181" i="4"/>
  <c r="S245" i="4"/>
  <c r="S309" i="4"/>
  <c r="S443" i="4"/>
  <c r="S379" i="4"/>
  <c r="S267" i="4"/>
  <c r="S11" i="4"/>
  <c r="S442" i="4"/>
  <c r="S10" i="4"/>
  <c r="S74" i="4"/>
  <c r="S138" i="4"/>
  <c r="S202" i="4"/>
  <c r="S266" i="4"/>
  <c r="S330" i="4"/>
  <c r="S60" i="4"/>
  <c r="S124" i="4"/>
  <c r="S188" i="4"/>
  <c r="S252" i="4"/>
  <c r="S316" i="4"/>
  <c r="S41" i="4"/>
  <c r="S105" i="4"/>
  <c r="S87" i="4"/>
  <c r="S329" i="4"/>
  <c r="S434" i="4"/>
  <c r="S435" i="4"/>
  <c r="S125" i="4"/>
  <c r="S208" i="4"/>
  <c r="S286" i="4"/>
  <c r="S30" i="4"/>
  <c r="S354" i="4"/>
  <c r="S43" i="4"/>
  <c r="S301" i="4"/>
  <c r="S45" i="4"/>
  <c r="S128" i="4"/>
  <c r="S206" i="4"/>
  <c r="S207" i="4"/>
  <c r="S348" i="4"/>
  <c r="S392" i="4"/>
  <c r="S440" i="4"/>
  <c r="S488" i="4"/>
  <c r="S287" i="4"/>
  <c r="S372" i="4"/>
  <c r="S420" i="4"/>
  <c r="S468" i="4"/>
  <c r="S31" i="4"/>
  <c r="S127" i="4"/>
  <c r="S191" i="4"/>
  <c r="S339" i="4"/>
  <c r="S388" i="4"/>
  <c r="S436" i="4"/>
  <c r="S484" i="4"/>
  <c r="S50" i="4"/>
  <c r="S114" i="4"/>
  <c r="S178" i="4"/>
  <c r="S242" i="4"/>
  <c r="S306" i="4"/>
  <c r="S36" i="4"/>
  <c r="S100" i="4"/>
  <c r="S164" i="4"/>
  <c r="S228" i="4"/>
  <c r="S292" i="4"/>
  <c r="S17" i="4"/>
  <c r="S81" i="4"/>
  <c r="S145" i="4"/>
  <c r="S209" i="4"/>
  <c r="S273" i="4"/>
  <c r="S479" i="4"/>
  <c r="S415" i="4"/>
  <c r="S351" i="4"/>
  <c r="S155" i="4"/>
  <c r="S478" i="4"/>
  <c r="S414" i="4"/>
  <c r="S38" i="4"/>
  <c r="S102" i="4"/>
  <c r="S166" i="4"/>
  <c r="S230" i="4"/>
  <c r="S294" i="4"/>
  <c r="S24" i="4"/>
  <c r="S88" i="4"/>
  <c r="S152" i="4"/>
  <c r="S216" i="4"/>
  <c r="S280" i="4"/>
  <c r="S5" i="4"/>
  <c r="S69" i="4"/>
  <c r="S133" i="4"/>
  <c r="S151" i="4"/>
  <c r="S350" i="4"/>
  <c r="S498" i="4"/>
  <c r="S499" i="4"/>
  <c r="S61" i="4"/>
  <c r="S144" i="4"/>
  <c r="S222" i="4"/>
  <c r="S231" i="4"/>
  <c r="S370" i="4"/>
  <c r="S299" i="4"/>
  <c r="S237" i="4"/>
  <c r="S320" i="4"/>
  <c r="S64" i="4"/>
  <c r="S142" i="4"/>
  <c r="S255" i="4"/>
  <c r="S360" i="4"/>
  <c r="S404" i="4"/>
  <c r="S452" i="4"/>
  <c r="S500" i="4"/>
  <c r="S325" i="4"/>
  <c r="S384" i="4"/>
  <c r="S432" i="4"/>
  <c r="S480" i="4"/>
  <c r="S47" i="4"/>
  <c r="S143" i="4"/>
  <c r="S223" i="4"/>
  <c r="S352" i="4"/>
  <c r="S400" i="4"/>
  <c r="S448" i="4"/>
  <c r="S496" i="4"/>
  <c r="S66" i="4"/>
  <c r="S130" i="4"/>
  <c r="S194" i="4"/>
  <c r="S258" i="4"/>
  <c r="S322" i="4"/>
  <c r="S52" i="4"/>
  <c r="S116" i="4"/>
  <c r="S180" i="4"/>
  <c r="S244" i="4"/>
  <c r="S308" i="4"/>
  <c r="S33" i="4"/>
  <c r="S97" i="4"/>
  <c r="S161" i="4"/>
  <c r="S225" i="4"/>
  <c r="S289" i="4"/>
  <c r="S463" i="4"/>
  <c r="S399" i="4"/>
  <c r="S331" i="4"/>
  <c r="S91" i="4"/>
  <c r="S462" i="4"/>
  <c r="S398" i="4"/>
  <c r="S54" i="4"/>
  <c r="S118" i="4"/>
  <c r="S182" i="4"/>
  <c r="S246" i="4"/>
  <c r="S310" i="4"/>
  <c r="S40" i="4"/>
  <c r="S104" i="4"/>
  <c r="S168" i="4"/>
  <c r="S232" i="4"/>
  <c r="S296" i="4"/>
  <c r="S21" i="4"/>
  <c r="S85" i="4"/>
  <c r="S149" i="4"/>
  <c r="S213" i="4"/>
  <c r="S277" i="4"/>
  <c r="S475" i="4"/>
  <c r="S411" i="4"/>
  <c r="S347" i="4"/>
  <c r="S139" i="4"/>
  <c r="S474" i="4"/>
  <c r="S410" i="4"/>
  <c r="S42" i="4"/>
  <c r="S106" i="4"/>
  <c r="S170" i="4"/>
  <c r="S234" i="4"/>
  <c r="S298" i="4"/>
  <c r="S28" i="4"/>
  <c r="S92" i="4"/>
  <c r="S156" i="4"/>
  <c r="S220" i="4"/>
  <c r="S284" i="4"/>
  <c r="S9" i="4"/>
  <c r="S73" i="4"/>
  <c r="S137" i="4"/>
  <c r="S201" i="4"/>
  <c r="S265" i="4"/>
  <c r="S487" i="4"/>
  <c r="S423" i="4"/>
  <c r="S359" i="4"/>
  <c r="S187" i="4"/>
  <c r="S486" i="4"/>
  <c r="S422" i="4"/>
  <c r="S119" i="4"/>
  <c r="S342" i="4"/>
  <c r="S466" i="4"/>
  <c r="S467" i="4"/>
  <c r="S93" i="4"/>
  <c r="S176" i="4"/>
  <c r="S254" i="4"/>
  <c r="S315" i="4"/>
  <c r="S407" i="4"/>
  <c r="S313" i="4"/>
  <c r="S233" i="4"/>
  <c r="S153" i="4"/>
  <c r="S25" i="4"/>
  <c r="S236" i="4"/>
  <c r="S108" i="4"/>
  <c r="S314" i="4"/>
  <c r="S186" i="4"/>
  <c r="S58" i="4"/>
  <c r="S458" i="4"/>
  <c r="S323" i="4"/>
  <c r="S459" i="4"/>
  <c r="S229" i="4"/>
  <c r="S37" i="4"/>
  <c r="S120" i="4"/>
  <c r="S198" i="4"/>
  <c r="S446" i="4"/>
  <c r="S447" i="4"/>
  <c r="S113" i="4"/>
  <c r="S196" i="4"/>
  <c r="S274" i="4"/>
  <c r="S18" i="4"/>
  <c r="S271" i="4"/>
  <c r="S444" i="4"/>
  <c r="S464" i="4"/>
  <c r="S78" i="4"/>
  <c r="S387" i="4"/>
  <c r="S80" i="4"/>
  <c r="S366" i="4"/>
  <c r="S183" i="4"/>
  <c r="S438" i="4"/>
  <c r="S59" i="4"/>
  <c r="S343" i="4"/>
  <c r="S439" i="4"/>
  <c r="S297" i="4"/>
  <c r="S217" i="4"/>
  <c r="S121" i="4"/>
  <c r="S332" i="4"/>
  <c r="S204" i="4"/>
  <c r="S76" i="4"/>
  <c r="S282" i="4"/>
  <c r="S154" i="4"/>
  <c r="S26" i="4"/>
  <c r="S490" i="4"/>
  <c r="S363" i="4"/>
  <c r="S491" i="4"/>
  <c r="S197" i="4"/>
  <c r="S312" i="4"/>
  <c r="S56" i="4"/>
  <c r="S134" i="4"/>
  <c r="S27" i="4"/>
  <c r="S305" i="4"/>
  <c r="S49" i="4"/>
  <c r="S132" i="4"/>
  <c r="S210" i="4"/>
  <c r="S460" i="4"/>
  <c r="S159" i="4"/>
  <c r="S396" i="4"/>
  <c r="S416" i="4"/>
  <c r="S334" i="4"/>
  <c r="S386" i="4"/>
  <c r="S336" i="4"/>
  <c r="S215" i="4"/>
  <c r="K25" i="16" l="1"/>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K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I55" i="16"/>
  <c r="I56" i="16"/>
  <c r="I57" i="16"/>
  <c r="I58" i="16"/>
  <c r="I59" i="16"/>
  <c r="I60" i="16"/>
  <c r="I61" i="16"/>
  <c r="I62" i="16"/>
  <c r="I63" i="16"/>
  <c r="I64" i="16"/>
  <c r="I65" i="16"/>
  <c r="I66" i="16"/>
  <c r="I67" i="16"/>
  <c r="I68" i="16"/>
  <c r="I69" i="16"/>
  <c r="I70" i="16"/>
  <c r="I71" i="16"/>
  <c r="I72" i="16"/>
  <c r="I73" i="16"/>
  <c r="I74" i="16"/>
  <c r="I75" i="16"/>
  <c r="I76" i="16"/>
  <c r="I77" i="16"/>
  <c r="I78" i="16"/>
  <c r="I79" i="16"/>
  <c r="I80" i="16"/>
  <c r="I81" i="16"/>
  <c r="I82" i="16"/>
  <c r="I83" i="16"/>
  <c r="I84" i="16"/>
  <c r="I85" i="16"/>
  <c r="I86" i="16"/>
  <c r="I87" i="16"/>
  <c r="I88" i="16"/>
  <c r="I89" i="16"/>
  <c r="I90" i="16"/>
  <c r="I91" i="16"/>
  <c r="I92" i="16"/>
  <c r="I93" i="16"/>
  <c r="I94" i="16"/>
  <c r="I95" i="16"/>
  <c r="I96" i="16"/>
  <c r="I97" i="16"/>
  <c r="I98" i="16"/>
  <c r="I99" i="16"/>
  <c r="I100" i="16"/>
  <c r="I24" i="16"/>
  <c r="H25" i="16"/>
  <c r="F25" i="16" s="1"/>
  <c r="H26" i="16"/>
  <c r="F26" i="16" s="1"/>
  <c r="H27" i="16"/>
  <c r="F27" i="16" s="1"/>
  <c r="H28" i="16"/>
  <c r="F28" i="16" s="1"/>
  <c r="H29" i="16"/>
  <c r="F29" i="16" s="1"/>
  <c r="H30" i="16"/>
  <c r="F30" i="16" s="1"/>
  <c r="H31" i="16"/>
  <c r="F31" i="16" s="1"/>
  <c r="H32" i="16"/>
  <c r="F32" i="16" s="1"/>
  <c r="H33" i="16"/>
  <c r="F33" i="16" s="1"/>
  <c r="H34" i="16"/>
  <c r="F34" i="16" s="1"/>
  <c r="H35" i="16"/>
  <c r="F35" i="16" s="1"/>
  <c r="H36" i="16"/>
  <c r="F36" i="16" s="1"/>
  <c r="H37" i="16"/>
  <c r="F37" i="16" s="1"/>
  <c r="H38" i="16"/>
  <c r="F38" i="16" s="1"/>
  <c r="H39" i="16"/>
  <c r="F39" i="16" s="1"/>
  <c r="H40" i="16"/>
  <c r="F40" i="16" s="1"/>
  <c r="H41" i="16"/>
  <c r="F41" i="16" s="1"/>
  <c r="H42" i="16"/>
  <c r="F42" i="16" s="1"/>
  <c r="H43" i="16"/>
  <c r="F43" i="16" s="1"/>
  <c r="H44" i="16"/>
  <c r="F44" i="16" s="1"/>
  <c r="H45" i="16"/>
  <c r="F45" i="16" s="1"/>
  <c r="H46" i="16"/>
  <c r="F46" i="16" s="1"/>
  <c r="H47" i="16"/>
  <c r="F47" i="16" s="1"/>
  <c r="H48" i="16"/>
  <c r="F48" i="16" s="1"/>
  <c r="H49" i="16"/>
  <c r="F49" i="16" s="1"/>
  <c r="H50" i="16"/>
  <c r="H51" i="16"/>
  <c r="F51" i="16" s="1"/>
  <c r="H52" i="16"/>
  <c r="F52" i="16" s="1"/>
  <c r="H53" i="16"/>
  <c r="F53" i="16" s="1"/>
  <c r="H54" i="16"/>
  <c r="F54" i="16" s="1"/>
  <c r="H55" i="16"/>
  <c r="F55" i="16" s="1"/>
  <c r="H56" i="16"/>
  <c r="F56" i="16" s="1"/>
  <c r="H57" i="16"/>
  <c r="F57" i="16" s="1"/>
  <c r="H58" i="16"/>
  <c r="H59" i="16"/>
  <c r="F59" i="16" s="1"/>
  <c r="H60" i="16"/>
  <c r="F60" i="16" s="1"/>
  <c r="H61" i="16"/>
  <c r="F61" i="16" s="1"/>
  <c r="H62" i="16"/>
  <c r="F62" i="16" s="1"/>
  <c r="H63" i="16"/>
  <c r="F63" i="16" s="1"/>
  <c r="H64" i="16"/>
  <c r="F64" i="16" s="1"/>
  <c r="H65" i="16"/>
  <c r="F65" i="16" s="1"/>
  <c r="H66" i="16"/>
  <c r="F66" i="16" s="1"/>
  <c r="H67" i="16"/>
  <c r="F67" i="16" s="1"/>
  <c r="H68" i="16"/>
  <c r="F68" i="16" s="1"/>
  <c r="H69" i="16"/>
  <c r="F69" i="16" s="1"/>
  <c r="H70" i="16"/>
  <c r="F70" i="16" s="1"/>
  <c r="H71" i="16"/>
  <c r="F71" i="16" s="1"/>
  <c r="H72" i="16"/>
  <c r="F72" i="16" s="1"/>
  <c r="H73" i="16"/>
  <c r="F73" i="16" s="1"/>
  <c r="H74" i="16"/>
  <c r="F74" i="16" s="1"/>
  <c r="H75" i="16"/>
  <c r="F75" i="16" s="1"/>
  <c r="H76" i="16"/>
  <c r="F76" i="16" s="1"/>
  <c r="H77" i="16"/>
  <c r="F77" i="16" s="1"/>
  <c r="H78" i="16"/>
  <c r="F78" i="16" s="1"/>
  <c r="H79" i="16"/>
  <c r="F79" i="16" s="1"/>
  <c r="H80" i="16"/>
  <c r="F80" i="16" s="1"/>
  <c r="H81" i="16"/>
  <c r="F81" i="16" s="1"/>
  <c r="H82" i="16"/>
  <c r="F82" i="16" s="1"/>
  <c r="H83" i="16"/>
  <c r="F83" i="16" s="1"/>
  <c r="H84" i="16"/>
  <c r="F84" i="16" s="1"/>
  <c r="H85" i="16"/>
  <c r="F85" i="16" s="1"/>
  <c r="H86" i="16"/>
  <c r="F86" i="16" s="1"/>
  <c r="H87" i="16"/>
  <c r="F87" i="16" s="1"/>
  <c r="H88" i="16"/>
  <c r="F88" i="16" s="1"/>
  <c r="H89" i="16"/>
  <c r="F89" i="16" s="1"/>
  <c r="H90" i="16"/>
  <c r="H91" i="16"/>
  <c r="F91" i="16" s="1"/>
  <c r="H92" i="16"/>
  <c r="F92" i="16" s="1"/>
  <c r="H93" i="16"/>
  <c r="F93" i="16" s="1"/>
  <c r="H94" i="16"/>
  <c r="F94" i="16" s="1"/>
  <c r="H95" i="16"/>
  <c r="F95" i="16" s="1"/>
  <c r="H96" i="16"/>
  <c r="F96" i="16" s="1"/>
  <c r="H97" i="16"/>
  <c r="F97" i="16" s="1"/>
  <c r="H98" i="16"/>
  <c r="F98" i="16" s="1"/>
  <c r="H99" i="16"/>
  <c r="F99" i="16" s="1"/>
  <c r="H100" i="16"/>
  <c r="F100" i="16" s="1"/>
  <c r="H24" i="16"/>
  <c r="G100" i="17"/>
  <c r="B100" i="17"/>
  <c r="G99" i="17"/>
  <c r="B99" i="17"/>
  <c r="G98" i="17"/>
  <c r="B98" i="17"/>
  <c r="G97" i="17"/>
  <c r="B97" i="17"/>
  <c r="G96" i="17"/>
  <c r="B96" i="17"/>
  <c r="G95" i="17"/>
  <c r="B95" i="17"/>
  <c r="G94" i="17"/>
  <c r="B94" i="17"/>
  <c r="G93" i="17"/>
  <c r="B93" i="17"/>
  <c r="G92" i="17"/>
  <c r="B92" i="17"/>
  <c r="G91" i="17"/>
  <c r="B91" i="17"/>
  <c r="G90" i="17"/>
  <c r="B90" i="17"/>
  <c r="G89" i="17"/>
  <c r="B89" i="17"/>
  <c r="G88" i="17"/>
  <c r="B88" i="17"/>
  <c r="G87" i="17"/>
  <c r="B87" i="17"/>
  <c r="G86" i="17"/>
  <c r="B86" i="17"/>
  <c r="G85" i="17"/>
  <c r="B85" i="17"/>
  <c r="G84" i="17"/>
  <c r="B84" i="17"/>
  <c r="G83" i="17"/>
  <c r="B83" i="17"/>
  <c r="G82" i="17"/>
  <c r="B82" i="17"/>
  <c r="G81" i="17"/>
  <c r="B81" i="17"/>
  <c r="G80" i="17"/>
  <c r="B80" i="17"/>
  <c r="G79" i="17"/>
  <c r="B79" i="17"/>
  <c r="G78" i="17"/>
  <c r="B78" i="17"/>
  <c r="G77" i="17"/>
  <c r="B77" i="17"/>
  <c r="G76" i="17"/>
  <c r="B76" i="17"/>
  <c r="G75" i="17"/>
  <c r="B75" i="17"/>
  <c r="G74" i="17"/>
  <c r="B74" i="17"/>
  <c r="G73" i="17"/>
  <c r="B73" i="17"/>
  <c r="G72" i="17"/>
  <c r="B72" i="17"/>
  <c r="G71" i="17"/>
  <c r="B71" i="17"/>
  <c r="G70" i="17"/>
  <c r="B70" i="17"/>
  <c r="G69" i="17"/>
  <c r="B69" i="17"/>
  <c r="G68" i="17"/>
  <c r="B68" i="17"/>
  <c r="G67" i="17"/>
  <c r="B67" i="17"/>
  <c r="G66" i="17"/>
  <c r="B66" i="17"/>
  <c r="G65" i="17"/>
  <c r="B65" i="17"/>
  <c r="G64" i="17"/>
  <c r="B64" i="17"/>
  <c r="G63" i="17"/>
  <c r="B63" i="17"/>
  <c r="G62" i="17"/>
  <c r="B62" i="17"/>
  <c r="G61" i="17"/>
  <c r="B61" i="17"/>
  <c r="G60" i="17"/>
  <c r="B60" i="17"/>
  <c r="G59" i="17"/>
  <c r="B59" i="17"/>
  <c r="G58" i="17"/>
  <c r="B58" i="17"/>
  <c r="G57" i="17"/>
  <c r="B57" i="17"/>
  <c r="G56" i="17"/>
  <c r="B56" i="17"/>
  <c r="G55" i="17"/>
  <c r="B55" i="17"/>
  <c r="G54" i="17"/>
  <c r="B54" i="17"/>
  <c r="G53" i="17"/>
  <c r="B53" i="17"/>
  <c r="G52" i="17"/>
  <c r="B52" i="17"/>
  <c r="G51" i="17"/>
  <c r="B51" i="17"/>
  <c r="G50" i="17"/>
  <c r="B50" i="17"/>
  <c r="G49" i="17"/>
  <c r="B49" i="17"/>
  <c r="G48" i="17"/>
  <c r="B48" i="17"/>
  <c r="G47" i="17"/>
  <c r="B47" i="17"/>
  <c r="G46" i="17"/>
  <c r="B46" i="17"/>
  <c r="G45" i="17"/>
  <c r="B45" i="17"/>
  <c r="G44" i="17"/>
  <c r="B44" i="17"/>
  <c r="G43" i="17"/>
  <c r="B43" i="17"/>
  <c r="G42" i="17"/>
  <c r="B42" i="17"/>
  <c r="G41" i="17"/>
  <c r="B41" i="17"/>
  <c r="G40" i="17"/>
  <c r="B40" i="17"/>
  <c r="G39" i="17"/>
  <c r="B39" i="17"/>
  <c r="G38" i="17"/>
  <c r="B38" i="17"/>
  <c r="G37" i="17"/>
  <c r="B37" i="17"/>
  <c r="G36" i="17"/>
  <c r="B36" i="17"/>
  <c r="G35" i="17"/>
  <c r="B35" i="17"/>
  <c r="G34" i="17"/>
  <c r="B34" i="17"/>
  <c r="G33" i="17"/>
  <c r="B33" i="17"/>
  <c r="G32" i="17"/>
  <c r="B32" i="17"/>
  <c r="G31" i="17"/>
  <c r="B31" i="17"/>
  <c r="G30" i="17"/>
  <c r="B30" i="17"/>
  <c r="G29" i="17"/>
  <c r="B29" i="17"/>
  <c r="G28" i="17"/>
  <c r="B28" i="17"/>
  <c r="G27" i="17"/>
  <c r="B27" i="17"/>
  <c r="G26" i="17"/>
  <c r="B26" i="17"/>
  <c r="G25" i="17"/>
  <c r="B25" i="17"/>
  <c r="G24" i="17"/>
  <c r="B24" i="17"/>
  <c r="D9" i="17"/>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I101" i="14"/>
  <c r="I102" i="14"/>
  <c r="I103" i="14"/>
  <c r="I104" i="14"/>
  <c r="I105" i="14"/>
  <c r="I106" i="14"/>
  <c r="I107" i="14"/>
  <c r="I108" i="14"/>
  <c r="I109" i="14"/>
  <c r="I110" i="14"/>
  <c r="I111" i="14"/>
  <c r="I112" i="14"/>
  <c r="I113" i="14"/>
  <c r="I114" i="14"/>
  <c r="I115" i="14"/>
  <c r="I116" i="14"/>
  <c r="I117" i="14"/>
  <c r="I118" i="14"/>
  <c r="I119" i="14"/>
  <c r="I120" i="14"/>
  <c r="I121" i="14"/>
  <c r="I122" i="14"/>
  <c r="I123" i="14"/>
  <c r="I124" i="14"/>
  <c r="I125" i="14"/>
  <c r="I126" i="14"/>
  <c r="I127" i="14"/>
  <c r="I128" i="14"/>
  <c r="I129" i="14"/>
  <c r="I130" i="14"/>
  <c r="I131" i="14"/>
  <c r="I132" i="14"/>
  <c r="I133" i="14"/>
  <c r="I134" i="14"/>
  <c r="I135" i="14"/>
  <c r="I136" i="14"/>
  <c r="I137" i="14"/>
  <c r="I138" i="14"/>
  <c r="I139" i="14"/>
  <c r="I140" i="14"/>
  <c r="I141" i="14"/>
  <c r="I142" i="14"/>
  <c r="I143" i="14"/>
  <c r="I144" i="14"/>
  <c r="I145" i="14"/>
  <c r="I146" i="14"/>
  <c r="I147" i="14"/>
  <c r="I148" i="14"/>
  <c r="I149" i="14"/>
  <c r="I150" i="14"/>
  <c r="I151" i="14"/>
  <c r="I152" i="14"/>
  <c r="I153" i="14"/>
  <c r="I154" i="14"/>
  <c r="I155" i="14"/>
  <c r="I156" i="14"/>
  <c r="I157" i="14"/>
  <c r="I158" i="14"/>
  <c r="I159" i="14"/>
  <c r="I160" i="14"/>
  <c r="I161" i="14"/>
  <c r="I162" i="14"/>
  <c r="I163" i="14"/>
  <c r="I164" i="14"/>
  <c r="I165" i="14"/>
  <c r="I166" i="14"/>
  <c r="I167" i="14"/>
  <c r="I168" i="14"/>
  <c r="I169" i="14"/>
  <c r="I170" i="14"/>
  <c r="I171" i="14"/>
  <c r="I172" i="14"/>
  <c r="I173" i="14"/>
  <c r="I174" i="14"/>
  <c r="I175" i="14"/>
  <c r="I176" i="14"/>
  <c r="I177" i="14"/>
  <c r="I178" i="14"/>
  <c r="I179" i="14"/>
  <c r="I180" i="14"/>
  <c r="I181" i="14"/>
  <c r="I182" i="14"/>
  <c r="I183" i="14"/>
  <c r="I184" i="14"/>
  <c r="I185" i="14"/>
  <c r="I186" i="14"/>
  <c r="I187" i="14"/>
  <c r="I188" i="14"/>
  <c r="I189" i="14"/>
  <c r="I190" i="14"/>
  <c r="I191" i="14"/>
  <c r="I192" i="14"/>
  <c r="I193" i="14"/>
  <c r="I194" i="14"/>
  <c r="I195" i="14"/>
  <c r="I196" i="14"/>
  <c r="I197" i="14"/>
  <c r="I198" i="14"/>
  <c r="I199" i="14"/>
  <c r="I200" i="14"/>
  <c r="I201" i="14"/>
  <c r="I202" i="14"/>
  <c r="I203" i="14"/>
  <c r="I204" i="14"/>
  <c r="I205" i="14"/>
  <c r="I206" i="14"/>
  <c r="I207" i="14"/>
  <c r="I208" i="14"/>
  <c r="I209" i="14"/>
  <c r="I210" i="14"/>
  <c r="I211" i="14"/>
  <c r="I212" i="14"/>
  <c r="I213" i="14"/>
  <c r="I214" i="14"/>
  <c r="I215" i="14"/>
  <c r="I216" i="14"/>
  <c r="I217" i="14"/>
  <c r="I218" i="14"/>
  <c r="I219" i="14"/>
  <c r="I220" i="14"/>
  <c r="I221" i="14"/>
  <c r="I222" i="14"/>
  <c r="I223" i="14"/>
  <c r="I224" i="14"/>
  <c r="I225" i="14"/>
  <c r="I226" i="14"/>
  <c r="I227" i="14"/>
  <c r="I228" i="14"/>
  <c r="I229" i="14"/>
  <c r="I230" i="14"/>
  <c r="I231" i="14"/>
  <c r="I232" i="14"/>
  <c r="I233" i="14"/>
  <c r="I234" i="14"/>
  <c r="I235" i="14"/>
  <c r="I236" i="14"/>
  <c r="I237" i="14"/>
  <c r="I238" i="14"/>
  <c r="I239" i="14"/>
  <c r="I240" i="14"/>
  <c r="I241" i="14"/>
  <c r="I242" i="14"/>
  <c r="I243" i="14"/>
  <c r="I244" i="14"/>
  <c r="I245" i="14"/>
  <c r="I246" i="14"/>
  <c r="I247" i="14"/>
  <c r="I248" i="14"/>
  <c r="I249" i="14"/>
  <c r="I250" i="14"/>
  <c r="I251" i="14"/>
  <c r="I252" i="14"/>
  <c r="I253" i="14"/>
  <c r="I254" i="14"/>
  <c r="I255" i="14"/>
  <c r="I256" i="14"/>
  <c r="I257" i="14"/>
  <c r="I258" i="14"/>
  <c r="I259" i="14"/>
  <c r="I260" i="14"/>
  <c r="I261" i="14"/>
  <c r="I262" i="14"/>
  <c r="I263" i="14"/>
  <c r="I264" i="14"/>
  <c r="I265" i="14"/>
  <c r="I266" i="14"/>
  <c r="I267" i="14"/>
  <c r="I268" i="14"/>
  <c r="I269" i="14"/>
  <c r="I270" i="14"/>
  <c r="I271" i="14"/>
  <c r="I272" i="14"/>
  <c r="I273" i="14"/>
  <c r="I274" i="14"/>
  <c r="I275" i="14"/>
  <c r="I276" i="14"/>
  <c r="I277" i="14"/>
  <c r="I278" i="14"/>
  <c r="I279" i="14"/>
  <c r="I280" i="14"/>
  <c r="I281" i="14"/>
  <c r="I282" i="14"/>
  <c r="I283" i="14"/>
  <c r="I284" i="14"/>
  <c r="I285" i="14"/>
  <c r="I286" i="14"/>
  <c r="I287" i="14"/>
  <c r="I288" i="14"/>
  <c r="I289" i="14"/>
  <c r="I290" i="14"/>
  <c r="I291" i="14"/>
  <c r="I292" i="14"/>
  <c r="I293" i="14"/>
  <c r="I294" i="14"/>
  <c r="I295" i="14"/>
  <c r="I296" i="14"/>
  <c r="I297" i="14"/>
  <c r="I298" i="14"/>
  <c r="I299" i="14"/>
  <c r="I300" i="14"/>
  <c r="I301" i="14"/>
  <c r="I302" i="14"/>
  <c r="I303" i="14"/>
  <c r="I304" i="14"/>
  <c r="I305" i="14"/>
  <c r="I306" i="14"/>
  <c r="I307" i="14"/>
  <c r="I308" i="14"/>
  <c r="I309" i="14"/>
  <c r="I310" i="14"/>
  <c r="I311" i="14"/>
  <c r="I312" i="14"/>
  <c r="I313" i="14"/>
  <c r="I314" i="14"/>
  <c r="I315" i="14"/>
  <c r="I316" i="14"/>
  <c r="I317" i="14"/>
  <c r="I318" i="14"/>
  <c r="I319" i="14"/>
  <c r="I320" i="14"/>
  <c r="I321" i="14"/>
  <c r="I322" i="14"/>
  <c r="I323" i="14"/>
  <c r="I324" i="14"/>
  <c r="I325" i="14"/>
  <c r="I326" i="14"/>
  <c r="I327" i="14"/>
  <c r="I328" i="14"/>
  <c r="I329" i="14"/>
  <c r="I330" i="14"/>
  <c r="I331" i="14"/>
  <c r="I332" i="14"/>
  <c r="I333" i="14"/>
  <c r="I334" i="14"/>
  <c r="I335" i="14"/>
  <c r="I336" i="14"/>
  <c r="I337" i="14"/>
  <c r="I338" i="14"/>
  <c r="I339" i="14"/>
  <c r="I340" i="14"/>
  <c r="I341" i="14"/>
  <c r="I342" i="14"/>
  <c r="I343" i="14"/>
  <c r="I344" i="14"/>
  <c r="I345" i="14"/>
  <c r="I346" i="14"/>
  <c r="I347" i="14"/>
  <c r="I348" i="14"/>
  <c r="I349" i="14"/>
  <c r="I350" i="14"/>
  <c r="I351" i="14"/>
  <c r="I352" i="14"/>
  <c r="I353" i="14"/>
  <c r="I354" i="14"/>
  <c r="I355" i="14"/>
  <c r="I356" i="14"/>
  <c r="I357" i="14"/>
  <c r="I358" i="14"/>
  <c r="I359" i="14"/>
  <c r="I360" i="14"/>
  <c r="I361" i="14"/>
  <c r="I362" i="14"/>
  <c r="I363" i="14"/>
  <c r="I364" i="14"/>
  <c r="I365" i="14"/>
  <c r="I366" i="14"/>
  <c r="I367" i="14"/>
  <c r="I368" i="14"/>
  <c r="I369" i="14"/>
  <c r="I370" i="14"/>
  <c r="I371" i="14"/>
  <c r="I372" i="14"/>
  <c r="I373" i="14"/>
  <c r="I374" i="14"/>
  <c r="I375" i="14"/>
  <c r="I376" i="14"/>
  <c r="I377" i="14"/>
  <c r="I378" i="14"/>
  <c r="I379" i="14"/>
  <c r="I380" i="14"/>
  <c r="I381" i="14"/>
  <c r="I382" i="14"/>
  <c r="I383" i="14"/>
  <c r="I384" i="14"/>
  <c r="I385" i="14"/>
  <c r="I386" i="14"/>
  <c r="I387" i="14"/>
  <c r="I388" i="14"/>
  <c r="I389" i="14"/>
  <c r="I390" i="14"/>
  <c r="I391" i="14"/>
  <c r="I392" i="14"/>
  <c r="I393" i="14"/>
  <c r="I394" i="14"/>
  <c r="I395" i="14"/>
  <c r="I396" i="14"/>
  <c r="I397" i="14"/>
  <c r="I398" i="14"/>
  <c r="I399" i="14"/>
  <c r="I400" i="14"/>
  <c r="I401" i="14"/>
  <c r="I402" i="14"/>
  <c r="I403" i="14"/>
  <c r="I404" i="14"/>
  <c r="I405" i="14"/>
  <c r="I406" i="14"/>
  <c r="I407" i="14"/>
  <c r="I408" i="14"/>
  <c r="I409" i="14"/>
  <c r="I410" i="14"/>
  <c r="I411" i="14"/>
  <c r="I412" i="14"/>
  <c r="I413" i="14"/>
  <c r="I414" i="14"/>
  <c r="I415" i="14"/>
  <c r="I416" i="14"/>
  <c r="I417" i="14"/>
  <c r="I418" i="14"/>
  <c r="I419" i="14"/>
  <c r="I420" i="14"/>
  <c r="I421" i="14"/>
  <c r="I422" i="14"/>
  <c r="I423" i="14"/>
  <c r="I424" i="14"/>
  <c r="I425" i="14"/>
  <c r="I426" i="14"/>
  <c r="I427" i="14"/>
  <c r="I428" i="14"/>
  <c r="I429" i="14"/>
  <c r="I430" i="14"/>
  <c r="I431" i="14"/>
  <c r="I432" i="14"/>
  <c r="I433" i="14"/>
  <c r="I434" i="14"/>
  <c r="I435" i="14"/>
  <c r="I436" i="14"/>
  <c r="I437" i="14"/>
  <c r="I438" i="14"/>
  <c r="I439" i="14"/>
  <c r="I440" i="14"/>
  <c r="I441" i="14"/>
  <c r="I442" i="14"/>
  <c r="I443" i="14"/>
  <c r="I444" i="14"/>
  <c r="I445" i="14"/>
  <c r="I446" i="14"/>
  <c r="I447" i="14"/>
  <c r="I448" i="14"/>
  <c r="I449" i="14"/>
  <c r="I450" i="14"/>
  <c r="I451" i="14"/>
  <c r="I452" i="14"/>
  <c r="I453" i="14"/>
  <c r="I454" i="14"/>
  <c r="I455" i="14"/>
  <c r="I456" i="14"/>
  <c r="I457" i="14"/>
  <c r="I458" i="14"/>
  <c r="I459" i="14"/>
  <c r="I460" i="14"/>
  <c r="I461" i="14"/>
  <c r="I462" i="14"/>
  <c r="I463" i="14"/>
  <c r="I464" i="14"/>
  <c r="I465" i="14"/>
  <c r="I466" i="14"/>
  <c r="I467" i="14"/>
  <c r="I468" i="14"/>
  <c r="I469" i="14"/>
  <c r="I470" i="14"/>
  <c r="I471" i="14"/>
  <c r="I472" i="14"/>
  <c r="I473" i="14"/>
  <c r="I474" i="14"/>
  <c r="I475" i="14"/>
  <c r="I476" i="14"/>
  <c r="I477" i="14"/>
  <c r="I478" i="14"/>
  <c r="I479" i="14"/>
  <c r="I480" i="14"/>
  <c r="I481" i="14"/>
  <c r="I482" i="14"/>
  <c r="I483" i="14"/>
  <c r="I484" i="14"/>
  <c r="I485" i="14"/>
  <c r="I486" i="14"/>
  <c r="I487" i="14"/>
  <c r="I488" i="14"/>
  <c r="I489" i="14"/>
  <c r="I490" i="14"/>
  <c r="I491" i="14"/>
  <c r="I492" i="14"/>
  <c r="I493" i="14"/>
  <c r="I494" i="14"/>
  <c r="I495" i="14"/>
  <c r="I496" i="14"/>
  <c r="I497" i="14"/>
  <c r="I498" i="14"/>
  <c r="I499" i="14"/>
  <c r="I500" i="14"/>
  <c r="G25" i="16"/>
  <c r="G26" i="16"/>
  <c r="G27" i="16"/>
  <c r="G28" i="16"/>
  <c r="G29" i="16"/>
  <c r="G30" i="16"/>
  <c r="G31" i="16"/>
  <c r="G32" i="16"/>
  <c r="G33" i="16"/>
  <c r="G34" i="16"/>
  <c r="G35" i="16"/>
  <c r="G36" i="16"/>
  <c r="G37" i="16"/>
  <c r="G38" i="16"/>
  <c r="G39" i="16"/>
  <c r="G40" i="16"/>
  <c r="G41" i="16"/>
  <c r="G42" i="16"/>
  <c r="G43" i="16"/>
  <c r="G44" i="16"/>
  <c r="G45" i="16"/>
  <c r="G46" i="16"/>
  <c r="G47" i="16"/>
  <c r="G48" i="16"/>
  <c r="G49" i="16"/>
  <c r="G50" i="16"/>
  <c r="F50" i="16"/>
  <c r="G51" i="16"/>
  <c r="G52" i="16"/>
  <c r="G53" i="16"/>
  <c r="G54" i="16"/>
  <c r="G55" i="16"/>
  <c r="G56" i="16"/>
  <c r="G57" i="16"/>
  <c r="G58" i="16"/>
  <c r="F58" i="16"/>
  <c r="G59" i="16"/>
  <c r="G60" i="16"/>
  <c r="G61" i="16"/>
  <c r="G62" i="16"/>
  <c r="G63" i="16"/>
  <c r="G64" i="16"/>
  <c r="G65" i="16"/>
  <c r="G66" i="16"/>
  <c r="G67" i="16"/>
  <c r="G68" i="16"/>
  <c r="G69" i="16"/>
  <c r="G70" i="16"/>
  <c r="G71" i="16"/>
  <c r="G72" i="16"/>
  <c r="G73" i="16"/>
  <c r="G74" i="16"/>
  <c r="G75" i="16"/>
  <c r="G76" i="16"/>
  <c r="G77" i="16"/>
  <c r="G78" i="16"/>
  <c r="G79" i="16"/>
  <c r="G80" i="16"/>
  <c r="G81" i="16"/>
  <c r="G82" i="16"/>
  <c r="G83" i="16"/>
  <c r="G84" i="16"/>
  <c r="G85" i="16"/>
  <c r="G86" i="16"/>
  <c r="G87" i="16"/>
  <c r="G88" i="16"/>
  <c r="G89" i="16"/>
  <c r="G90" i="16"/>
  <c r="F90" i="16"/>
  <c r="G91" i="16"/>
  <c r="G92" i="16"/>
  <c r="G93" i="16"/>
  <c r="G94" i="16"/>
  <c r="G95" i="16"/>
  <c r="G96" i="16"/>
  <c r="G97" i="16"/>
  <c r="G98" i="16"/>
  <c r="G99" i="16"/>
  <c r="G100"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90" i="16"/>
  <c r="B91" i="16"/>
  <c r="B410" i="14"/>
  <c r="B411" i="14"/>
  <c r="B412" i="14"/>
  <c r="B413" i="14"/>
  <c r="B414" i="14"/>
  <c r="B415" i="14"/>
  <c r="B416" i="14"/>
  <c r="B417" i="14"/>
  <c r="B418" i="14"/>
  <c r="B419" i="14"/>
  <c r="B420" i="14"/>
  <c r="B421" i="14"/>
  <c r="B422" i="14"/>
  <c r="B423" i="14"/>
  <c r="B424" i="14"/>
  <c r="B425" i="14"/>
  <c r="B426" i="14"/>
  <c r="B427" i="14"/>
  <c r="B428" i="14"/>
  <c r="B429" i="14"/>
  <c r="B430" i="14"/>
  <c r="B431" i="14"/>
  <c r="B432" i="14"/>
  <c r="B433" i="14"/>
  <c r="B434" i="14"/>
  <c r="B435" i="14"/>
  <c r="B436" i="14"/>
  <c r="B437" i="14"/>
  <c r="B438" i="14"/>
  <c r="B439" i="14"/>
  <c r="B440" i="14"/>
  <c r="B441" i="14"/>
  <c r="B442" i="14"/>
  <c r="B443" i="14"/>
  <c r="B444" i="14"/>
  <c r="B445" i="14"/>
  <c r="B446" i="14"/>
  <c r="B447" i="14"/>
  <c r="B448" i="14"/>
  <c r="B449" i="14"/>
  <c r="B450" i="14"/>
  <c r="B451" i="14"/>
  <c r="B452" i="14"/>
  <c r="B453" i="14"/>
  <c r="B454" i="14"/>
  <c r="B455" i="14"/>
  <c r="B456" i="14"/>
  <c r="B457" i="14"/>
  <c r="B458" i="14"/>
  <c r="B459" i="14"/>
  <c r="B460" i="14"/>
  <c r="B195" i="14"/>
  <c r="B196" i="14"/>
  <c r="B197" i="14"/>
  <c r="B198" i="14"/>
  <c r="B199" i="14"/>
  <c r="B200" i="14"/>
  <c r="B201" i="14"/>
  <c r="B202" i="14"/>
  <c r="B203" i="14"/>
  <c r="B204" i="14"/>
  <c r="B205" i="14"/>
  <c r="B206" i="14"/>
  <c r="B207" i="14"/>
  <c r="B208" i="14"/>
  <c r="B209" i="14"/>
  <c r="B210" i="14"/>
  <c r="B211" i="14"/>
  <c r="B212" i="14"/>
  <c r="B213" i="14"/>
  <c r="B214" i="14"/>
  <c r="B215" i="14"/>
  <c r="B216" i="14"/>
  <c r="B217" i="14"/>
  <c r="B218" i="14"/>
  <c r="B219" i="14"/>
  <c r="B220" i="14"/>
  <c r="B221" i="14"/>
  <c r="B222" i="14"/>
  <c r="B223" i="14"/>
  <c r="B224" i="14"/>
  <c r="B225" i="14"/>
  <c r="B226" i="14"/>
  <c r="B227" i="14"/>
  <c r="B228" i="14"/>
  <c r="B229" i="14"/>
  <c r="B230" i="14"/>
  <c r="B231" i="14"/>
  <c r="B232" i="14"/>
  <c r="B233" i="14"/>
  <c r="B234" i="14"/>
  <c r="B235" i="14"/>
  <c r="B236" i="14"/>
  <c r="B237" i="14"/>
  <c r="B238" i="14"/>
  <c r="B239" i="14"/>
  <c r="B240" i="14"/>
  <c r="B241" i="14"/>
  <c r="B242" i="14"/>
  <c r="B243" i="14"/>
  <c r="B244" i="14"/>
  <c r="B245" i="14"/>
  <c r="B246" i="14"/>
  <c r="B247" i="14"/>
  <c r="B248" i="14"/>
  <c r="B249" i="14"/>
  <c r="B250" i="14"/>
  <c r="B251" i="14"/>
  <c r="B252" i="14"/>
  <c r="B253" i="14"/>
  <c r="B254" i="14"/>
  <c r="B255" i="14"/>
  <c r="B256" i="14"/>
  <c r="B257" i="14"/>
  <c r="B258" i="14"/>
  <c r="B259" i="14"/>
  <c r="B260" i="14"/>
  <c r="B261" i="14"/>
  <c r="B262" i="14"/>
  <c r="B263" i="14"/>
  <c r="B264" i="14"/>
  <c r="B265" i="14"/>
  <c r="B266" i="14"/>
  <c r="B267" i="14"/>
  <c r="B268" i="14"/>
  <c r="B269" i="14"/>
  <c r="B270" i="14"/>
  <c r="B271" i="14"/>
  <c r="B272" i="14"/>
  <c r="B273" i="14"/>
  <c r="B274" i="14"/>
  <c r="B275" i="14"/>
  <c r="B276" i="14"/>
  <c r="B277" i="14"/>
  <c r="B278" i="14"/>
  <c r="B279" i="14"/>
  <c r="B280" i="14"/>
  <c r="B281" i="14"/>
  <c r="B282" i="14"/>
  <c r="B283" i="14"/>
  <c r="B284" i="14"/>
  <c r="B285" i="14"/>
  <c r="B286" i="14"/>
  <c r="B287" i="14"/>
  <c r="B288" i="14"/>
  <c r="B289" i="14"/>
  <c r="B290" i="14"/>
  <c r="B291" i="14"/>
  <c r="B292" i="14"/>
  <c r="B293" i="14"/>
  <c r="B294" i="14"/>
  <c r="B295" i="14"/>
  <c r="B296" i="14"/>
  <c r="B297" i="14"/>
  <c r="B298" i="14"/>
  <c r="B299" i="14"/>
  <c r="B300" i="14"/>
  <c r="B301" i="14"/>
  <c r="B302" i="14"/>
  <c r="B303" i="14"/>
  <c r="B304" i="14"/>
  <c r="B305" i="14"/>
  <c r="B306" i="14"/>
  <c r="B307" i="14"/>
  <c r="B308" i="14"/>
  <c r="B309" i="14"/>
  <c r="B310" i="14"/>
  <c r="B311" i="14"/>
  <c r="B312" i="14"/>
  <c r="B313" i="14"/>
  <c r="B314" i="14"/>
  <c r="B315" i="14"/>
  <c r="B316" i="14"/>
  <c r="B317" i="14"/>
  <c r="B318" i="14"/>
  <c r="B319" i="14"/>
  <c r="B320" i="14"/>
  <c r="B321" i="14"/>
  <c r="B322" i="14"/>
  <c r="B323" i="14"/>
  <c r="B324" i="14"/>
  <c r="B325" i="14"/>
  <c r="B326" i="14"/>
  <c r="B327" i="14"/>
  <c r="B25" i="14"/>
  <c r="B26" i="14"/>
  <c r="B27" i="14"/>
  <c r="B28" i="14"/>
  <c r="B29" i="14"/>
  <c r="B30" i="14"/>
  <c r="B31" i="14"/>
  <c r="B32" i="14"/>
  <c r="B33" i="14"/>
  <c r="B34" i="14"/>
  <c r="B35" i="14"/>
  <c r="B36" i="14"/>
  <c r="B37" i="14"/>
  <c r="B38" i="14"/>
  <c r="B39" i="14"/>
  <c r="B40" i="14"/>
  <c r="B41" i="14"/>
  <c r="B42" i="14"/>
  <c r="B43" i="14"/>
  <c r="B44" i="14"/>
  <c r="B45" i="14"/>
  <c r="B46" i="14"/>
  <c r="B47" i="14"/>
  <c r="B48" i="14"/>
  <c r="B49" i="14"/>
  <c r="B50" i="14"/>
  <c r="B51" i="14"/>
  <c r="B52" i="14"/>
  <c r="B53" i="14"/>
  <c r="B54" i="14"/>
  <c r="B55" i="14"/>
  <c r="B56" i="14"/>
  <c r="B57" i="14"/>
  <c r="B58" i="14"/>
  <c r="B59" i="14"/>
  <c r="B60" i="14"/>
  <c r="B61" i="14"/>
  <c r="B62" i="14"/>
  <c r="B63" i="14"/>
  <c r="B64" i="14"/>
  <c r="B65" i="14"/>
  <c r="B66" i="14"/>
  <c r="B67" i="14"/>
  <c r="B68" i="14"/>
  <c r="B69" i="14"/>
  <c r="B70" i="14"/>
  <c r="B71" i="14"/>
  <c r="B72" i="14"/>
  <c r="B73" i="14"/>
  <c r="B74" i="14"/>
  <c r="B75" i="14"/>
  <c r="B76" i="14"/>
  <c r="B77" i="14"/>
  <c r="B78" i="14"/>
  <c r="B79" i="14"/>
  <c r="B80" i="14"/>
  <c r="B81" i="14"/>
  <c r="B82" i="14"/>
  <c r="B83" i="14"/>
  <c r="B84" i="14"/>
  <c r="B85" i="14"/>
  <c r="B86" i="14"/>
  <c r="B87" i="14"/>
  <c r="B88" i="14"/>
  <c r="B89" i="14"/>
  <c r="B90" i="14"/>
  <c r="B91" i="14"/>
  <c r="B92" i="14"/>
  <c r="B93" i="14"/>
  <c r="B94" i="14"/>
  <c r="B95" i="14"/>
  <c r="B96" i="14"/>
  <c r="B97" i="14"/>
  <c r="B98" i="14"/>
  <c r="B99" i="14"/>
  <c r="B100" i="14"/>
  <c r="B101" i="14"/>
  <c r="B102" i="14"/>
  <c r="B103" i="14"/>
  <c r="B104" i="14"/>
  <c r="B105" i="14"/>
  <c r="B106" i="14"/>
  <c r="B107" i="14"/>
  <c r="B108" i="14"/>
  <c r="B109" i="14"/>
  <c r="B110" i="14"/>
  <c r="B111" i="14"/>
  <c r="B112" i="14"/>
  <c r="B113" i="14"/>
  <c r="B114" i="14"/>
  <c r="B115" i="14"/>
  <c r="B116" i="14"/>
  <c r="B117" i="14"/>
  <c r="B118" i="14"/>
  <c r="B119" i="14"/>
  <c r="B120" i="14"/>
  <c r="B121" i="14"/>
  <c r="B122" i="14"/>
  <c r="B123" i="14"/>
  <c r="B124" i="14"/>
  <c r="B125" i="14"/>
  <c r="B126" i="14"/>
  <c r="B127" i="14"/>
  <c r="B128" i="14"/>
  <c r="B129" i="14"/>
  <c r="B130" i="14"/>
  <c r="B131" i="14"/>
  <c r="B132" i="14"/>
  <c r="B133" i="14"/>
  <c r="B134" i="14"/>
  <c r="B135" i="14"/>
  <c r="B136" i="14"/>
  <c r="B137" i="14"/>
  <c r="B138" i="14"/>
  <c r="B139" i="14"/>
  <c r="B140" i="14"/>
  <c r="B141" i="14"/>
  <c r="B142" i="14"/>
  <c r="B143" i="14"/>
  <c r="B144" i="14"/>
  <c r="B145" i="14"/>
  <c r="B146" i="14"/>
  <c r="B147" i="14"/>
  <c r="B148" i="14"/>
  <c r="B149" i="14"/>
  <c r="B150" i="14"/>
  <c r="B151" i="14"/>
  <c r="B152" i="14"/>
  <c r="B153" i="14"/>
  <c r="B154" i="14"/>
  <c r="B155" i="14"/>
  <c r="B156" i="14"/>
  <c r="B157" i="14"/>
  <c r="B158" i="14"/>
  <c r="B159" i="14"/>
  <c r="B160" i="14"/>
  <c r="B161" i="14"/>
  <c r="B162" i="14"/>
  <c r="B163" i="14"/>
  <c r="B164" i="14"/>
  <c r="B165" i="14"/>
  <c r="B166" i="14"/>
  <c r="B167" i="14"/>
  <c r="B168" i="14"/>
  <c r="B169" i="14"/>
  <c r="B170" i="14"/>
  <c r="B171" i="14"/>
  <c r="B172" i="14"/>
  <c r="B173" i="14"/>
  <c r="B174" i="14"/>
  <c r="B175" i="14"/>
  <c r="B176" i="14"/>
  <c r="B177" i="14"/>
  <c r="B178" i="14"/>
  <c r="B179" i="14"/>
  <c r="B180" i="14"/>
  <c r="B181" i="14"/>
  <c r="B182" i="14"/>
  <c r="B183" i="14"/>
  <c r="B184" i="14"/>
  <c r="B185" i="14"/>
  <c r="B186" i="14"/>
  <c r="B187" i="14"/>
  <c r="B188" i="14"/>
  <c r="B189" i="14"/>
  <c r="B190" i="14"/>
  <c r="B191" i="14"/>
  <c r="B192" i="14"/>
  <c r="B193" i="14"/>
  <c r="B194" i="14"/>
  <c r="B328" i="14"/>
  <c r="B329" i="14"/>
  <c r="B330" i="14"/>
  <c r="B331" i="14"/>
  <c r="B332" i="14"/>
  <c r="B333" i="14"/>
  <c r="B334" i="14"/>
  <c r="B335" i="14"/>
  <c r="B336" i="14"/>
  <c r="B337" i="14"/>
  <c r="B338" i="14"/>
  <c r="B339" i="14"/>
  <c r="B340" i="14"/>
  <c r="B341" i="14"/>
  <c r="B342" i="14"/>
  <c r="B343" i="14"/>
  <c r="B344" i="14"/>
  <c r="B345" i="14"/>
  <c r="B346" i="14"/>
  <c r="B347" i="14"/>
  <c r="B348" i="14"/>
  <c r="B349" i="14"/>
  <c r="B350" i="14"/>
  <c r="B351" i="14"/>
  <c r="B352" i="14"/>
  <c r="B353" i="14"/>
  <c r="B354" i="14"/>
  <c r="B355" i="14"/>
  <c r="B356" i="14"/>
  <c r="B357" i="14"/>
  <c r="B358" i="14"/>
  <c r="B359" i="14"/>
  <c r="B360" i="14"/>
  <c r="B361" i="14"/>
  <c r="B362" i="14"/>
  <c r="B363" i="14"/>
  <c r="B364" i="14"/>
  <c r="B365" i="14"/>
  <c r="B366" i="14"/>
  <c r="B367" i="14"/>
  <c r="B368" i="14"/>
  <c r="B369" i="14"/>
  <c r="B370" i="14"/>
  <c r="B371" i="14"/>
  <c r="B372" i="14"/>
  <c r="B373" i="14"/>
  <c r="B374" i="14"/>
  <c r="B375" i="14"/>
  <c r="B376" i="14"/>
  <c r="B377" i="14"/>
  <c r="B378" i="14"/>
  <c r="B379" i="14"/>
  <c r="B380" i="14"/>
  <c r="B381" i="14"/>
  <c r="B382" i="14"/>
  <c r="B383" i="14"/>
  <c r="B384" i="14"/>
  <c r="B385" i="14"/>
  <c r="D9" i="16" l="1"/>
  <c r="C9" i="11" s="1"/>
  <c r="F24" i="16" l="1"/>
  <c r="O24" i="9"/>
  <c r="P24" i="9"/>
  <c r="G24" i="16"/>
  <c r="B30" i="8"/>
  <c r="B31" i="8"/>
  <c r="B32" i="8"/>
  <c r="B33" i="8"/>
  <c r="B34" i="8"/>
  <c r="B35" i="8"/>
  <c r="B36" i="8"/>
  <c r="B37" i="8"/>
  <c r="B38" i="8"/>
  <c r="B39" i="8"/>
  <c r="B40" i="8"/>
  <c r="B41" i="8"/>
  <c r="B42" i="8"/>
  <c r="B43" i="8"/>
  <c r="B44" i="8"/>
  <c r="B45" i="8"/>
  <c r="B46" i="8"/>
  <c r="B47" i="8"/>
  <c r="B48" i="8"/>
  <c r="B49" i="8"/>
  <c r="B50" i="8"/>
  <c r="B51" i="8"/>
  <c r="B52" i="8"/>
  <c r="B53" i="8"/>
  <c r="B54" i="8"/>
  <c r="I30" i="8"/>
  <c r="I31" i="8"/>
  <c r="I32" i="8"/>
  <c r="I33" i="8"/>
  <c r="I34" i="8"/>
  <c r="I35" i="8"/>
  <c r="I36" i="8"/>
  <c r="I37" i="8"/>
  <c r="I38" i="8"/>
  <c r="I39" i="8"/>
  <c r="I40" i="8"/>
  <c r="I41" i="8"/>
  <c r="I42" i="8"/>
  <c r="I43" i="8"/>
  <c r="I44" i="8"/>
  <c r="I45" i="8"/>
  <c r="I46" i="8"/>
  <c r="I47" i="8"/>
  <c r="I48" i="8"/>
  <c r="I49" i="8"/>
  <c r="I50" i="8"/>
  <c r="I51" i="8"/>
  <c r="I52" i="8"/>
  <c r="I53" i="8"/>
  <c r="I54" i="8"/>
  <c r="J30" i="8"/>
  <c r="J31" i="8"/>
  <c r="J32" i="8"/>
  <c r="J33" i="8"/>
  <c r="J34" i="8"/>
  <c r="J35" i="8"/>
  <c r="J36" i="8"/>
  <c r="J37" i="8"/>
  <c r="J38" i="8"/>
  <c r="J39" i="8"/>
  <c r="J40" i="8"/>
  <c r="J41" i="8"/>
  <c r="J42" i="8"/>
  <c r="J43" i="8"/>
  <c r="J44" i="8"/>
  <c r="J45" i="8"/>
  <c r="J46" i="8"/>
  <c r="J47" i="8"/>
  <c r="J48" i="8"/>
  <c r="J49" i="8"/>
  <c r="J50" i="8"/>
  <c r="J51" i="8"/>
  <c r="J52" i="8"/>
  <c r="J53" i="8"/>
  <c r="J54" i="8"/>
  <c r="B30" i="7"/>
  <c r="B31" i="7"/>
  <c r="B32" i="7"/>
  <c r="B33" i="7"/>
  <c r="B34" i="7"/>
  <c r="B35" i="7"/>
  <c r="B36" i="7"/>
  <c r="B37" i="7"/>
  <c r="B38" i="7"/>
  <c r="B39" i="7"/>
  <c r="B40" i="7"/>
  <c r="B41" i="7"/>
  <c r="B42" i="7"/>
  <c r="B43" i="7"/>
  <c r="B44" i="7"/>
  <c r="B45" i="7"/>
  <c r="B46" i="7"/>
  <c r="B47" i="7"/>
  <c r="B48" i="7"/>
  <c r="B49" i="7"/>
  <c r="B50" i="7"/>
  <c r="B51" i="7"/>
  <c r="B52" i="7"/>
  <c r="B53" i="7"/>
  <c r="B54" i="7"/>
  <c r="I30" i="7"/>
  <c r="I31" i="7"/>
  <c r="I32" i="7"/>
  <c r="I33" i="7"/>
  <c r="I34" i="7"/>
  <c r="I35" i="7"/>
  <c r="I36" i="7"/>
  <c r="I37" i="7"/>
  <c r="I38" i="7"/>
  <c r="I39" i="7"/>
  <c r="I40" i="7"/>
  <c r="I41" i="7"/>
  <c r="I42" i="7"/>
  <c r="I43" i="7"/>
  <c r="I44" i="7"/>
  <c r="I45" i="7"/>
  <c r="I46" i="7"/>
  <c r="I47" i="7"/>
  <c r="I48" i="7"/>
  <c r="I49" i="7"/>
  <c r="I50" i="7"/>
  <c r="I51" i="7"/>
  <c r="I52" i="7"/>
  <c r="I53" i="7"/>
  <c r="I54" i="7"/>
  <c r="J30" i="7"/>
  <c r="J31" i="7"/>
  <c r="J32" i="7"/>
  <c r="J33" i="7"/>
  <c r="J34" i="7"/>
  <c r="J35" i="7"/>
  <c r="J36" i="7"/>
  <c r="J37" i="7"/>
  <c r="J38" i="7"/>
  <c r="J39" i="7"/>
  <c r="J40" i="7"/>
  <c r="J41" i="7"/>
  <c r="J42" i="7"/>
  <c r="J43" i="7"/>
  <c r="J44" i="7"/>
  <c r="J45" i="7"/>
  <c r="J46" i="7"/>
  <c r="J47" i="7"/>
  <c r="J48" i="7"/>
  <c r="J49" i="7"/>
  <c r="J50" i="7"/>
  <c r="J51" i="7"/>
  <c r="J52" i="7"/>
  <c r="J53" i="7"/>
  <c r="J54" i="7"/>
  <c r="B30" i="6"/>
  <c r="B31" i="6"/>
  <c r="B32" i="6"/>
  <c r="B33" i="6"/>
  <c r="B34" i="6"/>
  <c r="B35" i="6"/>
  <c r="B36" i="6"/>
  <c r="B37" i="6"/>
  <c r="B38" i="6"/>
  <c r="B39" i="6"/>
  <c r="B40" i="6"/>
  <c r="B41" i="6"/>
  <c r="B42" i="6"/>
  <c r="B43" i="6"/>
  <c r="B44" i="6"/>
  <c r="B45" i="6"/>
  <c r="B46" i="6"/>
  <c r="B47" i="6"/>
  <c r="B48" i="6"/>
  <c r="B49" i="6"/>
  <c r="B50" i="6"/>
  <c r="B51" i="6"/>
  <c r="B52" i="6"/>
  <c r="B53" i="6"/>
  <c r="B54" i="6"/>
  <c r="I30" i="6"/>
  <c r="I31" i="6"/>
  <c r="I32" i="6"/>
  <c r="I33" i="6"/>
  <c r="I34" i="6"/>
  <c r="I35" i="6"/>
  <c r="I36" i="6"/>
  <c r="I37" i="6"/>
  <c r="I38" i="6"/>
  <c r="I39" i="6"/>
  <c r="I40" i="6"/>
  <c r="I41" i="6"/>
  <c r="I42" i="6"/>
  <c r="I43" i="6"/>
  <c r="I44" i="6"/>
  <c r="I45" i="6"/>
  <c r="I46" i="6"/>
  <c r="I47" i="6"/>
  <c r="I48" i="6"/>
  <c r="I49" i="6"/>
  <c r="I50" i="6"/>
  <c r="I51" i="6"/>
  <c r="I52" i="6"/>
  <c r="I53" i="6"/>
  <c r="I54" i="6"/>
  <c r="J30" i="6"/>
  <c r="J31" i="6"/>
  <c r="J32" i="6"/>
  <c r="J33" i="6"/>
  <c r="J34" i="6"/>
  <c r="J35" i="6"/>
  <c r="J36" i="6"/>
  <c r="J37" i="6"/>
  <c r="J38" i="6"/>
  <c r="J39" i="6"/>
  <c r="J40" i="6"/>
  <c r="J41" i="6"/>
  <c r="J42" i="6"/>
  <c r="J43" i="6"/>
  <c r="J44" i="6"/>
  <c r="J45" i="6"/>
  <c r="J46" i="6"/>
  <c r="J47" i="6"/>
  <c r="J48" i="6"/>
  <c r="J49" i="6"/>
  <c r="J50" i="6"/>
  <c r="J51" i="6"/>
  <c r="J52" i="6"/>
  <c r="J53" i="6"/>
  <c r="J54" i="6"/>
  <c r="B25" i="3"/>
  <c r="B24" i="3"/>
  <c r="C4" i="3"/>
  <c r="C3" i="3"/>
  <c r="C2" i="3"/>
  <c r="C1" i="3"/>
  <c r="B23" i="3"/>
  <c r="B22" i="3"/>
  <c r="B21" i="3"/>
  <c r="B20" i="3"/>
  <c r="B19" i="3"/>
  <c r="B18" i="3"/>
  <c r="B17" i="3"/>
  <c r="B16" i="3"/>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29" i="6"/>
  <c r="B28" i="6"/>
  <c r="B27" i="6"/>
  <c r="B26" i="6"/>
  <c r="B25" i="6"/>
  <c r="B24" i="6"/>
  <c r="B23" i="6"/>
  <c r="B22" i="6"/>
  <c r="B21" i="6"/>
  <c r="B20" i="6"/>
  <c r="B19" i="6"/>
  <c r="B18" i="6"/>
  <c r="B17" i="6"/>
  <c r="B16" i="6"/>
  <c r="B15" i="6"/>
  <c r="C5" i="6"/>
  <c r="C4" i="6"/>
  <c r="C3" i="6"/>
  <c r="C2" i="6"/>
  <c r="C4" i="7"/>
  <c r="C3" i="7"/>
  <c r="C2" i="7"/>
  <c r="C1" i="7"/>
  <c r="B100" i="7"/>
  <c r="B99" i="7"/>
  <c r="B98" i="7"/>
  <c r="B97" i="7"/>
  <c r="B96" i="7"/>
  <c r="B95" i="7"/>
  <c r="B94" i="7"/>
  <c r="B93" i="7"/>
  <c r="B92" i="7"/>
  <c r="B91" i="7"/>
  <c r="B90" i="7"/>
  <c r="B89" i="7"/>
  <c r="B88" i="7"/>
  <c r="B87" i="7"/>
  <c r="B86" i="7"/>
  <c r="B85" i="7"/>
  <c r="B84" i="7"/>
  <c r="B83" i="7"/>
  <c r="B82" i="7"/>
  <c r="B81" i="7"/>
  <c r="B80" i="7"/>
  <c r="B79" i="7"/>
  <c r="B78" i="7"/>
  <c r="B77" i="7"/>
  <c r="B76" i="7"/>
  <c r="B75" i="7"/>
  <c r="B74" i="7"/>
  <c r="B73" i="7"/>
  <c r="B72" i="7"/>
  <c r="B71" i="7"/>
  <c r="B70" i="7"/>
  <c r="B69" i="7"/>
  <c r="B68" i="7"/>
  <c r="B67" i="7"/>
  <c r="B66" i="7"/>
  <c r="B65" i="7"/>
  <c r="B64" i="7"/>
  <c r="B63" i="7"/>
  <c r="B62" i="7"/>
  <c r="B61" i="7"/>
  <c r="B60" i="7"/>
  <c r="B59" i="7"/>
  <c r="B58" i="7"/>
  <c r="B57" i="7"/>
  <c r="B56" i="7"/>
  <c r="B55" i="7"/>
  <c r="B29" i="7"/>
  <c r="B28" i="7"/>
  <c r="B27" i="7"/>
  <c r="B26" i="7"/>
  <c r="B25" i="7"/>
  <c r="B24" i="7"/>
  <c r="B23" i="7"/>
  <c r="B22" i="7"/>
  <c r="B21" i="7"/>
  <c r="B20" i="7"/>
  <c r="B19" i="7"/>
  <c r="B18" i="7"/>
  <c r="B17" i="7"/>
  <c r="B16" i="7"/>
  <c r="B15" i="7"/>
  <c r="B100" i="8"/>
  <c r="B99" i="8"/>
  <c r="B98" i="8"/>
  <c r="B97" i="8"/>
  <c r="B96" i="8"/>
  <c r="B95" i="8"/>
  <c r="B94" i="8"/>
  <c r="B93" i="8"/>
  <c r="B92" i="8"/>
  <c r="B91" i="8"/>
  <c r="B90" i="8"/>
  <c r="B89" i="8"/>
  <c r="B88" i="8"/>
  <c r="B87" i="8"/>
  <c r="B86" i="8"/>
  <c r="B85" i="8"/>
  <c r="B84" i="8"/>
  <c r="B83" i="8"/>
  <c r="B82" i="8"/>
  <c r="B81" i="8"/>
  <c r="B80" i="8"/>
  <c r="B79" i="8"/>
  <c r="B78" i="8"/>
  <c r="B77" i="8"/>
  <c r="B76" i="8"/>
  <c r="B75" i="8"/>
  <c r="B74" i="8"/>
  <c r="B73" i="8"/>
  <c r="B72" i="8"/>
  <c r="B71" i="8"/>
  <c r="B70" i="8"/>
  <c r="B69" i="8"/>
  <c r="B68" i="8"/>
  <c r="B67" i="8"/>
  <c r="B66" i="8"/>
  <c r="B65" i="8"/>
  <c r="B64" i="8"/>
  <c r="B63" i="8"/>
  <c r="B62" i="8"/>
  <c r="B61" i="8"/>
  <c r="B60" i="8"/>
  <c r="B59" i="8"/>
  <c r="B58" i="8"/>
  <c r="B57" i="8"/>
  <c r="B56" i="8"/>
  <c r="B55" i="8"/>
  <c r="B29" i="8"/>
  <c r="B28" i="8"/>
  <c r="B27" i="8"/>
  <c r="B26" i="8"/>
  <c r="B25" i="8"/>
  <c r="B24" i="8"/>
  <c r="B23" i="8"/>
  <c r="B22" i="8"/>
  <c r="B21" i="8"/>
  <c r="B20" i="8"/>
  <c r="B19" i="8"/>
  <c r="B18" i="8"/>
  <c r="B17" i="8"/>
  <c r="B16" i="8"/>
  <c r="B15" i="8"/>
  <c r="K24" i="13"/>
  <c r="C10" i="11"/>
  <c r="D9" i="15"/>
  <c r="B92" i="16"/>
  <c r="B93" i="16"/>
  <c r="B94" i="16"/>
  <c r="B95" i="16"/>
  <c r="B96" i="16"/>
  <c r="B97" i="16"/>
  <c r="B98" i="16"/>
  <c r="B99" i="16"/>
  <c r="B100" i="16"/>
  <c r="B24" i="16"/>
  <c r="B25" i="13"/>
  <c r="B26" i="13"/>
  <c r="B27" i="13"/>
  <c r="B28" i="13"/>
  <c r="B29" i="13"/>
  <c r="B474" i="13"/>
  <c r="B475" i="13"/>
  <c r="B476" i="13"/>
  <c r="B477" i="13"/>
  <c r="B478" i="13"/>
  <c r="B479" i="13"/>
  <c r="B480" i="13"/>
  <c r="B481" i="13"/>
  <c r="B482" i="13"/>
  <c r="B483" i="13"/>
  <c r="B484" i="13"/>
  <c r="B485" i="13"/>
  <c r="B486" i="13"/>
  <c r="B487" i="13"/>
  <c r="B488" i="13"/>
  <c r="B489" i="13"/>
  <c r="B490" i="13"/>
  <c r="B491" i="13"/>
  <c r="B492" i="13"/>
  <c r="B493" i="13"/>
  <c r="B494" i="13"/>
  <c r="B495" i="13"/>
  <c r="B496" i="13"/>
  <c r="B497" i="13"/>
  <c r="B498" i="13"/>
  <c r="B499" i="13"/>
  <c r="B500" i="13"/>
  <c r="B24" i="13"/>
  <c r="B386" i="14"/>
  <c r="B387" i="14"/>
  <c r="B388" i="14"/>
  <c r="B389" i="14"/>
  <c r="B390" i="14"/>
  <c r="B391" i="14"/>
  <c r="B392" i="14"/>
  <c r="B393" i="14"/>
  <c r="B394" i="14"/>
  <c r="B395" i="14"/>
  <c r="B396" i="14"/>
  <c r="B397" i="14"/>
  <c r="B398" i="14"/>
  <c r="B399" i="14"/>
  <c r="B400" i="14"/>
  <c r="B401" i="14"/>
  <c r="B402" i="14"/>
  <c r="B403" i="14"/>
  <c r="B404" i="14"/>
  <c r="B405" i="14"/>
  <c r="B406" i="14"/>
  <c r="B407" i="14"/>
  <c r="B408" i="14"/>
  <c r="B409" i="14"/>
  <c r="B461" i="14"/>
  <c r="B462" i="14"/>
  <c r="B463" i="14"/>
  <c r="B464" i="14"/>
  <c r="B465" i="14"/>
  <c r="B466" i="14"/>
  <c r="B467" i="14"/>
  <c r="B468" i="14"/>
  <c r="B469" i="14"/>
  <c r="B470" i="14"/>
  <c r="B471" i="14"/>
  <c r="B472" i="14"/>
  <c r="B473" i="14"/>
  <c r="B474" i="14"/>
  <c r="B475" i="14"/>
  <c r="B476" i="14"/>
  <c r="B477" i="14"/>
  <c r="B478" i="14"/>
  <c r="B479" i="14"/>
  <c r="B480" i="14"/>
  <c r="B481" i="14"/>
  <c r="B482" i="14"/>
  <c r="B483" i="14"/>
  <c r="B484" i="14"/>
  <c r="B485" i="14"/>
  <c r="B486" i="14"/>
  <c r="B487" i="14"/>
  <c r="B488" i="14"/>
  <c r="B489" i="14"/>
  <c r="B490" i="14"/>
  <c r="B491" i="14"/>
  <c r="B492" i="14"/>
  <c r="B493" i="14"/>
  <c r="B494" i="14"/>
  <c r="B495" i="14"/>
  <c r="B496" i="14"/>
  <c r="B497" i="14"/>
  <c r="B498" i="14"/>
  <c r="B499" i="14"/>
  <c r="B500" i="14"/>
  <c r="B24" i="14"/>
  <c r="I24" i="14"/>
  <c r="D9" i="14"/>
  <c r="B23" i="14"/>
  <c r="B22" i="14"/>
  <c r="B21" i="14"/>
  <c r="B20" i="14"/>
  <c r="B19" i="14"/>
  <c r="B18" i="14"/>
  <c r="B17" i="14"/>
  <c r="B16" i="14"/>
  <c r="B15" i="14"/>
  <c r="D9" i="13"/>
  <c r="B23" i="13"/>
  <c r="B22" i="13"/>
  <c r="B21" i="13"/>
  <c r="B20" i="13"/>
  <c r="B19" i="13"/>
  <c r="B18" i="13"/>
  <c r="B17" i="13"/>
  <c r="B16" i="13"/>
  <c r="B15" i="13"/>
  <c r="I55" i="8"/>
  <c r="J55" i="8"/>
  <c r="I56" i="8"/>
  <c r="J56" i="8"/>
  <c r="I57" i="8"/>
  <c r="J57" i="8"/>
  <c r="I58" i="8"/>
  <c r="J58" i="8"/>
  <c r="I59" i="8"/>
  <c r="J59" i="8"/>
  <c r="I60" i="8"/>
  <c r="J60" i="8"/>
  <c r="I61" i="8"/>
  <c r="J61" i="8"/>
  <c r="I62" i="8"/>
  <c r="J62" i="8"/>
  <c r="I63" i="8"/>
  <c r="J63" i="8"/>
  <c r="I64" i="8"/>
  <c r="J64" i="8"/>
  <c r="I65" i="8"/>
  <c r="J65" i="8"/>
  <c r="I66" i="8"/>
  <c r="J66" i="8"/>
  <c r="I67" i="8"/>
  <c r="J67" i="8"/>
  <c r="I68" i="8"/>
  <c r="J68" i="8"/>
  <c r="I69" i="8"/>
  <c r="J69" i="8"/>
  <c r="I70" i="8"/>
  <c r="J70" i="8"/>
  <c r="I71" i="8"/>
  <c r="J71" i="8"/>
  <c r="I72" i="8"/>
  <c r="J72" i="8"/>
  <c r="I73" i="8"/>
  <c r="J73" i="8"/>
  <c r="I74" i="8"/>
  <c r="J74" i="8"/>
  <c r="I75" i="8"/>
  <c r="J75" i="8"/>
  <c r="I76" i="8"/>
  <c r="J76" i="8"/>
  <c r="I77" i="8"/>
  <c r="J77" i="8"/>
  <c r="I78" i="8"/>
  <c r="J78" i="8"/>
  <c r="I79" i="8"/>
  <c r="J79" i="8"/>
  <c r="I80" i="8"/>
  <c r="J80" i="8"/>
  <c r="I81" i="8"/>
  <c r="J81" i="8"/>
  <c r="I82" i="8"/>
  <c r="J82" i="8"/>
  <c r="I83" i="8"/>
  <c r="J83" i="8"/>
  <c r="I84" i="8"/>
  <c r="J84" i="8"/>
  <c r="I85" i="8"/>
  <c r="J85" i="8"/>
  <c r="I86" i="8"/>
  <c r="J86" i="8"/>
  <c r="I87" i="8"/>
  <c r="J87" i="8"/>
  <c r="I88" i="8"/>
  <c r="J88" i="8"/>
  <c r="I89" i="8"/>
  <c r="J89" i="8"/>
  <c r="I90" i="8"/>
  <c r="J90" i="8"/>
  <c r="I91" i="8"/>
  <c r="J91" i="8"/>
  <c r="I92" i="8"/>
  <c r="J92" i="8"/>
  <c r="I93" i="8"/>
  <c r="J93" i="8"/>
  <c r="I94" i="8"/>
  <c r="J94" i="8"/>
  <c r="I95" i="8"/>
  <c r="J95" i="8"/>
  <c r="I96" i="8"/>
  <c r="J96" i="8"/>
  <c r="I97" i="8"/>
  <c r="J97" i="8"/>
  <c r="I98" i="8"/>
  <c r="J98" i="8"/>
  <c r="I99" i="8"/>
  <c r="J99" i="8"/>
  <c r="I100" i="8"/>
  <c r="J100" i="8"/>
  <c r="J25" i="8"/>
  <c r="J26" i="8"/>
  <c r="J27" i="8"/>
  <c r="J28" i="8"/>
  <c r="J29" i="8"/>
  <c r="D5" i="11"/>
  <c r="D4" i="11"/>
  <c r="D3" i="11"/>
  <c r="D2" i="11"/>
  <c r="J100" i="7"/>
  <c r="I100" i="7"/>
  <c r="J99" i="7"/>
  <c r="I99" i="7"/>
  <c r="J98" i="7"/>
  <c r="I98" i="7"/>
  <c r="J97" i="7"/>
  <c r="I97" i="7"/>
  <c r="J96" i="7"/>
  <c r="I96" i="7"/>
  <c r="J95" i="7"/>
  <c r="I95" i="7"/>
  <c r="J94" i="7"/>
  <c r="I94" i="7"/>
  <c r="J93" i="7"/>
  <c r="I93" i="7"/>
  <c r="J92" i="7"/>
  <c r="I92" i="7"/>
  <c r="J91" i="7"/>
  <c r="I91" i="7"/>
  <c r="J90" i="7"/>
  <c r="I90" i="7"/>
  <c r="J89" i="7"/>
  <c r="I89" i="7"/>
  <c r="J88" i="7"/>
  <c r="I88" i="7"/>
  <c r="J87" i="7"/>
  <c r="I87" i="7"/>
  <c r="J86" i="7"/>
  <c r="I86" i="7"/>
  <c r="J85" i="7"/>
  <c r="I85" i="7"/>
  <c r="J84" i="7"/>
  <c r="I84" i="7"/>
  <c r="J83" i="7"/>
  <c r="I83" i="7"/>
  <c r="J82" i="7"/>
  <c r="I82" i="7"/>
  <c r="J81" i="7"/>
  <c r="I81" i="7"/>
  <c r="J80" i="7"/>
  <c r="I80" i="7"/>
  <c r="J79" i="7"/>
  <c r="I79" i="7"/>
  <c r="J78" i="7"/>
  <c r="I78" i="7"/>
  <c r="J77" i="7"/>
  <c r="I77" i="7"/>
  <c r="J76" i="7"/>
  <c r="I76" i="7"/>
  <c r="J75" i="7"/>
  <c r="I75" i="7"/>
  <c r="J74" i="7"/>
  <c r="I74" i="7"/>
  <c r="J73" i="7"/>
  <c r="I73" i="7"/>
  <c r="J72" i="7"/>
  <c r="I72" i="7"/>
  <c r="J71" i="7"/>
  <c r="I71" i="7"/>
  <c r="J70" i="7"/>
  <c r="I70" i="7"/>
  <c r="J69" i="7"/>
  <c r="I69" i="7"/>
  <c r="J68" i="7"/>
  <c r="I68" i="7"/>
  <c r="J67" i="7"/>
  <c r="I67" i="7"/>
  <c r="J66" i="7"/>
  <c r="I66" i="7"/>
  <c r="J65" i="7"/>
  <c r="I65" i="7"/>
  <c r="J64" i="7"/>
  <c r="I64" i="7"/>
  <c r="J63" i="7"/>
  <c r="I63" i="7"/>
  <c r="J62" i="7"/>
  <c r="I62" i="7"/>
  <c r="J61" i="7"/>
  <c r="I61" i="7"/>
  <c r="J60" i="7"/>
  <c r="I60" i="7"/>
  <c r="J59" i="7"/>
  <c r="I59" i="7"/>
  <c r="J100" i="6"/>
  <c r="I100" i="6"/>
  <c r="J99" i="6"/>
  <c r="I99" i="6"/>
  <c r="J98" i="6"/>
  <c r="I98" i="6"/>
  <c r="J97" i="6"/>
  <c r="I97" i="6"/>
  <c r="J96" i="6"/>
  <c r="I96" i="6"/>
  <c r="J95" i="6"/>
  <c r="I95" i="6"/>
  <c r="J94" i="6"/>
  <c r="I94" i="6"/>
  <c r="J93" i="6"/>
  <c r="I93" i="6"/>
  <c r="J92" i="6"/>
  <c r="I92" i="6"/>
  <c r="J91" i="6"/>
  <c r="I91" i="6"/>
  <c r="J90" i="6"/>
  <c r="I90" i="6"/>
  <c r="J89" i="6"/>
  <c r="I89" i="6"/>
  <c r="J88" i="6"/>
  <c r="I88" i="6"/>
  <c r="J87" i="6"/>
  <c r="I87" i="6"/>
  <c r="J86" i="6"/>
  <c r="I86" i="6"/>
  <c r="J85" i="6"/>
  <c r="I85" i="6"/>
  <c r="J84" i="6"/>
  <c r="I84" i="6"/>
  <c r="J83" i="6"/>
  <c r="I83" i="6"/>
  <c r="J82" i="6"/>
  <c r="I82" i="6"/>
  <c r="J81" i="6"/>
  <c r="I81" i="6"/>
  <c r="J80" i="6"/>
  <c r="I80" i="6"/>
  <c r="J79" i="6"/>
  <c r="I79" i="6"/>
  <c r="J78" i="6"/>
  <c r="I78" i="6"/>
  <c r="J77" i="6"/>
  <c r="I77" i="6"/>
  <c r="J76" i="6"/>
  <c r="I76" i="6"/>
  <c r="J75" i="6"/>
  <c r="I75" i="6"/>
  <c r="J74" i="6"/>
  <c r="I74" i="6"/>
  <c r="J73" i="6"/>
  <c r="I73" i="6"/>
  <c r="J72" i="6"/>
  <c r="I72" i="6"/>
  <c r="J71" i="6"/>
  <c r="I71" i="6"/>
  <c r="J70" i="6"/>
  <c r="I70" i="6"/>
  <c r="J69" i="6"/>
  <c r="I69" i="6"/>
  <c r="J68" i="6"/>
  <c r="I68" i="6"/>
  <c r="J67" i="6"/>
  <c r="I67" i="6"/>
  <c r="J66" i="6"/>
  <c r="I66" i="6"/>
  <c r="J65" i="6"/>
  <c r="I65" i="6"/>
  <c r="J64" i="6"/>
  <c r="I64" i="6"/>
  <c r="J63" i="6"/>
  <c r="I63" i="6"/>
  <c r="J62" i="6"/>
  <c r="I62" i="6"/>
  <c r="J61" i="6"/>
  <c r="I61" i="6"/>
  <c r="J60" i="6"/>
  <c r="I60" i="6"/>
  <c r="J59" i="6"/>
  <c r="I59" i="6"/>
  <c r="R24" i="9"/>
  <c r="Q24" i="9"/>
  <c r="N24" i="9"/>
  <c r="M24" i="9"/>
  <c r="L24" i="9"/>
  <c r="K24" i="9"/>
  <c r="J24" i="9"/>
  <c r="I24" i="9"/>
  <c r="H24" i="9"/>
  <c r="G24" i="9"/>
  <c r="E24" i="9"/>
  <c r="D24" i="9"/>
  <c r="C24" i="9"/>
  <c r="C5" i="9"/>
  <c r="C4" i="9"/>
  <c r="C3" i="9"/>
  <c r="C2" i="9"/>
  <c r="D9" i="8"/>
  <c r="D8" i="7"/>
  <c r="J24" i="8"/>
  <c r="I24" i="8"/>
  <c r="I25" i="8"/>
  <c r="I26" i="8"/>
  <c r="I27" i="8"/>
  <c r="I28" i="8"/>
  <c r="I29" i="8"/>
  <c r="J25" i="7"/>
  <c r="J26" i="7"/>
  <c r="J27" i="7"/>
  <c r="J28" i="7"/>
  <c r="J29" i="7"/>
  <c r="J55" i="7"/>
  <c r="J56" i="7"/>
  <c r="J57" i="7"/>
  <c r="J58" i="7"/>
  <c r="I25" i="7"/>
  <c r="I26" i="7"/>
  <c r="I27" i="7"/>
  <c r="I28" i="7"/>
  <c r="I29" i="7"/>
  <c r="I55" i="7"/>
  <c r="I56" i="7"/>
  <c r="I57" i="7"/>
  <c r="I58" i="7"/>
  <c r="I24" i="7"/>
  <c r="J24" i="7" s="1"/>
  <c r="D9" i="6"/>
  <c r="I25" i="6"/>
  <c r="J25" i="6"/>
  <c r="I26" i="6"/>
  <c r="J26" i="6"/>
  <c r="I27" i="6"/>
  <c r="I28" i="6"/>
  <c r="I29" i="6"/>
  <c r="I55" i="6"/>
  <c r="I56" i="6"/>
  <c r="I57" i="6"/>
  <c r="I58" i="6"/>
  <c r="J27" i="6"/>
  <c r="J28" i="6"/>
  <c r="J29" i="6"/>
  <c r="J55" i="6"/>
  <c r="J56" i="6"/>
  <c r="J57" i="6"/>
  <c r="J58" i="6"/>
  <c r="C30" i="4"/>
  <c r="C31" i="4"/>
  <c r="C32" i="4"/>
  <c r="C33" i="4"/>
  <c r="C34" i="4"/>
  <c r="C35" i="4"/>
  <c r="C36" i="4"/>
  <c r="C37" i="4"/>
  <c r="C38" i="4"/>
  <c r="C29" i="4"/>
  <c r="C40" i="4"/>
  <c r="C41" i="4"/>
  <c r="C42" i="4"/>
  <c r="C43" i="4"/>
  <c r="C44" i="4"/>
  <c r="C45" i="4"/>
  <c r="C46" i="4"/>
  <c r="C47" i="4"/>
  <c r="C48" i="4"/>
  <c r="C39" i="4"/>
  <c r="I24" i="6"/>
  <c r="J24" i="6" s="1"/>
  <c r="J3" i="4"/>
  <c r="J4" i="4"/>
  <c r="J5" i="4"/>
  <c r="J6" i="4"/>
  <c r="J7" i="4"/>
  <c r="J8" i="4"/>
  <c r="J9" i="4"/>
  <c r="J10" i="4"/>
  <c r="J11" i="4"/>
  <c r="J2" i="4"/>
  <c r="I3" i="4"/>
  <c r="I4" i="4"/>
  <c r="I5" i="4"/>
  <c r="I6" i="4"/>
  <c r="I7" i="4"/>
  <c r="I8" i="4"/>
  <c r="I9" i="4"/>
  <c r="I10" i="4"/>
  <c r="I11" i="4"/>
  <c r="I2" i="4"/>
  <c r="H3" i="4"/>
  <c r="H4" i="4"/>
  <c r="H5" i="4"/>
  <c r="H6" i="4"/>
  <c r="H7" i="4"/>
  <c r="H8" i="4"/>
  <c r="H9" i="4"/>
  <c r="H10" i="4"/>
  <c r="H11" i="4"/>
  <c r="H2" i="4"/>
  <c r="B5" i="2"/>
  <c r="K4" i="4" l="1"/>
  <c r="K8" i="4"/>
  <c r="K10" i="4"/>
  <c r="K11" i="4"/>
  <c r="D8" i="10"/>
  <c r="D8" i="3"/>
  <c r="K7" i="4"/>
  <c r="K3" i="4"/>
  <c r="K9" i="4"/>
  <c r="K5" i="4"/>
  <c r="K6" i="4"/>
  <c r="K2" i="4"/>
  <c r="L2" i="4" l="1" a="1"/>
  <c r="L2" i="4" s="1"/>
  <c r="N2" i="4" s="1"/>
  <c r="M2" i="4" l="1"/>
  <c r="L3" i="4" a="1"/>
  <c r="L3" i="4" s="1"/>
  <c r="M3" i="4" s="1"/>
  <c r="L4" i="4" l="1" a="1"/>
  <c r="L4" i="4" s="1"/>
  <c r="N4" i="4" s="1"/>
  <c r="N3" i="4"/>
  <c r="M4" i="4" l="1"/>
  <c r="L5" i="4" a="1"/>
  <c r="L5" i="4" s="1"/>
  <c r="L6" i="4" s="1" a="1"/>
  <c r="L6" i="4" s="1"/>
  <c r="N5" i="4" l="1"/>
  <c r="M5" i="4"/>
  <c r="M6" i="4"/>
  <c r="N6" i="4"/>
  <c r="L7" i="4" a="1"/>
  <c r="L7" i="4" s="1"/>
  <c r="L8" i="4" s="1" a="1"/>
  <c r="L8" i="4" s="1"/>
  <c r="M7" i="4" l="1"/>
  <c r="N7" i="4"/>
  <c r="M8" i="4"/>
  <c r="N8" i="4"/>
  <c r="L9" i="4" a="1"/>
  <c r="L9" i="4" s="1"/>
  <c r="M9" i="4" l="1"/>
  <c r="N9" i="4"/>
  <c r="L10" i="4" a="1"/>
  <c r="L10" i="4" s="1"/>
  <c r="M10" i="4" l="1"/>
  <c r="N10" i="4"/>
  <c r="L11" i="4" a="1"/>
  <c r="L11" i="4" s="1"/>
  <c r="M11" i="4" l="1"/>
  <c r="N11" i="4"/>
</calcChain>
</file>

<file path=xl/sharedStrings.xml><?xml version="1.0" encoding="utf-8"?>
<sst xmlns="http://schemas.openxmlformats.org/spreadsheetml/2006/main" count="34312" uniqueCount="445">
  <si>
    <t>DO NOT REMOVE OR EDIT INFORMATION IN THIS SECTION
FOR INTERNAL USE ONLY</t>
  </si>
  <si>
    <t>Template Name</t>
  </si>
  <si>
    <t>63.4720 Semiannual Compliance Report</t>
  </si>
  <si>
    <t>CitationID</t>
  </si>
  <si>
    <t>63.4720(a)</t>
  </si>
  <si>
    <t>Template Version</t>
  </si>
  <si>
    <t>Last Updated Date</t>
  </si>
  <si>
    <t>40 CFR Part 63, Subpart QQQQ -- Surface Coating of Wood Building Products</t>
  </si>
  <si>
    <t>Semiannual Compliance Reporting Spreadsheet Template</t>
  </si>
  <si>
    <t>Welcome and Instructions</t>
  </si>
  <si>
    <t>Purpose:</t>
  </si>
  <si>
    <t>This spreadsheet template was designed by the U.S. EPA to facilitate semiannual compliance reporting under 40 CFR part 63, subpart QQQQ.</t>
  </si>
  <si>
    <t>The semiannual reporting requirements included in this report are found in §63.4720.</t>
  </si>
  <si>
    <t>Electronic reporting:</t>
  </si>
  <si>
    <t>Do not submit confidential business information (CBI) to EPA via CEDRI. If you are required to submit a report in CEDRI,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</si>
  <si>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t>Semiannual Compliance Report – General Requirements</t>
  </si>
  <si>
    <t>Facility Information</t>
  </si>
  <si>
    <r>
      <t>Provide the company name, facility site name associated with the affected facility, the FRS ID, and the address of the affected facility. [§63.4720(a)(3)</t>
    </r>
    <r>
      <rPr>
        <sz val="11"/>
        <color theme="1"/>
        <rFont val="Calibri"/>
        <family val="2"/>
        <scheme val="minor"/>
      </rPr>
      <t xml:space="preserve">] </t>
    </r>
  </si>
  <si>
    <r>
      <t xml:space="preserve">Facility Record No. *
</t>
    </r>
    <r>
      <rPr>
        <b/>
        <sz val="11"/>
        <color rgb="FF0000FF"/>
        <rFont val="Calibri"/>
        <family val="2"/>
        <scheme val="minor"/>
      </rPr>
      <t>(Field value will automatically generate if a value is not entered.</t>
    </r>
    <r>
      <rPr>
        <sz val="11"/>
        <color rgb="FF0000FF"/>
        <rFont val="Calibri"/>
        <family val="2"/>
        <scheme val="minor"/>
      </rPr>
      <t>)</t>
    </r>
  </si>
  <si>
    <t>1. Company Name:</t>
  </si>
  <si>
    <t>2. Facility site name for the affected facility:</t>
  </si>
  <si>
    <t>3. Facility Registry Service (FRS) number for the affected facility:</t>
  </si>
  <si>
    <t>4. Address of the affected facility:</t>
  </si>
  <si>
    <t>A. Address1:</t>
  </si>
  <si>
    <t>B. Address2:</t>
  </si>
  <si>
    <t>C. City:</t>
  </si>
  <si>
    <t>D. County:</t>
  </si>
  <si>
    <t>E. State Abbreviation:</t>
  </si>
  <si>
    <t>F. Zip Code:</t>
  </si>
  <si>
    <t>5. Description of the site location and provide the latitude and longitude coordinates of the site:</t>
  </si>
  <si>
    <t xml:space="preserve">   A. Description of the site location:</t>
  </si>
  <si>
    <t xml:space="preserve">   B. Latitude:</t>
  </si>
  <si>
    <t xml:space="preserve">   C. Longitude:</t>
  </si>
  <si>
    <t>Reporting Period Dates</t>
  </si>
  <si>
    <t>Provide the beginning and ending date of the reporting period in MM/DD/YYYY format. [§63.4720(a)(3)(iii)]</t>
  </si>
  <si>
    <t>1. Beginning date:</t>
  </si>
  <si>
    <t>2. Ending date:</t>
  </si>
  <si>
    <t>Additional Information</t>
  </si>
  <si>
    <t>Provide any additional information and the filenames of any attached files related to this report below.</t>
  </si>
  <si>
    <t>Please enter any additional information:</t>
  </si>
  <si>
    <t>Filename of any additional files:</t>
  </si>
  <si>
    <t>Semiannual Compliance Report</t>
  </si>
  <si>
    <t>Provide the company name, facility site name associated with the affected facility, the FRS ID, and the address of the affected facility. If an address is not available for the site, include a description of the site location and provide the latitude and longitude coordinates of the site in decimal degrees to an accuracy and precision of five (5) decimals of a degree using the North American Datum of 1983. [§63.4720(a)(3)].
If additional files are attached to the submission, such as Detail Reports, include the filename in the appropriate column.</t>
  </si>
  <si>
    <t>5. If an address is not available for the site, include a description of the site location and provide the latitude and longitude coordinates of the site (63.4720(a)(3)(i))</t>
  </si>
  <si>
    <t>Reporting Period Dates (63.4720(a)(3)(iii))</t>
  </si>
  <si>
    <t>1. Company Name (63.4720(a)(3)(i))</t>
  </si>
  <si>
    <t>2. Facility site name associated with the affected facility (63.4720(a)(3)(i))</t>
  </si>
  <si>
    <t>3. Facility Registry Service (FRS) number for the affected facility</t>
  </si>
  <si>
    <t>4. Address of the affected facility (63.4720(a)(3)(i))</t>
  </si>
  <si>
    <t>Address 2</t>
  </si>
  <si>
    <t>City</t>
  </si>
  <si>
    <t>County</t>
  </si>
  <si>
    <t>State Abbreviation</t>
  </si>
  <si>
    <t>Zip Code</t>
  </si>
  <si>
    <t xml:space="preserve">   A. Description of the site location</t>
  </si>
  <si>
    <t xml:space="preserve">   B. Latitude</t>
  </si>
  <si>
    <t xml:space="preserve">   C. Longitude</t>
  </si>
  <si>
    <t>1. Beginning date (MM/DD/YYYY)</t>
  </si>
  <si>
    <t>2. Ending date (MM/DD/YYYY)</t>
  </si>
  <si>
    <t>Please Enter Any Additional Information</t>
  </si>
  <si>
    <t>Name of Additional Files</t>
  </si>
  <si>
    <t>CompanyName</t>
  </si>
  <si>
    <t>FacilityName</t>
  </si>
  <si>
    <t>FrsSiteId</t>
  </si>
  <si>
    <t>AddressLine1</t>
  </si>
  <si>
    <t>AddressLine2</t>
  </si>
  <si>
    <t>CityName</t>
  </si>
  <si>
    <t>CountyName</t>
  </si>
  <si>
    <t>StateName</t>
  </si>
  <si>
    <t>SiteDescription</t>
  </si>
  <si>
    <t>SiteLatitude</t>
  </si>
  <si>
    <t>SiteLongitude</t>
  </si>
  <si>
    <t>PeriodStartDate</t>
  </si>
  <si>
    <t>PeriodEndDate</t>
  </si>
  <si>
    <t>AddInfo</t>
  </si>
  <si>
    <t>AddFile</t>
  </si>
  <si>
    <t>DO NOT REMOVE OR EDIT INFORMATION IN THIS SECTION 
FOR INTERNAL USE ONLY</t>
  </si>
  <si>
    <t>Semiannual Compliance Report – Compliance Information</t>
  </si>
  <si>
    <t>Compliance Option(s) Information</t>
  </si>
  <si>
    <r>
      <t xml:space="preserve">Company Record No. *
</t>
    </r>
    <r>
      <rPr>
        <b/>
        <sz val="11"/>
        <color rgb="FF0000FF"/>
        <rFont val="Calibri"/>
        <family val="2"/>
        <scheme val="minor"/>
      </rPr>
      <t>(Field value will automatically generate if a value is not entered.)</t>
    </r>
  </si>
  <si>
    <t>Coating Operation
[§63.4720(a)(3)(iv)]</t>
  </si>
  <si>
    <t>If options switched during reporting period, provide beginning date [§63.4720(a)(3)(iv)]</t>
  </si>
  <si>
    <t>If options switched during reporting period, provide ending date
[§63.4720(a)(3)(iv)]</t>
  </si>
  <si>
    <t xml:space="preserve">e.g.: Emission Rate Without Add-on Controls </t>
  </si>
  <si>
    <t>e.g.:1/1/2017</t>
  </si>
  <si>
    <t>e.g.:3/1/2017</t>
  </si>
  <si>
    <t xml:space="preserve">e.g.: Emission Rate With Add-on Controls </t>
  </si>
  <si>
    <t>e.g.:6/30/2017</t>
  </si>
  <si>
    <t>Compliance options</t>
  </si>
  <si>
    <t>Coating Compliance Options</t>
  </si>
  <si>
    <t>without</t>
  </si>
  <si>
    <t>with</t>
  </si>
  <si>
    <t>N/A</t>
  </si>
  <si>
    <t>Compliant Materials Option</t>
  </si>
  <si>
    <t>Emission Rate without Add-On Controls Option</t>
  </si>
  <si>
    <t>Emission Rate with Add-On Controls Option</t>
  </si>
  <si>
    <t>Units of measure for 12 month rolling average</t>
  </si>
  <si>
    <t>g HAP/liter solids</t>
  </si>
  <si>
    <t>lb HAP/gal solids</t>
  </si>
  <si>
    <t>Yes/No</t>
  </si>
  <si>
    <t>CPMS</t>
  </si>
  <si>
    <t>No</t>
  </si>
  <si>
    <t>Audit</t>
  </si>
  <si>
    <t>Yes</t>
  </si>
  <si>
    <t>Certification</t>
  </si>
  <si>
    <t>Material Type</t>
  </si>
  <si>
    <t>Affected Source Type</t>
  </si>
  <si>
    <t>Subpart QQQQ Subcategory</t>
  </si>
  <si>
    <t>Deviations</t>
  </si>
  <si>
    <t xml:space="preserve">Coating </t>
  </si>
  <si>
    <t>Existing affected source</t>
  </si>
  <si>
    <t>Exterior siding and primed doorskins</t>
  </si>
  <si>
    <t>Thinner</t>
  </si>
  <si>
    <t>New or reconstructed affected source</t>
  </si>
  <si>
    <t>Flooring</t>
  </si>
  <si>
    <t>Cleaning Material</t>
  </si>
  <si>
    <t>Interior wall paneling or tileboard</t>
  </si>
  <si>
    <t>Control Equipment Problems</t>
  </si>
  <si>
    <t>Other interior panels</t>
  </si>
  <si>
    <t>Process Problems</t>
  </si>
  <si>
    <t>Doors, windows, and miscellaneous</t>
  </si>
  <si>
    <t>Other Known Causes</t>
  </si>
  <si>
    <t>Other Unknown Causes</t>
  </si>
  <si>
    <t>Emission Limits</t>
  </si>
  <si>
    <t>Subcategory</t>
  </si>
  <si>
    <t>Combined</t>
  </si>
  <si>
    <t>limit</t>
  </si>
  <si>
    <t>Deviation Information – Compliant Material Option</t>
  </si>
  <si>
    <t xml:space="preserve"> 40 CFR Part 63, Subpart QQQQ Section [§63.4720(a)(5)]</t>
  </si>
  <si>
    <t>Facility:</t>
  </si>
  <si>
    <t>Reporting period:</t>
  </si>
  <si>
    <t>Identify each coating used that deviated from the emission limit, each thinner and cleaning material used that contained organic HAP, and the dates and time periods each was used. [§63.4720(a)(5)]</t>
  </si>
  <si>
    <r>
      <t xml:space="preserve">Company Record No. *
</t>
    </r>
    <r>
      <rPr>
        <b/>
        <sz val="11"/>
        <color rgb="FF0000FF"/>
        <rFont val="Calibri"/>
        <family val="2"/>
        <scheme val="minor"/>
      </rPr>
      <t>(Field value will automatically generate if a value is not entered.</t>
    </r>
    <r>
      <rPr>
        <sz val="11"/>
        <color rgb="FF0000FF"/>
        <rFont val="Calibri"/>
        <family val="2"/>
        <scheme val="minor"/>
      </rPr>
      <t>)</t>
    </r>
  </si>
  <si>
    <t>Name of Coating That Deviated From the Emission Limit or HAP Containing Thinner or Cleaning Material
[§63.4720(a)(5)(i)]</t>
  </si>
  <si>
    <t>combined</t>
  </si>
  <si>
    <t>Mass Fraction of Organic HAP 
[§63.4720(a)(5)(iii)]</t>
  </si>
  <si>
    <t>Cause of Deviation
[§63.4720(a)(5)(iv)]</t>
  </si>
  <si>
    <t>Starting Date of Use
[§63.4720(a)(5)(iv)]</t>
  </si>
  <si>
    <t>Starting Time of Use
[§63.4720(a)(5)(iv)]</t>
  </si>
  <si>
    <t>Ending Date of Use
[§63.4720(a)(5)(iv)]</t>
  </si>
  <si>
    <t>Ending Time of Use
[§63.4720(a)(5)(iv)]</t>
  </si>
  <si>
    <t>Deviation Information – Emission Rate Without Add-On Controls Option</t>
  </si>
  <si>
    <t xml:space="preserve"> 40 CFR Part 63, Subpart QQQQ Section 63.4720(a)(6)</t>
  </si>
  <si>
    <t xml:space="preserve">Identify the beginning and ending dates of each compliance period during which the 12-month organic HAP emission rate exceeded the applicable emission limit; </t>
  </si>
  <si>
    <t>and the calculations used to determine the 12-month organic HAP emission rate for the compliance period in which the deviation occurred. [§63.4720(a)(6)]</t>
  </si>
  <si>
    <t>Beginning Date of Deviation Period
[§63.4720(a)(6)(i)]</t>
  </si>
  <si>
    <t>Ending Date of Deviation Period
[§63.4720(a)(6)(i)]</t>
  </si>
  <si>
    <t>Cause of Deviation
[§63.4720(a)(6)(iii)]</t>
  </si>
  <si>
    <t>Deviation Information – Emission Rate With Add-On Controls Option</t>
  </si>
  <si>
    <t xml:space="preserve"> 40 CFR Part 63, Subpart QQQQ Section 63.4720(a)(7)(ii)</t>
  </si>
  <si>
    <t xml:space="preserve"> </t>
  </si>
  <si>
    <t>12-month organic HAP emission rate exceedances</t>
  </si>
  <si>
    <t>Identify the beginning and ending dates of each compliance period during which the 12-month organic HAP emission rate exceeded the applicable emission limit; and the calculations used to determine the 12-month organic HAP emission rate for the compliance period in which the deviation occurred. [§63.4720(a)(7)(ii)]</t>
  </si>
  <si>
    <t>Beginning Date of Deviation Period
[§63.4720(a)(7)(ii)(A)]</t>
  </si>
  <si>
    <t>Ending Date of Deviation Period
[§63.4720(a)(7)(ii)(A)]</t>
  </si>
  <si>
    <t>Calculated Mass of Organic HAP in Cleaning Materials (Eq. 1C)
[§63.4720(a)(7)(ii)(B)]</t>
  </si>
  <si>
    <t>Total Volume of Coating Solids Used 
(liters or gal)
[§63.4720(a)(7)(ii)(B)]</t>
  </si>
  <si>
    <t>Calculated Mass of Organic HAP Emission Reduction 
(Eq. 1, 1A-1D, 2, 3, and 3A-3C of §63.4761)
[§63.4720(a)(7)(ii)(B)]</t>
  </si>
  <si>
    <t>Calculated Mass of Organic HAP Emissions 
(Eq. 4 of §63.4761)
[§63.4720(a)(7)(ii)(B)]</t>
  </si>
  <si>
    <t>Calculated Organic HAP Emission Rate (Eq. 5 of §63.4761)
[§63.4720(a)(7)(ii)(B)]</t>
  </si>
  <si>
    <t>Cause of Deviation
[§63.4720(a)(7)(iv)(M)]</t>
  </si>
  <si>
    <t>CPMS Deviation Information – Emission Rate With Add-On Controls Option</t>
  </si>
  <si>
    <t>Continuous Parameter Monitoring System Details</t>
  </si>
  <si>
    <t>CPMS Description
[§63. 4720(a)(7)(ii)(C)]</t>
  </si>
  <si>
    <t>Date of Last CPMS Certification or Audit [§63. 4720(a)(7)(ii)(D)]</t>
  </si>
  <si>
    <t>Starting Date CPMS Inoperative or Out of Control 
[§63. 4720(a)(7)(ii)(E) or (F)]</t>
  </si>
  <si>
    <t>Starting Time CPMS Inoperative or Out of Control 
[§63. 4720(a)(7)(ii)(E) or (F)]</t>
  </si>
  <si>
    <t>Ending Date CPMS Inoperative
[§63. 4720(a)(7)(ii)(E) or (F)]</t>
  </si>
  <si>
    <t>Ending Time CPMS Inoperative 
[§63. 4720(a)(7)(ii)(E) or (F)]</t>
  </si>
  <si>
    <t>Corrective Action Taken 
[§63. 8(c)(8)]</t>
  </si>
  <si>
    <t>e.g.: Combustion Temperature</t>
  </si>
  <si>
    <t>e.g.: 2/1/2017</t>
  </si>
  <si>
    <t>e.g.: Inoperative</t>
  </si>
  <si>
    <t>e.g.: 3/2/2017</t>
  </si>
  <si>
    <t>e.g.: 72.0</t>
  </si>
  <si>
    <t>e.g.: Other known causes</t>
  </si>
  <si>
    <t>e.g.: replaced thermocouple</t>
  </si>
  <si>
    <t>Deviation from Operating Limit or Bypass of Control Device Information – Emission Rate With Add-On Controls Option</t>
  </si>
  <si>
    <t xml:space="preserve">Deviation from Operating Limit or Bypass of Control Device Information </t>
  </si>
  <si>
    <t>Starting Date Deviation from Operating Limit or Bypass of Control Device 
[§63.4720(a)(7)(ii)(G)]</t>
  </si>
  <si>
    <t>Starting Time Deviation from Operating Limit or Bypass of Control Device 
[§63.4720(a)(7)(ii)(G)]</t>
  </si>
  <si>
    <t>Ending Date Deviation from Operating Limit or Bypass of Control Device 
[§63.4720(a)(7)(ii)(G)]</t>
  </si>
  <si>
    <t>Ending Time Deviation from Operating Limit or Bypass of Control Device 
[§63.4720(a)(7)(ii)(G)]</t>
  </si>
  <si>
    <t>e.g.: 15:00</t>
  </si>
  <si>
    <t>e.g.: Control Equipment Problems</t>
  </si>
  <si>
    <t>DO NOT REMOVE OR EDIT INFORMATION IN THIS SECTION FOR INTERNAL USE ONLY</t>
  </si>
  <si>
    <t>Deviation from a Work Practice Standard Information – Emission Rate With Add-On Controls Option</t>
  </si>
  <si>
    <t xml:space="preserve"> 40 CFR Part 63, Subpart QQQQ Section 63.4720(a)(7)(ii)(L)</t>
  </si>
  <si>
    <t xml:space="preserve">
</t>
  </si>
  <si>
    <t xml:space="preserve">Deviation from a Work Practice Standard Information </t>
  </si>
  <si>
    <t>Work Practice Standard
[§63.4720(a)(7)(ii)(L)]</t>
  </si>
  <si>
    <t>Description of Deviation 
[§63.4720(a)(7)(ii)(L)]</t>
  </si>
  <si>
    <t>Starting Date of Work Practice Deviation 
[§63.4720(a)(7)(ii)(L)]</t>
  </si>
  <si>
    <t>Starting Time of Deviation from Work Practice Standard 
[§63.4720(a)(7)(ii)(L)]</t>
  </si>
  <si>
    <t>Ending Date of Work Practice Deviation [§63.4720(a)(7)(ii)(L)]</t>
  </si>
  <si>
    <t>Ending Time of Deviation from Work Practice Standard [§63.4720(a)(7)(ii)(L)]</t>
  </si>
  <si>
    <t>Action(s) Taken to Minimize Emissions 
[§63.4720(a)(7)(ii)(L)]</t>
  </si>
  <si>
    <t>e.g.: Organic HAP and waste stored in closed containers</t>
  </si>
  <si>
    <t>e.g.: Container left open</t>
  </si>
  <si>
    <t>e.g.: 15:30</t>
  </si>
  <si>
    <t>e.g.: replaced lid</t>
  </si>
  <si>
    <t>Deviation Summary – Emission Rate With Add-On Controls Option</t>
  </si>
  <si>
    <t xml:space="preserve"> 40 CFR Part 63, Subpart QQQQ Section 63.4720(a)(7)(ii)(H), (I), and (J)</t>
  </si>
  <si>
    <t>Summary of Deviations</t>
  </si>
  <si>
    <t>Total Source Operating Time (hours)</t>
  </si>
  <si>
    <t>Total Duration of CPMS Downtime 
(hours)
[§63. 4720(a)(7)(ii)(J)]</t>
  </si>
  <si>
    <t>e.g.: 6240</t>
  </si>
  <si>
    <t>e.g.: 0</t>
  </si>
  <si>
    <t>CPMS, Coating Operation, Emission Capture System, or Addon Control Device Changes</t>
  </si>
  <si>
    <t>A description of any changes in the CPMS, coating operation, emission capture system, or add-on control device since the last semiannual reporting period.</t>
  </si>
  <si>
    <t>Describe any changes in the CPMS, coating operation, emission capture system, or add-on control device which have occurred since the last reporting period. [§63.4720(a)(7)(ii)(K)]</t>
  </si>
  <si>
    <t>Complete this form when you have completed the semiannual compliance report.</t>
  </si>
  <si>
    <t>Instruction:</t>
  </si>
  <si>
    <t>Field:</t>
  </si>
  <si>
    <t>No Emission Limit Deviation Statement</t>
  </si>
  <si>
    <t>No CPMS Out-of-Control Statement</t>
  </si>
  <si>
    <r>
      <t xml:space="preserve">Compliance Option
[§63.4720(a)(3)(iv)]
</t>
    </r>
    <r>
      <rPr>
        <b/>
        <sz val="11"/>
        <color rgb="FF0070C0"/>
        <rFont val="Calibri"/>
        <family val="2"/>
        <scheme val="minor"/>
      </rPr>
      <t>(Select from dropdown)</t>
    </r>
  </si>
  <si>
    <r>
      <t xml:space="preserve">Coating Operation
[§63.4720(a)]
</t>
    </r>
    <r>
      <rPr>
        <b/>
        <sz val="11"/>
        <color rgb="FF0070C0"/>
        <rFont val="Calibri"/>
        <family val="2"/>
        <scheme val="minor"/>
      </rPr>
      <t>(Select from dropdown)</t>
    </r>
  </si>
  <si>
    <r>
      <t xml:space="preserve">Material Type
[§63.4720(a)(5)(i)]
</t>
    </r>
    <r>
      <rPr>
        <b/>
        <sz val="11"/>
        <color rgb="FF0070C0"/>
        <rFont val="Calibri"/>
        <family val="2"/>
        <scheme val="minor"/>
      </rPr>
      <t>(Select from dropdown)</t>
    </r>
  </si>
  <si>
    <r>
      <t xml:space="preserve">Organic HAP Emission Limit
</t>
    </r>
    <r>
      <rPr>
        <b/>
        <sz val="11"/>
        <color rgb="FF0070C0"/>
        <rFont val="Calibri"/>
        <family val="2"/>
        <scheme val="minor"/>
      </rPr>
      <t>(Automatic Lookup)</t>
    </r>
  </si>
  <si>
    <r>
      <t xml:space="preserve">Total Volume of Coating Solids Used (units) 
</t>
    </r>
    <r>
      <rPr>
        <b/>
        <sz val="11"/>
        <color rgb="FF0070C0"/>
        <rFont val="Calibri"/>
        <family val="2"/>
        <scheme val="minor"/>
      </rPr>
      <t>(Select from list)</t>
    </r>
    <r>
      <rPr>
        <b/>
        <sz val="11"/>
        <color rgb="FF000000"/>
        <rFont val="Calibri"/>
        <family val="2"/>
        <scheme val="minor"/>
      </rPr>
      <t xml:space="preserve">
[§63.4720(a)(7)(ii)(B)]</t>
    </r>
  </si>
  <si>
    <r>
      <t xml:space="preserve">CPMS Inoperative or Out of Control
[§63. 4120(g)(6) or (7)]
</t>
    </r>
    <r>
      <rPr>
        <b/>
        <sz val="11"/>
        <color rgb="FF0070C0"/>
        <rFont val="Calibri"/>
        <family val="2"/>
        <scheme val="minor"/>
      </rPr>
      <t>(Select from dropdown)</t>
    </r>
  </si>
  <si>
    <r>
      <t xml:space="preserve">Duration CPMS Inoperative or Out of Control (hours)
</t>
    </r>
    <r>
      <rPr>
        <b/>
        <sz val="11"/>
        <color rgb="FF0070C0"/>
        <rFont val="Calibri"/>
        <family val="2"/>
        <scheme val="minor"/>
      </rPr>
      <t xml:space="preserve">(Calculated from Date and Time) </t>
    </r>
    <r>
      <rPr>
        <b/>
        <sz val="11"/>
        <color rgb="FF000000"/>
        <rFont val="Calibri"/>
        <family val="2"/>
        <scheme val="minor"/>
      </rPr>
      <t xml:space="preserve">
[§63. 4720(a)(7)(ii)(F)]</t>
    </r>
  </si>
  <si>
    <r>
      <t xml:space="preserve">Cause of CPMS Being Inoperative or Out of Control 
[§63. 4720(a)(7)(ii)(M)]
</t>
    </r>
    <r>
      <rPr>
        <b/>
        <sz val="11"/>
        <color rgb="FF0070C0"/>
        <rFont val="Calibri"/>
        <family val="2"/>
        <scheme val="minor"/>
      </rPr>
      <t>(Select from dropdown)</t>
    </r>
  </si>
  <si>
    <r>
      <t xml:space="preserve">Deviation from Operating Limit or Bypass of Control Device
[§63.4720(a)(7)(ii)(G)]
</t>
    </r>
    <r>
      <rPr>
        <b/>
        <sz val="11"/>
        <color rgb="FF0070C0"/>
        <rFont val="Calibri"/>
        <family val="2"/>
        <scheme val="minor"/>
      </rPr>
      <t>(Select from dropdown)</t>
    </r>
  </si>
  <si>
    <r>
      <t xml:space="preserve">Duration Deviation from Operating Limit or Bypass of Control Device (hours)
</t>
    </r>
    <r>
      <rPr>
        <b/>
        <sz val="11"/>
        <color rgb="FF0070C0"/>
        <rFont val="Calibri"/>
        <family val="2"/>
        <scheme val="minor"/>
      </rPr>
      <t>(Calculated Value For Use in Total Deviation Calculations on Deviation-Summary Tab)</t>
    </r>
  </si>
  <si>
    <r>
      <t xml:space="preserve">Cause of Deviation from Operating Limit or Bypass of Control Device [§63.4720(a)(7)(ii)(M)]
</t>
    </r>
    <r>
      <rPr>
        <b/>
        <sz val="11"/>
        <color rgb="FF0070C0"/>
        <rFont val="Calibri"/>
        <family val="2"/>
        <scheme val="minor"/>
      </rPr>
      <t>(Select from dropdown)</t>
    </r>
  </si>
  <si>
    <r>
      <t xml:space="preserve">Cause of Work Practice Deviation 
[§63.4720(a)(7)(ii)(M)]
</t>
    </r>
    <r>
      <rPr>
        <b/>
        <sz val="11"/>
        <color rgb="FF0070C0"/>
        <rFont val="Calibri"/>
        <family val="2"/>
        <scheme val="minor"/>
      </rPr>
      <t>(Select from dropdown)</t>
    </r>
  </si>
  <si>
    <r>
      <t xml:space="preserve">Organic HAP Emission Limit
</t>
    </r>
    <r>
      <rPr>
        <b/>
        <sz val="11"/>
        <color rgb="FF0070C0"/>
        <rFont val="Calibri"/>
        <family val="2"/>
        <scheme val="minor"/>
      </rPr>
      <t>(Automatic lookup)</t>
    </r>
  </si>
  <si>
    <t>Monitoring Equipment Malfunctions</t>
  </si>
  <si>
    <t>Nonmonitoring Equipment Malfunctions</t>
  </si>
  <si>
    <t>Quality Assurance/Quality Control Calibrations</t>
  </si>
  <si>
    <t>CMSDeviations</t>
  </si>
  <si>
    <t>CoatingOperation</t>
  </si>
  <si>
    <t>ComplianceOptions</t>
  </si>
  <si>
    <t>SwitchStartDate</t>
  </si>
  <si>
    <t>SwitchEndDate</t>
  </si>
  <si>
    <t>MaterialName</t>
  </si>
  <si>
    <t>MaterialType</t>
  </si>
  <si>
    <t>AffectedSource</t>
  </si>
  <si>
    <t>SubpartCategory</t>
  </si>
  <si>
    <t>HapEmissionLimitUnit</t>
  </si>
  <si>
    <t>HapEmissionLimit</t>
  </si>
  <si>
    <t>HapContentAmount</t>
  </si>
  <si>
    <t>HapMassFraction</t>
  </si>
  <si>
    <t>DeviationCause</t>
  </si>
  <si>
    <t>UseStartDate</t>
  </si>
  <si>
    <t>UseStartTime</t>
  </si>
  <si>
    <t>UseEndDate</t>
  </si>
  <si>
    <t>UseEndTime</t>
  </si>
  <si>
    <t>DeviationStartDate</t>
  </si>
  <si>
    <t>DeviationEndDate</t>
  </si>
  <si>
    <t>TotalHapEmissions</t>
  </si>
  <si>
    <t>CoatingCalcMass</t>
  </si>
  <si>
    <t>ThinnerCalcMass</t>
  </si>
  <si>
    <t>CleaningCalcMass</t>
  </si>
  <si>
    <t>WasteHapMass</t>
  </si>
  <si>
    <t>HapEmissionRate</t>
  </si>
  <si>
    <t>CoatingTotalVolume</t>
  </si>
  <si>
    <t>CoatingTotalVolumeUnit</t>
  </si>
  <si>
    <t>HapEmissionReduction</t>
  </si>
  <si>
    <t>HapEmissionsEqFour</t>
  </si>
  <si>
    <t>CpmsDescription</t>
  </si>
  <si>
    <t>CpmsAuditDate</t>
  </si>
  <si>
    <t>CpmsOutageDescription</t>
  </si>
  <si>
    <t>CpmsOutageStartDate</t>
  </si>
  <si>
    <t>CpmsOutageStartTime</t>
  </si>
  <si>
    <t>CpmsOutageEndDate</t>
  </si>
  <si>
    <t>CpmsOutageEndTime</t>
  </si>
  <si>
    <t>CpmsOutageDuration</t>
  </si>
  <si>
    <t>CpmsOutageCause</t>
  </si>
  <si>
    <t>CorrectiveAction</t>
  </si>
  <si>
    <t>DeviceDeviationBypass</t>
  </si>
  <si>
    <t>DeviationStartTime</t>
  </si>
  <si>
    <t>DeviationEndTime</t>
  </si>
  <si>
    <t>DeviationDuration</t>
  </si>
  <si>
    <t>WorkPracticeStandard</t>
  </si>
  <si>
    <t>DeviationDescription</t>
  </si>
  <si>
    <t>WPDeviationStartDate</t>
  </si>
  <si>
    <t>WPDeviationStartTime</t>
  </si>
  <si>
    <t>WPDeviationEndDate</t>
  </si>
  <si>
    <t>WPDeviationEndTime</t>
  </si>
  <si>
    <t>ActionTaken</t>
  </si>
  <si>
    <t>TotalOperatingTime</t>
  </si>
  <si>
    <t>TotalDeviationDuration</t>
  </si>
  <si>
    <t>TotalDeviationPercent</t>
  </si>
  <si>
    <t>EquipmentCausedDeviation</t>
  </si>
  <si>
    <t>ProcessCausedDeviation</t>
  </si>
  <si>
    <t>OtherCausedDeviation</t>
  </si>
  <si>
    <t>UnknownCausedDeviation</t>
  </si>
  <si>
    <t>CpmsDowntimeDuration</t>
  </si>
  <si>
    <t>CpmsDowntimePercent</t>
  </si>
  <si>
    <t>PeriodChangeDesc</t>
  </si>
  <si>
    <t>PeriodDeviationFlag</t>
  </si>
  <si>
    <t>CpmsControlFlag</t>
  </si>
  <si>
    <t>Operating Limit</t>
  </si>
  <si>
    <t>Bypass of Control Device</t>
  </si>
  <si>
    <t>Inlet Temperature of the Catalyst Bed</t>
  </si>
  <si>
    <t>Combustion Temperature</t>
  </si>
  <si>
    <t>Desorbing Gas Mass Flow</t>
  </si>
  <si>
    <t>Temperature of Carbon Bed</t>
  </si>
  <si>
    <t>Temperature Difference across Catalyst Bed</t>
  </si>
  <si>
    <t>Condenser Outlet Gas Temperature</t>
  </si>
  <si>
    <t>PTE Pressure Drop</t>
  </si>
  <si>
    <t>PTE Direction of Air Flow</t>
  </si>
  <si>
    <t>PTE Average Facial Velocity</t>
  </si>
  <si>
    <t>Flow Rate or Duct Static Pressure for non-PTE</t>
  </si>
  <si>
    <t>Gas temperature of Desoprtion Concentrator Stream</t>
  </si>
  <si>
    <t>Pressure Drop of Dilute Stream Across Concentrator</t>
  </si>
  <si>
    <t>CPMS Description</t>
  </si>
  <si>
    <t>Num</t>
  </si>
  <si>
    <t>CPMSlist</t>
  </si>
  <si>
    <t>Process</t>
  </si>
  <si>
    <t>ProcessName</t>
  </si>
  <si>
    <t>Column1</t>
  </si>
  <si>
    <t xml:space="preserve">Template Navigation and Tabs to Complete.  </t>
  </si>
  <si>
    <t>Note: Each semiannual compliance report must be submitted no later than July 31 or January 31, whichever date is the first date following the end of the semiannual reporting period.</t>
  </si>
  <si>
    <r>
      <rPr>
        <u/>
        <sz val="11"/>
        <rFont val="Calibri"/>
        <family val="2"/>
        <scheme val="minor"/>
      </rPr>
      <t>Green tabs</t>
    </r>
    <r>
      <rPr>
        <sz val="11"/>
        <rFont val="Calibri"/>
        <family val="2"/>
        <scheme val="minor"/>
      </rPr>
      <t xml:space="preserve">:  Only complete a green tab if there was a devation covered by the period in the semiannual report. Only complete the green tab(s) that represent(s) the compliance option used </t>
    </r>
    <r>
      <rPr>
        <u/>
        <sz val="11"/>
        <rFont val="Calibri"/>
        <family val="2"/>
        <scheme val="minor"/>
      </rPr>
      <t>and</t>
    </r>
    <r>
      <rPr>
        <sz val="11"/>
        <rFont val="Calibri"/>
        <family val="2"/>
        <scheme val="minor"/>
      </rPr>
      <t xml:space="preserve"> where deviations occurred during the reporting period and the relevant summary tabs. Tabs are included for each of the compliance options; compliant coatings, emission rate without controls, and emission rate with controls.  Tabs for the emission rate with controls category are further broken down in to the deviation type: emission rate exceedences, CPMS, a CPMS Deviation Summary, Operating Limit, Work Practices, and a deviation summary. Last, there is a tab Describe any changes in the CPMS, coating operation, emission capture system, or add-on control device which have occurred since the last reporting period .  The green tabs are: Compliant_material_option, Emiss_rate_wo_controls_option, or  Emiss_rate_w_controls_option, Emiss_rate_w_controls_emissions, Emiss_rate_w_controls_CPMS, Emiss_rate_w_controls_OpLimit, Emiss_rate_w_controls_WorkP, Emiss_rate_w_controls_Summary, and Emiss_rate_w_controls_Changes
</t>
    </r>
    <r>
      <rPr>
        <u/>
        <sz val="11"/>
        <rFont val="Calibri"/>
        <family val="2"/>
        <scheme val="minor"/>
      </rPr>
      <t/>
    </r>
  </si>
  <si>
    <t>ZIPCode</t>
  </si>
  <si>
    <t>WPDeviationCause</t>
  </si>
  <si>
    <t>e.g.: Wet Coating Finishing Line</t>
  </si>
  <si>
    <t>Provide a response for each coating operation at the affected source (see: §63.4681 and §63.4682). Select the appropriate</t>
  </si>
  <si>
    <t>dropdown menu item identifying the compliance option(s) used on each coating operation during the reporting period. §63.4720(a)(3)(iv)]:</t>
  </si>
  <si>
    <t>e.g.: Existing affected source</t>
  </si>
  <si>
    <t>e.g.: Flooring</t>
  </si>
  <si>
    <t>e.g.: lb HAP/gal solids</t>
  </si>
  <si>
    <t>Total Duration of CPMS Downtime as a per cent of Total Source Operating Time 
(percent)
[§63. 4720(a)(7)(ii)(J)]</t>
  </si>
  <si>
    <t>Total Duration of Bypass or Deviation from Operating Limit Specified Due to Process Problems   
[§63. 4720(a)(7)(ii)(I)] (hours)</t>
  </si>
  <si>
    <t>Total Duration of Bypass or Deviation from Operating Limit Specified Due to Control Equipment Problems 
[§63. 4720(a)(7)(ii)(I)] (hours)</t>
  </si>
  <si>
    <t>Total Duration of Bypass or Deviation from Operating Limit Specified as a per cent of Total Source Operating Time 
[§63. 4720(a)(7)(ii)(H)] (percent)</t>
  </si>
  <si>
    <t>Total Duration of Deviations from Operating Limits  
[§63. 4720(a)(7)(ii)(H)] (hours)</t>
  </si>
  <si>
    <t>Total Duration of Bypass or Deviation from Operating Limit Specified Due to Other Known Causes   
[§63. 4720(a)(7)(ii)(I)] (hours)</t>
  </si>
  <si>
    <t>Total Duration of Bypass or Deviation from Operating Limit Specified Due to Other Unknown Causes 
[§63. 4720(a)(7)(ii)(I)] (hours)</t>
  </si>
  <si>
    <t>e.g.: 3/5/2017</t>
  </si>
  <si>
    <t>e.g.: 72</t>
  </si>
  <si>
    <t>e.g.: 1.2%</t>
  </si>
  <si>
    <t>e.g.: 3/3/2017</t>
  </si>
  <si>
    <t>e.g.: 24</t>
  </si>
  <si>
    <t>e.g.: 3/4/2017</t>
  </si>
  <si>
    <t>e.g.: 120</t>
  </si>
  <si>
    <t>e.g.: 1.9%</t>
  </si>
  <si>
    <t>e.g.: 3/6/2017</t>
  </si>
  <si>
    <t>e.g.: 3/9/2017</t>
  </si>
  <si>
    <t>e.g.: Coating</t>
  </si>
  <si>
    <t>e.g.: Topcoat</t>
  </si>
  <si>
    <t>e.g.: 0.78</t>
  </si>
  <si>
    <t>e.g.: 0.65</t>
  </si>
  <si>
    <t>e.g.: 1/12/2018</t>
  </si>
  <si>
    <t>e.g.: 13:45</t>
  </si>
  <si>
    <t>e.g.: 1/13/2018</t>
  </si>
  <si>
    <t>e.g.: 09:15</t>
  </si>
  <si>
    <t>Calculated Organic HAP Content 
(Eq. 2)
(g/L)
[§63.4720(a)(5)(ii)]</t>
  </si>
  <si>
    <t>e.g.: 77.4</t>
  </si>
  <si>
    <t>e.g.: Contaminated coating</t>
  </si>
  <si>
    <t>e.g.: 02/01/2018</t>
  </si>
  <si>
    <t>e.g.: 2/28/2018</t>
  </si>
  <si>
    <t>Calculated Organic HAP Emissions (Eq. 1)
(g)
[§63.4720(a)(6)(ii)]</t>
  </si>
  <si>
    <t>e.g.: 72.3</t>
  </si>
  <si>
    <t>e.g.: 74.5</t>
  </si>
  <si>
    <t>e.g.: 150.0</t>
  </si>
  <si>
    <t>e.g.: 165.6</t>
  </si>
  <si>
    <t>e.g.: 162.4</t>
  </si>
  <si>
    <t>Calculated Mass of Organic HAP in Coatings (Eq. 1A or 1A-alt)
(g)
[§63.4720(a)(6)(ii)]</t>
  </si>
  <si>
    <t>Calculated Mass of Organic HAP in Thinners (Eq. 1B)
(g)
[§63.4720(a)(6)(ii)]</t>
  </si>
  <si>
    <t>Calculated Mass of Organic HAP in Cleaning Materials (Eq. 1C)
(g)
[§63.4720(a)(6)(ii)]</t>
  </si>
  <si>
    <t>Mass of Organic HAP in Waste Materials Sent Out (Rw) 
(g)
[§63.4720(a)(6)(ii)]</t>
  </si>
  <si>
    <t>Calculated Organic HAP Emission Rate (Eq. 3)
(g/L)
[§63.4720(a)(6)(ii)]</t>
  </si>
  <si>
    <t>e.g.: 0.812</t>
  </si>
  <si>
    <t>e.g.: Incorrect formulation</t>
  </si>
  <si>
    <t>e.g.: 02/01/2017</t>
  </si>
  <si>
    <t>Calculated Mass of Organic HAP Emissions (Eq. 1)
(g)
[§63.4720(a)(7)(ii)(B)]</t>
  </si>
  <si>
    <t>Calculated Mass of Organic HAP in Coatings (Eq. 1A or 
1A-alt) (g)
[§63.4720(a)(7)(ii)(B)]</t>
  </si>
  <si>
    <t>Calculated Mass of Organic HAP in Thinners (Eq. 1B) 
(g)
[§63.4720(a)(7)(ii)(B)]</t>
  </si>
  <si>
    <t>e.g.: 420.0</t>
  </si>
  <si>
    <t>e.g.: 350.0</t>
  </si>
  <si>
    <t>e.g.: 210.5</t>
  </si>
  <si>
    <t>e.g.: 216.5</t>
  </si>
  <si>
    <t>e.g.: 523.5</t>
  </si>
  <si>
    <t>e.g.: liters</t>
  </si>
  <si>
    <t>Mass of Organic HAP in Used During All Deviations (Eq. 1D) (g) 
[§63.4720(a)(7)(ii)(B)]</t>
  </si>
  <si>
    <t>e.g.: 726.3</t>
  </si>
  <si>
    <t>e.g.: Spill outside recovery area</t>
  </si>
  <si>
    <t>TotalDeviationMass</t>
  </si>
  <si>
    <t>Revision Number</t>
  </si>
  <si>
    <t>Date</t>
  </si>
  <si>
    <t>Revisions</t>
  </si>
  <si>
    <t>Initial Release Version</t>
  </si>
  <si>
    <t>Fixed Reporting Period date display on multiple tabs, Added Revisions tab, and displayed header rows on Welcome tab to diplay report version number and date</t>
  </si>
  <si>
    <t>Corrected version number to remove a "." which was causing an error in CEDRI</t>
  </si>
  <si>
    <t xml:space="preserve">CEDRI is accessed through the EPA's Central Data Exchange: https://cdx.epa.gov
</t>
  </si>
  <si>
    <t xml:space="preserve">Electronic submission of semiannual compliance reports through the EPA's Compliance and Emissions Data Reporting (CEDRI) is required under §63.4720.
</t>
  </si>
  <si>
    <t xml:space="preserve">This spreadsheet template may be uploaded to CEDRI to fulfill the electronic reporting requirement under §63.4720(a).
</t>
  </si>
  <si>
    <t xml:space="preserve">For semiannual report, you may reference a single file attachment that includes additional information on the "Gen_requirements" tab. 
</t>
  </si>
  <si>
    <t>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</si>
  <si>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r>
      <rPr>
        <b/>
        <sz val="11"/>
        <color theme="1"/>
        <rFont val="Calibri"/>
        <family val="2"/>
        <scheme val="minor"/>
      </rPr>
      <t>Do not submit information you claim as confidential business information (CBI) to EPA via CEDRI.</t>
    </r>
    <r>
      <rPr>
        <sz val="11"/>
        <color theme="1"/>
        <rFont val="Calibri"/>
        <family val="2"/>
        <scheme val="minor"/>
      </rPr>
      <t xml:space="preserve"> EPA will make all the information submitted through this form via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t>
    </r>
  </si>
  <si>
    <t xml:space="preserve">IMPORTANT: The spreadsheet must be uploaded into CEDRI as a single ZIP file, which must include this Excel workbook and any related attachments that were referenced in the workbook (i.e., additional information file found in the "Gen_requirements" tab).
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Once all data have been entered in the worksheet, combine this Excel workbook and all attachment files (including any ZIP file containing separate excel file(s), if applicable) into a single ZIP file for upload to CEDRI.
</t>
  </si>
  <si>
    <r>
      <rPr>
        <u/>
        <sz val="11"/>
        <color theme="1"/>
        <rFont val="Calibri"/>
        <family val="2"/>
        <scheme val="minor"/>
      </rPr>
      <t>Gray tab</t>
    </r>
    <r>
      <rPr>
        <sz val="11"/>
        <color theme="1"/>
        <rFont val="Calibri"/>
        <family val="2"/>
        <scheme val="minor"/>
      </rPr>
      <t>:  All semia</t>
    </r>
    <r>
      <rPr>
        <sz val="11"/>
        <rFont val="Calibri"/>
        <family val="2"/>
        <scheme val="minor"/>
      </rPr>
      <t xml:space="preserve">nnual compliance </t>
    </r>
    <r>
      <rPr>
        <sz val="11"/>
        <color theme="1"/>
        <rFont val="Calibri"/>
        <family val="2"/>
        <scheme val="minor"/>
      </rPr>
      <t xml:space="preserve">reports will include </t>
    </r>
    <r>
      <rPr>
        <sz val="11"/>
        <rFont val="Calibri"/>
        <family val="2"/>
        <scheme val="minor"/>
      </rPr>
      <t>the in</t>
    </r>
    <r>
      <rPr>
        <sz val="11"/>
        <color theme="1"/>
        <rFont val="Calibri"/>
        <family val="2"/>
        <scheme val="minor"/>
      </rPr>
      <t xml:space="preserve">formation in the gray tab (Gen_requirements). The information in the gray tab is unlikely to change from one semiannual reporting period to the next.  Complete the gray tab and save the workbook for subsequent reporting periods in which you would only need to review the data previously provided and update it if necessary.
</t>
    </r>
  </si>
  <si>
    <r>
      <t>Blue tab:</t>
    </r>
    <r>
      <rPr>
        <sz val="11"/>
        <rFont val="Calibri"/>
        <family val="2"/>
        <scheme val="minor"/>
      </rPr>
      <t xml:space="preserve"> All semiannual compliance reports will include the information in the blue tab (Compliance_Option).  Provide a response for each coating operation at the affected source (see: §63.4681 and §63.4682). The information in the blue tab will only vary if compliance options or processes change.  Complete the blue tab  and save the workbook for subsequent reporting periods in which you would only need to review the data previously provided and update it if necessary.</t>
    </r>
    <r>
      <rPr>
        <u/>
        <sz val="11"/>
        <rFont val="Calibri"/>
        <family val="2"/>
        <scheme val="minor"/>
      </rPr>
      <t xml:space="preserve">
</t>
    </r>
  </si>
  <si>
    <t xml:space="preserve">Within the tabs, example rows are colored light red, and the XML tags are colored green.  These rows are locked; no data entry can be made in the colored rows. Enter reporting data in the blank rows.
</t>
  </si>
  <si>
    <t>Worksheet Name</t>
  </si>
  <si>
    <t>Parent</t>
  </si>
  <si>
    <t>JSON Key</t>
  </si>
  <si>
    <t>Parent Primary Key</t>
  </si>
  <si>
    <t>Child Foreign Key</t>
  </si>
  <si>
    <t>records</t>
  </si>
  <si>
    <t>RecordId</t>
  </si>
  <si>
    <t>Compliance_Option</t>
  </si>
  <si>
    <t>Compliant_material_option</t>
  </si>
  <si>
    <t>Emiss_rate_wo_controls_option</t>
  </si>
  <si>
    <t>Emiss_rate_w_controls_CPMS</t>
  </si>
  <si>
    <t>Emiss_rate_w_controls_CPMS_Sum</t>
  </si>
  <si>
    <t>Emiss_rate_w_controls_OpLimit</t>
  </si>
  <si>
    <t>Emiss_rate_w_controls_WorkP</t>
  </si>
  <si>
    <t>Emiss_rate_w_controls_Summary</t>
  </si>
  <si>
    <t>Emiss_rate_w_controls_Changes</t>
  </si>
  <si>
    <t>ComplianceOption</t>
  </si>
  <si>
    <t>Compliantmaterialoption</t>
  </si>
  <si>
    <t>Emissratewocontrolsoption</t>
  </si>
  <si>
    <t>EmissratewcontrolsCPMS</t>
  </si>
  <si>
    <t>EmissratewcontrolsCPMSSum</t>
  </si>
  <si>
    <t>EmissratewcontrolsOpLimit</t>
  </si>
  <si>
    <t>EmissratewcontrolsWorkP</t>
  </si>
  <si>
    <t>EmissratewcontrolsSummary</t>
  </si>
  <si>
    <t>EmissratewcontrolsChanges</t>
  </si>
  <si>
    <t>Certification Statements</t>
  </si>
  <si>
    <r>
      <rPr>
        <b/>
        <sz val="11"/>
        <rFont val="Calibri"/>
        <family val="2"/>
        <scheme val="minor"/>
      </rPr>
      <t>Certification:</t>
    </r>
    <r>
      <rPr>
        <sz val="11"/>
        <rFont val="Calibri"/>
        <family val="2"/>
        <scheme val="minor"/>
      </rPr>
      <t xml:space="preserve">
</t>
    </r>
    <r>
      <rPr>
        <u/>
        <sz val="11"/>
        <rFont val="Calibri"/>
        <family val="2"/>
        <scheme val="minor"/>
      </rPr>
      <t>Red Tab</t>
    </r>
    <r>
      <rPr>
        <sz val="11"/>
        <rFont val="Calibri"/>
        <family val="2"/>
        <scheme val="minor"/>
      </rPr>
      <t xml:space="preserve">: The Certification tab must be completed for every report. The requirement in §63.4720(a)(3)(ii) that a responsible official certify based on information and belief formed after reasonable inquiry, the statements and information in the document are true, accurate, and complete are fulfilled in the submission process to CEDRI.  </t>
    </r>
  </si>
  <si>
    <t xml:space="preserve">In the case where either no deviations from emission limitations or no periods where the CPMS were out-of-control during the compliance period, select the appropriate affirmation to comply with §63.4720(a)(4). 
</t>
  </si>
  <si>
    <t xml:space="preserve">All semiannual reports will include the General Requirements (gray tab), the Compliance Option (blue tab) and the Certification (red tab).  Complete green tabs only if deviations occured during the period covered by the semiannual report. Complete the green tab(s) specific to the deviation(s) that occured.
</t>
  </si>
  <si>
    <t>e.g.:</t>
  </si>
  <si>
    <t xml:space="preserve">e.g.: </t>
  </si>
  <si>
    <t>Updated CBI language and the instructions for the Certification tab on Welcome tab, added hidden blank column A to all data entry tabs, added Worksheet Map tab, enabled filtering within data tables, fixed autorow height and text wrapping on Emiss_rate_w_controls_Changes, removed certification statement from Semiannual_Certification the statement is included in the certification process within CEDRI, edited the certifying statements to make them clearer and added a Not Applicable option to the CPMS statement, and changed the tab name to Certification, made all XML tags visible, corrected example row formatting</t>
  </si>
  <si>
    <t xml:space="preserve">RecordId </t>
  </si>
  <si>
    <t>e.g.: 1</t>
  </si>
  <si>
    <t>Facility_Info_upload</t>
  </si>
  <si>
    <t>Emiss_rate_w_controls_emissions</t>
  </si>
  <si>
    <t>Emissratewcontrolsemissions</t>
  </si>
  <si>
    <t>OMB No.: 2060-0510 Form 5900-594 For further Paperwork Reduction Act information see: 
https://www.epa.gov/electronic-reporting-air-emissions/paperwork-reduction-act-pra-cedri-and-ert</t>
  </si>
  <si>
    <r>
      <t xml:space="preserve">Affected Source Type
</t>
    </r>
    <r>
      <rPr>
        <b/>
        <sz val="11"/>
        <color rgb="FF0070C0"/>
        <rFont val="Calibri"/>
        <family val="2"/>
        <scheme val="minor"/>
      </rPr>
      <t>(Select from dropdown)</t>
    </r>
  </si>
  <si>
    <r>
      <t xml:space="preserve">Subpart QQQQ Subcategory
</t>
    </r>
    <r>
      <rPr>
        <b/>
        <sz val="11"/>
        <color rgb="FF0070C0"/>
        <rFont val="Calibri"/>
        <family val="2"/>
        <scheme val="minor"/>
      </rPr>
      <t>(Select from dropdown)</t>
    </r>
  </si>
  <si>
    <r>
      <t xml:space="preserve">Units for Organic HAP Emission Limit
</t>
    </r>
    <r>
      <rPr>
        <b/>
        <sz val="11"/>
        <color rgb="FF0070C0"/>
        <rFont val="Calibri"/>
        <family val="2"/>
        <scheme val="minor"/>
      </rPr>
      <t>(Select from dropdown)</t>
    </r>
  </si>
  <si>
    <r>
      <t xml:space="preserve">Selecting Yes below certifies that  "There were no deviations from emission limits during this reporting period."  [§63.4720(a)(4)]
</t>
    </r>
    <r>
      <rPr>
        <b/>
        <sz val="11"/>
        <color rgb="FF0070C0"/>
        <rFont val="Calibri"/>
        <family val="2"/>
        <scheme val="minor"/>
      </rPr>
      <t>(Select from dropdown)</t>
    </r>
  </si>
  <si>
    <r>
      <t xml:space="preserve">If the emissions rate with add-on controls option was used, selecting Yes below certifies that "There were no CPMS out-of-control periods during this reporting period."  [per §63.8(c)(7)].
[§63.4120(f)]
</t>
    </r>
    <r>
      <rPr>
        <b/>
        <sz val="11"/>
        <color rgb="FF0070C0"/>
        <rFont val="Calibri"/>
        <family val="2"/>
        <scheme val="minor"/>
      </rPr>
      <t>(Select from Dropdown)</t>
    </r>
  </si>
  <si>
    <t>Added PRA Information to Welcome tab; added "e.g.:" to blank example rows on Compliance_Options; updated cell orientation for headers to bottom align and data entry to top align; Update formatting on Emiss_rate_w_controls_Change to look more like a table, Edited header statements on Certification to clearly reflect what selecting Yes means and clarify the Not Applicable answer.</t>
  </si>
  <si>
    <t>ICR Draft 2.01</t>
  </si>
  <si>
    <t>ICR Draft v2.01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</si>
</sst>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m/dd/yy;@"/>
    <numFmt numFmtId="165" formatCode="m/d/yyyy;@"/>
    <numFmt numFmtId="166" formatCode="h:mm;@"/>
    <numFmt numFmtId="167" formatCode="[$-F400]h:mm:ss\ AM/PM"/>
    <numFmt numFmtId="168" formatCode="00000"/>
    <numFmt numFmtId="169" formatCode="mm/dd/yyyy"/>
  </numFmts>
  <fonts count="37" x14ac:knownFonts="1">
    <font>
      <sz val="11"/>
      <color theme="1"/>
      <name val="Calibri"/>
      <family val="2"/>
      <scheme val="minor"/>
    </font>
    <font>
      <sz val="11"/>
      <color rgb="FFFF0000"/>
      <name val="Calibri"/>
      <family val="2"/>
      <scheme val="minor"/>
    </font>
    <font>
      <b/>
      <sz val="11"/>
      <color theme="1"/>
      <name val="Calibri"/>
      <family val="2"/>
      <scheme val="minor"/>
    </font>
    <font>
      <b/>
      <sz val="10"/>
      <color theme="1"/>
      <name val="Calibri"/>
      <family val="2"/>
      <scheme val="minor"/>
    </font>
    <font>
      <b/>
      <sz val="16"/>
      <color theme="1"/>
      <name val="Calibri"/>
      <family val="2"/>
      <scheme val="minor"/>
    </font>
    <font>
      <u/>
      <sz val="11"/>
      <color theme="1"/>
      <name val="Calibri"/>
      <family val="2"/>
      <scheme val="minor"/>
    </font>
    <font>
      <sz val="11"/>
      <name val="Calibri"/>
      <family val="2"/>
      <scheme val="minor"/>
    </font>
    <font>
      <i/>
      <sz val="11"/>
      <color theme="1"/>
      <name val="Times New Roman"/>
      <family val="1"/>
    </font>
    <font>
      <sz val="11"/>
      <color rgb="FF000000"/>
      <name val="Calibri"/>
      <family val="2"/>
      <scheme val="minor"/>
    </font>
    <font>
      <b/>
      <sz val="11"/>
      <color rgb="FF0000FF"/>
      <name val="Calibri"/>
      <family val="2"/>
      <scheme val="minor"/>
    </font>
    <font>
      <sz val="11"/>
      <color rgb="FF0000FF"/>
      <name val="Calibri"/>
      <family val="2"/>
      <scheme val="minor"/>
    </font>
    <font>
      <sz val="11"/>
      <color rgb="FF0070C0"/>
      <name val="Calibri"/>
      <family val="2"/>
      <scheme val="minor"/>
    </font>
    <font>
      <sz val="11"/>
      <color theme="8"/>
      <name val="Calibri"/>
      <family val="2"/>
      <scheme val="minor"/>
    </font>
    <font>
      <b/>
      <sz val="14"/>
      <color theme="1"/>
      <name val="Calibri"/>
      <family val="2"/>
      <scheme val="minor"/>
    </font>
    <font>
      <b/>
      <sz val="10"/>
      <name val="Calibri"/>
      <family val="2"/>
      <scheme val="minor"/>
    </font>
    <font>
      <sz val="10"/>
      <name val="Calibri"/>
      <family val="2"/>
      <scheme val="minor"/>
    </font>
    <font>
      <b/>
      <sz val="11"/>
      <name val="Calibri"/>
      <family val="2"/>
      <scheme val="minor"/>
    </font>
    <font>
      <b/>
      <sz val="12"/>
      <color theme="1"/>
      <name val="Calibri"/>
      <family val="2"/>
      <scheme val="minor"/>
    </font>
    <font>
      <sz val="12"/>
      <name val="Calibri"/>
      <family val="2"/>
      <scheme val="minor"/>
    </font>
    <font>
      <b/>
      <sz val="11"/>
      <color theme="8"/>
      <name val="Calibri"/>
      <family val="2"/>
      <scheme val="minor"/>
    </font>
    <font>
      <sz val="11"/>
      <name val="Times New Roman"/>
      <family val="1"/>
    </font>
    <font>
      <u/>
      <sz val="11"/>
      <name val="Calibri"/>
      <family val="2"/>
      <scheme val="minor"/>
    </font>
    <font>
      <sz val="11"/>
      <color theme="1"/>
      <name val="Times New Roman"/>
      <family val="1"/>
    </font>
    <font>
      <sz val="10"/>
      <color theme="1"/>
      <name val="Calibri"/>
      <family val="2"/>
      <scheme val="minor"/>
    </font>
    <font>
      <sz val="11"/>
      <color theme="1"/>
      <name val="Arial"/>
      <family val="2"/>
    </font>
    <font>
      <sz val="10"/>
      <color theme="1"/>
      <name val="Arial"/>
      <family val="2"/>
    </font>
    <font>
      <b/>
      <sz val="10"/>
      <name val="Arial"/>
      <family val="2"/>
    </font>
    <font>
      <sz val="12"/>
      <color theme="1"/>
      <name val="Calibri"/>
      <family val="2"/>
      <scheme val="minor"/>
    </font>
    <font>
      <sz val="9"/>
      <color theme="1"/>
      <name val="Calibri"/>
      <family val="2"/>
      <scheme val="minor"/>
    </font>
    <font>
      <sz val="11"/>
      <name val="Calibri"/>
      <family val="2"/>
    </font>
    <font>
      <b/>
      <sz val="11"/>
      <color rgb="FF000000"/>
      <name val="Calibri"/>
      <family val="2"/>
      <scheme val="minor"/>
    </font>
    <font>
      <sz val="11"/>
      <color theme="1"/>
      <name val="Calibri"/>
      <family val="2"/>
      <scheme val="minor"/>
    </font>
    <font>
      <b/>
      <sz val="11"/>
      <color rgb="FF0070C0"/>
      <name val="Calibri"/>
      <family val="2"/>
      <scheme val="minor"/>
    </font>
    <font>
      <sz val="11"/>
      <color rgb="FF000000"/>
      <name val="Segoe UI"/>
      <family val="2"/>
    </font>
    <font>
      <sz val="10"/>
      <color rgb="FF242729"/>
      <name val="Consolas"/>
      <family val="3"/>
    </font>
    <font>
      <i/>
      <sz val="11"/>
      <color theme="1"/>
      <name val="Calibri"/>
      <family val="2"/>
      <scheme val="minor"/>
    </font>
    <font>
      <b/>
      <i/>
      <sz val="11"/>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1"/>
        <bgColor indexed="64"/>
      </patternFill>
    </fill>
    <fill>
      <patternFill patternType="solid">
        <fgColor rgb="FFEEECE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0" tint="-0.14999847407452621"/>
        <bgColor theme="0" tint="-0.14999847407452621"/>
      </patternFill>
    </fill>
    <fill>
      <patternFill patternType="solid">
        <fgColor theme="9" tint="0.59996337778862885"/>
        <bgColor indexed="64"/>
      </patternFill>
    </fill>
    <fill>
      <patternFill patternType="solid">
        <fgColor theme="0" tint="-0.149998474074526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9" fontId="31" fillId="0" borderId="0" applyFont="0" applyFill="0" applyBorder="0" applyAlignment="0" applyProtection="0"/>
  </cellStyleXfs>
  <cellXfs count="354">
    <xf numFmtId="0" fontId="0" fillId="0" borderId="0" xfId="0"/>
    <xf numFmtId="0" fontId="3" fillId="2" borderId="0" xfId="0" applyFont="1" applyFill="1" applyAlignment="1">
      <alignment horizontal="left" vertical="center" wrapText="1"/>
    </xf>
    <xf numFmtId="0" fontId="3" fillId="2" borderId="0" xfId="0" applyFont="1" applyFill="1"/>
    <xf numFmtId="0" fontId="2" fillId="0" borderId="0" xfId="0" applyFont="1"/>
    <xf numFmtId="0" fontId="8" fillId="3" borderId="1" xfId="0" applyFont="1" applyFill="1" applyBorder="1" applyAlignment="1">
      <alignment horizontal="left" vertical="center" wrapText="1"/>
    </xf>
    <xf numFmtId="1" fontId="11" fillId="0" borderId="1" xfId="0" applyNumberFormat="1" applyFont="1" applyBorder="1" applyAlignment="1" applyProtection="1">
      <alignment horizontal="left"/>
      <protection locked="0"/>
    </xf>
    <xf numFmtId="0" fontId="2" fillId="3" borderId="1" xfId="0" applyFont="1" applyFill="1" applyBorder="1" applyAlignment="1">
      <alignment wrapText="1"/>
    </xf>
    <xf numFmtId="0" fontId="11" fillId="0" borderId="1" xfId="0" applyFont="1" applyBorder="1" applyAlignment="1" applyProtection="1">
      <alignment horizontal="left"/>
      <protection locked="0"/>
    </xf>
    <xf numFmtId="0" fontId="2" fillId="3" borderId="1" xfId="0" applyFont="1" applyFill="1" applyBorder="1" applyAlignment="1">
      <alignment horizontal="left" wrapText="1" indent="1"/>
    </xf>
    <xf numFmtId="0" fontId="2" fillId="3" borderId="1" xfId="0" applyFont="1" applyFill="1" applyBorder="1"/>
    <xf numFmtId="49" fontId="12" fillId="0" borderId="1" xfId="0" applyNumberFormat="1" applyFont="1" applyBorder="1" applyProtection="1">
      <protection locked="0"/>
    </xf>
    <xf numFmtId="0" fontId="0" fillId="4" borderId="0" xfId="0" applyFill="1"/>
    <xf numFmtId="0" fontId="4" fillId="0" borderId="0" xfId="0" applyFont="1"/>
    <xf numFmtId="0" fontId="13" fillId="0" borderId="0" xfId="0" applyFont="1" applyAlignment="1">
      <alignment horizontal="center"/>
    </xf>
    <xf numFmtId="0" fontId="14" fillId="0" borderId="0" xfId="0" applyFont="1" applyAlignment="1">
      <alignment horizontal="right"/>
    </xf>
    <xf numFmtId="0" fontId="15" fillId="0" borderId="0" xfId="0" applyFont="1" applyAlignment="1">
      <alignment horizontal="left"/>
    </xf>
    <xf numFmtId="0" fontId="15" fillId="0" borderId="0" xfId="0" applyFont="1" applyAlignment="1">
      <alignment horizontal="center"/>
    </xf>
    <xf numFmtId="0" fontId="0" fillId="0" borderId="0" xfId="0" applyAlignment="1">
      <alignment wrapText="1"/>
    </xf>
    <xf numFmtId="0" fontId="2" fillId="0" borderId="0" xfId="0" applyFont="1" applyAlignment="1">
      <alignment wrapText="1"/>
    </xf>
    <xf numFmtId="2" fontId="0" fillId="0" borderId="0" xfId="0" applyNumberFormat="1" applyAlignment="1">
      <alignment wrapText="1"/>
    </xf>
    <xf numFmtId="0" fontId="17" fillId="0" borderId="0" xfId="0" applyFont="1"/>
    <xf numFmtId="0" fontId="19" fillId="0" borderId="0" xfId="0" applyFont="1"/>
    <xf numFmtId="0" fontId="15" fillId="0" borderId="0" xfId="0" applyFont="1" applyAlignment="1">
      <alignment horizontal="center" wrapText="1"/>
    </xf>
    <xf numFmtId="0" fontId="4" fillId="0" borderId="0" xfId="0" applyFont="1" applyAlignment="1">
      <alignment wrapText="1"/>
    </xf>
    <xf numFmtId="0" fontId="15" fillId="2" borderId="0" xfId="0" applyFont="1" applyFill="1"/>
    <xf numFmtId="0" fontId="20" fillId="2" borderId="0" xfId="0" applyFont="1" applyFill="1"/>
    <xf numFmtId="2" fontId="15" fillId="2" borderId="0" xfId="0" applyNumberFormat="1" applyFont="1" applyFill="1"/>
    <xf numFmtId="0" fontId="6" fillId="0" borderId="0" xfId="0" applyFont="1"/>
    <xf numFmtId="0" fontId="16" fillId="0" borderId="0" xfId="0" applyFont="1"/>
    <xf numFmtId="0" fontId="6" fillId="0" borderId="0" xfId="0" applyFont="1" applyAlignment="1">
      <alignment vertical="top" wrapText="1"/>
    </xf>
    <xf numFmtId="0" fontId="0" fillId="0" borderId="0" xfId="0" applyAlignment="1">
      <alignment vertical="top" wrapText="1"/>
    </xf>
    <xf numFmtId="0" fontId="3" fillId="2" borderId="0" xfId="0" applyFont="1" applyFill="1" applyAlignment="1">
      <alignment vertical="center"/>
    </xf>
    <xf numFmtId="0" fontId="14" fillId="2" borderId="0" xfId="0" applyFont="1" applyFill="1" applyAlignment="1">
      <alignment vertical="center" wrapText="1"/>
    </xf>
    <xf numFmtId="0" fontId="14" fillId="2" borderId="0" xfId="0" applyFont="1" applyFill="1" applyAlignment="1">
      <alignment vertical="center"/>
    </xf>
    <xf numFmtId="0" fontId="0" fillId="0" borderId="0" xfId="0" applyAlignment="1">
      <alignment vertical="top"/>
    </xf>
    <xf numFmtId="0" fontId="21" fillId="0" borderId="0" xfId="0" applyFont="1" applyAlignment="1">
      <alignment vertical="top"/>
    </xf>
    <xf numFmtId="0" fontId="6" fillId="0" borderId="0" xfId="0" applyFont="1" applyAlignment="1">
      <alignment vertical="top"/>
    </xf>
    <xf numFmtId="0" fontId="7" fillId="0" borderId="0" xfId="0" applyFont="1"/>
    <xf numFmtId="0" fontId="7" fillId="0" borderId="0" xfId="0" applyFont="1" applyAlignment="1">
      <alignment wrapText="1"/>
    </xf>
    <xf numFmtId="0" fontId="16" fillId="0" borderId="0" xfId="0" applyFont="1" applyAlignment="1">
      <alignment vertical="center"/>
    </xf>
    <xf numFmtId="0" fontId="2" fillId="3" borderId="2" xfId="0" applyFont="1" applyFill="1" applyBorder="1"/>
    <xf numFmtId="0" fontId="2" fillId="3" borderId="3" xfId="0" applyFont="1" applyFill="1" applyBorder="1"/>
    <xf numFmtId="0" fontId="0" fillId="0" borderId="0" xfId="0" applyAlignment="1">
      <alignment vertical="center"/>
    </xf>
    <xf numFmtId="0" fontId="6" fillId="0" borderId="0" xfId="0" applyFont="1" applyAlignment="1">
      <alignment horizontal="left" vertical="center"/>
    </xf>
    <xf numFmtId="0" fontId="14" fillId="0" borderId="0" xfId="0" applyFont="1" applyAlignment="1">
      <alignment horizontal="left"/>
    </xf>
    <xf numFmtId="0" fontId="14" fillId="0" borderId="0" xfId="0" applyFont="1" applyAlignment="1">
      <alignment horizontal="left" vertical="center"/>
    </xf>
    <xf numFmtId="0" fontId="6" fillId="0" borderId="0" xfId="0" applyFont="1" applyAlignment="1">
      <alignment horizontal="center"/>
    </xf>
    <xf numFmtId="0" fontId="6" fillId="0" borderId="0" xfId="0" applyFont="1" applyAlignment="1">
      <alignment horizontal="left"/>
    </xf>
    <xf numFmtId="0" fontId="15" fillId="0" borderId="0" xfId="0" applyFont="1"/>
    <xf numFmtId="0" fontId="2" fillId="0" borderId="0" xfId="0" applyFont="1" applyAlignment="1">
      <alignment vertical="center"/>
    </xf>
    <xf numFmtId="0" fontId="15" fillId="0" borderId="0" xfId="0" applyFont="1" applyAlignment="1">
      <alignment horizontal="right"/>
    </xf>
    <xf numFmtId="0" fontId="3" fillId="0" borderId="0" xfId="0" applyFont="1" applyAlignment="1">
      <alignment vertical="center" wrapText="1"/>
    </xf>
    <xf numFmtId="0" fontId="22" fillId="0" borderId="0" xfId="0" applyFont="1"/>
    <xf numFmtId="0" fontId="23" fillId="2" borderId="0" xfId="0" applyFont="1" applyFill="1"/>
    <xf numFmtId="0" fontId="23" fillId="0" borderId="0" xfId="0" applyFont="1"/>
    <xf numFmtId="2" fontId="23" fillId="2" borderId="0" xfId="0" applyNumberFormat="1" applyFont="1" applyFill="1"/>
    <xf numFmtId="0" fontId="13" fillId="0" borderId="0" xfId="0" applyFont="1" applyAlignment="1">
      <alignment wrapText="1"/>
    </xf>
    <xf numFmtId="0" fontId="0" fillId="0" borderId="0" xfId="0" applyAlignment="1">
      <alignment horizontal="left" wrapText="1"/>
    </xf>
    <xf numFmtId="0" fontId="0" fillId="0" borderId="0" xfId="0" applyAlignment="1">
      <alignment horizontal="left"/>
    </xf>
    <xf numFmtId="0" fontId="8" fillId="5" borderId="8" xfId="0" applyFont="1" applyFill="1" applyBorder="1" applyAlignment="1">
      <alignment horizontal="center" vertical="center" wrapText="1"/>
    </xf>
    <xf numFmtId="0" fontId="2" fillId="3" borderId="1" xfId="0" applyFont="1" applyFill="1" applyBorder="1" applyAlignment="1">
      <alignment horizontal="left"/>
    </xf>
    <xf numFmtId="1" fontId="11" fillId="0" borderId="1" xfId="0" applyNumberFormat="1" applyFont="1" applyBorder="1" applyAlignment="1">
      <alignment horizontal="left"/>
    </xf>
    <xf numFmtId="0" fontId="11" fillId="0" borderId="1" xfId="0" applyFont="1" applyBorder="1" applyAlignment="1">
      <alignment horizontal="left"/>
    </xf>
    <xf numFmtId="0" fontId="11" fillId="0" borderId="1" xfId="0" applyFont="1" applyBorder="1" applyAlignment="1">
      <alignment horizontal="left" wrapText="1"/>
    </xf>
    <xf numFmtId="0" fontId="3" fillId="2" borderId="0" xfId="0" applyFont="1" applyFill="1" applyAlignment="1">
      <alignment vertical="center" wrapText="1"/>
    </xf>
    <xf numFmtId="14" fontId="23" fillId="2" borderId="0" xfId="0" applyNumberFormat="1" applyFont="1" applyFill="1" applyAlignment="1">
      <alignment horizontal="left"/>
    </xf>
    <xf numFmtId="0" fontId="13" fillId="0" borderId="0" xfId="0" applyFont="1"/>
    <xf numFmtId="49" fontId="12" fillId="0" borderId="1" xfId="0" applyNumberFormat="1" applyFont="1" applyBorder="1" applyAlignment="1" applyProtection="1">
      <alignment wrapText="1"/>
      <protection locked="0"/>
    </xf>
    <xf numFmtId="0" fontId="0" fillId="6" borderId="1" xfId="0" applyFill="1" applyBorder="1"/>
    <xf numFmtId="0" fontId="1" fillId="6" borderId="1" xfId="0" applyFont="1" applyFill="1" applyBorder="1"/>
    <xf numFmtId="0" fontId="0" fillId="9" borderId="1" xfId="0" applyFill="1" applyBorder="1"/>
    <xf numFmtId="0" fontId="1" fillId="9" borderId="1" xfId="0" applyFont="1" applyFill="1" applyBorder="1"/>
    <xf numFmtId="0" fontId="3" fillId="2" borderId="0" xfId="0" applyFont="1" applyFill="1" applyAlignment="1">
      <alignment horizontal="left" vertical="center"/>
    </xf>
    <xf numFmtId="0" fontId="0" fillId="2" borderId="0" xfId="0" applyFill="1" applyAlignment="1">
      <alignment horizontal="centerContinuous" vertical="center" wrapText="1"/>
    </xf>
    <xf numFmtId="0" fontId="24" fillId="0" borderId="0" xfId="0" applyFont="1"/>
    <xf numFmtId="0" fontId="23" fillId="2" borderId="0" xfId="0" applyFont="1" applyFill="1" applyAlignment="1">
      <alignment horizontal="left"/>
    </xf>
    <xf numFmtId="2" fontId="23" fillId="2" borderId="0" xfId="0" applyNumberFormat="1" applyFont="1" applyFill="1" applyAlignment="1">
      <alignment horizontal="left"/>
    </xf>
    <xf numFmtId="14" fontId="23" fillId="2" borderId="0" xfId="0" applyNumberFormat="1" applyFont="1" applyFill="1"/>
    <xf numFmtId="0" fontId="24" fillId="7" borderId="0" xfId="0" applyFont="1" applyFill="1"/>
    <xf numFmtId="0" fontId="27" fillId="0" borderId="0" xfId="0" applyFont="1"/>
    <xf numFmtId="0" fontId="28" fillId="0" borderId="0" xfId="0" applyFont="1"/>
    <xf numFmtId="0" fontId="24" fillId="0" borderId="0" xfId="0" applyFont="1" applyAlignment="1">
      <alignment wrapText="1"/>
    </xf>
    <xf numFmtId="0" fontId="3" fillId="2" borderId="0" xfId="0" applyFont="1" applyFill="1" applyAlignment="1">
      <alignment horizontal="centerContinuous" vertical="center" wrapText="1"/>
    </xf>
    <xf numFmtId="0" fontId="2" fillId="0" borderId="0" xfId="0" applyFont="1" applyAlignment="1">
      <alignment horizontal="centerContinuous" vertical="top"/>
    </xf>
    <xf numFmtId="0" fontId="2" fillId="0" borderId="0" xfId="0" applyFont="1" applyAlignment="1">
      <alignment horizontal="left" vertical="top"/>
    </xf>
    <xf numFmtId="0" fontId="2" fillId="0" borderId="0" xfId="0" applyFont="1" applyAlignment="1">
      <alignment horizontal="center" vertical="top"/>
    </xf>
    <xf numFmtId="0" fontId="2" fillId="0" borderId="0" xfId="0" applyFont="1" applyAlignment="1">
      <alignment horizontal="center" wrapText="1"/>
    </xf>
    <xf numFmtId="0" fontId="0" fillId="0" borderId="0" xfId="0" applyAlignment="1">
      <alignment horizontal="left" vertical="center"/>
    </xf>
    <xf numFmtId="0" fontId="4" fillId="0" borderId="0" xfId="0" applyFont="1" applyAlignment="1">
      <alignment horizontal="left" vertical="center"/>
    </xf>
    <xf numFmtId="0" fontId="0" fillId="6" borderId="1" xfId="0" applyFill="1" applyBorder="1" applyAlignment="1">
      <alignment vertical="top"/>
    </xf>
    <xf numFmtId="0" fontId="2" fillId="0" borderId="0" xfId="0" applyFont="1" applyAlignment="1">
      <alignment vertical="top"/>
    </xf>
    <xf numFmtId="0" fontId="2" fillId="0" borderId="0" xfId="0" applyFont="1" applyAlignment="1">
      <alignment vertical="top" wrapText="1"/>
    </xf>
    <xf numFmtId="1" fontId="0" fillId="0" borderId="0" xfId="0" applyNumberFormat="1" applyAlignment="1">
      <alignment vertical="top" wrapText="1"/>
    </xf>
    <xf numFmtId="1" fontId="0" fillId="0" borderId="0" xfId="0" applyNumberFormat="1" applyAlignment="1">
      <alignment vertical="top"/>
    </xf>
    <xf numFmtId="0" fontId="2" fillId="0" borderId="5" xfId="0" applyFont="1" applyBorder="1" applyAlignment="1">
      <alignment wrapText="1"/>
    </xf>
    <xf numFmtId="0" fontId="2" fillId="0" borderId="5" xfId="0" applyFont="1" applyBorder="1" applyAlignment="1">
      <alignment horizontal="center" wrapText="1"/>
    </xf>
    <xf numFmtId="0" fontId="0" fillId="0" borderId="0" xfId="0" applyAlignment="1">
      <alignment horizontal="center"/>
    </xf>
    <xf numFmtId="49" fontId="0" fillId="9" borderId="3" xfId="0" applyNumberFormat="1" applyFill="1" applyBorder="1" applyAlignment="1">
      <alignment vertical="top"/>
    </xf>
    <xf numFmtId="49" fontId="0" fillId="9" borderId="1" xfId="0" applyNumberFormat="1" applyFill="1" applyBorder="1" applyAlignment="1">
      <alignment vertical="top"/>
    </xf>
    <xf numFmtId="165" fontId="0" fillId="0" borderId="0" xfId="0" applyNumberFormat="1"/>
    <xf numFmtId="166" fontId="0" fillId="0" borderId="0" xfId="0" applyNumberFormat="1"/>
    <xf numFmtId="49" fontId="0" fillId="6" borderId="1" xfId="0" applyNumberFormat="1" applyFill="1" applyBorder="1" applyAlignment="1">
      <alignment vertical="top"/>
    </xf>
    <xf numFmtId="0" fontId="3" fillId="0" borderId="0" xfId="0" applyFont="1" applyAlignment="1">
      <alignment horizontal="left" vertical="center"/>
    </xf>
    <xf numFmtId="0" fontId="23" fillId="0" borderId="0" xfId="0" applyFont="1" applyAlignment="1">
      <alignment horizontal="left"/>
    </xf>
    <xf numFmtId="2" fontId="23" fillId="0" borderId="0" xfId="0" applyNumberFormat="1" applyFont="1" applyAlignment="1">
      <alignment horizontal="left"/>
    </xf>
    <xf numFmtId="14" fontId="23" fillId="0" borderId="0" xfId="0" applyNumberFormat="1" applyFont="1" applyAlignment="1">
      <alignment horizontal="left"/>
    </xf>
    <xf numFmtId="0" fontId="2" fillId="0" borderId="5" xfId="0" applyFont="1" applyBorder="1"/>
    <xf numFmtId="0" fontId="0" fillId="0" borderId="0" xfId="0" applyAlignment="1">
      <alignment horizontal="center" wrapText="1"/>
    </xf>
    <xf numFmtId="0" fontId="16" fillId="3" borderId="1" xfId="0" applyFont="1" applyFill="1" applyBorder="1" applyAlignment="1">
      <alignment horizontal="center" wrapText="1"/>
    </xf>
    <xf numFmtId="0" fontId="6" fillId="0" borderId="0" xfId="0" applyFont="1" applyAlignment="1">
      <alignment horizontal="centerContinuous" vertical="top" wrapText="1"/>
    </xf>
    <xf numFmtId="0" fontId="0" fillId="9" borderId="1" xfId="0" applyFill="1" applyBorder="1" applyAlignment="1">
      <alignment vertical="top"/>
    </xf>
    <xf numFmtId="0" fontId="0" fillId="6" borderId="2" xfId="0" applyFill="1" applyBorder="1"/>
    <xf numFmtId="0" fontId="0" fillId="9" borderId="2" xfId="0" applyFill="1" applyBorder="1"/>
    <xf numFmtId="0" fontId="2" fillId="6" borderId="1" xfId="0" applyFont="1" applyFill="1" applyBorder="1"/>
    <xf numFmtId="0" fontId="0" fillId="6" borderId="2" xfId="0" applyFill="1" applyBorder="1" applyAlignment="1">
      <alignment vertical="top"/>
    </xf>
    <xf numFmtId="49" fontId="0" fillId="6" borderId="2" xfId="0" applyNumberFormat="1" applyFill="1" applyBorder="1" applyAlignment="1">
      <alignment vertical="top"/>
    </xf>
    <xf numFmtId="0" fontId="25" fillId="0" borderId="0" xfId="0" applyFont="1"/>
    <xf numFmtId="0" fontId="3" fillId="6" borderId="19" xfId="0" applyFont="1" applyFill="1" applyBorder="1" applyAlignment="1">
      <alignment horizontal="left" wrapText="1"/>
    </xf>
    <xf numFmtId="0" fontId="15" fillId="10" borderId="20" xfId="0" applyFont="1" applyFill="1" applyBorder="1" applyAlignment="1">
      <alignment horizontal="center" wrapText="1"/>
    </xf>
    <xf numFmtId="0" fontId="24" fillId="0" borderId="0" xfId="0" applyFont="1" applyAlignment="1">
      <alignment vertical="center"/>
    </xf>
    <xf numFmtId="0" fontId="26" fillId="0" borderId="0" xfId="0" applyFont="1" applyAlignment="1">
      <alignment horizontal="left" vertical="center"/>
    </xf>
    <xf numFmtId="0" fontId="6" fillId="0" borderId="0" xfId="0" applyFont="1" applyAlignment="1">
      <alignment vertical="center" wrapText="1"/>
    </xf>
    <xf numFmtId="0" fontId="21" fillId="0" borderId="0" xfId="0" applyFont="1" applyAlignment="1">
      <alignment vertical="center" wrapText="1"/>
    </xf>
    <xf numFmtId="0" fontId="0" fillId="0" borderId="0" xfId="0" applyAlignment="1">
      <alignment vertical="center" wrapText="1"/>
    </xf>
    <xf numFmtId="0" fontId="23" fillId="0" borderId="0" xfId="0" applyFont="1" applyAlignment="1">
      <alignment vertical="top" wrapText="1"/>
    </xf>
    <xf numFmtId="0" fontId="30" fillId="3" borderId="13" xfId="0" applyFont="1" applyFill="1" applyBorder="1" applyAlignment="1">
      <alignment horizontal="center" vertical="center" wrapText="1"/>
    </xf>
    <xf numFmtId="0" fontId="2" fillId="0" borderId="0" xfId="0" applyFont="1" applyBorder="1" applyAlignment="1">
      <alignment wrapText="1"/>
    </xf>
    <xf numFmtId="0" fontId="2" fillId="0" borderId="0" xfId="0" applyFont="1" applyBorder="1" applyAlignment="1">
      <alignment horizontal="center" wrapText="1"/>
    </xf>
    <xf numFmtId="49" fontId="0" fillId="6" borderId="1" xfId="0" applyNumberFormat="1" applyFill="1" applyBorder="1" applyAlignment="1">
      <alignment vertical="top" wrapText="1"/>
    </xf>
    <xf numFmtId="49" fontId="0" fillId="9" borderId="1" xfId="0" applyNumberFormat="1" applyFill="1" applyBorder="1" applyAlignment="1">
      <alignment vertical="top" wrapText="1"/>
    </xf>
    <xf numFmtId="0" fontId="30" fillId="3" borderId="23" xfId="0" applyFont="1" applyFill="1" applyBorder="1" applyAlignment="1">
      <alignment horizontal="center" vertical="center" wrapText="1"/>
    </xf>
    <xf numFmtId="0" fontId="30" fillId="3" borderId="9" xfId="0" applyFont="1" applyFill="1" applyBorder="1" applyAlignment="1">
      <alignment horizontal="center" vertical="center" wrapText="1"/>
    </xf>
    <xf numFmtId="0" fontId="30" fillId="3" borderId="20" xfId="0" applyFont="1" applyFill="1" applyBorder="1" applyAlignment="1">
      <alignment horizontal="center" vertical="center" wrapText="1"/>
    </xf>
    <xf numFmtId="168" fontId="11" fillId="0" borderId="1" xfId="0" applyNumberFormat="1" applyFont="1" applyBorder="1" applyAlignment="1" applyProtection="1">
      <alignment horizontal="left"/>
      <protection locked="0"/>
    </xf>
    <xf numFmtId="169" fontId="12" fillId="0" borderId="1" xfId="0" applyNumberFormat="1" applyFont="1" applyBorder="1" applyProtection="1">
      <protection locked="0"/>
    </xf>
    <xf numFmtId="169" fontId="11" fillId="0" borderId="1" xfId="0" applyNumberFormat="1" applyFont="1" applyBorder="1" applyAlignment="1">
      <alignment horizontal="left"/>
    </xf>
    <xf numFmtId="168" fontId="11" fillId="0" borderId="1" xfId="0" applyNumberFormat="1" applyFont="1" applyBorder="1" applyAlignment="1">
      <alignment horizontal="left"/>
    </xf>
    <xf numFmtId="0" fontId="6" fillId="12" borderId="1" xfId="0" applyFont="1" applyFill="1" applyBorder="1"/>
    <xf numFmtId="0" fontId="6" fillId="12" borderId="26" xfId="0" applyFont="1" applyFill="1" applyBorder="1" applyAlignment="1">
      <alignment wrapText="1"/>
    </xf>
    <xf numFmtId="0" fontId="23" fillId="6" borderId="18" xfId="0" applyFont="1" applyFill="1" applyBorder="1" applyAlignment="1">
      <alignment horizontal="left" vertical="top" wrapText="1"/>
    </xf>
    <xf numFmtId="0" fontId="27" fillId="0" borderId="0" xfId="0" applyFont="1" applyAlignment="1">
      <alignment vertical="top"/>
    </xf>
    <xf numFmtId="0" fontId="0" fillId="0" borderId="0" xfId="0" applyAlignment="1">
      <alignment wrapText="1"/>
    </xf>
    <xf numFmtId="0" fontId="0" fillId="0" borderId="0" xfId="0" applyAlignment="1">
      <alignment wrapText="1"/>
    </xf>
    <xf numFmtId="0" fontId="32" fillId="0" borderId="28" xfId="0" applyFont="1" applyBorder="1"/>
    <xf numFmtId="0" fontId="0" fillId="0" borderId="29" xfId="0" applyBorder="1"/>
    <xf numFmtId="0" fontId="0" fillId="0" borderId="30" xfId="0" applyBorder="1"/>
    <xf numFmtId="0" fontId="0" fillId="0" borderId="0" xfId="0" applyFont="1" applyFill="1" applyBorder="1"/>
    <xf numFmtId="0" fontId="0" fillId="0" borderId="0" xfId="0" applyFill="1"/>
    <xf numFmtId="0" fontId="33" fillId="0" borderId="0" xfId="0" applyFont="1" applyFill="1" applyBorder="1"/>
    <xf numFmtId="0" fontId="34" fillId="0" borderId="0" xfId="0" applyFont="1" applyFill="1" applyAlignment="1">
      <alignment horizontal="left" vertical="center" wrapText="1" indent="1"/>
    </xf>
    <xf numFmtId="0" fontId="35" fillId="0" borderId="0" xfId="0" applyFont="1" applyAlignment="1">
      <alignment wrapText="1"/>
    </xf>
    <xf numFmtId="0" fontId="36" fillId="0" borderId="0" xfId="0" applyFont="1" applyAlignment="1">
      <alignment wrapText="1"/>
    </xf>
    <xf numFmtId="14" fontId="15" fillId="2" borderId="0" xfId="0" applyNumberFormat="1" applyFont="1" applyFill="1" applyAlignment="1">
      <alignment horizontal="left"/>
    </xf>
    <xf numFmtId="14" fontId="23" fillId="0" borderId="0" xfId="0" applyNumberFormat="1" applyFont="1" applyFill="1"/>
    <xf numFmtId="14" fontId="23" fillId="0" borderId="0" xfId="0" applyNumberFormat="1" applyFont="1" applyFill="1" applyAlignment="1">
      <alignment horizontal="left"/>
    </xf>
    <xf numFmtId="14" fontId="3" fillId="0" borderId="0" xfId="0" applyNumberFormat="1" applyFont="1" applyFill="1"/>
    <xf numFmtId="0" fontId="23" fillId="2" borderId="0" xfId="0" applyFont="1" applyFill="1" applyAlignment="1">
      <alignment horizontal="left" vertical="center" wrapText="1"/>
    </xf>
    <xf numFmtId="0" fontId="23" fillId="2" borderId="0" xfId="0" applyFont="1" applyFill="1" applyAlignment="1">
      <alignment horizontal="left" vertical="center"/>
    </xf>
    <xf numFmtId="14" fontId="2" fillId="0" borderId="0" xfId="0" applyNumberFormat="1" applyFont="1" applyFill="1" applyAlignment="1">
      <alignment horizontal="left"/>
    </xf>
    <xf numFmtId="14" fontId="23" fillId="2" borderId="0" xfId="0" applyNumberFormat="1" applyFont="1" applyFill="1" applyAlignment="1">
      <alignment horizontal="left" vertical="center" wrapText="1"/>
    </xf>
    <xf numFmtId="0" fontId="23" fillId="0" borderId="0" xfId="0" applyFont="1" applyFill="1"/>
    <xf numFmtId="14" fontId="2" fillId="0" borderId="0" xfId="0" applyNumberFormat="1" applyFont="1" applyFill="1"/>
    <xf numFmtId="0" fontId="2" fillId="0" borderId="0" xfId="0" applyFont="1" applyFill="1" applyAlignment="1">
      <alignment vertical="center"/>
    </xf>
    <xf numFmtId="0" fontId="0" fillId="0" borderId="0" xfId="0" applyFont="1" applyFill="1"/>
    <xf numFmtId="0" fontId="23" fillId="0" borderId="0" xfId="0" applyFont="1" applyProtection="1"/>
    <xf numFmtId="0" fontId="3" fillId="2" borderId="0" xfId="0" applyFont="1" applyFill="1" applyAlignment="1" applyProtection="1">
      <alignment horizontal="left" vertical="center"/>
    </xf>
    <xf numFmtId="0" fontId="3" fillId="2" borderId="0" xfId="0" applyFont="1" applyFill="1" applyAlignment="1" applyProtection="1">
      <alignment horizontal="centerContinuous" vertical="center" wrapText="1"/>
    </xf>
    <xf numFmtId="0" fontId="3" fillId="2" borderId="0" xfId="0" applyFont="1" applyFill="1" applyAlignment="1" applyProtection="1">
      <alignment vertical="center" wrapText="1"/>
    </xf>
    <xf numFmtId="0" fontId="3" fillId="2" borderId="0" xfId="0" applyFont="1" applyFill="1" applyAlignment="1" applyProtection="1">
      <alignment horizontal="right" vertical="center" wrapText="1"/>
    </xf>
    <xf numFmtId="0" fontId="3" fillId="2" borderId="0" xfId="0" applyFont="1" applyFill="1" applyAlignment="1" applyProtection="1">
      <alignment vertical="center"/>
    </xf>
    <xf numFmtId="0" fontId="3" fillId="2" borderId="0" xfId="0" applyFont="1" applyFill="1" applyAlignment="1" applyProtection="1">
      <alignment horizontal="right"/>
    </xf>
    <xf numFmtId="0" fontId="23" fillId="2" borderId="0" xfId="0" applyFont="1" applyFill="1" applyAlignment="1" applyProtection="1">
      <alignment horizontal="left"/>
    </xf>
    <xf numFmtId="0" fontId="23" fillId="2" borderId="0" xfId="0" applyFont="1" applyFill="1" applyProtection="1"/>
    <xf numFmtId="2" fontId="23" fillId="2" borderId="0" xfId="0" applyNumberFormat="1" applyFont="1" applyFill="1" applyAlignment="1" applyProtection="1">
      <alignment horizontal="left"/>
    </xf>
    <xf numFmtId="2" fontId="23" fillId="2" borderId="0" xfId="0" applyNumberFormat="1" applyFont="1" applyFill="1" applyProtection="1"/>
    <xf numFmtId="14" fontId="23" fillId="2" borderId="0" xfId="0" applyNumberFormat="1" applyFont="1" applyFill="1" applyAlignment="1" applyProtection="1">
      <alignment horizontal="left"/>
    </xf>
    <xf numFmtId="14" fontId="23" fillId="2" borderId="0" xfId="0" applyNumberFormat="1" applyFont="1" applyFill="1" applyProtection="1"/>
    <xf numFmtId="0" fontId="0" fillId="0" borderId="0" xfId="0" applyProtection="1"/>
    <xf numFmtId="0" fontId="2" fillId="0" borderId="0" xfId="0" applyFont="1" applyProtection="1"/>
    <xf numFmtId="0" fontId="4" fillId="0" borderId="0" xfId="0" applyFont="1" applyAlignment="1" applyProtection="1">
      <alignment horizontal="left" vertical="center"/>
    </xf>
    <xf numFmtId="0" fontId="2" fillId="0" borderId="0" xfId="0" applyFont="1" applyAlignment="1" applyProtection="1">
      <alignment horizontal="centerContinuous" vertical="top"/>
    </xf>
    <xf numFmtId="0" fontId="2" fillId="0" borderId="0" xfId="0" applyFont="1" applyAlignment="1" applyProtection="1">
      <alignment horizontal="left" vertical="top"/>
    </xf>
    <xf numFmtId="0" fontId="2" fillId="0" borderId="0" xfId="0" applyFont="1" applyAlignment="1" applyProtection="1">
      <alignment horizontal="left" vertical="center"/>
    </xf>
    <xf numFmtId="0" fontId="2" fillId="0" borderId="0" xfId="0" applyFont="1" applyAlignment="1" applyProtection="1">
      <alignment horizontal="center" vertical="top"/>
    </xf>
    <xf numFmtId="0" fontId="2" fillId="0" borderId="0" xfId="0" applyFont="1" applyAlignment="1" applyProtection="1">
      <alignment wrapText="1"/>
    </xf>
    <xf numFmtId="0" fontId="2" fillId="0" borderId="0" xfId="0" applyFont="1" applyAlignment="1" applyProtection="1">
      <alignment horizontal="center" wrapText="1"/>
    </xf>
    <xf numFmtId="0" fontId="0" fillId="0" borderId="0" xfId="0" applyAlignment="1" applyProtection="1">
      <alignment vertical="center"/>
    </xf>
    <xf numFmtId="0" fontId="2" fillId="0" borderId="0" xfId="0" applyFont="1" applyAlignment="1" applyProtection="1">
      <alignment vertical="center"/>
    </xf>
    <xf numFmtId="0" fontId="13" fillId="0" borderId="0" xfId="0" applyFont="1" applyAlignment="1" applyProtection="1">
      <alignment horizontal="centerContinuous" vertical="center"/>
    </xf>
    <xf numFmtId="0" fontId="13" fillId="0" borderId="0" xfId="0" applyFont="1" applyAlignment="1" applyProtection="1">
      <alignment vertical="center"/>
    </xf>
    <xf numFmtId="0" fontId="2" fillId="0" borderId="0" xfId="0" applyFont="1" applyAlignment="1" applyProtection="1">
      <alignment horizontal="left"/>
    </xf>
    <xf numFmtId="0" fontId="0" fillId="6" borderId="21" xfId="0" applyFont="1" applyFill="1" applyBorder="1" applyProtection="1"/>
    <xf numFmtId="0" fontId="0" fillId="0" borderId="0" xfId="0" applyAlignment="1" applyProtection="1">
      <alignment horizontal="left" vertical="center"/>
    </xf>
    <xf numFmtId="0" fontId="6" fillId="0" borderId="0" xfId="0" applyFont="1" applyAlignment="1" applyProtection="1">
      <alignment horizontal="left"/>
    </xf>
    <xf numFmtId="0" fontId="0" fillId="0" borderId="0" xfId="0" applyAlignment="1" applyProtection="1">
      <alignment horizontal="left"/>
    </xf>
    <xf numFmtId="0" fontId="11" fillId="0" borderId="0" xfId="0" applyFont="1" applyAlignment="1" applyProtection="1">
      <alignment horizontal="left" vertical="top"/>
    </xf>
    <xf numFmtId="0" fontId="15" fillId="0" borderId="0" xfId="0" applyFont="1" applyAlignment="1" applyProtection="1">
      <alignment horizontal="left"/>
    </xf>
    <xf numFmtId="0" fontId="3" fillId="2" borderId="0" xfId="0" applyFont="1" applyFill="1" applyAlignment="1" applyProtection="1">
      <alignment horizontal="left" vertical="center" wrapText="1"/>
    </xf>
    <xf numFmtId="0" fontId="3" fillId="2" borderId="0" xfId="0" applyFont="1" applyFill="1" applyProtection="1"/>
    <xf numFmtId="0" fontId="16" fillId="0" borderId="0" xfId="0" applyFont="1" applyProtection="1"/>
    <xf numFmtId="14" fontId="23" fillId="0" borderId="0" xfId="0" applyNumberFormat="1" applyFont="1" applyFill="1" applyProtection="1"/>
    <xf numFmtId="0" fontId="4" fillId="0" borderId="0" xfId="0" applyFont="1" applyProtection="1"/>
    <xf numFmtId="0" fontId="6" fillId="0" borderId="0" xfId="0" applyFont="1" applyProtection="1"/>
    <xf numFmtId="0" fontId="13" fillId="0" borderId="0" xfId="0" applyFont="1" applyAlignment="1" applyProtection="1">
      <alignment horizontal="center"/>
    </xf>
    <xf numFmtId="0" fontId="17" fillId="0" borderId="0" xfId="0" applyFont="1" applyProtection="1"/>
    <xf numFmtId="0" fontId="14" fillId="0" borderId="0" xfId="0" applyFont="1" applyAlignment="1" applyProtection="1">
      <alignment horizontal="left" vertical="center"/>
    </xf>
    <xf numFmtId="0" fontId="15" fillId="0" borderId="0" xfId="0" applyFont="1" applyAlignment="1" applyProtection="1">
      <alignment horizontal="center" wrapText="1"/>
    </xf>
    <xf numFmtId="0" fontId="14" fillId="0" borderId="0" xfId="0" applyFont="1" applyAlignment="1" applyProtection="1">
      <alignment horizontal="right"/>
    </xf>
    <xf numFmtId="0" fontId="15" fillId="0" borderId="0" xfId="0" applyFont="1" applyAlignment="1" applyProtection="1">
      <alignment horizontal="left" wrapText="1"/>
    </xf>
    <xf numFmtId="0" fontId="14" fillId="0" borderId="0" xfId="0" applyFont="1" applyAlignment="1" applyProtection="1">
      <alignment horizontal="left"/>
    </xf>
    <xf numFmtId="0" fontId="18" fillId="0" borderId="0" xfId="0" applyFont="1" applyProtection="1"/>
    <xf numFmtId="1" fontId="8" fillId="6" borderId="6" xfId="0" applyNumberFormat="1" applyFont="1" applyFill="1" applyBorder="1" applyAlignment="1" applyProtection="1">
      <alignment vertical="center"/>
    </xf>
    <xf numFmtId="0" fontId="6" fillId="12" borderId="1" xfId="0" applyFont="1" applyFill="1" applyBorder="1" applyAlignment="1" applyProtection="1">
      <alignment vertical="center"/>
    </xf>
    <xf numFmtId="0" fontId="6" fillId="6" borderId="4" xfId="0" applyFont="1" applyFill="1" applyBorder="1" applyAlignment="1" applyProtection="1">
      <alignment horizontal="center" vertical="center"/>
    </xf>
    <xf numFmtId="0" fontId="1" fillId="6" borderId="4" xfId="0" applyFont="1" applyFill="1" applyBorder="1" applyAlignment="1" applyProtection="1">
      <alignment horizontal="center" vertical="center"/>
    </xf>
    <xf numFmtId="1" fontId="8" fillId="9" borderId="3" xfId="0" applyNumberFormat="1" applyFont="1" applyFill="1" applyBorder="1" applyAlignment="1" applyProtection="1">
      <alignment vertical="center"/>
    </xf>
    <xf numFmtId="0" fontId="0" fillId="0" borderId="3" xfId="0" applyBorder="1" applyAlignment="1" applyProtection="1">
      <alignment horizontal="center"/>
    </xf>
    <xf numFmtId="0" fontId="0" fillId="0" borderId="16" xfId="0" applyBorder="1" applyAlignment="1" applyProtection="1">
      <alignment horizontal="center"/>
    </xf>
    <xf numFmtId="0" fontId="2" fillId="0" borderId="8"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0" fillId="0" borderId="0" xfId="0" applyAlignment="1">
      <alignment wrapText="1"/>
    </xf>
    <xf numFmtId="0" fontId="0" fillId="0" borderId="0" xfId="0" applyAlignment="1">
      <alignment horizontal="left" vertical="center" wrapText="1"/>
    </xf>
    <xf numFmtId="0" fontId="2" fillId="13" borderId="0" xfId="0" applyFont="1" applyFill="1"/>
    <xf numFmtId="0" fontId="6" fillId="12" borderId="1" xfId="0" applyFont="1" applyFill="1" applyBorder="1" applyProtection="1"/>
    <xf numFmtId="0" fontId="30" fillId="5" borderId="12" xfId="0" applyFont="1" applyFill="1" applyBorder="1" applyAlignment="1" applyProtection="1">
      <alignment horizontal="center" vertical="center" wrapText="1"/>
    </xf>
    <xf numFmtId="0" fontId="0" fillId="3" borderId="3" xfId="0" applyFill="1" applyBorder="1" applyAlignment="1" applyProtection="1">
      <alignment horizontal="center"/>
    </xf>
    <xf numFmtId="0" fontId="0" fillId="3" borderId="16" xfId="0" applyFill="1" applyBorder="1" applyAlignment="1" applyProtection="1">
      <alignment horizontal="center"/>
    </xf>
    <xf numFmtId="0" fontId="0" fillId="3" borderId="15" xfId="0" applyFill="1" applyBorder="1" applyAlignment="1" applyProtection="1">
      <alignment horizontal="center"/>
    </xf>
    <xf numFmtId="0" fontId="0" fillId="3" borderId="0" xfId="0" applyFill="1" applyAlignment="1" applyProtection="1">
      <alignment horizontal="center"/>
    </xf>
    <xf numFmtId="0" fontId="6" fillId="0" borderId="0" xfId="0" applyFont="1" applyAlignment="1" applyProtection="1">
      <alignment vertical="top"/>
    </xf>
    <xf numFmtId="0" fontId="0" fillId="0" borderId="0" xfId="0" applyAlignment="1" applyProtection="1">
      <alignment vertical="top"/>
    </xf>
    <xf numFmtId="1" fontId="8" fillId="6" borderId="5" xfId="0" applyNumberFormat="1" applyFont="1" applyFill="1" applyBorder="1" applyAlignment="1" applyProtection="1">
      <alignment vertical="center"/>
    </xf>
    <xf numFmtId="1" fontId="8" fillId="9" borderId="7" xfId="0" applyNumberFormat="1" applyFont="1" applyFill="1" applyBorder="1" applyAlignment="1" applyProtection="1">
      <alignment vertical="center"/>
    </xf>
    <xf numFmtId="0" fontId="2" fillId="0" borderId="11" xfId="0" applyFont="1" applyBorder="1" applyAlignment="1" applyProtection="1">
      <alignment horizontal="center" vertical="top"/>
    </xf>
    <xf numFmtId="0" fontId="0" fillId="0" borderId="0" xfId="0" applyAlignment="1" applyProtection="1">
      <alignment horizontal="center" wrapText="1"/>
    </xf>
    <xf numFmtId="0" fontId="0" fillId="3" borderId="7" xfId="0" applyFill="1" applyBorder="1" applyAlignment="1" applyProtection="1">
      <alignment horizontal="center"/>
    </xf>
    <xf numFmtId="1" fontId="8" fillId="6" borderId="14" xfId="0" applyNumberFormat="1" applyFont="1" applyFill="1" applyBorder="1" applyAlignment="1" applyProtection="1">
      <alignment vertical="center"/>
    </xf>
    <xf numFmtId="0" fontId="23" fillId="0" borderId="0" xfId="0" applyFont="1" applyFill="1" applyProtection="1"/>
    <xf numFmtId="0" fontId="2" fillId="0" borderId="0" xfId="0" applyFont="1" applyAlignment="1" applyProtection="1">
      <alignment vertical="top" wrapText="1"/>
    </xf>
    <xf numFmtId="1" fontId="0" fillId="0" borderId="0" xfId="0" applyNumberFormat="1" applyAlignment="1" applyProtection="1">
      <alignment horizontal="left" vertical="top"/>
    </xf>
    <xf numFmtId="0" fontId="0" fillId="0" borderId="0" xfId="0" applyAlignment="1" applyProtection="1">
      <alignment horizontal="center"/>
    </xf>
    <xf numFmtId="0" fontId="0" fillId="0" borderId="0" xfId="0" applyAlignment="1" applyProtection="1">
      <alignment wrapText="1"/>
    </xf>
    <xf numFmtId="0" fontId="11" fillId="0" borderId="22" xfId="0" applyFont="1" applyBorder="1" applyAlignment="1" applyProtection="1">
      <alignment horizontal="left" vertical="top" wrapText="1"/>
      <protection locked="0"/>
    </xf>
    <xf numFmtId="2" fontId="0" fillId="11" borderId="18" xfId="0" applyNumberFormat="1" applyFill="1" applyBorder="1" applyAlignment="1">
      <alignment vertical="top" wrapText="1"/>
    </xf>
    <xf numFmtId="14" fontId="0" fillId="11" borderId="26" xfId="0" applyNumberFormat="1" applyFill="1" applyBorder="1" applyAlignment="1">
      <alignment vertical="top" wrapText="1"/>
    </xf>
    <xf numFmtId="0" fontId="0" fillId="11" borderId="27" xfId="0" applyFill="1" applyBorder="1" applyAlignment="1">
      <alignment vertical="top" wrapText="1"/>
    </xf>
    <xf numFmtId="2" fontId="0" fillId="0" borderId="19" xfId="0" applyNumberFormat="1" applyBorder="1" applyAlignment="1">
      <alignment vertical="top" wrapText="1"/>
    </xf>
    <xf numFmtId="14" fontId="0" fillId="0" borderId="26" xfId="0" applyNumberFormat="1" applyBorder="1" applyAlignment="1">
      <alignment vertical="top" wrapText="1"/>
    </xf>
    <xf numFmtId="0" fontId="0" fillId="0" borderId="27" xfId="0" applyBorder="1" applyAlignment="1">
      <alignment vertical="top" wrapText="1"/>
    </xf>
    <xf numFmtId="2" fontId="0" fillId="11" borderId="19" xfId="0" applyNumberFormat="1" applyFill="1" applyBorder="1" applyAlignment="1">
      <alignment vertical="top" wrapText="1"/>
    </xf>
    <xf numFmtId="14" fontId="0" fillId="11" borderId="1" xfId="0" applyNumberFormat="1" applyFill="1" applyBorder="1" applyAlignment="1">
      <alignment vertical="top" wrapText="1"/>
    </xf>
    <xf numFmtId="0" fontId="0" fillId="11" borderId="24" xfId="0" applyFill="1" applyBorder="1" applyAlignment="1">
      <alignment vertical="top" wrapText="1"/>
    </xf>
    <xf numFmtId="0" fontId="0" fillId="0" borderId="1" xfId="0" applyBorder="1" applyAlignment="1">
      <alignment vertical="top" wrapText="1"/>
    </xf>
    <xf numFmtId="0" fontId="0" fillId="0" borderId="24" xfId="0" applyBorder="1" applyAlignment="1">
      <alignment vertical="top" wrapText="1"/>
    </xf>
    <xf numFmtId="0" fontId="0" fillId="11" borderId="1" xfId="0" applyFill="1" applyBorder="1" applyAlignment="1">
      <alignment vertical="top" wrapText="1"/>
    </xf>
    <xf numFmtId="2" fontId="0" fillId="11" borderId="20" xfId="0" applyNumberFormat="1" applyFill="1" applyBorder="1" applyAlignment="1">
      <alignment vertical="top" wrapText="1"/>
    </xf>
    <xf numFmtId="0" fontId="0" fillId="11" borderId="13" xfId="0" applyFill="1" applyBorder="1" applyAlignment="1">
      <alignment vertical="top" wrapText="1"/>
    </xf>
    <xf numFmtId="0" fontId="0" fillId="11" borderId="25" xfId="0" applyFill="1" applyBorder="1" applyAlignment="1">
      <alignment vertical="top" wrapText="1"/>
    </xf>
    <xf numFmtId="14" fontId="0" fillId="0" borderId="1" xfId="0" applyNumberFormat="1" applyBorder="1" applyAlignment="1">
      <alignment vertical="top" wrapText="1"/>
    </xf>
    <xf numFmtId="1" fontId="8" fillId="9" borderId="3" xfId="0" applyNumberFormat="1" applyFont="1" applyFill="1" applyBorder="1" applyAlignment="1" applyProtection="1">
      <alignment horizontal="left" vertical="center"/>
    </xf>
    <xf numFmtId="1" fontId="8" fillId="9" borderId="3" xfId="0" applyNumberFormat="1" applyFont="1" applyFill="1" applyBorder="1" applyAlignment="1" applyProtection="1">
      <alignment horizontal="left" vertical="top"/>
    </xf>
    <xf numFmtId="0" fontId="6" fillId="9" borderId="4" xfId="0" applyFont="1" applyFill="1" applyBorder="1" applyAlignment="1" applyProtection="1">
      <alignment horizontal="left" vertical="top" wrapText="1"/>
    </xf>
    <xf numFmtId="14" fontId="6" fillId="9" borderId="4" xfId="0" applyNumberFormat="1" applyFont="1" applyFill="1" applyBorder="1" applyAlignment="1" applyProtection="1">
      <alignment horizontal="left" vertical="top" wrapText="1"/>
    </xf>
    <xf numFmtId="0" fontId="6" fillId="9" borderId="4" xfId="0" applyFont="1" applyFill="1" applyBorder="1" applyAlignment="1">
      <alignment horizontal="left" vertical="top" wrapText="1"/>
    </xf>
    <xf numFmtId="49" fontId="0" fillId="9" borderId="1" xfId="0" applyNumberFormat="1" applyFill="1" applyBorder="1" applyAlignment="1">
      <alignment horizontal="left" vertical="top"/>
    </xf>
    <xf numFmtId="49" fontId="0" fillId="9" borderId="2" xfId="0" applyNumberFormat="1" applyFill="1" applyBorder="1" applyAlignment="1">
      <alignment horizontal="left" vertical="top"/>
    </xf>
    <xf numFmtId="0" fontId="0" fillId="0" borderId="0" xfId="0" applyAlignment="1">
      <alignment horizontal="left" vertical="top"/>
    </xf>
    <xf numFmtId="1" fontId="8" fillId="9" borderId="7" xfId="0" applyNumberFormat="1" applyFont="1" applyFill="1" applyBorder="1" applyAlignment="1" applyProtection="1">
      <alignment horizontal="left" vertical="top"/>
    </xf>
    <xf numFmtId="49" fontId="0" fillId="9" borderId="1" xfId="0" applyNumberFormat="1" applyFill="1" applyBorder="1" applyAlignment="1">
      <alignment horizontal="left" vertical="top" wrapText="1"/>
    </xf>
    <xf numFmtId="0" fontId="0" fillId="6" borderId="26" xfId="0" applyFont="1" applyFill="1" applyBorder="1" applyAlignment="1">
      <alignment horizontal="left" vertical="top" wrapText="1"/>
    </xf>
    <xf numFmtId="0" fontId="2" fillId="6" borderId="1" xfId="0" applyFont="1" applyFill="1" applyBorder="1" applyAlignment="1">
      <alignment horizontal="left" wrapText="1"/>
    </xf>
    <xf numFmtId="0" fontId="6" fillId="0" borderId="13" xfId="0" applyFont="1" applyBorder="1" applyAlignment="1" applyProtection="1">
      <alignment horizontal="center" wrapText="1"/>
      <protection locked="0"/>
    </xf>
    <xf numFmtId="0" fontId="0" fillId="0" borderId="0" xfId="0" applyFont="1" applyAlignment="1">
      <alignment vertical="center"/>
    </xf>
    <xf numFmtId="0" fontId="16" fillId="0" borderId="0" xfId="0" applyFont="1" applyAlignment="1">
      <alignment horizontal="left"/>
    </xf>
    <xf numFmtId="14" fontId="17" fillId="0" borderId="0" xfId="0" applyNumberFormat="1" applyFont="1" applyAlignment="1">
      <alignment wrapText="1"/>
    </xf>
    <xf numFmtId="0" fontId="16" fillId="3" borderId="1" xfId="0" applyFont="1" applyFill="1" applyBorder="1" applyAlignment="1" applyProtection="1">
      <alignment horizontal="center" wrapText="1"/>
    </xf>
    <xf numFmtId="0" fontId="6" fillId="9" borderId="1" xfId="0" applyFont="1" applyFill="1" applyBorder="1"/>
    <xf numFmtId="0" fontId="6" fillId="9" borderId="1" xfId="0" applyFont="1" applyFill="1" applyBorder="1" applyAlignment="1">
      <alignment wrapText="1"/>
    </xf>
    <xf numFmtId="0" fontId="30" fillId="3" borderId="1" xfId="0" applyFont="1" applyFill="1" applyBorder="1" applyAlignment="1">
      <alignment horizontal="center" wrapText="1"/>
    </xf>
    <xf numFmtId="0" fontId="30" fillId="3" borderId="1" xfId="0" applyFont="1" applyFill="1" applyBorder="1" applyAlignment="1" applyProtection="1">
      <alignment horizontal="center" wrapText="1"/>
    </xf>
    <xf numFmtId="0" fontId="6" fillId="0" borderId="1" xfId="0" applyFont="1" applyBorder="1" applyAlignment="1" applyProtection="1">
      <alignment vertical="top"/>
      <protection locked="0"/>
    </xf>
    <xf numFmtId="164" fontId="6" fillId="0" borderId="1" xfId="0" applyNumberFormat="1" applyFont="1" applyBorder="1" applyAlignment="1" applyProtection="1">
      <alignment vertical="top"/>
      <protection locked="0"/>
    </xf>
    <xf numFmtId="0" fontId="6" fillId="0" borderId="10" xfId="0" applyFont="1" applyBorder="1" applyAlignment="1" applyProtection="1">
      <alignment vertical="top"/>
      <protection locked="0"/>
    </xf>
    <xf numFmtId="164" fontId="6" fillId="0" borderId="10" xfId="0" applyNumberFormat="1" applyFont="1" applyBorder="1" applyAlignment="1" applyProtection="1">
      <alignment vertical="top"/>
      <protection locked="0"/>
    </xf>
    <xf numFmtId="0" fontId="8" fillId="5" borderId="12" xfId="0" applyFont="1" applyFill="1" applyBorder="1" applyAlignment="1" applyProtection="1">
      <alignment horizontal="center" wrapText="1"/>
    </xf>
    <xf numFmtId="0" fontId="16" fillId="3" borderId="2" xfId="0" applyFont="1" applyFill="1" applyBorder="1" applyAlignment="1">
      <alignment horizontal="center" wrapText="1"/>
    </xf>
    <xf numFmtId="0" fontId="30" fillId="3" borderId="2" xfId="0" applyFont="1" applyFill="1" applyBorder="1" applyAlignment="1">
      <alignment horizontal="center" wrapText="1"/>
    </xf>
    <xf numFmtId="0" fontId="0" fillId="0" borderId="0" xfId="0" applyAlignment="1"/>
    <xf numFmtId="0" fontId="12" fillId="0" borderId="1" xfId="0" applyFont="1" applyBorder="1" applyAlignment="1" applyProtection="1">
      <alignment vertical="top"/>
      <protection locked="0"/>
    </xf>
    <xf numFmtId="0" fontId="6" fillId="0" borderId="1" xfId="0" applyFont="1" applyBorder="1" applyAlignment="1" applyProtection="1">
      <alignment vertical="top" wrapText="1"/>
      <protection locked="0"/>
    </xf>
    <xf numFmtId="0" fontId="6" fillId="8" borderId="1" xfId="0" applyFont="1" applyFill="1" applyBorder="1" applyAlignment="1">
      <alignment horizontal="center" vertical="top"/>
    </xf>
    <xf numFmtId="14" fontId="6" fillId="0" borderId="1" xfId="0" applyNumberFormat="1" applyFont="1" applyBorder="1" applyAlignment="1" applyProtection="1">
      <alignment vertical="top"/>
      <protection locked="0"/>
    </xf>
    <xf numFmtId="167" fontId="6" fillId="0" borderId="1" xfId="0" applyNumberFormat="1" applyFont="1" applyBorder="1" applyAlignment="1" applyProtection="1">
      <alignment vertical="top"/>
      <protection locked="0"/>
    </xf>
    <xf numFmtId="167" fontId="6" fillId="0" borderId="2" xfId="0" applyNumberFormat="1" applyFont="1" applyBorder="1" applyAlignment="1" applyProtection="1">
      <alignment vertical="top"/>
      <protection locked="0"/>
    </xf>
    <xf numFmtId="0" fontId="0" fillId="0" borderId="1" xfId="0" applyBorder="1" applyAlignment="1" applyProtection="1">
      <alignment vertical="top"/>
      <protection locked="0"/>
    </xf>
    <xf numFmtId="0" fontId="6" fillId="8" borderId="1" xfId="0" applyFont="1" applyFill="1" applyBorder="1" applyAlignment="1">
      <alignment vertical="top"/>
    </xf>
    <xf numFmtId="0" fontId="0" fillId="0" borderId="10" xfId="0" applyBorder="1" applyAlignment="1" applyProtection="1">
      <alignment vertical="top"/>
      <protection locked="0"/>
    </xf>
    <xf numFmtId="0" fontId="6" fillId="8" borderId="10" xfId="0" applyFont="1" applyFill="1" applyBorder="1" applyAlignment="1">
      <alignment vertical="top"/>
    </xf>
    <xf numFmtId="14" fontId="6" fillId="0" borderId="10" xfId="0" applyNumberFormat="1" applyFont="1" applyBorder="1" applyAlignment="1" applyProtection="1">
      <alignment vertical="top"/>
      <protection locked="0"/>
    </xf>
    <xf numFmtId="167" fontId="6" fillId="0" borderId="10" xfId="0" applyNumberFormat="1" applyFont="1" applyBorder="1" applyAlignment="1" applyProtection="1">
      <alignment vertical="top"/>
      <protection locked="0"/>
    </xf>
    <xf numFmtId="167" fontId="6" fillId="0" borderId="4" xfId="0" applyNumberFormat="1" applyFont="1" applyBorder="1" applyAlignment="1" applyProtection="1">
      <alignment vertical="top"/>
      <protection locked="0"/>
    </xf>
    <xf numFmtId="0" fontId="0" fillId="9" borderId="1" xfId="0" applyFont="1" applyFill="1" applyBorder="1" applyAlignment="1" applyProtection="1">
      <alignment horizontal="left" vertical="top"/>
    </xf>
    <xf numFmtId="0" fontId="16" fillId="3" borderId="4" xfId="0" applyFont="1" applyFill="1" applyBorder="1" applyAlignment="1" applyProtection="1">
      <alignment horizontal="center" wrapText="1"/>
    </xf>
    <xf numFmtId="0" fontId="0" fillId="0" borderId="0" xfId="0" applyAlignment="1" applyProtection="1"/>
    <xf numFmtId="0" fontId="1" fillId="9" borderId="4" xfId="0" applyFont="1" applyFill="1" applyBorder="1" applyAlignment="1" applyProtection="1">
      <alignment horizontal="left" vertical="top" wrapText="1"/>
    </xf>
    <xf numFmtId="0" fontId="0" fillId="0" borderId="0" xfId="0" applyFont="1" applyAlignment="1" applyProtection="1">
      <alignment horizontal="left" vertical="top"/>
    </xf>
    <xf numFmtId="0" fontId="0" fillId="0" borderId="0" xfId="0" applyFont="1" applyProtection="1"/>
    <xf numFmtId="0" fontId="0" fillId="0" borderId="3" xfId="0" applyFont="1" applyBorder="1" applyAlignment="1" applyProtection="1">
      <alignment horizontal="center"/>
    </xf>
    <xf numFmtId="14" fontId="29" fillId="0" borderId="4" xfId="0" applyNumberFormat="1" applyFont="1" applyBorder="1" applyAlignment="1" applyProtection="1">
      <alignment horizontal="center" vertical="top" wrapText="1"/>
      <protection locked="0"/>
    </xf>
    <xf numFmtId="14" fontId="6" fillId="0" borderId="4" xfId="0" applyNumberFormat="1" applyFont="1" applyBorder="1" applyAlignment="1" applyProtection="1">
      <alignment horizontal="center" vertical="top"/>
      <protection locked="0"/>
    </xf>
    <xf numFmtId="0" fontId="6" fillId="0" borderId="4" xfId="0" applyFont="1" applyBorder="1" applyAlignment="1" applyProtection="1">
      <alignment vertical="top" wrapText="1"/>
      <protection locked="0"/>
    </xf>
    <xf numFmtId="0" fontId="6" fillId="0" borderId="4" xfId="0" applyFont="1" applyBorder="1" applyAlignment="1" applyProtection="1">
      <alignment vertical="top"/>
      <protection locked="0"/>
    </xf>
    <xf numFmtId="0" fontId="6" fillId="0" borderId="4" xfId="0" applyFont="1" applyBorder="1" applyAlignment="1" applyProtection="1">
      <alignment vertical="top"/>
    </xf>
    <xf numFmtId="0" fontId="6" fillId="8" borderId="4" xfId="0" applyFont="1" applyFill="1" applyBorder="1" applyAlignment="1" applyProtection="1">
      <alignment horizontal="center" vertical="top"/>
    </xf>
    <xf numFmtId="0" fontId="6" fillId="0" borderId="4" xfId="0" applyFont="1" applyBorder="1" applyAlignment="1" applyProtection="1">
      <alignment horizontal="center" vertical="top"/>
      <protection locked="0"/>
    </xf>
    <xf numFmtId="0" fontId="6" fillId="11" borderId="4" xfId="0" applyFont="1" applyFill="1" applyBorder="1" applyAlignment="1" applyProtection="1">
      <alignment vertical="top"/>
    </xf>
    <xf numFmtId="0" fontId="6" fillId="8" borderId="4" xfId="0" applyFont="1" applyFill="1" applyBorder="1" applyAlignment="1" applyProtection="1">
      <alignment vertical="top"/>
    </xf>
    <xf numFmtId="0" fontId="16" fillId="3" borderId="4" xfId="0" applyFont="1" applyFill="1" applyBorder="1" applyAlignment="1">
      <alignment horizontal="center" wrapText="1"/>
    </xf>
    <xf numFmtId="0" fontId="6" fillId="9" borderId="4" xfId="0" applyFont="1" applyFill="1" applyBorder="1" applyAlignment="1">
      <alignment horizontal="left" vertical="center" wrapText="1"/>
    </xf>
    <xf numFmtId="14" fontId="6" fillId="9" borderId="4" xfId="0" applyNumberFormat="1" applyFont="1" applyFill="1" applyBorder="1" applyAlignment="1">
      <alignment horizontal="left" vertical="center" wrapText="1"/>
    </xf>
    <xf numFmtId="0" fontId="0" fillId="9" borderId="1" xfId="0" applyFill="1" applyBorder="1" applyAlignment="1">
      <alignment horizontal="left" vertical="center"/>
    </xf>
    <xf numFmtId="0" fontId="0" fillId="9" borderId="1" xfId="0" applyFill="1" applyBorder="1" applyAlignment="1">
      <alignment horizontal="left" vertical="center" wrapText="1"/>
    </xf>
    <xf numFmtId="0" fontId="0" fillId="9" borderId="2" xfId="0" applyFill="1" applyBorder="1" applyAlignment="1">
      <alignment horizontal="left" vertical="center" wrapText="1"/>
    </xf>
    <xf numFmtId="0" fontId="6" fillId="9" borderId="1" xfId="0" applyFont="1" applyFill="1" applyBorder="1" applyAlignment="1">
      <alignment horizontal="left" vertical="center" wrapText="1"/>
    </xf>
    <xf numFmtId="14" fontId="29" fillId="0" borderId="1" xfId="0" applyNumberFormat="1" applyFont="1" applyBorder="1" applyAlignment="1" applyProtection="1">
      <alignment horizontal="center" vertical="top" wrapText="1"/>
      <protection locked="0"/>
    </xf>
    <xf numFmtId="14" fontId="0" fillId="0" borderId="1" xfId="0" applyNumberFormat="1" applyBorder="1" applyAlignment="1" applyProtection="1">
      <alignment vertical="top"/>
      <protection locked="0"/>
    </xf>
    <xf numFmtId="0" fontId="12" fillId="0" borderId="1" xfId="0" applyFont="1" applyBorder="1" applyAlignment="1" applyProtection="1">
      <alignment vertical="top" wrapText="1"/>
      <protection locked="0"/>
    </xf>
    <xf numFmtId="0" fontId="1" fillId="0" borderId="1" xfId="0" applyFont="1" applyBorder="1" applyAlignment="1">
      <alignment vertical="top"/>
    </xf>
    <xf numFmtId="0" fontId="6" fillId="8" borderId="4" xfId="0" applyFont="1" applyFill="1" applyBorder="1" applyAlignment="1">
      <alignment horizontal="center" vertical="top"/>
    </xf>
    <xf numFmtId="0" fontId="0" fillId="0" borderId="2" xfId="0" applyBorder="1" applyAlignment="1" applyProtection="1">
      <alignment vertical="top"/>
      <protection locked="0"/>
    </xf>
    <xf numFmtId="165" fontId="0" fillId="0" borderId="1" xfId="0" applyNumberFormat="1" applyBorder="1" applyAlignment="1" applyProtection="1">
      <alignment vertical="top"/>
      <protection locked="0"/>
    </xf>
    <xf numFmtId="166" fontId="0" fillId="0" borderId="1" xfId="0" applyNumberFormat="1" applyBorder="1" applyAlignment="1" applyProtection="1">
      <alignment vertical="top"/>
      <protection locked="0"/>
    </xf>
    <xf numFmtId="0" fontId="0" fillId="8" borderId="1" xfId="0" applyFill="1" applyBorder="1" applyAlignment="1">
      <alignment vertical="top"/>
    </xf>
    <xf numFmtId="0" fontId="8" fillId="5" borderId="11" xfId="0" applyFont="1" applyFill="1" applyBorder="1" applyAlignment="1" applyProtection="1">
      <alignment horizontal="center" wrapText="1"/>
    </xf>
    <xf numFmtId="1" fontId="8" fillId="9" borderId="7" xfId="0" applyNumberFormat="1" applyFont="1" applyFill="1" applyBorder="1" applyAlignment="1" applyProtection="1">
      <alignment horizontal="left" vertical="center"/>
    </xf>
    <xf numFmtId="49" fontId="0" fillId="9" borderId="1" xfId="0" applyNumberFormat="1" applyFill="1" applyBorder="1" applyAlignment="1">
      <alignment horizontal="left" vertical="center"/>
    </xf>
    <xf numFmtId="49" fontId="0" fillId="9" borderId="1" xfId="0" applyNumberFormat="1" applyFill="1" applyBorder="1" applyAlignment="1">
      <alignment vertical="center"/>
    </xf>
    <xf numFmtId="10" fontId="0" fillId="8" borderId="1" xfId="1" applyNumberFormat="1" applyFont="1" applyFill="1" applyBorder="1" applyAlignment="1">
      <alignment vertical="top"/>
    </xf>
    <xf numFmtId="0" fontId="30" fillId="5" borderId="17" xfId="0" applyFont="1" applyFill="1" applyBorder="1" applyAlignment="1" applyProtection="1">
      <alignment horizontal="center" wrapText="1"/>
    </xf>
    <xf numFmtId="0" fontId="8" fillId="3" borderId="17" xfId="0" applyFont="1" applyFill="1" applyBorder="1" applyAlignment="1" applyProtection="1">
      <alignment horizontal="center" wrapText="1"/>
    </xf>
    <xf numFmtId="0" fontId="0" fillId="0" borderId="3" xfId="0" applyBorder="1" applyAlignment="1" applyProtection="1">
      <alignment horizontal="center" vertical="top"/>
    </xf>
    <xf numFmtId="0" fontId="0" fillId="0" borderId="1" xfId="0" applyBorder="1" applyAlignment="1" applyProtection="1">
      <alignment vertical="top" wrapText="1"/>
      <protection locked="0"/>
    </xf>
    <xf numFmtId="0" fontId="0" fillId="3" borderId="7" xfId="0" applyFill="1" applyBorder="1" applyAlignment="1" applyProtection="1">
      <alignment horizontal="center" vertical="top"/>
    </xf>
    <xf numFmtId="0" fontId="0" fillId="3" borderId="3" xfId="0" applyFill="1" applyBorder="1" applyAlignment="1" applyProtection="1">
      <alignment horizontal="center" vertical="top"/>
    </xf>
    <xf numFmtId="0" fontId="0" fillId="3" borderId="15" xfId="0" applyFill="1" applyBorder="1" applyAlignment="1" applyProtection="1">
      <alignment horizontal="center" vertical="top"/>
    </xf>
    <xf numFmtId="0" fontId="16" fillId="0" borderId="33" xfId="0" applyFont="1" applyBorder="1" applyAlignment="1" applyProtection="1">
      <alignment horizontal="center" vertical="center" wrapText="1"/>
    </xf>
    <xf numFmtId="0" fontId="2" fillId="3" borderId="2" xfId="0" applyFont="1" applyFill="1" applyBorder="1" applyAlignment="1">
      <alignment horizontal="center"/>
    </xf>
    <xf numFmtId="0" fontId="2" fillId="3" borderId="3" xfId="0" applyFont="1" applyFill="1" applyBorder="1" applyAlignment="1">
      <alignment horizontal="center"/>
    </xf>
    <xf numFmtId="0" fontId="0" fillId="0" borderId="0" xfId="0" applyAlignment="1">
      <alignment wrapText="1"/>
    </xf>
    <xf numFmtId="0" fontId="2" fillId="3" borderId="2" xfId="0" applyFont="1" applyFill="1" applyBorder="1" applyAlignment="1">
      <alignment horizontal="center" wrapText="1"/>
    </xf>
    <xf numFmtId="0" fontId="2" fillId="3" borderId="7" xfId="0" applyFont="1" applyFill="1" applyBorder="1" applyAlignment="1">
      <alignment horizontal="center" wrapText="1"/>
    </xf>
    <xf numFmtId="0" fontId="2" fillId="3" borderId="3" xfId="0" applyFont="1" applyFill="1" applyBorder="1" applyAlignment="1">
      <alignment horizontal="center" wrapText="1"/>
    </xf>
    <xf numFmtId="0" fontId="19" fillId="0" borderId="0" xfId="0" applyFont="1" applyAlignment="1">
      <alignment horizontal="center"/>
    </xf>
  </cellXfs>
  <cellStyles count="2">
    <cellStyle name="Normal" xfId="0" builtinId="0"/>
    <cellStyle name="Percent" xfId="1" builtinId="5"/>
  </cellStyles>
  <dxfs count="140">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style="medium">
          <color indexed="64"/>
        </left>
        <right style="medium">
          <color indexed="64"/>
        </right>
        <top style="medium">
          <color indexed="64"/>
        </top>
        <bottom style="medium">
          <color indexed="64"/>
        </bottom>
      </border>
    </dxf>
    <dxf>
      <fill>
        <patternFill patternType="solid">
          <fgColor indexed="64"/>
          <bgColor theme="5" tint="0.79998168889431442"/>
        </patternFill>
      </fill>
      <protection locked="1" hidden="0"/>
    </dxf>
    <dxf>
      <border outline="0">
        <bottom style="medium">
          <color indexed="64"/>
        </bottom>
      </border>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6" formatCode="h:mm;@"/>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thin">
          <color indexed="64"/>
        </right>
        <top style="medium">
          <color indexed="64"/>
        </top>
      </border>
    </dxf>
    <dxf>
      <protection locked="0" hidden="0"/>
    </dxf>
    <dxf>
      <border outline="0">
        <bottom style="medium">
          <color indexed="64"/>
        </bottom>
      </border>
    </dxf>
    <dxf>
      <font>
        <b/>
        <i val="0"/>
        <strike val="0"/>
        <condense val="0"/>
        <extend val="0"/>
        <outline val="0"/>
        <shadow val="0"/>
        <u val="none"/>
        <vertAlign val="baseline"/>
        <sz val="11"/>
        <color rgb="FF000000"/>
        <name val="Calibri"/>
        <scheme val="minor"/>
      </font>
      <fill>
        <patternFill patternType="solid">
          <fgColor indexed="64"/>
          <bgColor theme="0" tint="-4.9989318521683403E-2"/>
        </patternFill>
      </fill>
      <alignment horizontal="center" vertical="bottom"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numFmt numFmtId="166" formatCode="h:mm;@"/>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6" formatCode="h:mm;@"/>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medium">
          <color indexed="64"/>
        </right>
        <top style="medium">
          <color indexed="64"/>
        </top>
      </border>
    </dxf>
    <dxf>
      <protection locked="0" hidden="0"/>
    </dxf>
    <dxf>
      <border outline="0">
        <bottom style="medium">
          <color indexed="64"/>
        </bottom>
      </border>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style="medium">
          <color rgb="FF000000"/>
        </left>
        <right style="medium">
          <color rgb="FF000000"/>
        </right>
        <top style="medium">
          <color rgb="FF000000"/>
        </top>
        <bottom style="medium">
          <color rgb="FF000000"/>
        </bottom>
      </border>
    </dxf>
    <dxf>
      <fill>
        <patternFill patternType="solid">
          <fgColor rgb="FF000000"/>
          <bgColor rgb="FFFCE4D6"/>
        </patternFill>
      </fill>
      <protection locked="1" hidden="0"/>
    </dxf>
    <dxf>
      <border outline="0">
        <bottom style="medium">
          <color rgb="FF000000"/>
        </bottom>
      </border>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protection locked="1" hidden="0"/>
    </dxf>
    <dxf>
      <border diagonalUp="0" diagonalDown="0">
        <left style="thin">
          <color indexed="64"/>
        </left>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medium">
          <color indexed="64"/>
        </right>
      </border>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rgb="FFFF0000"/>
        <name val="Calibri"/>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8"/>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border diagonalUp="0" diagonalDown="0">
        <left style="thin">
          <color indexed="64"/>
        </left>
        <right style="thin">
          <color indexed="64"/>
        </right>
        <top style="thin">
          <color indexed="64"/>
        </top>
        <bottom style="thin">
          <color indexed="64"/>
        </bottom>
        <vertical/>
        <horizontal/>
      </border>
      <protection locked="0" hidden="0"/>
    </dxf>
    <dxf>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none"/>
      </font>
      <numFmt numFmtId="19" formatCode="m/d/yyyy"/>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thin">
          <color indexed="64"/>
        </right>
      </border>
    </dxf>
    <dxf>
      <protection locked="0" hidden="0"/>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none"/>
      </font>
      <numFmt numFmtId="19" formatCode="m/d/yyyy"/>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minor"/>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auto="1"/>
        <name val="Calibri"/>
        <scheme val="none"/>
      </font>
      <numFmt numFmtId="19" formatCode="m/d/yyyy"/>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top style="thin">
          <color indexed="64"/>
        </top>
        <bottom/>
        <vertical/>
        <horizontal/>
      </border>
      <protection locked="1" hidden="0"/>
    </dxf>
    <dxf>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thin">
          <color indexed="64"/>
        </right>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protection locked="1" hidden="0"/>
    </dxf>
    <dxf>
      <font>
        <b/>
        <i val="0"/>
        <strike val="0"/>
        <condense val="0"/>
        <extend val="0"/>
        <outline val="0"/>
        <shadow val="0"/>
        <u val="none"/>
        <vertAlign val="baseline"/>
        <sz val="11"/>
        <color auto="1"/>
        <name val="Calibri"/>
        <scheme val="minor"/>
      </font>
      <fill>
        <patternFill patternType="solid">
          <fgColor indexed="64"/>
          <bgColor theme="0" tint="-4.9989318521683403E-2"/>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numFmt numFmtId="167" formatCode="[$-F400]h:mm:ss\ AM/PM"/>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numFmt numFmtId="167" formatCode="[$-F400]h:mm:ss\ AM/PM"/>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numFmt numFmtId="0" formatCode="Genera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thin">
          <color indexed="64"/>
        </right>
        <bottom style="thin">
          <color indexed="64"/>
        </bottom>
      </border>
    </dxf>
    <dxf>
      <font>
        <b val="0"/>
        <i val="0"/>
        <strike val="0"/>
        <condense val="0"/>
        <extend val="0"/>
        <outline val="0"/>
        <shadow val="0"/>
        <u val="none"/>
        <vertAlign val="baseline"/>
        <sz val="11"/>
        <color auto="1"/>
        <name val="Calibri"/>
        <scheme val="minor"/>
      </font>
      <protection locked="0" hidden="0"/>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auto="1"/>
        <name val="Calibri"/>
        <scheme val="minor"/>
      </font>
      <numFmt numFmtId="164" formatCode="mm/dd/yy;@"/>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numFmt numFmtId="164" formatCode="mm/dd/yy;@"/>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thin">
          <color indexed="64"/>
        </right>
        <bottom style="thin">
          <color indexed="64"/>
        </bottom>
      </border>
    </dxf>
    <dxf>
      <numFmt numFmtId="0" formatCode="General"/>
    </dxf>
    <dxf>
      <fill>
        <patternFill patternType="none">
          <fgColor indexed="64"/>
          <bgColor indexed="65"/>
        </patternFill>
      </fill>
    </dxf>
    <dxf>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numFmt numFmtId="0" formatCode="General"/>
      <fill>
        <patternFill patternType="none">
          <fgColor indexed="64"/>
          <bgColor auto="1"/>
        </patternFill>
      </fill>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dxf>
    <dxf>
      <fill>
        <patternFill patternType="none">
          <fgColor indexed="64"/>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3219450</xdr:colOff>
      <xdr:row>18</xdr:row>
      <xdr:rowOff>600075</xdr:rowOff>
    </xdr:from>
    <xdr:to>
      <xdr:col>0</xdr:col>
      <xdr:colOff>4076700</xdr:colOff>
      <xdr:row>18</xdr:row>
      <xdr:rowOff>1266825</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BBDEED67-1DEA-44E5-B1DB-CDF0A3ED73C7}"/>
            </a:ext>
          </a:extLst>
        </xdr:cNvPr>
        <xdr:cNvPicPr/>
      </xdr:nvPicPr>
      <xdr:blipFill>
        <a:blip xmlns:r="http://schemas.openxmlformats.org/officeDocument/2006/relationships" r:embed="rId1"/>
        <a:stretch>
          <a:fillRect/>
        </a:stretch>
      </xdr:blipFill>
      <xdr:spPr>
        <a:xfrm>
          <a:off x="3219450" y="3657600"/>
          <a:ext cx="857250" cy="666750"/>
        </a:xfrm>
        <a:prstGeom prst="rect">
          <a:avLst/>
        </a:prstGeom>
      </xdr:spPr>
    </xdr:pic>
    <xdr:clientData/>
  </xdr:twoCellAnchor>
  <xdr:twoCellAnchor>
    <xdr:from>
      <xdr:col>1</xdr:col>
      <xdr:colOff>4181475</xdr:colOff>
      <xdr:row>18</xdr:row>
      <xdr:rowOff>990600</xdr:rowOff>
    </xdr:from>
    <xdr:to>
      <xdr:col>1</xdr:col>
      <xdr:colOff>4924425</xdr:colOff>
      <xdr:row>18</xdr:row>
      <xdr:rowOff>1581150</xdr:rowOff>
    </xdr:to>
    <xdr:pic>
      <xdr:nvPicPr>
        <xdr:cNvPr id="4" name="Picture 3" descr="Trangle containing an excalation poitnt to draw attentio to text in this cell (B9)" title="Attention Triangle">
          <a:extLst>
            <a:ext uri="{FF2B5EF4-FFF2-40B4-BE49-F238E27FC236}">
              <a16:creationId xmlns:a16="http://schemas.microsoft.com/office/drawing/2014/main" id="{FEE53715-31C1-4331-9AC0-177DA4F0DE96}"/>
            </a:ext>
          </a:extLst>
        </xdr:cNvPr>
        <xdr:cNvPicPr/>
      </xdr:nvPicPr>
      <xdr:blipFill>
        <a:blip xmlns:r="http://schemas.openxmlformats.org/officeDocument/2006/relationships" r:embed="rId1"/>
        <a:stretch>
          <a:fillRect/>
        </a:stretch>
      </xdr:blipFill>
      <xdr:spPr>
        <a:xfrm>
          <a:off x="4181475" y="3686175"/>
          <a:ext cx="742950" cy="5905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1000000}" name="Table10" displayName="Table10" ref="Q1:T500" totalsRowShown="0" dataDxfId="139">
  <autoFilter ref="Q1:T500" xr:uid="{00000000-0009-0000-0100-00000A000000}"/>
  <tableColumns count="4">
    <tableColumn id="1" xr3:uid="{00000000-0010-0000-0100-000001000000}" name="Num" dataDxfId="138">
      <calculatedColumnFormula>+IF(T2="","",MAX(Q1:Q$1)+1)</calculatedColumnFormula>
    </tableColumn>
    <tableColumn id="2" xr3:uid="{00000000-0010-0000-0100-000002000000}" name="CPMS Description" dataDxfId="137">
      <calculatedColumnFormula>IF(Emiss_rate_w_controls_CPMS!D24="","",Emiss_rate_w_controls_CPMS!D24)</calculatedColumnFormula>
    </tableColumn>
    <tableColumn id="3" xr3:uid="{00000000-0010-0000-0100-000003000000}" name="CPMSlist" dataDxfId="136">
      <calculatedColumnFormula>+IFERROR(INDEX($R$2:$R$501,MATCH(ROW()-ROW($S$1),$Q$2:$Q$501,0)),"")</calculatedColumnFormula>
    </tableColumn>
    <tableColumn id="4" xr3:uid="{00000000-0010-0000-0100-000004000000}" name="Column1" dataDxfId="135">
      <calculatedColumnFormula>IF(COUNTIF(R$2:R2,R2)=1,R2,"")</calculatedColumnFormula>
    </tableColumn>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3" displayName="Table3" ref="B12:J100" totalsRowShown="0" headerRowDxfId="26" dataDxfId="24" headerRowBorderDxfId="25" tableBorderDxfId="23">
  <autoFilter ref="B12:J100" xr:uid="{00000000-0009-0000-0100-000003000000}"/>
  <tableColumns count="9">
    <tableColumn id="1" xr3:uid="{00000000-0010-0000-0900-000001000000}" name="Company Record No. *_x000a_(Field value will automatically generate if a value is not entered.)" dataDxfId="22"/>
    <tableColumn id="2" xr3:uid="{00000000-0010-0000-0900-000002000000}" name="Work Practice Standard_x000a_[§63.4720(a)(7)(ii)(L)]" dataDxfId="21"/>
    <tableColumn id="3" xr3:uid="{00000000-0010-0000-0900-000003000000}" name="Description of Deviation _x000a_[§63.4720(a)(7)(ii)(L)]" dataDxfId="20"/>
    <tableColumn id="4" xr3:uid="{00000000-0010-0000-0900-000004000000}" name="Starting Date of Work Practice Deviation _x000a_[§63.4720(a)(7)(ii)(L)]" dataDxfId="19"/>
    <tableColumn id="5" xr3:uid="{00000000-0010-0000-0900-000005000000}" name="Starting Time of Deviation from Work Practice Standard _x000a_[§63.4720(a)(7)(ii)(L)]" dataDxfId="18"/>
    <tableColumn id="6" xr3:uid="{00000000-0010-0000-0900-000006000000}" name="Ending Date of Work Practice Deviation [§63.4720(a)(7)(ii)(L)]" dataDxfId="17"/>
    <tableColumn id="7" xr3:uid="{00000000-0010-0000-0900-000007000000}" name="Ending Time of Deviation from Work Practice Standard [§63.4720(a)(7)(ii)(L)]" dataDxfId="16"/>
    <tableColumn id="8" xr3:uid="{00000000-0010-0000-0900-000008000000}" name="Cause of Work Practice Deviation _x000a_[§63.4720(a)(7)(ii)(M)]_x000a_(Select from dropdown)" dataDxfId="15"/>
    <tableColumn id="9" xr3:uid="{00000000-0010-0000-0900-000009000000}" name="Action(s) Taken to Minimize Emissions _x000a_[§63.4720(a)(7)(ii)(L)]" dataDxfId="14"/>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able4" displayName="Table4" ref="B12:K100" totalsRowShown="0" headerRowDxfId="13" dataDxfId="11" headerRowBorderDxfId="12" tableBorderDxfId="10">
  <autoFilter ref="B12:K100" xr:uid="{00000000-0009-0000-0100-000004000000}"/>
  <tableColumns count="10">
    <tableColumn id="1" xr3:uid="{00000000-0010-0000-0A00-000001000000}" name="Company Record No. *_x000a_(Field value will automatically generate if a value is not entered.)" dataDxfId="9">
      <calculatedColumnFormula>IF(C13="","",1)</calculatedColumnFormula>
    </tableColumn>
    <tableColumn id="2" xr3:uid="{00000000-0010-0000-0A00-000002000000}" name="Coating Operation_x000a_[§63.4720(a)]_x000a_(Select from dropdown)" dataDxfId="8"/>
    <tableColumn id="18" xr3:uid="{00000000-0010-0000-0A00-000012000000}" name="Deviation from Operating Limit or Bypass of Control Device_x000a_[§63.4720(a)(7)(ii)(G)]_x000a_(Select from dropdown)" dataDxfId="7"/>
    <tableColumn id="3" xr3:uid="{00000000-0010-0000-0A00-000003000000}" name="Total Source Operating Time (hours)" dataDxfId="6"/>
    <tableColumn id="4" xr3:uid="{00000000-0010-0000-0A00-000004000000}" name="Total Duration of Deviations from Operating Limits  _x000a_[§63. 4720(a)(7)(ii)(H)] (hours)" dataDxfId="5"/>
    <tableColumn id="5" xr3:uid="{00000000-0010-0000-0A00-000005000000}" name="Total Duration of Bypass or Deviation from Operating Limit Specified as a per cent of Total Source Operating Time _x000a_[§63. 4720(a)(7)(ii)(H)] (percent)" dataDxfId="4" dataCellStyle="Percent"/>
    <tableColumn id="6" xr3:uid="{00000000-0010-0000-0A00-000006000000}" name="Total Duration of Bypass or Deviation from Operating Limit Specified Due to Control Equipment Problems _x000a_[§63. 4720(a)(7)(ii)(I)] (hours)" dataDxfId="3"/>
    <tableColumn id="7" xr3:uid="{00000000-0010-0000-0A00-000007000000}" name="Total Duration of Bypass or Deviation from Operating Limit Specified Due to Process Problems   _x000a_[§63. 4720(a)(7)(ii)(I)] (hours)" dataDxfId="2"/>
    <tableColumn id="8" xr3:uid="{00000000-0010-0000-0A00-000008000000}" name="Total Duration of Bypass or Deviation from Operating Limit Specified Due to Other Known Causes   _x000a_[§63. 4720(a)(7)(ii)(I)] (hours)" dataDxfId="1"/>
    <tableColumn id="9" xr3:uid="{00000000-0010-0000-0A00-000009000000}" name="Total Duration of Bypass or Deviation from Operating Limit Specified Due to Other Unknown Causes _x000a_[§63. 4720(a)(7)(ii)(I)] (hours)" dataDxfId="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2000000}" name="Table11" displayName="Table11" ref="V1:Y21" totalsRowShown="0">
  <autoFilter ref="V1:Y21" xr:uid="{00000000-0009-0000-0100-00000B000000}"/>
  <tableColumns count="4">
    <tableColumn id="1" xr3:uid="{00000000-0010-0000-0200-000001000000}" name="Num" dataDxfId="134">
      <calculatedColumnFormula>+IF(Y2="","",MAX(V1:V$1)+1)</calculatedColumnFormula>
    </tableColumn>
    <tableColumn id="2" xr3:uid="{00000000-0010-0000-0200-000002000000}" name="Process" dataDxfId="133">
      <calculatedColumnFormula>IF(Compliance_Option!C24="","",Compliance_Option!C24)</calculatedColumnFormula>
    </tableColumn>
    <tableColumn id="3" xr3:uid="{00000000-0010-0000-0200-000003000000}" name="ProcessName" dataDxfId="132">
      <calculatedColumnFormula>IFERROR(INDEX($W$2:$W$501,MATCH(ROW()-ROW($X$1),$V$2:$V$501,0)),"")</calculatedColumnFormula>
    </tableColumn>
    <tableColumn id="4" xr3:uid="{00000000-0010-0000-0200-000004000000}" name="Column1" dataDxfId="131">
      <calculatedColumnFormula>IF(COUNTIF(W$2:W2,W2)=1,W2,"")</calculatedColumnFormula>
    </tableColumn>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12:F43" totalsRowShown="0" tableBorderDxfId="130">
  <autoFilter ref="B12:F43" xr:uid="{00000000-0009-0000-0100-000001000000}"/>
  <tableColumns count="5">
    <tableColumn id="1" xr3:uid="{00000000-0010-0000-0000-000001000000}" name="Company Record No. *_x000a_(Field value will automatically generate if a value is not entered.)" dataDxfId="129">
      <calculatedColumnFormula>IF(C13="","",1)</calculatedColumnFormula>
    </tableColumn>
    <tableColumn id="2" xr3:uid="{00000000-0010-0000-0000-000002000000}" name="Coating Operation_x000a_[§63.4720(a)(3)(iv)]" dataDxfId="128"/>
    <tableColumn id="3" xr3:uid="{00000000-0010-0000-0000-000003000000}" name="Compliance Option_x000a_[§63.4720(a)(3)(iv)]_x000a_(Select from dropdown)" dataDxfId="127"/>
    <tableColumn id="4" xr3:uid="{00000000-0010-0000-0000-000004000000}" name="If options switched during reporting period, provide beginning date [§63.4720(a)(3)(iv)]" dataDxfId="126"/>
    <tableColumn id="5" xr3:uid="{00000000-0010-0000-0000-000005000000}" name="If options switched during reporting period, provide ending date_x000a_[§63.4720(a)(3)(iv)]" dataDxfId="12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B12:Q100" totalsRowShown="0" headerRowDxfId="124" dataDxfId="123" tableBorderDxfId="122">
  <autoFilter ref="B12:Q100" xr:uid="{00000000-0009-0000-0100-000002000000}"/>
  <tableColumns count="16">
    <tableColumn id="1" xr3:uid="{00000000-0010-0000-0300-000001000000}" name="Company Record No. *_x000a_(Field value will automatically generate if a value is not entered.)" dataDxfId="121">
      <calculatedColumnFormula>IF(C13="","",1)</calculatedColumnFormula>
    </tableColumn>
    <tableColumn id="2" xr3:uid="{00000000-0010-0000-0300-000002000000}" name="Coating Operation_x000a_[§63.4720(a)]_x000a_(Select from dropdown)" dataDxfId="120"/>
    <tableColumn id="3" xr3:uid="{00000000-0010-0000-0300-000003000000}" name="Name of Coating That Deviated From the Emission Limit or HAP Containing Thinner or Cleaning Material_x000a_[§63.4720(a)(5)(i)]" dataDxfId="119"/>
    <tableColumn id="4" xr3:uid="{00000000-0010-0000-0300-000004000000}" name="Material Type_x000a_[§63.4720(a)(5)(i)]_x000a_(Select from dropdown)" dataDxfId="118"/>
    <tableColumn id="5" xr3:uid="{00000000-0010-0000-0300-000005000000}" name="Affected Source Type_x000a_(Select from dropdown)" dataDxfId="117"/>
    <tableColumn id="6" xr3:uid="{00000000-0010-0000-0300-000006000000}" name="Subpart QQQQ Subcategory_x000a_(Select from dropdown)" dataDxfId="116"/>
    <tableColumn id="7" xr3:uid="{00000000-0010-0000-0300-000007000000}" name="Units for Organic HAP Emission Limit_x000a_(Select from dropdown)" dataDxfId="115"/>
    <tableColumn id="8" xr3:uid="{00000000-0010-0000-0300-000008000000}" name="combined" dataDxfId="114">
      <calculatedColumnFormula>IF(F13="","",F13&amp;"-"&amp;G13&amp;"-"&amp;H13)</calculatedColumnFormula>
    </tableColumn>
    <tableColumn id="9" xr3:uid="{00000000-0010-0000-0300-000009000000}" name="Organic HAP Emission Limit_x000a_(Automatic Lookup)" dataDxfId="113">
      <calculatedColumnFormula>IF(F13="","",VLOOKUP(I13,dropdown!$C$29:$D$48,2,FALSE))</calculatedColumnFormula>
    </tableColumn>
    <tableColumn id="10" xr3:uid="{00000000-0010-0000-0300-00000A000000}" name="Calculated Organic HAP Content _x000a_(Eq. 2)_x000a_(g/L)_x000a_[§63.4720(a)(5)(ii)]" dataDxfId="112"/>
    <tableColumn id="11" xr3:uid="{00000000-0010-0000-0300-00000B000000}" name="Mass Fraction of Organic HAP _x000a_[§63.4720(a)(5)(iii)]" dataDxfId="111"/>
    <tableColumn id="12" xr3:uid="{00000000-0010-0000-0300-00000C000000}" name="Cause of Deviation_x000a_[§63.4720(a)(5)(iv)]" dataDxfId="110"/>
    <tableColumn id="13" xr3:uid="{00000000-0010-0000-0300-00000D000000}" name="Starting Date of Use_x000a_[§63.4720(a)(5)(iv)]" dataDxfId="109"/>
    <tableColumn id="14" xr3:uid="{00000000-0010-0000-0300-00000E000000}" name="Starting Time of Use_x000a_[§63.4720(a)(5)(iv)]" dataDxfId="108"/>
    <tableColumn id="15" xr3:uid="{00000000-0010-0000-0300-00000F000000}" name="Ending Date of Use_x000a_[§63.4720(a)(5)(iv)]" dataDxfId="107"/>
    <tableColumn id="16" xr3:uid="{00000000-0010-0000-0300-000010000000}" name="Ending Time of Use_x000a_[§63.4720(a)(5)(iv)]" dataDxfId="106"/>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B12:Q100" totalsRowShown="0" headerRowDxfId="105" dataDxfId="104" tableBorderDxfId="103">
  <autoFilter ref="B12:Q100" xr:uid="{00000000-0009-0000-0100-000005000000}"/>
  <tableColumns count="16">
    <tableColumn id="1" xr3:uid="{00000000-0010-0000-0400-000001000000}" name="Company Record No. *_x000a_(Field value will automatically generate if a value is not entered.)" dataDxfId="102">
      <calculatedColumnFormula>IF(C13="","",1)</calculatedColumnFormula>
    </tableColumn>
    <tableColumn id="2" xr3:uid="{00000000-0010-0000-0400-000002000000}" name="Coating Operation_x000a_[§63.4720(a)]_x000a_(Select from dropdown)" dataDxfId="101"/>
    <tableColumn id="3" xr3:uid="{00000000-0010-0000-0400-000003000000}" name="Beginning Date of Deviation Period_x000a_[§63.4720(a)(6)(i)]" dataDxfId="100"/>
    <tableColumn id="4" xr3:uid="{00000000-0010-0000-0400-000004000000}" name="Ending Date of Deviation Period_x000a_[§63.4720(a)(6)(i)]" dataDxfId="99"/>
    <tableColumn id="5" xr3:uid="{00000000-0010-0000-0400-000005000000}" name="Affected Source Type_x000a_(Select from dropdown)" dataDxfId="98"/>
    <tableColumn id="6" xr3:uid="{00000000-0010-0000-0400-000006000000}" name="Subpart QQQQ Subcategory_x000a_(Select from dropdown)" dataDxfId="97"/>
    <tableColumn id="7" xr3:uid="{00000000-0010-0000-0400-000007000000}" name="Units for Organic HAP Emission Limit_x000a_(Select from dropdown)" dataDxfId="96"/>
    <tableColumn id="8" xr3:uid="{00000000-0010-0000-0400-000008000000}" name="combined" dataDxfId="95">
      <calculatedColumnFormula>IF(F13="","",F13&amp;"-"&amp;G13&amp;"-"&amp;H13)</calculatedColumnFormula>
    </tableColumn>
    <tableColumn id="9" xr3:uid="{00000000-0010-0000-0400-000009000000}" name="Organic HAP Emission Limit_x000a_(Automatic lookup)" dataDxfId="94">
      <calculatedColumnFormula>IF(F13="","",VLOOKUP(I13,dropdown!$C$29:$D$48,2,FALSE))</calculatedColumnFormula>
    </tableColumn>
    <tableColumn id="10" xr3:uid="{00000000-0010-0000-0400-00000A000000}" name="Calculated Organic HAP Emissions (Eq. 1)_x000a_(g)_x000a_[§63.4720(a)(6)(ii)]" dataDxfId="93"/>
    <tableColumn id="11" xr3:uid="{00000000-0010-0000-0400-00000B000000}" name="Calculated Mass of Organic HAP in Coatings (Eq. 1A or 1A-alt)_x000a_(g)_x000a_[§63.4720(a)(6)(ii)]" dataDxfId="92"/>
    <tableColumn id="12" xr3:uid="{00000000-0010-0000-0400-00000C000000}" name="Calculated Mass of Organic HAP in Thinners (Eq. 1B)_x000a_(g)_x000a_[§63.4720(a)(6)(ii)]" dataDxfId="91"/>
    <tableColumn id="13" xr3:uid="{00000000-0010-0000-0400-00000D000000}" name="Calculated Mass of Organic HAP in Cleaning Materials (Eq. 1C)_x000a_(g)_x000a_[§63.4720(a)(6)(ii)]" dataDxfId="90"/>
    <tableColumn id="14" xr3:uid="{00000000-0010-0000-0400-00000E000000}" name="Mass of Organic HAP in Waste Materials Sent Out (Rw) _x000a_(g)_x000a_[§63.4720(a)(6)(ii)]" dataDxfId="89"/>
    <tableColumn id="15" xr3:uid="{00000000-0010-0000-0400-00000F000000}" name="Calculated Organic HAP Emission Rate (Eq. 3)_x000a_(g/L)_x000a_[§63.4720(a)(6)(ii)]" dataDxfId="88"/>
    <tableColumn id="16" xr3:uid="{00000000-0010-0000-0400-000010000000}" name="Cause of Deviation_x000a_[§63.4720(a)(6)(iii)]" dataDxfId="87"/>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B12:U100" totalsRowShown="0" headerRowDxfId="86" dataDxfId="85" tableBorderDxfId="84">
  <autoFilter ref="B12:U100" xr:uid="{00000000-0009-0000-0100-000006000000}"/>
  <tableColumns count="20">
    <tableColumn id="1" xr3:uid="{00000000-0010-0000-0500-000001000000}" name="Company Record No. *_x000a_(Field value will automatically generate if a value is not entered.)" dataDxfId="83">
      <calculatedColumnFormula>IF(C13="","",1)</calculatedColumnFormula>
    </tableColumn>
    <tableColumn id="2" xr3:uid="{00000000-0010-0000-0500-000002000000}" name="Coating Operation_x000a_[§63.4720(a)]_x000a_(Select from dropdown)" dataDxfId="82"/>
    <tableColumn id="3" xr3:uid="{00000000-0010-0000-0500-000003000000}" name="Beginning Date of Deviation Period_x000a_[§63.4720(a)(7)(ii)(A)]" dataDxfId="81"/>
    <tableColumn id="4" xr3:uid="{00000000-0010-0000-0500-000004000000}" name="Ending Date of Deviation Period_x000a_[§63.4720(a)(7)(ii)(A)]" dataDxfId="80"/>
    <tableColumn id="5" xr3:uid="{00000000-0010-0000-0500-000005000000}" name="Affected Source Type_x000a_(Select from dropdown)" dataDxfId="79"/>
    <tableColumn id="6" xr3:uid="{00000000-0010-0000-0500-000006000000}" name="Subpart QQQQ Subcategory_x000a_(Select from dropdown)" dataDxfId="78"/>
    <tableColumn id="7" xr3:uid="{00000000-0010-0000-0500-000007000000}" name="Units for Organic HAP Emission Limit_x000a_(Select from dropdown)" dataDxfId="77"/>
    <tableColumn id="8" xr3:uid="{00000000-0010-0000-0500-000008000000}" name="combined" dataDxfId="76">
      <calculatedColumnFormula>IF(F13="","",F13&amp;"-"&amp;G13&amp;"-"&amp;H13)</calculatedColumnFormula>
    </tableColumn>
    <tableColumn id="9" xr3:uid="{00000000-0010-0000-0500-000009000000}" name="Organic HAP Emission Limit_x000a_(Automatic Lookup)" dataDxfId="75">
      <calculatedColumnFormula>IF(F13="","",VLOOKUP(I13,dropdown!$C$29:$D$48,2,FALSE))</calculatedColumnFormula>
    </tableColumn>
    <tableColumn id="10" xr3:uid="{00000000-0010-0000-0500-00000A000000}" name="Calculated Mass of Organic HAP Emissions (Eq. 1)_x000a_(g)_x000a_[§63.4720(a)(7)(ii)(B)]" dataDxfId="74"/>
    <tableColumn id="11" xr3:uid="{00000000-0010-0000-0500-00000B000000}" name="Calculated Mass of Organic HAP in Coatings (Eq. 1A or _x000a_1A-alt) (g)_x000a_[§63.4720(a)(7)(ii)(B)]" dataDxfId="73"/>
    <tableColumn id="12" xr3:uid="{00000000-0010-0000-0500-00000C000000}" name="Calculated Mass of Organic HAP in Thinners (Eq. 1B) _x000a_(g)_x000a_[§63.4720(a)(7)(ii)(B)]" dataDxfId="72"/>
    <tableColumn id="13" xr3:uid="{00000000-0010-0000-0500-00000D000000}" name="Calculated Mass of Organic HAP in Cleaning Materials (Eq. 1C)_x000a_[§63.4720(a)(7)(ii)(B)]" dataDxfId="71"/>
    <tableColumn id="14" xr3:uid="{00000000-0010-0000-0500-00000E000000}" name="Mass of Organic HAP in Used During All Deviations (Eq. 1D) (g) _x000a_[§63.4720(a)(7)(ii)(B)]" dataDxfId="70"/>
    <tableColumn id="15" xr3:uid="{00000000-0010-0000-0500-00000F000000}" name="Total Volume of Coating Solids Used _x000a_(liters or gal)_x000a_[§63.4720(a)(7)(ii)(B)]" dataDxfId="69"/>
    <tableColumn id="16" xr3:uid="{00000000-0010-0000-0500-000010000000}" name="Total Volume of Coating Solids Used (units) _x000a_(Select from list)_x000a_[§63.4720(a)(7)(ii)(B)]" dataDxfId="68"/>
    <tableColumn id="17" xr3:uid="{00000000-0010-0000-0500-000011000000}" name="Calculated Mass of Organic HAP Emission Reduction _x000a_(Eq. 1, 1A-1D, 2, 3, and 3A-3C of §63.4761)_x000a_[§63.4720(a)(7)(ii)(B)]" dataDxfId="67"/>
    <tableColumn id="18" xr3:uid="{00000000-0010-0000-0500-000012000000}" name="Calculated Mass of Organic HAP Emissions _x000a_(Eq. 4 of §63.4761)_x000a_[§63.4720(a)(7)(ii)(B)]" dataDxfId="66"/>
    <tableColumn id="19" xr3:uid="{00000000-0010-0000-0500-000013000000}" name="Calculated Organic HAP Emission Rate (Eq. 5 of §63.4761)_x000a_[§63.4720(a)(7)(ii)(B)]" dataDxfId="65"/>
    <tableColumn id="20" xr3:uid="{00000000-0010-0000-0500-000014000000}" name="Cause of Deviation_x000a_[§63.4720(a)(7)(iv)(M)]" dataDxfId="64"/>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B12:M500" totalsRowShown="0" headerRowDxfId="63" tableBorderDxfId="62">
  <autoFilter ref="B12:M500" xr:uid="{00000000-0009-0000-0100-000007000000}"/>
  <tableColumns count="12">
    <tableColumn id="1" xr3:uid="{00000000-0010-0000-0600-000001000000}" name="Company Record No. *_x000a_(Field value will automatically generate if a value is not entered.)" dataDxfId="61">
      <calculatedColumnFormula>IF(C13="","",1)</calculatedColumnFormula>
    </tableColumn>
    <tableColumn id="2" xr3:uid="{00000000-0010-0000-0600-000002000000}" name="Coating Operation_x000a_[§63.4720(a)]_x000a_(Select from dropdown)" dataDxfId="60"/>
    <tableColumn id="3" xr3:uid="{00000000-0010-0000-0600-000003000000}" name="CPMS Description_x000a_[§63. 4720(a)(7)(ii)(C)]" dataDxfId="59"/>
    <tableColumn id="4" xr3:uid="{00000000-0010-0000-0600-000004000000}" name="Date of Last CPMS Certification or Audit [§63. 4720(a)(7)(ii)(D)]" dataDxfId="58"/>
    <tableColumn id="5" xr3:uid="{00000000-0010-0000-0600-000005000000}" name="CPMS Inoperative or Out of Control_x000a_[§63. 4120(g)(6) or (7)]_x000a_(Select from dropdown)" dataDxfId="57"/>
    <tableColumn id="6" xr3:uid="{00000000-0010-0000-0600-000006000000}" name="Starting Date CPMS Inoperative or Out of Control _x000a_[§63. 4720(a)(7)(ii)(E) or (F)]" dataDxfId="56"/>
    <tableColumn id="7" xr3:uid="{00000000-0010-0000-0600-000007000000}" name="Starting Time CPMS Inoperative or Out of Control _x000a_[§63. 4720(a)(7)(ii)(E) or (F)]" dataDxfId="55"/>
    <tableColumn id="8" xr3:uid="{00000000-0010-0000-0600-000008000000}" name="Ending Date CPMS Inoperative_x000a_[§63. 4720(a)(7)(ii)(E) or (F)]" dataDxfId="54"/>
    <tableColumn id="9" xr3:uid="{00000000-0010-0000-0600-000009000000}" name="Ending Time CPMS Inoperative _x000a_[§63. 4720(a)(7)(ii)(E) or (F)]" dataDxfId="53"/>
    <tableColumn id="10" xr3:uid="{00000000-0010-0000-0600-00000A000000}" name="Duration CPMS Inoperative or Out of Control (hours)_x000a_(Calculated from Date and Time) _x000a_[§63. 4720(a)(7)(ii)(F)]" dataDxfId="52">
      <calculatedColumnFormula>IF(J13="","",(VALUE(TEXT(I13,"m/dd/yy ")&amp;TEXT(J13,"hh:mm:ss"))-(VALUE(TEXT(G13,"m/dd/yy ")&amp;TEXT(H13,"hh:mm:ss"))))*24)</calculatedColumnFormula>
    </tableColumn>
    <tableColumn id="11" xr3:uid="{00000000-0010-0000-0600-00000B000000}" name="Cause of CPMS Being Inoperative or Out of Control _x000a_[§63. 4720(a)(7)(ii)(M)]_x000a_(Select from dropdown)" dataDxfId="51"/>
    <tableColumn id="12" xr3:uid="{00000000-0010-0000-0600-00000C000000}" name="Corrective Action Taken _x000a_[§63. 8(c)(8)]" dataDxfId="50"/>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Table410" displayName="Table410" ref="B12:G100" totalsRowShown="0" headerRowDxfId="49" dataDxfId="47" headerRowBorderDxfId="48" tableBorderDxfId="46">
  <autoFilter ref="B12:G100" xr:uid="{00000000-0009-0000-0100-000009000000}"/>
  <tableColumns count="6">
    <tableColumn id="1" xr3:uid="{00000000-0010-0000-0700-000001000000}" name="Company Record No. *_x000a_(Field value will automatically generate if a value is not entered.)" dataDxfId="45">
      <calculatedColumnFormula>IF(C13="","",1)</calculatedColumnFormula>
    </tableColumn>
    <tableColumn id="2" xr3:uid="{00000000-0010-0000-0700-000002000000}" name="Coating Operation_x000a_[§63.4720(a)]_x000a_(Select from dropdown)" dataDxfId="44"/>
    <tableColumn id="18" xr3:uid="{00000000-0010-0000-0700-000012000000}" name="CPMS Description_x000a_[§63. 4720(a)(7)(ii)(C)]" dataDxfId="43"/>
    <tableColumn id="3" xr3:uid="{00000000-0010-0000-0700-000003000000}" name="Total Source Operating Time (hours)" dataDxfId="42"/>
    <tableColumn id="16" xr3:uid="{00000000-0010-0000-0700-000010000000}" name="Total Duration of CPMS Downtime _x000a_(hours)_x000a_[§63. 4720(a)(7)(ii)(J)]" dataDxfId="41"/>
    <tableColumn id="17" xr3:uid="{00000000-0010-0000-0700-000011000000}" name="Total Duration of CPMS Downtime as a per cent of Total Source Operating Time _x000a_(percent)_x000a_[§63. 4720(a)(7)(ii)(J)]" dataDxfId="40" dataCellStyle="Percent"/>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8000000}" name="Table8" displayName="Table8" ref="B12:J500" totalsRowShown="0" headerRowDxfId="39" dataDxfId="37" headerRowBorderDxfId="38" tableBorderDxfId="36">
  <autoFilter ref="B12:J500" xr:uid="{00000000-0009-0000-0100-000008000000}"/>
  <tableColumns count="9">
    <tableColumn id="1" xr3:uid="{00000000-0010-0000-0800-000001000000}" name="Company Record No. *_x000a_(Field value will automatically generate if a value is not entered.)" dataDxfId="35">
      <calculatedColumnFormula>IF(C13="","",1)</calculatedColumnFormula>
    </tableColumn>
    <tableColumn id="2" xr3:uid="{00000000-0010-0000-0800-000002000000}" name="Coating Operation_x000a_[§63.4720(a)]_x000a_(Select from dropdown)" dataDxfId="34"/>
    <tableColumn id="3" xr3:uid="{00000000-0010-0000-0800-000003000000}" name="Deviation from Operating Limit or Bypass of Control Device_x000a_[§63.4720(a)(7)(ii)(G)]_x000a_(Select from dropdown)" dataDxfId="33"/>
    <tableColumn id="4" xr3:uid="{00000000-0010-0000-0800-000004000000}" name="Starting Date Deviation from Operating Limit or Bypass of Control Device _x000a_[§63.4720(a)(7)(ii)(G)]" dataDxfId="32"/>
    <tableColumn id="5" xr3:uid="{00000000-0010-0000-0800-000005000000}" name="Starting Time Deviation from Operating Limit or Bypass of Control Device _x000a_[§63.4720(a)(7)(ii)(G)]" dataDxfId="31"/>
    <tableColumn id="6" xr3:uid="{00000000-0010-0000-0800-000006000000}" name="Ending Date Deviation from Operating Limit or Bypass of Control Device _x000a_[§63.4720(a)(7)(ii)(G)]" dataDxfId="30"/>
    <tableColumn id="7" xr3:uid="{00000000-0010-0000-0800-000007000000}" name="Ending Time Deviation from Operating Limit or Bypass of Control Device _x000a_[§63.4720(a)(7)(ii)(G)]" dataDxfId="29"/>
    <tableColumn id="8" xr3:uid="{00000000-0010-0000-0800-000008000000}" name="Duration Deviation from Operating Limit or Bypass of Control Device (hours)_x000a_(Calculated Value For Use in Total Deviation Calculations on Deviation-Summary Tab)" dataDxfId="28">
      <calculatedColumnFormula>IF(H13="","",(VALUE(TEXT(G13,"m/dd/yy ")&amp;TEXT(H13,"hh:mm:ss"))-(VALUE(TEXT(E13,"m/dd/yy ")&amp;TEXT(F13,"hh:mm:ss"))))*24)</calculatedColumnFormula>
    </tableColumn>
    <tableColumn id="9" xr3:uid="{00000000-0010-0000-0800-000009000000}" name="Cause of Deviation from Operating Limit or Bypass of Control Device [§63.4720(a)(7)(ii)(M)]_x000a_(Select from dropdown)" dataDxfId="27"/>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1:R24"/>
  <sheetViews>
    <sheetView topLeftCell="B7" workbookViewId="0">
      <selection activeCell="B13" sqref="B13"/>
    </sheetView>
  </sheetViews>
  <sheetFormatPr defaultRowHeight="14.5" x14ac:dyDescent="0.35"/>
  <cols>
    <col min="1" max="1" width="0" hidden="1" customWidth="1"/>
    <col min="2" max="2" width="17.54296875" customWidth="1"/>
    <col min="3" max="4" width="19.90625" customWidth="1"/>
    <col min="5" max="10" width="24.453125" customWidth="1"/>
    <col min="11" max="11" width="20.453125" bestFit="1" customWidth="1"/>
    <col min="12" max="12" width="21.90625" customWidth="1"/>
    <col min="13" max="13" width="16.453125" bestFit="1" customWidth="1"/>
    <col min="14" max="14" width="17" customWidth="1"/>
    <col min="15" max="15" width="23.08984375" customWidth="1"/>
    <col min="16" max="16" width="21.08984375" customWidth="1"/>
    <col min="17" max="17" width="46.90625" customWidth="1"/>
    <col min="18" max="18" width="39.6328125" customWidth="1"/>
  </cols>
  <sheetData>
    <row r="1" spans="2:18" ht="15" hidden="1" customHeight="1" x14ac:dyDescent="0.35">
      <c r="B1" s="31" t="s">
        <v>0</v>
      </c>
      <c r="C1" s="64"/>
      <c r="D1" s="64"/>
      <c r="E1" s="64"/>
      <c r="F1" s="50"/>
      <c r="G1" s="15"/>
      <c r="H1" s="51"/>
      <c r="I1" s="51"/>
      <c r="J1" s="51"/>
      <c r="K1" s="50"/>
      <c r="L1" s="15"/>
      <c r="M1" s="52"/>
      <c r="N1" s="52"/>
      <c r="O1" s="52"/>
      <c r="P1" s="52"/>
      <c r="Q1" s="50"/>
      <c r="R1" s="15"/>
    </row>
    <row r="2" spans="2:18" ht="15" hidden="1" customHeight="1" x14ac:dyDescent="0.35">
      <c r="B2" s="1" t="s">
        <v>1</v>
      </c>
      <c r="C2" s="31" t="str">
        <f>+Welcome!$B$2</f>
        <v>63.4720 Semiannual Compliance Report</v>
      </c>
      <c r="D2" s="64"/>
      <c r="E2" s="64"/>
      <c r="F2" s="50"/>
      <c r="G2" s="15"/>
      <c r="H2" s="51"/>
      <c r="I2" s="51"/>
      <c r="J2" s="51"/>
      <c r="K2" s="50"/>
      <c r="L2" s="15"/>
      <c r="M2" s="52"/>
      <c r="N2" s="52"/>
      <c r="O2" s="52"/>
      <c r="P2" s="52"/>
      <c r="Q2" s="50"/>
      <c r="R2" s="15"/>
    </row>
    <row r="3" spans="2:18" hidden="1" x14ac:dyDescent="0.35">
      <c r="B3" s="2" t="s">
        <v>3</v>
      </c>
      <c r="C3" s="53" t="str">
        <f>+Welcome!$B$3</f>
        <v>63.4720(a)</v>
      </c>
      <c r="D3" s="53"/>
      <c r="E3" s="53"/>
      <c r="F3" s="54"/>
      <c r="G3" s="54"/>
      <c r="H3" s="54"/>
      <c r="I3" s="54"/>
      <c r="J3" s="54"/>
      <c r="K3" s="52"/>
      <c r="L3" s="52"/>
      <c r="M3" s="52"/>
      <c r="N3" s="52"/>
      <c r="O3" s="52"/>
      <c r="P3" s="52"/>
      <c r="Q3" s="52"/>
      <c r="R3" s="52"/>
    </row>
    <row r="4" spans="2:18" hidden="1" x14ac:dyDescent="0.35">
      <c r="B4" s="2" t="s">
        <v>5</v>
      </c>
      <c r="C4" s="55" t="str">
        <f>+Welcome!$B$4</f>
        <v>ICR Draft v2.01</v>
      </c>
      <c r="D4" s="53"/>
      <c r="E4" s="53"/>
      <c r="F4" s="54"/>
      <c r="G4" s="54"/>
      <c r="H4" s="54"/>
      <c r="I4" s="54"/>
      <c r="J4" s="54"/>
      <c r="K4" s="52"/>
      <c r="L4" s="52"/>
      <c r="M4" s="52"/>
      <c r="N4" s="52"/>
      <c r="O4" s="52"/>
      <c r="P4" s="52"/>
      <c r="Q4" s="52"/>
      <c r="R4" s="52"/>
    </row>
    <row r="5" spans="2:18" hidden="1" x14ac:dyDescent="0.35">
      <c r="B5" s="2" t="s">
        <v>6</v>
      </c>
      <c r="C5" s="65">
        <f>+Welcome!$B$5</f>
        <v>44725</v>
      </c>
      <c r="D5" s="53"/>
      <c r="E5" s="53"/>
      <c r="F5" s="54"/>
      <c r="G5" s="54"/>
      <c r="H5" s="54"/>
      <c r="I5" s="54"/>
      <c r="J5" s="54"/>
      <c r="K5" s="52"/>
      <c r="L5" s="52"/>
      <c r="M5" s="52"/>
      <c r="N5" s="52"/>
      <c r="O5" s="52"/>
      <c r="P5" s="52"/>
      <c r="Q5" s="52"/>
      <c r="R5" s="52"/>
    </row>
    <row r="6" spans="2:18" hidden="1" x14ac:dyDescent="0.35">
      <c r="B6" s="52"/>
      <c r="C6" s="52"/>
      <c r="D6" s="52"/>
      <c r="E6" s="52"/>
      <c r="F6" s="52"/>
      <c r="G6" s="52"/>
      <c r="H6" s="52"/>
      <c r="I6" s="52"/>
      <c r="J6" s="52"/>
      <c r="K6" s="52"/>
      <c r="L6" s="52"/>
      <c r="M6" s="52"/>
      <c r="N6" s="52"/>
      <c r="O6" s="52"/>
      <c r="P6" s="52"/>
      <c r="Q6" s="52"/>
      <c r="R6" s="52"/>
    </row>
    <row r="7" spans="2:18" ht="18.75" customHeight="1" x14ac:dyDescent="0.45">
      <c r="C7" s="66" t="s">
        <v>41</v>
      </c>
      <c r="D7" s="66"/>
      <c r="E7" s="66"/>
      <c r="F7" s="66"/>
      <c r="G7" s="66"/>
      <c r="H7" s="66"/>
      <c r="I7" s="56"/>
      <c r="J7" s="56"/>
      <c r="K7" s="56"/>
      <c r="L7" s="56"/>
      <c r="M7" s="56"/>
      <c r="N7" s="13"/>
      <c r="O7" s="13"/>
      <c r="P7" s="13"/>
      <c r="Q7" s="13"/>
      <c r="R7" s="13"/>
    </row>
    <row r="8" spans="2:18" x14ac:dyDescent="0.35">
      <c r="C8" s="3" t="s">
        <v>16</v>
      </c>
    </row>
    <row r="9" spans="2:18" hidden="1" x14ac:dyDescent="0.35">
      <c r="C9" s="57"/>
    </row>
    <row r="10" spans="2:18" ht="45" customHeight="1" thickBot="1" x14ac:dyDescent="0.4">
      <c r="C10" s="349" t="s">
        <v>42</v>
      </c>
      <c r="D10" s="349"/>
      <c r="E10" s="349"/>
      <c r="F10" s="349"/>
      <c r="G10" s="349"/>
      <c r="H10" s="349"/>
      <c r="I10" s="17"/>
      <c r="J10" s="17"/>
      <c r="K10" s="17"/>
      <c r="L10" s="17"/>
      <c r="M10" s="17"/>
      <c r="N10" s="17"/>
      <c r="O10" s="17"/>
      <c r="P10" s="57"/>
      <c r="Q10" s="58"/>
      <c r="R10" s="58"/>
    </row>
    <row r="11" spans="2:18" ht="48" hidden="1" customHeight="1" thickBot="1" x14ac:dyDescent="0.4">
      <c r="B11" s="58"/>
      <c r="C11" s="58"/>
      <c r="D11" s="58"/>
      <c r="E11" s="58"/>
      <c r="F11" s="58"/>
      <c r="G11" s="58"/>
      <c r="H11" s="58"/>
      <c r="I11" s="58"/>
      <c r="J11" s="58"/>
      <c r="L11" s="350" t="s">
        <v>43</v>
      </c>
      <c r="M11" s="351"/>
      <c r="N11" s="352"/>
      <c r="O11" s="350" t="s">
        <v>44</v>
      </c>
      <c r="P11" s="352"/>
      <c r="Q11" s="347" t="s">
        <v>37</v>
      </c>
      <c r="R11" s="348"/>
    </row>
    <row r="12" spans="2:18" ht="87.5" thickBot="1" x14ac:dyDescent="0.4">
      <c r="B12" s="59" t="s">
        <v>18</v>
      </c>
      <c r="C12" s="6" t="s">
        <v>45</v>
      </c>
      <c r="D12" s="6" t="s">
        <v>46</v>
      </c>
      <c r="E12" s="6" t="s">
        <v>47</v>
      </c>
      <c r="F12" s="6" t="s">
        <v>48</v>
      </c>
      <c r="G12" s="6" t="s">
        <v>49</v>
      </c>
      <c r="H12" s="6" t="s">
        <v>50</v>
      </c>
      <c r="I12" s="6" t="s">
        <v>51</v>
      </c>
      <c r="J12" s="6" t="s">
        <v>52</v>
      </c>
      <c r="K12" s="6" t="s">
        <v>53</v>
      </c>
      <c r="L12" s="6" t="s">
        <v>54</v>
      </c>
      <c r="M12" s="6" t="s">
        <v>55</v>
      </c>
      <c r="N12" s="6" t="s">
        <v>56</v>
      </c>
      <c r="O12" s="6" t="s">
        <v>57</v>
      </c>
      <c r="P12" s="6" t="s">
        <v>58</v>
      </c>
      <c r="Q12" s="6" t="s">
        <v>59</v>
      </c>
      <c r="R12" s="60" t="s">
        <v>60</v>
      </c>
    </row>
    <row r="13" spans="2:18" x14ac:dyDescent="0.35">
      <c r="B13" s="113" t="s">
        <v>431</v>
      </c>
      <c r="C13" s="113" t="s">
        <v>61</v>
      </c>
      <c r="D13" s="113" t="s">
        <v>62</v>
      </c>
      <c r="E13" s="113" t="s">
        <v>63</v>
      </c>
      <c r="F13" s="113" t="s">
        <v>64</v>
      </c>
      <c r="G13" s="113" t="s">
        <v>65</v>
      </c>
      <c r="H13" s="113" t="s">
        <v>66</v>
      </c>
      <c r="I13" s="113" t="s">
        <v>67</v>
      </c>
      <c r="J13" s="113" t="s">
        <v>68</v>
      </c>
      <c r="K13" s="113" t="s">
        <v>318</v>
      </c>
      <c r="L13" s="113" t="s">
        <v>69</v>
      </c>
      <c r="M13" s="113" t="s">
        <v>70</v>
      </c>
      <c r="N13" s="113" t="s">
        <v>71</v>
      </c>
      <c r="O13" s="113" t="s">
        <v>72</v>
      </c>
      <c r="P13" s="113" t="s">
        <v>73</v>
      </c>
      <c r="Q13" s="113" t="s">
        <v>74</v>
      </c>
      <c r="R13" s="113" t="s">
        <v>75</v>
      </c>
    </row>
    <row r="14" spans="2:18" hidden="1" x14ac:dyDescent="0.35">
      <c r="B14" s="6"/>
      <c r="C14" s="6"/>
      <c r="D14" s="6"/>
      <c r="E14" s="6"/>
      <c r="F14" s="6"/>
      <c r="G14" s="6"/>
      <c r="H14" s="6"/>
      <c r="I14" s="6"/>
      <c r="J14" s="6"/>
      <c r="K14" s="6"/>
      <c r="L14" s="6"/>
      <c r="M14" s="6"/>
      <c r="N14" s="6"/>
      <c r="O14" s="6"/>
      <c r="P14" s="6"/>
      <c r="Q14" s="6"/>
      <c r="R14" s="60"/>
    </row>
    <row r="15" spans="2:18" hidden="1" x14ac:dyDescent="0.35">
      <c r="B15" s="6"/>
      <c r="C15" s="6"/>
      <c r="D15" s="6"/>
      <c r="E15" s="6"/>
      <c r="F15" s="6"/>
      <c r="G15" s="6"/>
      <c r="H15" s="6"/>
      <c r="I15" s="6"/>
      <c r="J15" s="6"/>
      <c r="K15" s="6"/>
      <c r="L15" s="6"/>
      <c r="M15" s="6"/>
      <c r="N15" s="6"/>
      <c r="O15" s="6"/>
      <c r="P15" s="6"/>
      <c r="Q15" s="6"/>
      <c r="R15" s="60"/>
    </row>
    <row r="16" spans="2:18" hidden="1" x14ac:dyDescent="0.35">
      <c r="B16" s="6"/>
      <c r="C16" s="6"/>
      <c r="D16" s="6"/>
      <c r="E16" s="6"/>
      <c r="F16" s="6"/>
      <c r="G16" s="6"/>
      <c r="H16" s="6"/>
      <c r="I16" s="6"/>
      <c r="J16" s="6"/>
      <c r="K16" s="6"/>
      <c r="L16" s="6"/>
      <c r="M16" s="6"/>
      <c r="N16" s="6"/>
      <c r="O16" s="6"/>
      <c r="P16" s="6"/>
      <c r="Q16" s="6"/>
      <c r="R16" s="60"/>
    </row>
    <row r="17" spans="2:18" hidden="1" x14ac:dyDescent="0.35">
      <c r="B17" s="6"/>
      <c r="C17" s="6"/>
      <c r="D17" s="6"/>
      <c r="E17" s="6"/>
      <c r="F17" s="6"/>
      <c r="G17" s="6"/>
      <c r="H17" s="6"/>
      <c r="I17" s="6"/>
      <c r="J17" s="6"/>
      <c r="K17" s="6"/>
      <c r="L17" s="6"/>
      <c r="M17" s="6"/>
      <c r="N17" s="6"/>
      <c r="O17" s="6"/>
      <c r="P17" s="6"/>
      <c r="Q17" s="6"/>
      <c r="R17" s="60"/>
    </row>
    <row r="18" spans="2:18" hidden="1" x14ac:dyDescent="0.35">
      <c r="B18" s="6"/>
      <c r="C18" s="6"/>
      <c r="D18" s="6"/>
      <c r="E18" s="6"/>
      <c r="F18" s="6"/>
      <c r="G18" s="6"/>
      <c r="H18" s="6"/>
      <c r="I18" s="6"/>
      <c r="J18" s="6"/>
      <c r="K18" s="6"/>
      <c r="L18" s="6"/>
      <c r="M18" s="6"/>
      <c r="N18" s="6"/>
      <c r="O18" s="6"/>
      <c r="P18" s="6"/>
      <c r="Q18" s="6"/>
      <c r="R18" s="60"/>
    </row>
    <row r="19" spans="2:18" hidden="1" x14ac:dyDescent="0.35">
      <c r="B19" s="6"/>
      <c r="C19" s="6"/>
      <c r="D19" s="6"/>
      <c r="E19" s="6"/>
      <c r="F19" s="6"/>
      <c r="G19" s="6"/>
      <c r="H19" s="6"/>
      <c r="I19" s="6"/>
      <c r="J19" s="6"/>
      <c r="K19" s="6"/>
      <c r="L19" s="6"/>
      <c r="M19" s="6"/>
      <c r="N19" s="6"/>
      <c r="O19" s="6"/>
      <c r="P19" s="6"/>
      <c r="Q19" s="6"/>
      <c r="R19" s="60"/>
    </row>
    <row r="20" spans="2:18" hidden="1" x14ac:dyDescent="0.35">
      <c r="B20" s="6"/>
      <c r="C20" s="6"/>
      <c r="D20" s="6"/>
      <c r="E20" s="6"/>
      <c r="F20" s="6"/>
      <c r="G20" s="6"/>
      <c r="H20" s="6"/>
      <c r="I20" s="6"/>
      <c r="J20" s="6"/>
      <c r="K20" s="6"/>
      <c r="L20" s="6"/>
      <c r="M20" s="6"/>
      <c r="N20" s="6"/>
      <c r="O20" s="6"/>
      <c r="P20" s="6"/>
      <c r="Q20" s="6"/>
      <c r="R20" s="60"/>
    </row>
    <row r="21" spans="2:18" hidden="1" x14ac:dyDescent="0.35">
      <c r="B21" s="6"/>
      <c r="C21" s="6"/>
      <c r="D21" s="6"/>
      <c r="E21" s="6"/>
      <c r="F21" s="6"/>
      <c r="G21" s="6"/>
      <c r="H21" s="6"/>
      <c r="I21" s="6"/>
      <c r="J21" s="6"/>
      <c r="K21" s="6"/>
      <c r="L21" s="6"/>
      <c r="M21" s="6"/>
      <c r="N21" s="6"/>
      <c r="O21" s="6"/>
      <c r="P21" s="6"/>
      <c r="Q21" s="6"/>
      <c r="R21" s="60"/>
    </row>
    <row r="22" spans="2:18" hidden="1" x14ac:dyDescent="0.35">
      <c r="B22" s="6"/>
      <c r="C22" s="6"/>
      <c r="D22" s="6"/>
      <c r="E22" s="6"/>
      <c r="F22" s="6"/>
      <c r="G22" s="6"/>
      <c r="H22" s="6"/>
      <c r="I22" s="6"/>
      <c r="J22" s="6"/>
      <c r="K22" s="6"/>
      <c r="L22" s="6"/>
      <c r="M22" s="6"/>
      <c r="N22" s="6"/>
      <c r="O22" s="6"/>
      <c r="P22" s="6"/>
      <c r="Q22" s="6"/>
      <c r="R22" s="60"/>
    </row>
    <row r="23" spans="2:18" hidden="1" x14ac:dyDescent="0.35">
      <c r="B23" s="6"/>
      <c r="C23" s="6"/>
      <c r="D23" s="6"/>
      <c r="E23" s="6"/>
      <c r="F23" s="6"/>
      <c r="G23" s="6"/>
      <c r="H23" s="6"/>
      <c r="I23" s="6"/>
      <c r="J23" s="6"/>
      <c r="K23" s="6"/>
      <c r="L23" s="6"/>
      <c r="M23" s="6"/>
      <c r="N23" s="6"/>
      <c r="O23" s="6"/>
      <c r="P23" s="6"/>
      <c r="Q23" s="6"/>
      <c r="R23" s="60"/>
    </row>
    <row r="24" spans="2:18" x14ac:dyDescent="0.35">
      <c r="B24" s="61">
        <v>1</v>
      </c>
      <c r="C24" s="62">
        <f>+Gen_requirements!B6</f>
        <v>0</v>
      </c>
      <c r="D24" s="62">
        <f>+Gen_requirements!B7</f>
        <v>0</v>
      </c>
      <c r="E24" s="61">
        <f>+Gen_requirements!B8</f>
        <v>0</v>
      </c>
      <c r="F24" s="61" t="str">
        <f>IF(Gen_requirements!B10="","",Gen_requirements!B10)</f>
        <v/>
      </c>
      <c r="G24" s="61" t="str">
        <f>IF(Gen_requirements!B11="","",Gen_requirements!B11)</f>
        <v/>
      </c>
      <c r="H24" s="61" t="str">
        <f>IF(Gen_requirements!B12="","",Gen_requirements!B12)</f>
        <v/>
      </c>
      <c r="I24" s="61" t="str">
        <f>IF(Gen_requirements!B13="","",Gen_requirements!B13)</f>
        <v/>
      </c>
      <c r="J24" s="61" t="str">
        <f>IF(Gen_requirements!B14="","",Gen_requirements!B14)</f>
        <v/>
      </c>
      <c r="K24" s="136" t="str">
        <f>IF(Gen_requirements!B15="","",Gen_requirements!B15)</f>
        <v/>
      </c>
      <c r="L24" s="62" t="str">
        <f>IF(Gen_requirements!B17="","",Gen_requirements!B17)</f>
        <v/>
      </c>
      <c r="M24" s="62" t="str">
        <f>IF(Gen_requirements!B18="","",Gen_requirements!B18)</f>
        <v/>
      </c>
      <c r="N24" s="62" t="str">
        <f>IF(Gen_requirements!B19="","",Gen_requirements!B19)</f>
        <v/>
      </c>
      <c r="O24" s="135" t="str">
        <f>IF(Gen_requirements!B22="","",Gen_requirements!B22)</f>
        <v/>
      </c>
      <c r="P24" s="135" t="str">
        <f>IF(Gen_requirements!B23="","",Gen_requirements!B23)</f>
        <v/>
      </c>
      <c r="Q24" s="63" t="str">
        <f>IF(Gen_requirements!B26="","",Gen_requirements!B26)</f>
        <v/>
      </c>
      <c r="R24" s="63" t="str">
        <f>IF(Gen_requirements!B27="","",Gen_requirements!B27)</f>
        <v/>
      </c>
    </row>
  </sheetData>
  <sheetProtection algorithmName="SHA-512" hashValue="qWa6Gnb43T7ifxt06sFpv6lnamxQldOZSm79axmtw5z9DqcFN5ig/pcdet85tmZxC8x6Drn5bOAbBWpW5iVCwg==" saltValue="JzdZPbyR1G5N0WlEPSMWzA==" spinCount="100000" sheet="1" objects="1" scenarios="1"/>
  <mergeCells count="4">
    <mergeCell ref="Q11:R11"/>
    <mergeCell ref="C10:H10"/>
    <mergeCell ref="L11:N11"/>
    <mergeCell ref="O11:P11"/>
  </mergeCells>
  <dataValidations count="1">
    <dataValidation allowBlank="1" showInputMessage="1" showErrorMessage="1" prompt="XML Tag" sqref="B13:R13" xr:uid="{00000000-0002-0000-0200-000000000000}"/>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J100"/>
  <sheetViews>
    <sheetView showGridLines="0" topLeftCell="C6" workbookViewId="0">
      <selection activeCell="C24" sqref="C24"/>
    </sheetView>
  </sheetViews>
  <sheetFormatPr defaultColWidth="0" defaultRowHeight="14.5" zeroHeight="1" x14ac:dyDescent="0.35"/>
  <cols>
    <col min="1" max="1" width="19.6328125" style="177" hidden="1" customWidth="1"/>
    <col min="2" max="2" width="23.453125" style="177" hidden="1" customWidth="1"/>
    <col min="3" max="3" width="32.90625" customWidth="1"/>
    <col min="4" max="4" width="28.453125" customWidth="1"/>
    <col min="5" max="5" width="22.453125" customWidth="1"/>
    <col min="6" max="6" width="22.36328125" customWidth="1"/>
    <col min="7" max="7" width="23" bestFit="1" customWidth="1"/>
    <col min="8" max="16384" width="19.6328125" hidden="1"/>
  </cols>
  <sheetData>
    <row r="1" spans="1:10" s="54" customFormat="1" ht="18" hidden="1" customHeight="1" x14ac:dyDescent="0.3">
      <c r="A1" s="164"/>
      <c r="B1" s="165" t="s">
        <v>185</v>
      </c>
      <c r="C1" s="156" t="str">
        <f>+Welcome!B2</f>
        <v>63.4720 Semiannual Compliance Report</v>
      </c>
      <c r="D1" s="82"/>
      <c r="E1" s="82"/>
    </row>
    <row r="2" spans="1:10" s="54" customFormat="1" ht="13" hidden="1" x14ac:dyDescent="0.3">
      <c r="A2" s="164"/>
      <c r="B2" s="197" t="s">
        <v>1</v>
      </c>
      <c r="C2" s="157" t="str">
        <f>+Welcome!B3</f>
        <v>63.4720(a)</v>
      </c>
      <c r="D2" s="31"/>
      <c r="E2" s="31"/>
    </row>
    <row r="3" spans="1:10" s="54" customFormat="1" ht="13" hidden="1" x14ac:dyDescent="0.3">
      <c r="A3" s="164"/>
      <c r="B3" s="198" t="s">
        <v>3</v>
      </c>
      <c r="C3" s="76" t="str">
        <f>+Welcome!B4</f>
        <v>ICR Draft v2.01</v>
      </c>
      <c r="D3" s="53"/>
      <c r="E3" s="53"/>
    </row>
    <row r="4" spans="1:10" s="54" customFormat="1" ht="13" hidden="1" x14ac:dyDescent="0.3">
      <c r="A4" s="164"/>
      <c r="B4" s="198" t="s">
        <v>5</v>
      </c>
      <c r="C4" s="65">
        <f>+Welcome!B5</f>
        <v>44725</v>
      </c>
      <c r="D4" s="55"/>
      <c r="E4" s="55"/>
    </row>
    <row r="5" spans="1:10" s="54" customFormat="1" hidden="1" x14ac:dyDescent="0.35">
      <c r="A5" s="164"/>
      <c r="B5" s="198" t="s">
        <v>6</v>
      </c>
      <c r="C5" s="158" t="str">
        <f>+Welcome!B6</f>
        <v>OMB No.: 2060-0510 Form 5900-594 For further Paperwork Reduction Act information see: 
https://www.epa.gov/electronic-reporting-air-emissions/paperwork-reduction-act-pra-cedri-and-ert</v>
      </c>
      <c r="D5" s="153"/>
      <c r="E5" s="153"/>
    </row>
    <row r="6" spans="1:10" ht="21" x14ac:dyDescent="0.5">
      <c r="C6" s="12" t="s">
        <v>201</v>
      </c>
    </row>
    <row r="7" spans="1:10" ht="15.5" x14ac:dyDescent="0.35">
      <c r="C7" s="20" t="s">
        <v>202</v>
      </c>
      <c r="D7" s="83"/>
      <c r="E7" s="83"/>
      <c r="F7" s="84"/>
      <c r="G7" s="84"/>
      <c r="H7" s="84"/>
      <c r="I7" s="84"/>
      <c r="J7" s="84"/>
    </row>
    <row r="8" spans="1:10" ht="17.25" customHeight="1" x14ac:dyDescent="0.35">
      <c r="C8" s="28" t="s">
        <v>203</v>
      </c>
      <c r="D8" s="91"/>
      <c r="E8" s="91"/>
      <c r="F8" s="91"/>
      <c r="G8" s="84"/>
      <c r="H8" s="84"/>
      <c r="I8" s="84"/>
      <c r="J8" s="84"/>
    </row>
    <row r="9" spans="1:10" ht="17.25" customHeight="1" x14ac:dyDescent="0.35">
      <c r="C9" s="44" t="s">
        <v>129</v>
      </c>
      <c r="D9" s="15" t="str">
        <f>Gen_requirements!B6&amp;Gen_requirements!B7</f>
        <v/>
      </c>
      <c r="E9" s="93"/>
      <c r="F9" s="93"/>
      <c r="G9" s="84"/>
      <c r="H9" s="84"/>
      <c r="I9" s="84"/>
      <c r="J9" s="84"/>
    </row>
    <row r="10" spans="1:10" x14ac:dyDescent="0.35">
      <c r="C10" s="44" t="s">
        <v>130</v>
      </c>
      <c r="D10" s="48" t="str">
        <f>+TEXT(Gen_requirements!B22,"mm/dd/yyyy")&amp;" - "&amp;TEXT(Gen_requirements!B23,"mm/dd/yyyy")</f>
        <v>01/00/1900 - 01/00/1900</v>
      </c>
      <c r="E10" s="141"/>
      <c r="F10" s="141"/>
      <c r="G10" s="93"/>
      <c r="H10" s="93"/>
      <c r="I10" s="93"/>
      <c r="J10" s="93"/>
    </row>
    <row r="11" spans="1:10" ht="15" hidden="1" thickBot="1" x14ac:dyDescent="0.4">
      <c r="B11" s="234"/>
      <c r="C11" s="85"/>
      <c r="D11" s="94"/>
      <c r="E11" s="94"/>
      <c r="F11" s="106"/>
    </row>
    <row r="12" spans="1:10" s="107" customFormat="1" ht="87.5" thickBot="1" x14ac:dyDescent="0.4">
      <c r="A12" s="235"/>
      <c r="B12" s="334" t="s">
        <v>132</v>
      </c>
      <c r="C12" s="108" t="s">
        <v>217</v>
      </c>
      <c r="D12" s="279" t="s">
        <v>163</v>
      </c>
      <c r="E12" s="279" t="s">
        <v>204</v>
      </c>
      <c r="F12" s="279" t="s">
        <v>205</v>
      </c>
      <c r="G12" s="279" t="s">
        <v>326</v>
      </c>
    </row>
    <row r="13" spans="1:10" x14ac:dyDescent="0.35">
      <c r="B13" s="232" t="s">
        <v>431</v>
      </c>
      <c r="C13" s="137" t="s">
        <v>233</v>
      </c>
      <c r="D13" s="101" t="s">
        <v>262</v>
      </c>
      <c r="E13" s="101" t="s">
        <v>283</v>
      </c>
      <c r="F13" s="101" t="s">
        <v>290</v>
      </c>
      <c r="G13" s="101" t="s">
        <v>291</v>
      </c>
    </row>
    <row r="14" spans="1:10" s="87" customFormat="1" ht="16.5" customHeight="1" x14ac:dyDescent="0.35">
      <c r="A14" s="192"/>
      <c r="B14" s="335">
        <v>1</v>
      </c>
      <c r="C14" s="319" t="s">
        <v>320</v>
      </c>
      <c r="D14" s="336" t="s">
        <v>170</v>
      </c>
      <c r="E14" s="336" t="s">
        <v>206</v>
      </c>
      <c r="F14" s="336" t="s">
        <v>334</v>
      </c>
      <c r="G14" s="336" t="s">
        <v>335</v>
      </c>
    </row>
    <row r="15" spans="1:10" s="42" customFormat="1" hidden="1" x14ac:dyDescent="0.35">
      <c r="A15" s="186"/>
      <c r="B15" s="233"/>
      <c r="C15" s="337" t="s">
        <v>428</v>
      </c>
      <c r="D15" s="337" t="s">
        <v>428</v>
      </c>
      <c r="E15" s="337" t="s">
        <v>428</v>
      </c>
      <c r="F15" s="337" t="s">
        <v>428</v>
      </c>
      <c r="G15" s="337" t="s">
        <v>428</v>
      </c>
    </row>
    <row r="16" spans="1:10" s="42" customFormat="1" hidden="1" x14ac:dyDescent="0.35">
      <c r="A16" s="186"/>
      <c r="B16" s="233"/>
      <c r="C16" s="337" t="s">
        <v>428</v>
      </c>
      <c r="D16" s="337" t="s">
        <v>428</v>
      </c>
      <c r="E16" s="337" t="s">
        <v>428</v>
      </c>
      <c r="F16" s="337" t="s">
        <v>428</v>
      </c>
      <c r="G16" s="337" t="s">
        <v>428</v>
      </c>
    </row>
    <row r="17" spans="1:7" s="42" customFormat="1" hidden="1" x14ac:dyDescent="0.35">
      <c r="A17" s="186"/>
      <c r="B17" s="233"/>
      <c r="C17" s="337" t="s">
        <v>428</v>
      </c>
      <c r="D17" s="337" t="s">
        <v>428</v>
      </c>
      <c r="E17" s="337" t="s">
        <v>428</v>
      </c>
      <c r="F17" s="337" t="s">
        <v>428</v>
      </c>
      <c r="G17" s="337" t="s">
        <v>428</v>
      </c>
    </row>
    <row r="18" spans="1:7" s="42" customFormat="1" hidden="1" x14ac:dyDescent="0.35">
      <c r="A18" s="186"/>
      <c r="B18" s="233"/>
      <c r="C18" s="337" t="s">
        <v>428</v>
      </c>
      <c r="D18" s="337" t="s">
        <v>428</v>
      </c>
      <c r="E18" s="337" t="s">
        <v>428</v>
      </c>
      <c r="F18" s="337" t="s">
        <v>428</v>
      </c>
      <c r="G18" s="337" t="s">
        <v>428</v>
      </c>
    </row>
    <row r="19" spans="1:7" s="42" customFormat="1" hidden="1" x14ac:dyDescent="0.35">
      <c r="A19" s="186"/>
      <c r="B19" s="233"/>
      <c r="C19" s="337" t="s">
        <v>428</v>
      </c>
      <c r="D19" s="337" t="s">
        <v>428</v>
      </c>
      <c r="E19" s="337" t="s">
        <v>428</v>
      </c>
      <c r="F19" s="337" t="s">
        <v>428</v>
      </c>
      <c r="G19" s="337" t="s">
        <v>428</v>
      </c>
    </row>
    <row r="20" spans="1:7" s="42" customFormat="1" hidden="1" x14ac:dyDescent="0.35">
      <c r="A20" s="186"/>
      <c r="B20" s="233"/>
      <c r="C20" s="337" t="s">
        <v>428</v>
      </c>
      <c r="D20" s="337" t="s">
        <v>428</v>
      </c>
      <c r="E20" s="337" t="s">
        <v>428</v>
      </c>
      <c r="F20" s="337" t="s">
        <v>428</v>
      </c>
      <c r="G20" s="337" t="s">
        <v>428</v>
      </c>
    </row>
    <row r="21" spans="1:7" s="42" customFormat="1" hidden="1" x14ac:dyDescent="0.35">
      <c r="A21" s="186"/>
      <c r="B21" s="233"/>
      <c r="C21" s="337" t="s">
        <v>428</v>
      </c>
      <c r="D21" s="337" t="s">
        <v>428</v>
      </c>
      <c r="E21" s="337" t="s">
        <v>428</v>
      </c>
      <c r="F21" s="337" t="s">
        <v>428</v>
      </c>
      <c r="G21" s="337" t="s">
        <v>428</v>
      </c>
    </row>
    <row r="22" spans="1:7" s="42" customFormat="1" hidden="1" x14ac:dyDescent="0.35">
      <c r="A22" s="186"/>
      <c r="B22" s="233"/>
      <c r="C22" s="337" t="s">
        <v>428</v>
      </c>
      <c r="D22" s="337" t="s">
        <v>428</v>
      </c>
      <c r="E22" s="337" t="s">
        <v>428</v>
      </c>
      <c r="F22" s="337" t="s">
        <v>428</v>
      </c>
      <c r="G22" s="337" t="s">
        <v>428</v>
      </c>
    </row>
    <row r="23" spans="1:7" s="42" customFormat="1" hidden="1" x14ac:dyDescent="0.35">
      <c r="A23" s="186"/>
      <c r="B23" s="233"/>
      <c r="C23" s="337" t="s">
        <v>428</v>
      </c>
      <c r="D23" s="337" t="s">
        <v>428</v>
      </c>
      <c r="E23" s="337" t="s">
        <v>428</v>
      </c>
      <c r="F23" s="337" t="s">
        <v>428</v>
      </c>
      <c r="G23" s="337" t="s">
        <v>428</v>
      </c>
    </row>
    <row r="24" spans="1:7" x14ac:dyDescent="0.35">
      <c r="B24" s="236" t="str">
        <f>IF(C24="","",1)</f>
        <v/>
      </c>
      <c r="C24" s="295"/>
      <c r="D24" s="295"/>
      <c r="E24" s="295"/>
      <c r="F24" s="333" t="str">
        <f>IF($C24="","",SUMIFS(Emiss_rate_w_controls_CPMS!$K$24:$K$500,Emiss_rate_w_controls_CPMS!$C$24:$C$500,$C24,Emiss_rate_w_controls_CPMS!$D$24:$D$500,$D24))</f>
        <v/>
      </c>
      <c r="G24" s="338" t="str">
        <f>IF($C24="","",IF(F24=0,"N/A",F24/$E24))</f>
        <v/>
      </c>
    </row>
    <row r="25" spans="1:7" x14ac:dyDescent="0.35">
      <c r="B25" s="226" t="str">
        <f t="shared" ref="B25:B88" si="0">IF(C25="","",1)</f>
        <v/>
      </c>
      <c r="C25" s="295"/>
      <c r="D25" s="295"/>
      <c r="E25" s="295"/>
      <c r="F25" s="333" t="str">
        <f>IF($C25="","",SUMIFS(Emiss_rate_w_controls_CPMS!$K$24:$K$500,Emiss_rate_w_controls_CPMS!$C$24:$C$500,$C25,Emiss_rate_w_controls_CPMS!$D$24:$D$500,$D25))</f>
        <v/>
      </c>
      <c r="G25" s="338" t="str">
        <f t="shared" ref="G25:G88" si="1">IF($C25="","",IF(F25=0,"N/A",F25/$E25))</f>
        <v/>
      </c>
    </row>
    <row r="26" spans="1:7" x14ac:dyDescent="0.35">
      <c r="B26" s="226" t="str">
        <f t="shared" si="0"/>
        <v/>
      </c>
      <c r="C26" s="295"/>
      <c r="D26" s="295"/>
      <c r="E26" s="295"/>
      <c r="F26" s="333" t="str">
        <f>IF($C26="","",SUMIFS(Emiss_rate_w_controls_CPMS!$K$24:$K$500,Emiss_rate_w_controls_CPMS!$C$24:$C$500,$C26,Emiss_rate_w_controls_CPMS!$D$24:$D$500,$D26))</f>
        <v/>
      </c>
      <c r="G26" s="338" t="str">
        <f t="shared" si="1"/>
        <v/>
      </c>
    </row>
    <row r="27" spans="1:7" x14ac:dyDescent="0.35">
      <c r="B27" s="226" t="str">
        <f t="shared" si="0"/>
        <v/>
      </c>
      <c r="C27" s="295"/>
      <c r="D27" s="295"/>
      <c r="E27" s="295"/>
      <c r="F27" s="333" t="str">
        <f>IF($C27="","",SUMIFS(Emiss_rate_w_controls_CPMS!$K$24:$K$500,Emiss_rate_w_controls_CPMS!$C$24:$C$500,$C27,Emiss_rate_w_controls_CPMS!$D$24:$D$500,$D27))</f>
        <v/>
      </c>
      <c r="G27" s="338" t="str">
        <f t="shared" si="1"/>
        <v/>
      </c>
    </row>
    <row r="28" spans="1:7" x14ac:dyDescent="0.35">
      <c r="B28" s="226" t="str">
        <f t="shared" si="0"/>
        <v/>
      </c>
      <c r="C28" s="295"/>
      <c r="D28" s="295"/>
      <c r="E28" s="295"/>
      <c r="F28" s="333" t="str">
        <f>IF($C28="","",SUMIFS(Emiss_rate_w_controls_CPMS!$K$24:$K$500,Emiss_rate_w_controls_CPMS!$C$24:$C$500,$C28,Emiss_rate_w_controls_CPMS!$D$24:$D$500,$D28))</f>
        <v/>
      </c>
      <c r="G28" s="338" t="str">
        <f t="shared" si="1"/>
        <v/>
      </c>
    </row>
    <row r="29" spans="1:7" x14ac:dyDescent="0.35">
      <c r="B29" s="226" t="str">
        <f t="shared" si="0"/>
        <v/>
      </c>
      <c r="C29" s="295"/>
      <c r="D29" s="295"/>
      <c r="E29" s="295"/>
      <c r="F29" s="333" t="str">
        <f>IF($C29="","",SUMIFS(Emiss_rate_w_controls_CPMS!$K$24:$K$500,Emiss_rate_w_controls_CPMS!$C$24:$C$500,$C29,Emiss_rate_w_controls_CPMS!$D$24:$D$500,$D29))</f>
        <v/>
      </c>
      <c r="G29" s="338" t="str">
        <f t="shared" si="1"/>
        <v/>
      </c>
    </row>
    <row r="30" spans="1:7" x14ac:dyDescent="0.35">
      <c r="B30" s="226" t="str">
        <f t="shared" si="0"/>
        <v/>
      </c>
      <c r="C30" s="295"/>
      <c r="D30" s="295"/>
      <c r="E30" s="295"/>
      <c r="F30" s="333" t="str">
        <f>IF($C30="","",SUMIFS(Emiss_rate_w_controls_CPMS!$K$24:$K$500,Emiss_rate_w_controls_CPMS!$C$24:$C$500,$C30,Emiss_rate_w_controls_CPMS!$D$24:$D$500,$D30))</f>
        <v/>
      </c>
      <c r="G30" s="338" t="str">
        <f t="shared" si="1"/>
        <v/>
      </c>
    </row>
    <row r="31" spans="1:7" x14ac:dyDescent="0.35">
      <c r="B31" s="226" t="str">
        <f t="shared" si="0"/>
        <v/>
      </c>
      <c r="C31" s="295"/>
      <c r="D31" s="295"/>
      <c r="E31" s="295"/>
      <c r="F31" s="333" t="str">
        <f>IF($C31="","",SUMIFS(Emiss_rate_w_controls_CPMS!$K$24:$K$500,Emiss_rate_w_controls_CPMS!$C$24:$C$500,$C31,Emiss_rate_w_controls_CPMS!$D$24:$D$500,$D31))</f>
        <v/>
      </c>
      <c r="G31" s="338" t="str">
        <f t="shared" si="1"/>
        <v/>
      </c>
    </row>
    <row r="32" spans="1:7" x14ac:dyDescent="0.35">
      <c r="B32" s="226" t="str">
        <f t="shared" si="0"/>
        <v/>
      </c>
      <c r="C32" s="295"/>
      <c r="D32" s="295"/>
      <c r="E32" s="295"/>
      <c r="F32" s="333" t="str">
        <f>IF($C32="","",SUMIFS(Emiss_rate_w_controls_CPMS!$K$24:$K$500,Emiss_rate_w_controls_CPMS!$C$24:$C$500,$C32,Emiss_rate_w_controls_CPMS!$D$24:$D$500,$D32))</f>
        <v/>
      </c>
      <c r="G32" s="338" t="str">
        <f t="shared" si="1"/>
        <v/>
      </c>
    </row>
    <row r="33" spans="2:7" x14ac:dyDescent="0.35">
      <c r="B33" s="226" t="str">
        <f t="shared" si="0"/>
        <v/>
      </c>
      <c r="C33" s="295"/>
      <c r="D33" s="295"/>
      <c r="E33" s="295"/>
      <c r="F33" s="333" t="str">
        <f>IF($C33="","",SUMIFS(Emiss_rate_w_controls_CPMS!$K$24:$K$500,Emiss_rate_w_controls_CPMS!$C$24:$C$500,$C33,Emiss_rate_w_controls_CPMS!$D$24:$D$500,$D33))</f>
        <v/>
      </c>
      <c r="G33" s="338" t="str">
        <f t="shared" si="1"/>
        <v/>
      </c>
    </row>
    <row r="34" spans="2:7" x14ac:dyDescent="0.35">
      <c r="B34" s="226" t="str">
        <f t="shared" si="0"/>
        <v/>
      </c>
      <c r="C34" s="295"/>
      <c r="D34" s="295"/>
      <c r="E34" s="295"/>
      <c r="F34" s="333" t="str">
        <f>IF($C34="","",SUMIFS(Emiss_rate_w_controls_CPMS!$K$24:$K$500,Emiss_rate_w_controls_CPMS!$C$24:$C$500,$C34,Emiss_rate_w_controls_CPMS!$D$24:$D$500,$D34))</f>
        <v/>
      </c>
      <c r="G34" s="338" t="str">
        <f t="shared" si="1"/>
        <v/>
      </c>
    </row>
    <row r="35" spans="2:7" x14ac:dyDescent="0.35">
      <c r="B35" s="226" t="str">
        <f t="shared" si="0"/>
        <v/>
      </c>
      <c r="C35" s="295"/>
      <c r="D35" s="295"/>
      <c r="E35" s="295"/>
      <c r="F35" s="333" t="str">
        <f>IF($C35="","",SUMIFS(Emiss_rate_w_controls_CPMS!$K$24:$K$500,Emiss_rate_w_controls_CPMS!$C$24:$C$500,$C35,Emiss_rate_w_controls_CPMS!$D$24:$D$500,$D35))</f>
        <v/>
      </c>
      <c r="G35" s="338" t="str">
        <f t="shared" si="1"/>
        <v/>
      </c>
    </row>
    <row r="36" spans="2:7" x14ac:dyDescent="0.35">
      <c r="B36" s="226" t="str">
        <f t="shared" si="0"/>
        <v/>
      </c>
      <c r="C36" s="295"/>
      <c r="D36" s="295"/>
      <c r="E36" s="295"/>
      <c r="F36" s="333" t="str">
        <f>IF($C36="","",SUMIFS(Emiss_rate_w_controls_CPMS!$K$24:$K$500,Emiss_rate_w_controls_CPMS!$C$24:$C$500,$C36,Emiss_rate_w_controls_CPMS!$D$24:$D$500,$D36))</f>
        <v/>
      </c>
      <c r="G36" s="338" t="str">
        <f t="shared" si="1"/>
        <v/>
      </c>
    </row>
    <row r="37" spans="2:7" x14ac:dyDescent="0.35">
      <c r="B37" s="226" t="str">
        <f t="shared" si="0"/>
        <v/>
      </c>
      <c r="C37" s="295"/>
      <c r="D37" s="295"/>
      <c r="E37" s="295"/>
      <c r="F37" s="333" t="str">
        <f>IF($C37="","",SUMIFS(Emiss_rate_w_controls_CPMS!$K$24:$K$500,Emiss_rate_w_controls_CPMS!$C$24:$C$500,$C37,Emiss_rate_w_controls_CPMS!$D$24:$D$500,$D37))</f>
        <v/>
      </c>
      <c r="G37" s="338" t="str">
        <f t="shared" si="1"/>
        <v/>
      </c>
    </row>
    <row r="38" spans="2:7" x14ac:dyDescent="0.35">
      <c r="B38" s="226" t="str">
        <f t="shared" si="0"/>
        <v/>
      </c>
      <c r="C38" s="295"/>
      <c r="D38" s="295"/>
      <c r="E38" s="295"/>
      <c r="F38" s="333" t="str">
        <f>IF($C38="","",SUMIFS(Emiss_rate_w_controls_CPMS!$K$24:$K$500,Emiss_rate_w_controls_CPMS!$C$24:$C$500,$C38,Emiss_rate_w_controls_CPMS!$D$24:$D$500,$D38))</f>
        <v/>
      </c>
      <c r="G38" s="338" t="str">
        <f t="shared" si="1"/>
        <v/>
      </c>
    </row>
    <row r="39" spans="2:7" x14ac:dyDescent="0.35">
      <c r="B39" s="226" t="str">
        <f t="shared" si="0"/>
        <v/>
      </c>
      <c r="C39" s="295"/>
      <c r="D39" s="295"/>
      <c r="E39" s="295"/>
      <c r="F39" s="333" t="str">
        <f>IF($C39="","",SUMIFS(Emiss_rate_w_controls_CPMS!$K$24:$K$500,Emiss_rate_w_controls_CPMS!$C$24:$C$500,$C39,Emiss_rate_w_controls_CPMS!$D$24:$D$500,$D39))</f>
        <v/>
      </c>
      <c r="G39" s="338" t="str">
        <f t="shared" si="1"/>
        <v/>
      </c>
    </row>
    <row r="40" spans="2:7" x14ac:dyDescent="0.35">
      <c r="B40" s="226" t="str">
        <f t="shared" si="0"/>
        <v/>
      </c>
      <c r="C40" s="295"/>
      <c r="D40" s="295"/>
      <c r="E40" s="295"/>
      <c r="F40" s="333" t="str">
        <f>IF($C40="","",SUMIFS(Emiss_rate_w_controls_CPMS!$K$24:$K$500,Emiss_rate_w_controls_CPMS!$C$24:$C$500,$C40,Emiss_rate_w_controls_CPMS!$D$24:$D$500,$D40))</f>
        <v/>
      </c>
      <c r="G40" s="338" t="str">
        <f t="shared" si="1"/>
        <v/>
      </c>
    </row>
    <row r="41" spans="2:7" x14ac:dyDescent="0.35">
      <c r="B41" s="226" t="str">
        <f t="shared" si="0"/>
        <v/>
      </c>
      <c r="C41" s="295"/>
      <c r="D41" s="295"/>
      <c r="E41" s="295"/>
      <c r="F41" s="333" t="str">
        <f>IF($C41="","",SUMIFS(Emiss_rate_w_controls_CPMS!$K$24:$K$500,Emiss_rate_w_controls_CPMS!$C$24:$C$500,$C41,Emiss_rate_w_controls_CPMS!$D$24:$D$500,$D41))</f>
        <v/>
      </c>
      <c r="G41" s="338" t="str">
        <f t="shared" si="1"/>
        <v/>
      </c>
    </row>
    <row r="42" spans="2:7" x14ac:dyDescent="0.35">
      <c r="B42" s="226" t="str">
        <f t="shared" si="0"/>
        <v/>
      </c>
      <c r="C42" s="295"/>
      <c r="D42" s="295"/>
      <c r="E42" s="295"/>
      <c r="F42" s="333" t="str">
        <f>IF($C42="","",SUMIFS(Emiss_rate_w_controls_CPMS!$K$24:$K$500,Emiss_rate_w_controls_CPMS!$C$24:$C$500,$C42,Emiss_rate_w_controls_CPMS!$D$24:$D$500,$D42))</f>
        <v/>
      </c>
      <c r="G42" s="338" t="str">
        <f t="shared" si="1"/>
        <v/>
      </c>
    </row>
    <row r="43" spans="2:7" x14ac:dyDescent="0.35">
      <c r="B43" s="226" t="str">
        <f t="shared" si="0"/>
        <v/>
      </c>
      <c r="C43" s="295"/>
      <c r="D43" s="295"/>
      <c r="E43" s="295"/>
      <c r="F43" s="333" t="str">
        <f>IF($C43="","",SUMIFS(Emiss_rate_w_controls_CPMS!$K$24:$K$500,Emiss_rate_w_controls_CPMS!$C$24:$C$500,$C43,Emiss_rate_w_controls_CPMS!$D$24:$D$500,$D43))</f>
        <v/>
      </c>
      <c r="G43" s="338" t="str">
        <f t="shared" si="1"/>
        <v/>
      </c>
    </row>
    <row r="44" spans="2:7" x14ac:dyDescent="0.35">
      <c r="B44" s="226" t="str">
        <f t="shared" si="0"/>
        <v/>
      </c>
      <c r="C44" s="295"/>
      <c r="D44" s="295"/>
      <c r="E44" s="295"/>
      <c r="F44" s="333" t="str">
        <f>IF($C44="","",SUMIFS(Emiss_rate_w_controls_CPMS!$K$24:$K$500,Emiss_rate_w_controls_CPMS!$C$24:$C$500,$C44,Emiss_rate_w_controls_CPMS!$D$24:$D$500,$D44))</f>
        <v/>
      </c>
      <c r="G44" s="338" t="str">
        <f t="shared" si="1"/>
        <v/>
      </c>
    </row>
    <row r="45" spans="2:7" x14ac:dyDescent="0.35">
      <c r="B45" s="226" t="str">
        <f t="shared" si="0"/>
        <v/>
      </c>
      <c r="C45" s="295"/>
      <c r="D45" s="295"/>
      <c r="E45" s="295"/>
      <c r="F45" s="333" t="str">
        <f>IF($C45="","",SUMIFS(Emiss_rate_w_controls_CPMS!$K$24:$K$500,Emiss_rate_w_controls_CPMS!$C$24:$C$500,$C45,Emiss_rate_w_controls_CPMS!$D$24:$D$500,$D45))</f>
        <v/>
      </c>
      <c r="G45" s="338" t="str">
        <f t="shared" si="1"/>
        <v/>
      </c>
    </row>
    <row r="46" spans="2:7" x14ac:dyDescent="0.35">
      <c r="B46" s="226" t="str">
        <f t="shared" si="0"/>
        <v/>
      </c>
      <c r="C46" s="295"/>
      <c r="D46" s="295"/>
      <c r="E46" s="295"/>
      <c r="F46" s="333" t="str">
        <f>IF($C46="","",SUMIFS(Emiss_rate_w_controls_CPMS!$K$24:$K$500,Emiss_rate_w_controls_CPMS!$C$24:$C$500,$C46,Emiss_rate_w_controls_CPMS!$D$24:$D$500,$D46))</f>
        <v/>
      </c>
      <c r="G46" s="338" t="str">
        <f t="shared" si="1"/>
        <v/>
      </c>
    </row>
    <row r="47" spans="2:7" x14ac:dyDescent="0.35">
      <c r="B47" s="226" t="str">
        <f t="shared" si="0"/>
        <v/>
      </c>
      <c r="C47" s="295"/>
      <c r="D47" s="295"/>
      <c r="E47" s="295"/>
      <c r="F47" s="333" t="str">
        <f>IF($C47="","",SUMIFS(Emiss_rate_w_controls_CPMS!$K$24:$K$500,Emiss_rate_w_controls_CPMS!$C$24:$C$500,$C47,Emiss_rate_w_controls_CPMS!$D$24:$D$500,$D47))</f>
        <v/>
      </c>
      <c r="G47" s="338" t="str">
        <f t="shared" si="1"/>
        <v/>
      </c>
    </row>
    <row r="48" spans="2:7" x14ac:dyDescent="0.35">
      <c r="B48" s="226" t="str">
        <f t="shared" si="0"/>
        <v/>
      </c>
      <c r="C48" s="295"/>
      <c r="D48" s="295"/>
      <c r="E48" s="295"/>
      <c r="F48" s="333" t="str">
        <f>IF($C48="","",SUMIFS(Emiss_rate_w_controls_CPMS!$K$24:$K$500,Emiss_rate_w_controls_CPMS!$C$24:$C$500,$C48,Emiss_rate_w_controls_CPMS!$D$24:$D$500,$D48))</f>
        <v/>
      </c>
      <c r="G48" s="338" t="str">
        <f t="shared" si="1"/>
        <v/>
      </c>
    </row>
    <row r="49" spans="2:7" x14ac:dyDescent="0.35">
      <c r="B49" s="226" t="str">
        <f t="shared" si="0"/>
        <v/>
      </c>
      <c r="C49" s="295"/>
      <c r="D49" s="295"/>
      <c r="E49" s="295"/>
      <c r="F49" s="333" t="str">
        <f>IF($C49="","",SUMIFS(Emiss_rate_w_controls_CPMS!$K$24:$K$500,Emiss_rate_w_controls_CPMS!$C$24:$C$500,$C49,Emiss_rate_w_controls_CPMS!$D$24:$D$500,$D49))</f>
        <v/>
      </c>
      <c r="G49" s="338" t="str">
        <f t="shared" si="1"/>
        <v/>
      </c>
    </row>
    <row r="50" spans="2:7" x14ac:dyDescent="0.35">
      <c r="B50" s="226" t="str">
        <f t="shared" si="0"/>
        <v/>
      </c>
      <c r="C50" s="295"/>
      <c r="D50" s="295"/>
      <c r="E50" s="295"/>
      <c r="F50" s="333" t="str">
        <f>IF($C50="","",SUMIFS(Emiss_rate_w_controls_CPMS!$K$24:$K$500,Emiss_rate_w_controls_CPMS!$C$24:$C$500,$C50,Emiss_rate_w_controls_CPMS!$D$24:$D$500,$D50))</f>
        <v/>
      </c>
      <c r="G50" s="338" t="str">
        <f t="shared" si="1"/>
        <v/>
      </c>
    </row>
    <row r="51" spans="2:7" x14ac:dyDescent="0.35">
      <c r="B51" s="226" t="str">
        <f t="shared" si="0"/>
        <v/>
      </c>
      <c r="C51" s="295"/>
      <c r="D51" s="295"/>
      <c r="E51" s="295"/>
      <c r="F51" s="333" t="str">
        <f>IF($C51="","",SUMIFS(Emiss_rate_w_controls_CPMS!$K$24:$K$500,Emiss_rate_w_controls_CPMS!$C$24:$C$500,$C51,Emiss_rate_w_controls_CPMS!$D$24:$D$500,$D51))</f>
        <v/>
      </c>
      <c r="G51" s="338" t="str">
        <f t="shared" si="1"/>
        <v/>
      </c>
    </row>
    <row r="52" spans="2:7" x14ac:dyDescent="0.35">
      <c r="B52" s="226" t="str">
        <f t="shared" si="0"/>
        <v/>
      </c>
      <c r="C52" s="295"/>
      <c r="D52" s="295"/>
      <c r="E52" s="295"/>
      <c r="F52" s="333" t="str">
        <f>IF($C52="","",SUMIFS(Emiss_rate_w_controls_CPMS!$K$24:$K$500,Emiss_rate_w_controls_CPMS!$C$24:$C$500,$C52,Emiss_rate_w_controls_CPMS!$D$24:$D$500,$D52))</f>
        <v/>
      </c>
      <c r="G52" s="338" t="str">
        <f t="shared" si="1"/>
        <v/>
      </c>
    </row>
    <row r="53" spans="2:7" x14ac:dyDescent="0.35">
      <c r="B53" s="226" t="str">
        <f t="shared" si="0"/>
        <v/>
      </c>
      <c r="C53" s="295"/>
      <c r="D53" s="295"/>
      <c r="E53" s="295"/>
      <c r="F53" s="333" t="str">
        <f>IF($C53="","",SUMIFS(Emiss_rate_w_controls_CPMS!$K$24:$K$500,Emiss_rate_w_controls_CPMS!$C$24:$C$500,$C53,Emiss_rate_w_controls_CPMS!$D$24:$D$500,$D53))</f>
        <v/>
      </c>
      <c r="G53" s="338" t="str">
        <f t="shared" si="1"/>
        <v/>
      </c>
    </row>
    <row r="54" spans="2:7" x14ac:dyDescent="0.35">
      <c r="B54" s="226" t="str">
        <f t="shared" si="0"/>
        <v/>
      </c>
      <c r="C54" s="295"/>
      <c r="D54" s="295"/>
      <c r="E54" s="295"/>
      <c r="F54" s="333" t="str">
        <f>IF($C54="","",SUMIFS(Emiss_rate_w_controls_CPMS!$K$24:$K$500,Emiss_rate_w_controls_CPMS!$C$24:$C$500,$C54,Emiss_rate_w_controls_CPMS!$D$24:$D$500,$D54))</f>
        <v/>
      </c>
      <c r="G54" s="338" t="str">
        <f t="shared" si="1"/>
        <v/>
      </c>
    </row>
    <row r="55" spans="2:7" x14ac:dyDescent="0.35">
      <c r="B55" s="226" t="str">
        <f t="shared" si="0"/>
        <v/>
      </c>
      <c r="C55" s="295"/>
      <c r="D55" s="295"/>
      <c r="E55" s="295"/>
      <c r="F55" s="333" t="str">
        <f>IF($C55="","",SUMIFS(Emiss_rate_w_controls_CPMS!$K$24:$K$500,Emiss_rate_w_controls_CPMS!$C$24:$C$500,$C55,Emiss_rate_w_controls_CPMS!$D$24:$D$500,$D55))</f>
        <v/>
      </c>
      <c r="G55" s="338" t="str">
        <f t="shared" si="1"/>
        <v/>
      </c>
    </row>
    <row r="56" spans="2:7" x14ac:dyDescent="0.35">
      <c r="B56" s="226" t="str">
        <f t="shared" si="0"/>
        <v/>
      </c>
      <c r="C56" s="295"/>
      <c r="D56" s="295"/>
      <c r="E56" s="295"/>
      <c r="F56" s="333" t="str">
        <f>IF($C56="","",SUMIFS(Emiss_rate_w_controls_CPMS!$K$24:$K$500,Emiss_rate_w_controls_CPMS!$C$24:$C$500,$C56,Emiss_rate_w_controls_CPMS!$D$24:$D$500,$D56))</f>
        <v/>
      </c>
      <c r="G56" s="338" t="str">
        <f t="shared" si="1"/>
        <v/>
      </c>
    </row>
    <row r="57" spans="2:7" x14ac:dyDescent="0.35">
      <c r="B57" s="226" t="str">
        <f t="shared" si="0"/>
        <v/>
      </c>
      <c r="C57" s="295"/>
      <c r="D57" s="295"/>
      <c r="E57" s="295"/>
      <c r="F57" s="333" t="str">
        <f>IF($C57="","",SUMIFS(Emiss_rate_w_controls_CPMS!$K$24:$K$500,Emiss_rate_w_controls_CPMS!$C$24:$C$500,$C57,Emiss_rate_w_controls_CPMS!$D$24:$D$500,$D57))</f>
        <v/>
      </c>
      <c r="G57" s="338" t="str">
        <f t="shared" si="1"/>
        <v/>
      </c>
    </row>
    <row r="58" spans="2:7" x14ac:dyDescent="0.35">
      <c r="B58" s="226" t="str">
        <f t="shared" si="0"/>
        <v/>
      </c>
      <c r="C58" s="295"/>
      <c r="D58" s="295"/>
      <c r="E58" s="295"/>
      <c r="F58" s="333" t="str">
        <f>IF($C58="","",SUMIFS(Emiss_rate_w_controls_CPMS!$K$24:$K$500,Emiss_rate_w_controls_CPMS!$C$24:$C$500,$C58,Emiss_rate_w_controls_CPMS!$D$24:$D$500,$D58))</f>
        <v/>
      </c>
      <c r="G58" s="338" t="str">
        <f t="shared" si="1"/>
        <v/>
      </c>
    </row>
    <row r="59" spans="2:7" x14ac:dyDescent="0.35">
      <c r="B59" s="226" t="str">
        <f t="shared" si="0"/>
        <v/>
      </c>
      <c r="C59" s="295"/>
      <c r="D59" s="295"/>
      <c r="E59" s="295"/>
      <c r="F59" s="333" t="str">
        <f>IF($C59="","",SUMIFS(Emiss_rate_w_controls_CPMS!$K$24:$K$500,Emiss_rate_w_controls_CPMS!$C$24:$C$500,$C59,Emiss_rate_w_controls_CPMS!$D$24:$D$500,$D59))</f>
        <v/>
      </c>
      <c r="G59" s="338" t="str">
        <f t="shared" si="1"/>
        <v/>
      </c>
    </row>
    <row r="60" spans="2:7" x14ac:dyDescent="0.35">
      <c r="B60" s="226" t="str">
        <f t="shared" si="0"/>
        <v/>
      </c>
      <c r="C60" s="295"/>
      <c r="D60" s="295"/>
      <c r="E60" s="295"/>
      <c r="F60" s="333" t="str">
        <f>IF($C60="","",SUMIFS(Emiss_rate_w_controls_CPMS!$K$24:$K$500,Emiss_rate_w_controls_CPMS!$C$24:$C$500,$C60,Emiss_rate_w_controls_CPMS!$D$24:$D$500,$D60))</f>
        <v/>
      </c>
      <c r="G60" s="338" t="str">
        <f t="shared" si="1"/>
        <v/>
      </c>
    </row>
    <row r="61" spans="2:7" x14ac:dyDescent="0.35">
      <c r="B61" s="226" t="str">
        <f t="shared" si="0"/>
        <v/>
      </c>
      <c r="C61" s="295"/>
      <c r="D61" s="295"/>
      <c r="E61" s="295"/>
      <c r="F61" s="333" t="str">
        <f>IF($C61="","",SUMIFS(Emiss_rate_w_controls_CPMS!$K$24:$K$500,Emiss_rate_w_controls_CPMS!$C$24:$C$500,$C61,Emiss_rate_w_controls_CPMS!$D$24:$D$500,$D61))</f>
        <v/>
      </c>
      <c r="G61" s="338" t="str">
        <f t="shared" si="1"/>
        <v/>
      </c>
    </row>
    <row r="62" spans="2:7" x14ac:dyDescent="0.35">
      <c r="B62" s="226" t="str">
        <f t="shared" si="0"/>
        <v/>
      </c>
      <c r="C62" s="295"/>
      <c r="D62" s="295"/>
      <c r="E62" s="295"/>
      <c r="F62" s="333" t="str">
        <f>IF($C62="","",SUMIFS(Emiss_rate_w_controls_CPMS!$K$24:$K$500,Emiss_rate_w_controls_CPMS!$C$24:$C$500,$C62,Emiss_rate_w_controls_CPMS!$D$24:$D$500,$D62))</f>
        <v/>
      </c>
      <c r="G62" s="338" t="str">
        <f t="shared" si="1"/>
        <v/>
      </c>
    </row>
    <row r="63" spans="2:7" x14ac:dyDescent="0.35">
      <c r="B63" s="226" t="str">
        <f t="shared" si="0"/>
        <v/>
      </c>
      <c r="C63" s="295"/>
      <c r="D63" s="295"/>
      <c r="E63" s="295"/>
      <c r="F63" s="333" t="str">
        <f>IF($C63="","",SUMIFS(Emiss_rate_w_controls_CPMS!$K$24:$K$500,Emiss_rate_w_controls_CPMS!$C$24:$C$500,$C63,Emiss_rate_w_controls_CPMS!$D$24:$D$500,$D63))</f>
        <v/>
      </c>
      <c r="G63" s="338" t="str">
        <f t="shared" si="1"/>
        <v/>
      </c>
    </row>
    <row r="64" spans="2:7" x14ac:dyDescent="0.35">
      <c r="B64" s="226" t="str">
        <f t="shared" si="0"/>
        <v/>
      </c>
      <c r="C64" s="295"/>
      <c r="D64" s="295"/>
      <c r="E64" s="295"/>
      <c r="F64" s="333" t="str">
        <f>IF($C64="","",SUMIFS(Emiss_rate_w_controls_CPMS!$K$24:$K$500,Emiss_rate_w_controls_CPMS!$C$24:$C$500,$C64,Emiss_rate_w_controls_CPMS!$D$24:$D$500,$D64))</f>
        <v/>
      </c>
      <c r="G64" s="338" t="str">
        <f t="shared" si="1"/>
        <v/>
      </c>
    </row>
    <row r="65" spans="2:7" x14ac:dyDescent="0.35">
      <c r="B65" s="226" t="str">
        <f t="shared" si="0"/>
        <v/>
      </c>
      <c r="C65" s="295"/>
      <c r="D65" s="295"/>
      <c r="E65" s="295"/>
      <c r="F65" s="333" t="str">
        <f>IF($C65="","",SUMIFS(Emiss_rate_w_controls_CPMS!$K$24:$K$500,Emiss_rate_w_controls_CPMS!$C$24:$C$500,$C65,Emiss_rate_w_controls_CPMS!$D$24:$D$500,$D65))</f>
        <v/>
      </c>
      <c r="G65" s="338" t="str">
        <f t="shared" si="1"/>
        <v/>
      </c>
    </row>
    <row r="66" spans="2:7" x14ac:dyDescent="0.35">
      <c r="B66" s="226" t="str">
        <f t="shared" si="0"/>
        <v/>
      </c>
      <c r="C66" s="295"/>
      <c r="D66" s="295"/>
      <c r="E66" s="295"/>
      <c r="F66" s="333" t="str">
        <f>IF($C66="","",SUMIFS(Emiss_rate_w_controls_CPMS!$K$24:$K$500,Emiss_rate_w_controls_CPMS!$C$24:$C$500,$C66,Emiss_rate_w_controls_CPMS!$D$24:$D$500,$D66))</f>
        <v/>
      </c>
      <c r="G66" s="338" t="str">
        <f t="shared" si="1"/>
        <v/>
      </c>
    </row>
    <row r="67" spans="2:7" x14ac:dyDescent="0.35">
      <c r="B67" s="226" t="str">
        <f t="shared" si="0"/>
        <v/>
      </c>
      <c r="C67" s="295"/>
      <c r="D67" s="295"/>
      <c r="E67" s="295"/>
      <c r="F67" s="333" t="str">
        <f>IF($C67="","",SUMIFS(Emiss_rate_w_controls_CPMS!$K$24:$K$500,Emiss_rate_w_controls_CPMS!$C$24:$C$500,$C67,Emiss_rate_w_controls_CPMS!$D$24:$D$500,$D67))</f>
        <v/>
      </c>
      <c r="G67" s="338" t="str">
        <f t="shared" si="1"/>
        <v/>
      </c>
    </row>
    <row r="68" spans="2:7" x14ac:dyDescent="0.35">
      <c r="B68" s="226" t="str">
        <f t="shared" si="0"/>
        <v/>
      </c>
      <c r="C68" s="295"/>
      <c r="D68" s="295"/>
      <c r="E68" s="295"/>
      <c r="F68" s="333" t="str">
        <f>IF($C68="","",SUMIFS(Emiss_rate_w_controls_CPMS!$K$24:$K$500,Emiss_rate_w_controls_CPMS!$C$24:$C$500,$C68,Emiss_rate_w_controls_CPMS!$D$24:$D$500,$D68))</f>
        <v/>
      </c>
      <c r="G68" s="338" t="str">
        <f t="shared" si="1"/>
        <v/>
      </c>
    </row>
    <row r="69" spans="2:7" x14ac:dyDescent="0.35">
      <c r="B69" s="226" t="str">
        <f t="shared" si="0"/>
        <v/>
      </c>
      <c r="C69" s="295"/>
      <c r="D69" s="295"/>
      <c r="E69" s="295"/>
      <c r="F69" s="333" t="str">
        <f>IF($C69="","",SUMIFS(Emiss_rate_w_controls_CPMS!$K$24:$K$500,Emiss_rate_w_controls_CPMS!$C$24:$C$500,$C69,Emiss_rate_w_controls_CPMS!$D$24:$D$500,$D69))</f>
        <v/>
      </c>
      <c r="G69" s="338" t="str">
        <f t="shared" si="1"/>
        <v/>
      </c>
    </row>
    <row r="70" spans="2:7" x14ac:dyDescent="0.35">
      <c r="B70" s="226" t="str">
        <f t="shared" si="0"/>
        <v/>
      </c>
      <c r="C70" s="295"/>
      <c r="D70" s="295"/>
      <c r="E70" s="295"/>
      <c r="F70" s="333" t="str">
        <f>IF($C70="","",SUMIFS(Emiss_rate_w_controls_CPMS!$K$24:$K$500,Emiss_rate_w_controls_CPMS!$C$24:$C$500,$C70,Emiss_rate_w_controls_CPMS!$D$24:$D$500,$D70))</f>
        <v/>
      </c>
      <c r="G70" s="338" t="str">
        <f t="shared" si="1"/>
        <v/>
      </c>
    </row>
    <row r="71" spans="2:7" x14ac:dyDescent="0.35">
      <c r="B71" s="226" t="str">
        <f t="shared" si="0"/>
        <v/>
      </c>
      <c r="C71" s="295"/>
      <c r="D71" s="295"/>
      <c r="E71" s="295"/>
      <c r="F71" s="333" t="str">
        <f>IF($C71="","",SUMIFS(Emiss_rate_w_controls_CPMS!$K$24:$K$500,Emiss_rate_w_controls_CPMS!$C$24:$C$500,$C71,Emiss_rate_w_controls_CPMS!$D$24:$D$500,$D71))</f>
        <v/>
      </c>
      <c r="G71" s="338" t="str">
        <f t="shared" si="1"/>
        <v/>
      </c>
    </row>
    <row r="72" spans="2:7" x14ac:dyDescent="0.35">
      <c r="B72" s="226" t="str">
        <f t="shared" si="0"/>
        <v/>
      </c>
      <c r="C72" s="295"/>
      <c r="D72" s="295"/>
      <c r="E72" s="295"/>
      <c r="F72" s="333" t="str">
        <f>IF($C72="","",SUMIFS(Emiss_rate_w_controls_CPMS!$K$24:$K$500,Emiss_rate_w_controls_CPMS!$C$24:$C$500,$C72,Emiss_rate_w_controls_CPMS!$D$24:$D$500,$D72))</f>
        <v/>
      </c>
      <c r="G72" s="338" t="str">
        <f t="shared" si="1"/>
        <v/>
      </c>
    </row>
    <row r="73" spans="2:7" x14ac:dyDescent="0.35">
      <c r="B73" s="226" t="str">
        <f t="shared" si="0"/>
        <v/>
      </c>
      <c r="C73" s="295"/>
      <c r="D73" s="295"/>
      <c r="E73" s="295"/>
      <c r="F73" s="333" t="str">
        <f>IF($C73="","",SUMIFS(Emiss_rate_w_controls_CPMS!$K$24:$K$500,Emiss_rate_w_controls_CPMS!$C$24:$C$500,$C73,Emiss_rate_w_controls_CPMS!$D$24:$D$500,$D73))</f>
        <v/>
      </c>
      <c r="G73" s="338" t="str">
        <f t="shared" si="1"/>
        <v/>
      </c>
    </row>
    <row r="74" spans="2:7" x14ac:dyDescent="0.35">
      <c r="B74" s="226" t="str">
        <f t="shared" si="0"/>
        <v/>
      </c>
      <c r="C74" s="295"/>
      <c r="D74" s="295"/>
      <c r="E74" s="295"/>
      <c r="F74" s="333" t="str">
        <f>IF($C74="","",SUMIFS(Emiss_rate_w_controls_CPMS!$K$24:$K$500,Emiss_rate_w_controls_CPMS!$C$24:$C$500,$C74,Emiss_rate_w_controls_CPMS!$D$24:$D$500,$D74))</f>
        <v/>
      </c>
      <c r="G74" s="338" t="str">
        <f t="shared" si="1"/>
        <v/>
      </c>
    </row>
    <row r="75" spans="2:7" x14ac:dyDescent="0.35">
      <c r="B75" s="226" t="str">
        <f t="shared" si="0"/>
        <v/>
      </c>
      <c r="C75" s="295"/>
      <c r="D75" s="295"/>
      <c r="E75" s="295"/>
      <c r="F75" s="333" t="str">
        <f>IF($C75="","",SUMIFS(Emiss_rate_w_controls_CPMS!$K$24:$K$500,Emiss_rate_w_controls_CPMS!$C$24:$C$500,$C75,Emiss_rate_w_controls_CPMS!$D$24:$D$500,$D75))</f>
        <v/>
      </c>
      <c r="G75" s="338" t="str">
        <f t="shared" si="1"/>
        <v/>
      </c>
    </row>
    <row r="76" spans="2:7" x14ac:dyDescent="0.35">
      <c r="B76" s="226" t="str">
        <f t="shared" si="0"/>
        <v/>
      </c>
      <c r="C76" s="295"/>
      <c r="D76" s="295"/>
      <c r="E76" s="295"/>
      <c r="F76" s="333" t="str">
        <f>IF($C76="","",SUMIFS(Emiss_rate_w_controls_CPMS!$K$24:$K$500,Emiss_rate_w_controls_CPMS!$C$24:$C$500,$C76,Emiss_rate_w_controls_CPMS!$D$24:$D$500,$D76))</f>
        <v/>
      </c>
      <c r="G76" s="338" t="str">
        <f t="shared" si="1"/>
        <v/>
      </c>
    </row>
    <row r="77" spans="2:7" x14ac:dyDescent="0.35">
      <c r="B77" s="226" t="str">
        <f t="shared" si="0"/>
        <v/>
      </c>
      <c r="C77" s="295"/>
      <c r="D77" s="295"/>
      <c r="E77" s="295"/>
      <c r="F77" s="333" t="str">
        <f>IF($C77="","",SUMIFS(Emiss_rate_w_controls_CPMS!$K$24:$K$500,Emiss_rate_w_controls_CPMS!$C$24:$C$500,$C77,Emiss_rate_w_controls_CPMS!$D$24:$D$500,$D77))</f>
        <v/>
      </c>
      <c r="G77" s="338" t="str">
        <f t="shared" si="1"/>
        <v/>
      </c>
    </row>
    <row r="78" spans="2:7" x14ac:dyDescent="0.35">
      <c r="B78" s="226" t="str">
        <f t="shared" si="0"/>
        <v/>
      </c>
      <c r="C78" s="295"/>
      <c r="D78" s="295"/>
      <c r="E78" s="295"/>
      <c r="F78" s="333" t="str">
        <f>IF($C78="","",SUMIFS(Emiss_rate_w_controls_CPMS!$K$24:$K$500,Emiss_rate_w_controls_CPMS!$C$24:$C$500,$C78,Emiss_rate_w_controls_CPMS!$D$24:$D$500,$D78))</f>
        <v/>
      </c>
      <c r="G78" s="338" t="str">
        <f t="shared" si="1"/>
        <v/>
      </c>
    </row>
    <row r="79" spans="2:7" x14ac:dyDescent="0.35">
      <c r="B79" s="226" t="str">
        <f t="shared" si="0"/>
        <v/>
      </c>
      <c r="C79" s="295"/>
      <c r="D79" s="295"/>
      <c r="E79" s="295"/>
      <c r="F79" s="333" t="str">
        <f>IF($C79="","",SUMIFS(Emiss_rate_w_controls_CPMS!$K$24:$K$500,Emiss_rate_w_controls_CPMS!$C$24:$C$500,$C79,Emiss_rate_w_controls_CPMS!$D$24:$D$500,$D79))</f>
        <v/>
      </c>
      <c r="G79" s="338" t="str">
        <f t="shared" si="1"/>
        <v/>
      </c>
    </row>
    <row r="80" spans="2:7" x14ac:dyDescent="0.35">
      <c r="B80" s="226" t="str">
        <f t="shared" si="0"/>
        <v/>
      </c>
      <c r="C80" s="295"/>
      <c r="D80" s="295"/>
      <c r="E80" s="295"/>
      <c r="F80" s="333" t="str">
        <f>IF($C80="","",SUMIFS(Emiss_rate_w_controls_CPMS!$K$24:$K$500,Emiss_rate_w_controls_CPMS!$C$24:$C$500,$C80,Emiss_rate_w_controls_CPMS!$D$24:$D$500,$D80))</f>
        <v/>
      </c>
      <c r="G80" s="338" t="str">
        <f t="shared" si="1"/>
        <v/>
      </c>
    </row>
    <row r="81" spans="2:7" x14ac:dyDescent="0.35">
      <c r="B81" s="226" t="str">
        <f t="shared" si="0"/>
        <v/>
      </c>
      <c r="C81" s="295"/>
      <c r="D81" s="295"/>
      <c r="E81" s="295"/>
      <c r="F81" s="333" t="str">
        <f>IF($C81="","",SUMIFS(Emiss_rate_w_controls_CPMS!$K$24:$K$500,Emiss_rate_w_controls_CPMS!$C$24:$C$500,$C81,Emiss_rate_w_controls_CPMS!$D$24:$D$500,$D81))</f>
        <v/>
      </c>
      <c r="G81" s="338" t="str">
        <f t="shared" si="1"/>
        <v/>
      </c>
    </row>
    <row r="82" spans="2:7" x14ac:dyDescent="0.35">
      <c r="B82" s="226" t="str">
        <f t="shared" si="0"/>
        <v/>
      </c>
      <c r="C82" s="295"/>
      <c r="D82" s="295"/>
      <c r="E82" s="295"/>
      <c r="F82" s="333" t="str">
        <f>IF($C82="","",SUMIFS(Emiss_rate_w_controls_CPMS!$K$24:$K$500,Emiss_rate_w_controls_CPMS!$C$24:$C$500,$C82,Emiss_rate_w_controls_CPMS!$D$24:$D$500,$D82))</f>
        <v/>
      </c>
      <c r="G82" s="338" t="str">
        <f t="shared" si="1"/>
        <v/>
      </c>
    </row>
    <row r="83" spans="2:7" x14ac:dyDescent="0.35">
      <c r="B83" s="226" t="str">
        <f t="shared" si="0"/>
        <v/>
      </c>
      <c r="C83" s="295"/>
      <c r="D83" s="295"/>
      <c r="E83" s="295"/>
      <c r="F83" s="333" t="str">
        <f>IF($C83="","",SUMIFS(Emiss_rate_w_controls_CPMS!$K$24:$K$500,Emiss_rate_w_controls_CPMS!$C$24:$C$500,$C83,Emiss_rate_w_controls_CPMS!$D$24:$D$500,$D83))</f>
        <v/>
      </c>
      <c r="G83" s="338" t="str">
        <f t="shared" si="1"/>
        <v/>
      </c>
    </row>
    <row r="84" spans="2:7" x14ac:dyDescent="0.35">
      <c r="B84" s="226" t="str">
        <f t="shared" si="0"/>
        <v/>
      </c>
      <c r="C84" s="295"/>
      <c r="D84" s="295"/>
      <c r="E84" s="295"/>
      <c r="F84" s="333" t="str">
        <f>IF($C84="","",SUMIFS(Emiss_rate_w_controls_CPMS!$K$24:$K$500,Emiss_rate_w_controls_CPMS!$C$24:$C$500,$C84,Emiss_rate_w_controls_CPMS!$D$24:$D$500,$D84))</f>
        <v/>
      </c>
      <c r="G84" s="338" t="str">
        <f t="shared" si="1"/>
        <v/>
      </c>
    </row>
    <row r="85" spans="2:7" x14ac:dyDescent="0.35">
      <c r="B85" s="226" t="str">
        <f t="shared" si="0"/>
        <v/>
      </c>
      <c r="C85" s="295"/>
      <c r="D85" s="295"/>
      <c r="E85" s="295"/>
      <c r="F85" s="333" t="str">
        <f>IF($C85="","",SUMIFS(Emiss_rate_w_controls_CPMS!$K$24:$K$500,Emiss_rate_w_controls_CPMS!$C$24:$C$500,$C85,Emiss_rate_w_controls_CPMS!$D$24:$D$500,$D85))</f>
        <v/>
      </c>
      <c r="G85" s="338" t="str">
        <f t="shared" si="1"/>
        <v/>
      </c>
    </row>
    <row r="86" spans="2:7" x14ac:dyDescent="0.35">
      <c r="B86" s="226" t="str">
        <f t="shared" si="0"/>
        <v/>
      </c>
      <c r="C86" s="295"/>
      <c r="D86" s="295"/>
      <c r="E86" s="295"/>
      <c r="F86" s="333" t="str">
        <f>IF($C86="","",SUMIFS(Emiss_rate_w_controls_CPMS!$K$24:$K$500,Emiss_rate_w_controls_CPMS!$C$24:$C$500,$C86,Emiss_rate_w_controls_CPMS!$D$24:$D$500,$D86))</f>
        <v/>
      </c>
      <c r="G86" s="338" t="str">
        <f t="shared" si="1"/>
        <v/>
      </c>
    </row>
    <row r="87" spans="2:7" x14ac:dyDescent="0.35">
      <c r="B87" s="226" t="str">
        <f t="shared" si="0"/>
        <v/>
      </c>
      <c r="C87" s="295"/>
      <c r="D87" s="295"/>
      <c r="E87" s="295"/>
      <c r="F87" s="333" t="str">
        <f>IF($C87="","",SUMIFS(Emiss_rate_w_controls_CPMS!$K$24:$K$500,Emiss_rate_w_controls_CPMS!$C$24:$C$500,$C87,Emiss_rate_w_controls_CPMS!$D$24:$D$500,$D87))</f>
        <v/>
      </c>
      <c r="G87" s="338" t="str">
        <f t="shared" si="1"/>
        <v/>
      </c>
    </row>
    <row r="88" spans="2:7" x14ac:dyDescent="0.35">
      <c r="B88" s="226" t="str">
        <f t="shared" si="0"/>
        <v/>
      </c>
      <c r="C88" s="295"/>
      <c r="D88" s="295"/>
      <c r="E88" s="295"/>
      <c r="F88" s="333" t="str">
        <f>IF($C88="","",SUMIFS(Emiss_rate_w_controls_CPMS!$K$24:$K$500,Emiss_rate_w_controls_CPMS!$C$24:$C$500,$C88,Emiss_rate_w_controls_CPMS!$D$24:$D$500,$D88))</f>
        <v/>
      </c>
      <c r="G88" s="338" t="str">
        <f t="shared" si="1"/>
        <v/>
      </c>
    </row>
    <row r="89" spans="2:7" x14ac:dyDescent="0.35">
      <c r="B89" s="226" t="str">
        <f t="shared" ref="B89:B100" si="2">IF(C89="","",1)</f>
        <v/>
      </c>
      <c r="C89" s="295"/>
      <c r="D89" s="295"/>
      <c r="E89" s="295"/>
      <c r="F89" s="333" t="str">
        <f>IF($C89="","",SUMIFS(Emiss_rate_w_controls_CPMS!$K$24:$K$500,Emiss_rate_w_controls_CPMS!$C$24:$C$500,$C89,Emiss_rate_w_controls_CPMS!$D$24:$D$500,$D89))</f>
        <v/>
      </c>
      <c r="G89" s="338" t="str">
        <f t="shared" ref="G89:G100" si="3">IF($C89="","",IF(F89=0,"N/A",F89/$E89))</f>
        <v/>
      </c>
    </row>
    <row r="90" spans="2:7" x14ac:dyDescent="0.35">
      <c r="B90" s="226" t="str">
        <f t="shared" si="2"/>
        <v/>
      </c>
      <c r="C90" s="295"/>
      <c r="D90" s="295"/>
      <c r="E90" s="295"/>
      <c r="F90" s="333" t="str">
        <f>IF($C90="","",SUMIFS(Emiss_rate_w_controls_CPMS!$K$24:$K$500,Emiss_rate_w_controls_CPMS!$C$24:$C$500,$C90,Emiss_rate_w_controls_CPMS!$D$24:$D$500,$D90))</f>
        <v/>
      </c>
      <c r="G90" s="338" t="str">
        <f t="shared" si="3"/>
        <v/>
      </c>
    </row>
    <row r="91" spans="2:7" x14ac:dyDescent="0.35">
      <c r="B91" s="226" t="str">
        <f t="shared" si="2"/>
        <v/>
      </c>
      <c r="C91" s="295"/>
      <c r="D91" s="295"/>
      <c r="E91" s="295"/>
      <c r="F91" s="333" t="str">
        <f>IF($C91="","",SUMIFS(Emiss_rate_w_controls_CPMS!$K$24:$K$500,Emiss_rate_w_controls_CPMS!$C$24:$C$500,$C91,Emiss_rate_w_controls_CPMS!$D$24:$D$500,$D91))</f>
        <v/>
      </c>
      <c r="G91" s="338" t="str">
        <f t="shared" si="3"/>
        <v/>
      </c>
    </row>
    <row r="92" spans="2:7" x14ac:dyDescent="0.35">
      <c r="B92" s="236" t="str">
        <f t="shared" si="2"/>
        <v/>
      </c>
      <c r="C92" s="295"/>
      <c r="D92" s="295"/>
      <c r="E92" s="295"/>
      <c r="F92" s="333" t="str">
        <f>IF($C92="","",SUMIFS(Emiss_rate_w_controls_CPMS!$K$24:$K$500,Emiss_rate_w_controls_CPMS!$C$24:$C$500,$C92,Emiss_rate_w_controls_CPMS!$D$24:$D$500,$D92))</f>
        <v/>
      </c>
      <c r="G92" s="338" t="str">
        <f t="shared" si="3"/>
        <v/>
      </c>
    </row>
    <row r="93" spans="2:7" x14ac:dyDescent="0.35">
      <c r="B93" s="236" t="str">
        <f t="shared" si="2"/>
        <v/>
      </c>
      <c r="C93" s="295"/>
      <c r="D93" s="295"/>
      <c r="E93" s="295"/>
      <c r="F93" s="333" t="str">
        <f>IF($C93="","",SUMIFS(Emiss_rate_w_controls_CPMS!$K$24:$K$500,Emiss_rate_w_controls_CPMS!$C$24:$C$500,$C93,Emiss_rate_w_controls_CPMS!$D$24:$D$500,$D93))</f>
        <v/>
      </c>
      <c r="G93" s="338" t="str">
        <f t="shared" si="3"/>
        <v/>
      </c>
    </row>
    <row r="94" spans="2:7" x14ac:dyDescent="0.35">
      <c r="B94" s="236" t="str">
        <f t="shared" si="2"/>
        <v/>
      </c>
      <c r="C94" s="295"/>
      <c r="D94" s="295"/>
      <c r="E94" s="295"/>
      <c r="F94" s="333" t="str">
        <f>IF($C94="","",SUMIFS(Emiss_rate_w_controls_CPMS!$K$24:$K$500,Emiss_rate_w_controls_CPMS!$C$24:$C$500,$C94,Emiss_rate_w_controls_CPMS!$D$24:$D$500,$D94))</f>
        <v/>
      </c>
      <c r="G94" s="338" t="str">
        <f t="shared" si="3"/>
        <v/>
      </c>
    </row>
    <row r="95" spans="2:7" x14ac:dyDescent="0.35">
      <c r="B95" s="236" t="str">
        <f t="shared" si="2"/>
        <v/>
      </c>
      <c r="C95" s="295"/>
      <c r="D95" s="295"/>
      <c r="E95" s="295"/>
      <c r="F95" s="333" t="str">
        <f>IF($C95="","",SUMIFS(Emiss_rate_w_controls_CPMS!$K$24:$K$500,Emiss_rate_w_controls_CPMS!$C$24:$C$500,$C95,Emiss_rate_w_controls_CPMS!$D$24:$D$500,$D95))</f>
        <v/>
      </c>
      <c r="G95" s="338" t="str">
        <f t="shared" si="3"/>
        <v/>
      </c>
    </row>
    <row r="96" spans="2:7" x14ac:dyDescent="0.35">
      <c r="B96" s="236" t="str">
        <f t="shared" si="2"/>
        <v/>
      </c>
      <c r="C96" s="295"/>
      <c r="D96" s="295"/>
      <c r="E96" s="295"/>
      <c r="F96" s="333" t="str">
        <f>IF($C96="","",SUMIFS(Emiss_rate_w_controls_CPMS!$K$24:$K$500,Emiss_rate_w_controls_CPMS!$C$24:$C$500,$C96,Emiss_rate_w_controls_CPMS!$D$24:$D$500,$D96))</f>
        <v/>
      </c>
      <c r="G96" s="338" t="str">
        <f t="shared" si="3"/>
        <v/>
      </c>
    </row>
    <row r="97" spans="2:7" x14ac:dyDescent="0.35">
      <c r="B97" s="236" t="str">
        <f t="shared" si="2"/>
        <v/>
      </c>
      <c r="C97" s="295"/>
      <c r="D97" s="295"/>
      <c r="E97" s="295"/>
      <c r="F97" s="333" t="str">
        <f>IF($C97="","",SUMIFS(Emiss_rate_w_controls_CPMS!$K$24:$K$500,Emiss_rate_w_controls_CPMS!$C$24:$C$500,$C97,Emiss_rate_w_controls_CPMS!$D$24:$D$500,$D97))</f>
        <v/>
      </c>
      <c r="G97" s="338" t="str">
        <f t="shared" si="3"/>
        <v/>
      </c>
    </row>
    <row r="98" spans="2:7" x14ac:dyDescent="0.35">
      <c r="B98" s="236" t="str">
        <f t="shared" si="2"/>
        <v/>
      </c>
      <c r="C98" s="295"/>
      <c r="D98" s="295"/>
      <c r="E98" s="295"/>
      <c r="F98" s="333" t="str">
        <f>IF($C98="","",SUMIFS(Emiss_rate_w_controls_CPMS!$K$24:$K$500,Emiss_rate_w_controls_CPMS!$C$24:$C$500,$C98,Emiss_rate_w_controls_CPMS!$D$24:$D$500,$D98))</f>
        <v/>
      </c>
      <c r="G98" s="338" t="str">
        <f t="shared" si="3"/>
        <v/>
      </c>
    </row>
    <row r="99" spans="2:7" x14ac:dyDescent="0.35">
      <c r="B99" s="236" t="str">
        <f t="shared" si="2"/>
        <v/>
      </c>
      <c r="C99" s="295"/>
      <c r="D99" s="295"/>
      <c r="E99" s="295"/>
      <c r="F99" s="333" t="str">
        <f>IF($C99="","",SUMIFS(Emiss_rate_w_controls_CPMS!$K$24:$K$500,Emiss_rate_w_controls_CPMS!$C$24:$C$500,$C99,Emiss_rate_w_controls_CPMS!$D$24:$D$500,$D99))</f>
        <v/>
      </c>
      <c r="G99" s="338" t="str">
        <f t="shared" si="3"/>
        <v/>
      </c>
    </row>
    <row r="100" spans="2:7" x14ac:dyDescent="0.35">
      <c r="B100" s="228" t="str">
        <f t="shared" si="2"/>
        <v/>
      </c>
      <c r="C100" s="295"/>
      <c r="D100" s="295"/>
      <c r="E100" s="295"/>
      <c r="F100" s="333" t="str">
        <f>IF($C100="","",SUMIFS(Emiss_rate_w_controls_CPMS!$K$24:$K$500,Emiss_rate_w_controls_CPMS!$C$24:$C$500,$C100,Emiss_rate_w_controls_CPMS!$D$24:$D$500,$D100))</f>
        <v/>
      </c>
      <c r="G100" s="338" t="str">
        <f t="shared" si="3"/>
        <v/>
      </c>
    </row>
  </sheetData>
  <sheetProtection algorithmName="SHA-512" hashValue="Xxc9ltvbUZVSpCF9tKv3jDAImDtA5pAtA6LYHFyrK6TsUCHMe4UdROEiheptHo15g9Gjd5TajyopWlidVbds1Q==" saltValue="hlyQWzhHfHcaPKS8JFC1Mw==" spinCount="100000" sheet="1" sort="0" autoFilter="0"/>
  <dataValidations count="3">
    <dataValidation type="list" allowBlank="1" showInputMessage="1" showErrorMessage="1" sqref="C24:C100" xr:uid="{00000000-0002-0000-0900-000000000000}">
      <formula1>Operationname</formula1>
    </dataValidation>
    <dataValidation allowBlank="1" showInputMessage="1" showErrorMessage="1" prompt="XML Tag" sqref="B13:G13" xr:uid="{00000000-0002-0000-0900-000001000000}"/>
    <dataValidation type="list" allowBlank="1" showInputMessage="1" showErrorMessage="1" sqref="D24:D100" xr:uid="{00000000-0002-0000-0900-000002000000}">
      <formula1>CPMSDescription</formula1>
    </dataValidation>
  </dataValidations>
  <pageMargins left="0.7" right="0.7" top="0.75" bottom="0.75" header="0.3" footer="0.3"/>
  <pageSetup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9"/>
  </sheetPr>
  <dimension ref="B1:X500"/>
  <sheetViews>
    <sheetView showGridLines="0" topLeftCell="C7" zoomScaleNormal="100" workbookViewId="0">
      <selection activeCell="C24" sqref="C24"/>
    </sheetView>
  </sheetViews>
  <sheetFormatPr defaultColWidth="0" defaultRowHeight="14.5" zeroHeight="1" x14ac:dyDescent="0.35"/>
  <cols>
    <col min="1" max="1" width="9.08984375" hidden="1" customWidth="1"/>
    <col min="2" max="2" width="16.36328125" style="177" hidden="1" customWidth="1"/>
    <col min="3" max="3" width="33.54296875" customWidth="1"/>
    <col min="4" max="4" width="47.36328125" customWidth="1"/>
    <col min="5" max="5" width="20.90625" style="99" customWidth="1"/>
    <col min="6" max="8" width="20.90625" style="100" customWidth="1"/>
    <col min="9" max="9" width="23.453125" customWidth="1"/>
    <col min="10" max="10" width="32.36328125" customWidth="1"/>
    <col min="11" max="19" width="23.453125" hidden="1" customWidth="1"/>
    <col min="20" max="21" width="15.54296875" hidden="1" customWidth="1"/>
    <col min="22" max="22" width="29.36328125" hidden="1" customWidth="1"/>
    <col min="23" max="23" width="15.54296875" hidden="1" customWidth="1"/>
    <col min="24" max="24" width="33.6328125" hidden="1" customWidth="1"/>
    <col min="25" max="16384" width="9.08984375" hidden="1"/>
  </cols>
  <sheetData>
    <row r="1" spans="2:14" s="54" customFormat="1" ht="13" hidden="1" x14ac:dyDescent="0.3">
      <c r="B1" s="165" t="s">
        <v>0</v>
      </c>
      <c r="C1" s="156" t="str">
        <f>+Welcome!B2</f>
        <v>63.4720 Semiannual Compliance Report</v>
      </c>
      <c r="D1" s="82"/>
      <c r="E1" s="82"/>
      <c r="F1" s="82"/>
      <c r="G1" s="82"/>
      <c r="H1" s="82"/>
      <c r="I1" s="82"/>
      <c r="J1" s="82"/>
    </row>
    <row r="2" spans="2:14" s="54" customFormat="1" ht="13" hidden="1" x14ac:dyDescent="0.3">
      <c r="B2" s="197" t="s">
        <v>1</v>
      </c>
      <c r="C2" s="157" t="str">
        <f>+Welcome!B3</f>
        <v>63.4720(a)</v>
      </c>
      <c r="D2" s="31"/>
      <c r="E2" s="31"/>
      <c r="F2" s="31"/>
      <c r="G2" s="31"/>
      <c r="H2" s="31"/>
      <c r="I2" s="31"/>
      <c r="J2" s="31"/>
    </row>
    <row r="3" spans="2:14" s="54" customFormat="1" ht="13" hidden="1" x14ac:dyDescent="0.3">
      <c r="B3" s="198" t="s">
        <v>3</v>
      </c>
      <c r="C3" s="76" t="str">
        <f>+Welcome!B4</f>
        <v>ICR Draft v2.01</v>
      </c>
      <c r="D3" s="53"/>
      <c r="E3" s="53"/>
      <c r="F3" s="53"/>
      <c r="G3" s="53"/>
      <c r="H3" s="53"/>
      <c r="I3" s="53"/>
      <c r="J3" s="53"/>
    </row>
    <row r="4" spans="2:14" s="54" customFormat="1" ht="13" hidden="1" x14ac:dyDescent="0.3">
      <c r="B4" s="198" t="s">
        <v>5</v>
      </c>
      <c r="C4" s="65">
        <f>+Welcome!B5</f>
        <v>44725</v>
      </c>
      <c r="D4" s="55"/>
      <c r="E4" s="55"/>
      <c r="F4" s="55"/>
      <c r="G4" s="55"/>
      <c r="H4" s="55"/>
      <c r="I4" s="55"/>
      <c r="J4" s="55"/>
    </row>
    <row r="5" spans="2:14" s="54" customFormat="1" hidden="1" x14ac:dyDescent="0.35">
      <c r="B5" s="198" t="s">
        <v>6</v>
      </c>
      <c r="C5" s="158" t="str">
        <f>+Welcome!B6</f>
        <v>OMB No.: 2060-0510 Form 5900-594 For further Paperwork Reduction Act information see: 
https://www.epa.gov/electronic-reporting-air-emissions/paperwork-reduction-act-pra-cedri-and-ert</v>
      </c>
      <c r="D5" s="153"/>
      <c r="E5" s="153"/>
      <c r="F5" s="153"/>
      <c r="G5" s="153"/>
      <c r="H5" s="153"/>
      <c r="I5" s="153"/>
      <c r="J5" s="153"/>
    </row>
    <row r="6" spans="2:14" ht="21" x14ac:dyDescent="0.5">
      <c r="C6" s="12" t="s">
        <v>177</v>
      </c>
      <c r="E6"/>
      <c r="F6"/>
      <c r="G6"/>
      <c r="H6"/>
    </row>
    <row r="7" spans="2:14" ht="18.5" x14ac:dyDescent="0.45">
      <c r="C7" s="20" t="s">
        <v>149</v>
      </c>
      <c r="D7" s="13"/>
      <c r="E7" s="83"/>
      <c r="F7" s="83"/>
      <c r="G7" s="83"/>
      <c r="H7" s="83"/>
      <c r="I7" s="83"/>
      <c r="J7" s="90"/>
      <c r="K7" s="90"/>
      <c r="L7" s="90"/>
      <c r="M7" s="90"/>
      <c r="N7" s="90"/>
    </row>
    <row r="8" spans="2:14" ht="17.25" customHeight="1" x14ac:dyDescent="0.35">
      <c r="C8" s="28" t="s">
        <v>178</v>
      </c>
      <c r="E8" s="91"/>
      <c r="F8" s="91"/>
      <c r="G8" s="91"/>
      <c r="H8" s="91"/>
      <c r="I8" s="91"/>
      <c r="J8" s="91"/>
      <c r="K8" s="84"/>
      <c r="L8" s="84"/>
      <c r="M8" s="84"/>
      <c r="N8" s="84"/>
    </row>
    <row r="9" spans="2:14" ht="17.25" customHeight="1" x14ac:dyDescent="0.35">
      <c r="C9" s="44" t="s">
        <v>129</v>
      </c>
      <c r="D9" s="15" t="str">
        <f>Gen_requirements!B6&amp;Gen_requirements!B7</f>
        <v/>
      </c>
      <c r="E9" s="93"/>
      <c r="F9" s="93"/>
      <c r="G9" s="93"/>
      <c r="H9" s="93"/>
      <c r="I9" s="93"/>
      <c r="J9" s="93"/>
      <c r="K9" s="84"/>
      <c r="L9" s="84"/>
      <c r="M9" s="84"/>
      <c r="N9" s="84"/>
    </row>
    <row r="10" spans="2:14" x14ac:dyDescent="0.35">
      <c r="C10" s="44" t="s">
        <v>130</v>
      </c>
      <c r="D10" s="48" t="str">
        <f>+TEXT(Gen_requirements!B22,"mm/dd/yyyy")&amp;" - "&amp;TEXT(Gen_requirements!B23,"mm/dd/yyyy")</f>
        <v>01/00/1900 - 01/00/1900</v>
      </c>
      <c r="E10" s="17"/>
      <c r="F10" s="17"/>
      <c r="G10" s="17"/>
      <c r="H10" s="17"/>
      <c r="I10" s="17"/>
      <c r="J10" s="17"/>
      <c r="K10" s="93"/>
      <c r="L10" s="93"/>
      <c r="M10" s="93"/>
      <c r="N10" s="93"/>
    </row>
    <row r="11" spans="2:14" ht="15" hidden="1" thickBot="1" x14ac:dyDescent="0.4">
      <c r="B11" s="234"/>
      <c r="C11" s="85"/>
      <c r="D11" s="94"/>
      <c r="E11" s="94"/>
      <c r="F11" s="94"/>
      <c r="G11" s="94"/>
      <c r="H11" s="94"/>
      <c r="I11" s="94"/>
      <c r="J11" s="95"/>
    </row>
    <row r="12" spans="2:14" s="96" customFormat="1" ht="102" thickBot="1" x14ac:dyDescent="0.4">
      <c r="B12" s="339" t="s">
        <v>79</v>
      </c>
      <c r="C12" s="108" t="s">
        <v>217</v>
      </c>
      <c r="D12" s="279" t="s">
        <v>224</v>
      </c>
      <c r="E12" s="279" t="s">
        <v>179</v>
      </c>
      <c r="F12" s="279" t="s">
        <v>180</v>
      </c>
      <c r="G12" s="279" t="s">
        <v>181</v>
      </c>
      <c r="H12" s="279" t="s">
        <v>182</v>
      </c>
      <c r="I12" s="279" t="s">
        <v>225</v>
      </c>
      <c r="J12" s="279" t="s">
        <v>226</v>
      </c>
    </row>
    <row r="13" spans="2:14" x14ac:dyDescent="0.35">
      <c r="B13" s="237" t="s">
        <v>431</v>
      </c>
      <c r="C13" s="137" t="s">
        <v>233</v>
      </c>
      <c r="D13" s="101" t="s">
        <v>272</v>
      </c>
      <c r="E13" s="101" t="s">
        <v>250</v>
      </c>
      <c r="F13" s="101" t="s">
        <v>273</v>
      </c>
      <c r="G13" s="101" t="s">
        <v>251</v>
      </c>
      <c r="H13" s="101" t="s">
        <v>274</v>
      </c>
      <c r="I13" s="101" t="s">
        <v>275</v>
      </c>
      <c r="J13" s="101" t="s">
        <v>245</v>
      </c>
    </row>
    <row r="14" spans="2:14" s="267" customFormat="1" ht="15" customHeight="1" x14ac:dyDescent="0.35">
      <c r="B14" s="261">
        <v>1</v>
      </c>
      <c r="C14" s="264" t="s">
        <v>320</v>
      </c>
      <c r="D14" s="265" t="s">
        <v>170</v>
      </c>
      <c r="E14" s="265" t="s">
        <v>173</v>
      </c>
      <c r="F14" s="265" t="s">
        <v>183</v>
      </c>
      <c r="G14" s="265" t="s">
        <v>336</v>
      </c>
      <c r="H14" s="265" t="s">
        <v>183</v>
      </c>
      <c r="I14" s="265" t="s">
        <v>337</v>
      </c>
      <c r="J14" s="265" t="s">
        <v>184</v>
      </c>
    </row>
    <row r="15" spans="2:14" hidden="1" x14ac:dyDescent="0.35">
      <c r="B15" s="215">
        <f>IF(ISBLANK(D15),"",ROW(B15)-23)</f>
        <v>-8</v>
      </c>
      <c r="C15" s="98" t="s">
        <v>428</v>
      </c>
      <c r="D15" s="98" t="s">
        <v>428</v>
      </c>
      <c r="E15" s="98" t="s">
        <v>428</v>
      </c>
      <c r="F15" s="98" t="s">
        <v>428</v>
      </c>
      <c r="G15" s="98" t="s">
        <v>428</v>
      </c>
      <c r="H15" s="98" t="s">
        <v>428</v>
      </c>
      <c r="I15" s="98" t="s">
        <v>428</v>
      </c>
      <c r="J15" s="98" t="s">
        <v>428</v>
      </c>
    </row>
    <row r="16" spans="2:14" hidden="1" x14ac:dyDescent="0.35">
      <c r="B16" s="215">
        <f>IF(ISBLANK(D16),"",ROW(B16)-23)</f>
        <v>-7</v>
      </c>
      <c r="C16" s="98" t="s">
        <v>428</v>
      </c>
      <c r="D16" s="98" t="s">
        <v>428</v>
      </c>
      <c r="E16" s="98" t="s">
        <v>428</v>
      </c>
      <c r="F16" s="98" t="s">
        <v>428</v>
      </c>
      <c r="G16" s="98" t="s">
        <v>428</v>
      </c>
      <c r="H16" s="98" t="s">
        <v>428</v>
      </c>
      <c r="I16" s="98" t="s">
        <v>428</v>
      </c>
      <c r="J16" s="98" t="s">
        <v>428</v>
      </c>
    </row>
    <row r="17" spans="2:10" hidden="1" x14ac:dyDescent="0.35">
      <c r="B17" s="215">
        <f>IF(ISBLANK(D17),"",ROW(B17)-23)</f>
        <v>-6</v>
      </c>
      <c r="C17" s="98" t="s">
        <v>428</v>
      </c>
      <c r="D17" s="98" t="s">
        <v>428</v>
      </c>
      <c r="E17" s="98" t="s">
        <v>428</v>
      </c>
      <c r="F17" s="98" t="s">
        <v>428</v>
      </c>
      <c r="G17" s="98" t="s">
        <v>428</v>
      </c>
      <c r="H17" s="98" t="s">
        <v>428</v>
      </c>
      <c r="I17" s="98" t="s">
        <v>428</v>
      </c>
      <c r="J17" s="98" t="s">
        <v>428</v>
      </c>
    </row>
    <row r="18" spans="2:10" hidden="1" x14ac:dyDescent="0.35">
      <c r="B18" s="215">
        <f t="shared" ref="B18:B23" si="0">IF(ISBLANK(D18),"",ROW(B18)-23)</f>
        <v>-5</v>
      </c>
      <c r="C18" s="98" t="s">
        <v>428</v>
      </c>
      <c r="D18" s="98" t="s">
        <v>428</v>
      </c>
      <c r="E18" s="98" t="s">
        <v>428</v>
      </c>
      <c r="F18" s="98" t="s">
        <v>428</v>
      </c>
      <c r="G18" s="98" t="s">
        <v>428</v>
      </c>
      <c r="H18" s="98" t="s">
        <v>428</v>
      </c>
      <c r="I18" s="98" t="s">
        <v>428</v>
      </c>
      <c r="J18" s="98" t="s">
        <v>428</v>
      </c>
    </row>
    <row r="19" spans="2:10" hidden="1" x14ac:dyDescent="0.35">
      <c r="B19" s="215">
        <f t="shared" si="0"/>
        <v>-4</v>
      </c>
      <c r="C19" s="98" t="s">
        <v>428</v>
      </c>
      <c r="D19" s="98" t="s">
        <v>428</v>
      </c>
      <c r="E19" s="98" t="s">
        <v>428</v>
      </c>
      <c r="F19" s="98" t="s">
        <v>428</v>
      </c>
      <c r="G19" s="98" t="s">
        <v>428</v>
      </c>
      <c r="H19" s="98" t="s">
        <v>428</v>
      </c>
      <c r="I19" s="98" t="s">
        <v>428</v>
      </c>
      <c r="J19" s="98" t="s">
        <v>428</v>
      </c>
    </row>
    <row r="20" spans="2:10" hidden="1" x14ac:dyDescent="0.35">
      <c r="B20" s="215">
        <f t="shared" si="0"/>
        <v>-3</v>
      </c>
      <c r="C20" s="98" t="s">
        <v>428</v>
      </c>
      <c r="D20" s="98" t="s">
        <v>428</v>
      </c>
      <c r="E20" s="98" t="s">
        <v>428</v>
      </c>
      <c r="F20" s="98" t="s">
        <v>428</v>
      </c>
      <c r="G20" s="98" t="s">
        <v>428</v>
      </c>
      <c r="H20" s="98" t="s">
        <v>428</v>
      </c>
      <c r="I20" s="98" t="s">
        <v>428</v>
      </c>
      <c r="J20" s="98" t="s">
        <v>428</v>
      </c>
    </row>
    <row r="21" spans="2:10" hidden="1" x14ac:dyDescent="0.35">
      <c r="B21" s="215">
        <f t="shared" si="0"/>
        <v>-2</v>
      </c>
      <c r="C21" s="98" t="s">
        <v>428</v>
      </c>
      <c r="D21" s="98" t="s">
        <v>428</v>
      </c>
      <c r="E21" s="98" t="s">
        <v>428</v>
      </c>
      <c r="F21" s="98" t="s">
        <v>428</v>
      </c>
      <c r="G21" s="98" t="s">
        <v>428</v>
      </c>
      <c r="H21" s="98" t="s">
        <v>428</v>
      </c>
      <c r="I21" s="98" t="s">
        <v>428</v>
      </c>
      <c r="J21" s="98" t="s">
        <v>428</v>
      </c>
    </row>
    <row r="22" spans="2:10" hidden="1" x14ac:dyDescent="0.35">
      <c r="B22" s="215">
        <f t="shared" si="0"/>
        <v>-1</v>
      </c>
      <c r="C22" s="98" t="s">
        <v>428</v>
      </c>
      <c r="D22" s="98" t="s">
        <v>428</v>
      </c>
      <c r="E22" s="98" t="s">
        <v>428</v>
      </c>
      <c r="F22" s="98" t="s">
        <v>428</v>
      </c>
      <c r="G22" s="98" t="s">
        <v>428</v>
      </c>
      <c r="H22" s="98" t="s">
        <v>428</v>
      </c>
      <c r="I22" s="98" t="s">
        <v>428</v>
      </c>
      <c r="J22" s="98" t="s">
        <v>428</v>
      </c>
    </row>
    <row r="23" spans="2:10" hidden="1" x14ac:dyDescent="0.35">
      <c r="B23" s="215">
        <f t="shared" si="0"/>
        <v>0</v>
      </c>
      <c r="C23" s="98" t="s">
        <v>428</v>
      </c>
      <c r="D23" s="98" t="s">
        <v>428</v>
      </c>
      <c r="E23" s="98" t="s">
        <v>428</v>
      </c>
      <c r="F23" s="98" t="s">
        <v>428</v>
      </c>
      <c r="G23" s="98" t="s">
        <v>428</v>
      </c>
      <c r="H23" s="98" t="s">
        <v>428</v>
      </c>
      <c r="I23" s="98" t="s">
        <v>428</v>
      </c>
      <c r="J23" s="98" t="s">
        <v>428</v>
      </c>
    </row>
    <row r="24" spans="2:10" x14ac:dyDescent="0.35">
      <c r="B24" s="226" t="str">
        <f>IF(C24="","",1)</f>
        <v/>
      </c>
      <c r="C24" s="295"/>
      <c r="D24" s="295"/>
      <c r="E24" s="331"/>
      <c r="F24" s="332"/>
      <c r="G24" s="331"/>
      <c r="H24" s="332"/>
      <c r="I24" s="333" t="str">
        <f>IF(H24="","",(VALUE(TEXT(G24,"m/dd/yy ")&amp;TEXT(H24,"hh:mm:ss"))-(VALUE(TEXT(E24,"m/dd/yy ")&amp;TEXT(F24,"hh:mm:ss"))))*24)</f>
        <v/>
      </c>
      <c r="J24" s="295"/>
    </row>
    <row r="25" spans="2:10" x14ac:dyDescent="0.35">
      <c r="B25" s="226" t="str">
        <f t="shared" ref="B25:B56" si="1">IF(C25="","",1)</f>
        <v/>
      </c>
      <c r="C25" s="295"/>
      <c r="D25" s="295"/>
      <c r="E25" s="331"/>
      <c r="F25" s="332"/>
      <c r="G25" s="331"/>
      <c r="H25" s="332"/>
      <c r="I25" s="333" t="str">
        <f t="shared" ref="I25:I88" si="2">IF(H25="","",(VALUE(TEXT(G25,"m/dd/yy ")&amp;TEXT(H25,"hh:mm:ss"))-(VALUE(TEXT(E25,"m/dd/yy ")&amp;TEXT(F25,"hh:mm:ss"))))*24)</f>
        <v/>
      </c>
      <c r="J25" s="295"/>
    </row>
    <row r="26" spans="2:10" x14ac:dyDescent="0.35">
      <c r="B26" s="226" t="str">
        <f t="shared" si="1"/>
        <v/>
      </c>
      <c r="C26" s="295"/>
      <c r="D26" s="295"/>
      <c r="E26" s="331"/>
      <c r="F26" s="332"/>
      <c r="G26" s="331"/>
      <c r="H26" s="332"/>
      <c r="I26" s="333" t="str">
        <f t="shared" si="2"/>
        <v/>
      </c>
      <c r="J26" s="295"/>
    </row>
    <row r="27" spans="2:10" x14ac:dyDescent="0.35">
      <c r="B27" s="226" t="str">
        <f t="shared" si="1"/>
        <v/>
      </c>
      <c r="C27" s="295"/>
      <c r="D27" s="295"/>
      <c r="E27" s="331"/>
      <c r="F27" s="332"/>
      <c r="G27" s="331"/>
      <c r="H27" s="332"/>
      <c r="I27" s="333" t="str">
        <f t="shared" si="2"/>
        <v/>
      </c>
      <c r="J27" s="295"/>
    </row>
    <row r="28" spans="2:10" x14ac:dyDescent="0.35">
      <c r="B28" s="226" t="str">
        <f t="shared" si="1"/>
        <v/>
      </c>
      <c r="C28" s="295"/>
      <c r="D28" s="295"/>
      <c r="E28" s="331"/>
      <c r="F28" s="332"/>
      <c r="G28" s="331"/>
      <c r="H28" s="332"/>
      <c r="I28" s="333" t="str">
        <f t="shared" si="2"/>
        <v/>
      </c>
      <c r="J28" s="295"/>
    </row>
    <row r="29" spans="2:10" x14ac:dyDescent="0.35">
      <c r="B29" s="226" t="str">
        <f t="shared" si="1"/>
        <v/>
      </c>
      <c r="C29" s="295"/>
      <c r="D29" s="295"/>
      <c r="E29" s="331"/>
      <c r="F29" s="332"/>
      <c r="G29" s="331"/>
      <c r="H29" s="332"/>
      <c r="I29" s="333" t="str">
        <f t="shared" si="2"/>
        <v/>
      </c>
      <c r="J29" s="295"/>
    </row>
    <row r="30" spans="2:10" x14ac:dyDescent="0.35">
      <c r="B30" s="226" t="str">
        <f t="shared" si="1"/>
        <v/>
      </c>
      <c r="C30" s="295"/>
      <c r="D30" s="295"/>
      <c r="E30" s="331"/>
      <c r="F30" s="332"/>
      <c r="G30" s="331"/>
      <c r="H30" s="332"/>
      <c r="I30" s="333" t="str">
        <f t="shared" si="2"/>
        <v/>
      </c>
      <c r="J30" s="295"/>
    </row>
    <row r="31" spans="2:10" x14ac:dyDescent="0.35">
      <c r="B31" s="226" t="str">
        <f t="shared" si="1"/>
        <v/>
      </c>
      <c r="C31" s="295"/>
      <c r="D31" s="295"/>
      <c r="E31" s="331"/>
      <c r="F31" s="332"/>
      <c r="G31" s="331"/>
      <c r="H31" s="332"/>
      <c r="I31" s="333" t="str">
        <f t="shared" si="2"/>
        <v/>
      </c>
      <c r="J31" s="295"/>
    </row>
    <row r="32" spans="2:10" x14ac:dyDescent="0.35">
      <c r="B32" s="226" t="str">
        <f t="shared" si="1"/>
        <v/>
      </c>
      <c r="C32" s="295"/>
      <c r="D32" s="295"/>
      <c r="E32" s="331"/>
      <c r="F32" s="332"/>
      <c r="G32" s="331"/>
      <c r="H32" s="332"/>
      <c r="I32" s="333" t="str">
        <f t="shared" si="2"/>
        <v/>
      </c>
      <c r="J32" s="295"/>
    </row>
    <row r="33" spans="2:10" x14ac:dyDescent="0.35">
      <c r="B33" s="226" t="str">
        <f t="shared" si="1"/>
        <v/>
      </c>
      <c r="C33" s="295"/>
      <c r="D33" s="295"/>
      <c r="E33" s="331"/>
      <c r="F33" s="332"/>
      <c r="G33" s="331"/>
      <c r="H33" s="332"/>
      <c r="I33" s="333" t="str">
        <f t="shared" si="2"/>
        <v/>
      </c>
      <c r="J33" s="295"/>
    </row>
    <row r="34" spans="2:10" x14ac:dyDescent="0.35">
      <c r="B34" s="226" t="str">
        <f t="shared" si="1"/>
        <v/>
      </c>
      <c r="C34" s="295"/>
      <c r="D34" s="295"/>
      <c r="E34" s="331"/>
      <c r="F34" s="332"/>
      <c r="G34" s="331"/>
      <c r="H34" s="332"/>
      <c r="I34" s="333" t="str">
        <f t="shared" si="2"/>
        <v/>
      </c>
      <c r="J34" s="295"/>
    </row>
    <row r="35" spans="2:10" x14ac:dyDescent="0.35">
      <c r="B35" s="226" t="str">
        <f t="shared" si="1"/>
        <v/>
      </c>
      <c r="C35" s="295"/>
      <c r="D35" s="295"/>
      <c r="E35" s="331"/>
      <c r="F35" s="332"/>
      <c r="G35" s="331"/>
      <c r="H35" s="332"/>
      <c r="I35" s="333" t="str">
        <f t="shared" si="2"/>
        <v/>
      </c>
      <c r="J35" s="295"/>
    </row>
    <row r="36" spans="2:10" x14ac:dyDescent="0.35">
      <c r="B36" s="226" t="str">
        <f t="shared" si="1"/>
        <v/>
      </c>
      <c r="C36" s="295"/>
      <c r="D36" s="295"/>
      <c r="E36" s="331"/>
      <c r="F36" s="332"/>
      <c r="G36" s="331"/>
      <c r="H36" s="332"/>
      <c r="I36" s="333" t="str">
        <f t="shared" si="2"/>
        <v/>
      </c>
      <c r="J36" s="295"/>
    </row>
    <row r="37" spans="2:10" x14ac:dyDescent="0.35">
      <c r="B37" s="226" t="str">
        <f t="shared" si="1"/>
        <v/>
      </c>
      <c r="C37" s="295"/>
      <c r="D37" s="295"/>
      <c r="E37" s="331"/>
      <c r="F37" s="332"/>
      <c r="G37" s="331"/>
      <c r="H37" s="332"/>
      <c r="I37" s="333" t="str">
        <f t="shared" si="2"/>
        <v/>
      </c>
      <c r="J37" s="295"/>
    </row>
    <row r="38" spans="2:10" x14ac:dyDescent="0.35">
      <c r="B38" s="226" t="str">
        <f t="shared" si="1"/>
        <v/>
      </c>
      <c r="C38" s="295"/>
      <c r="D38" s="295"/>
      <c r="E38" s="331"/>
      <c r="F38" s="332"/>
      <c r="G38" s="331"/>
      <c r="H38" s="332"/>
      <c r="I38" s="333" t="str">
        <f t="shared" si="2"/>
        <v/>
      </c>
      <c r="J38" s="295"/>
    </row>
    <row r="39" spans="2:10" x14ac:dyDescent="0.35">
      <c r="B39" s="226" t="str">
        <f t="shared" si="1"/>
        <v/>
      </c>
      <c r="C39" s="295"/>
      <c r="D39" s="295"/>
      <c r="E39" s="331"/>
      <c r="F39" s="332"/>
      <c r="G39" s="331"/>
      <c r="H39" s="332"/>
      <c r="I39" s="333" t="str">
        <f t="shared" si="2"/>
        <v/>
      </c>
      <c r="J39" s="295"/>
    </row>
    <row r="40" spans="2:10" x14ac:dyDescent="0.35">
      <c r="B40" s="226" t="str">
        <f t="shared" si="1"/>
        <v/>
      </c>
      <c r="C40" s="295"/>
      <c r="D40" s="295"/>
      <c r="E40" s="331"/>
      <c r="F40" s="332"/>
      <c r="G40" s="331"/>
      <c r="H40" s="332"/>
      <c r="I40" s="333" t="str">
        <f t="shared" si="2"/>
        <v/>
      </c>
      <c r="J40" s="295"/>
    </row>
    <row r="41" spans="2:10" x14ac:dyDescent="0.35">
      <c r="B41" s="226" t="str">
        <f t="shared" si="1"/>
        <v/>
      </c>
      <c r="C41" s="295"/>
      <c r="D41" s="295"/>
      <c r="E41" s="331"/>
      <c r="F41" s="332"/>
      <c r="G41" s="331"/>
      <c r="H41" s="332"/>
      <c r="I41" s="333" t="str">
        <f t="shared" si="2"/>
        <v/>
      </c>
      <c r="J41" s="295"/>
    </row>
    <row r="42" spans="2:10" x14ac:dyDescent="0.35">
      <c r="B42" s="226" t="str">
        <f t="shared" si="1"/>
        <v/>
      </c>
      <c r="C42" s="295"/>
      <c r="D42" s="295"/>
      <c r="E42" s="331"/>
      <c r="F42" s="332"/>
      <c r="G42" s="331"/>
      <c r="H42" s="332"/>
      <c r="I42" s="333" t="str">
        <f t="shared" si="2"/>
        <v/>
      </c>
      <c r="J42" s="295"/>
    </row>
    <row r="43" spans="2:10" x14ac:dyDescent="0.35">
      <c r="B43" s="226" t="str">
        <f t="shared" si="1"/>
        <v/>
      </c>
      <c r="C43" s="295"/>
      <c r="D43" s="295"/>
      <c r="E43" s="331"/>
      <c r="F43" s="332"/>
      <c r="G43" s="331"/>
      <c r="H43" s="332"/>
      <c r="I43" s="333" t="str">
        <f t="shared" si="2"/>
        <v/>
      </c>
      <c r="J43" s="295"/>
    </row>
    <row r="44" spans="2:10" x14ac:dyDescent="0.35">
      <c r="B44" s="226" t="str">
        <f t="shared" si="1"/>
        <v/>
      </c>
      <c r="C44" s="295"/>
      <c r="D44" s="295"/>
      <c r="E44" s="331"/>
      <c r="F44" s="332"/>
      <c r="G44" s="331"/>
      <c r="H44" s="332"/>
      <c r="I44" s="333" t="str">
        <f t="shared" si="2"/>
        <v/>
      </c>
      <c r="J44" s="295"/>
    </row>
    <row r="45" spans="2:10" x14ac:dyDescent="0.35">
      <c r="B45" s="226" t="str">
        <f t="shared" si="1"/>
        <v/>
      </c>
      <c r="C45" s="295"/>
      <c r="D45" s="295"/>
      <c r="E45" s="331"/>
      <c r="F45" s="332"/>
      <c r="G45" s="331"/>
      <c r="H45" s="332"/>
      <c r="I45" s="333" t="str">
        <f t="shared" si="2"/>
        <v/>
      </c>
      <c r="J45" s="295"/>
    </row>
    <row r="46" spans="2:10" x14ac:dyDescent="0.35">
      <c r="B46" s="226" t="str">
        <f t="shared" si="1"/>
        <v/>
      </c>
      <c r="C46" s="295"/>
      <c r="D46" s="295"/>
      <c r="E46" s="331"/>
      <c r="F46" s="332"/>
      <c r="G46" s="331"/>
      <c r="H46" s="332"/>
      <c r="I46" s="333" t="str">
        <f t="shared" si="2"/>
        <v/>
      </c>
      <c r="J46" s="295"/>
    </row>
    <row r="47" spans="2:10" x14ac:dyDescent="0.35">
      <c r="B47" s="226" t="str">
        <f t="shared" si="1"/>
        <v/>
      </c>
      <c r="C47" s="295"/>
      <c r="D47" s="295"/>
      <c r="E47" s="331"/>
      <c r="F47" s="332"/>
      <c r="G47" s="331"/>
      <c r="H47" s="332"/>
      <c r="I47" s="333" t="str">
        <f t="shared" si="2"/>
        <v/>
      </c>
      <c r="J47" s="295"/>
    </row>
    <row r="48" spans="2:10" x14ac:dyDescent="0.35">
      <c r="B48" s="226" t="str">
        <f t="shared" si="1"/>
        <v/>
      </c>
      <c r="C48" s="295"/>
      <c r="D48" s="295"/>
      <c r="E48" s="331"/>
      <c r="F48" s="332"/>
      <c r="G48" s="331"/>
      <c r="H48" s="332"/>
      <c r="I48" s="333" t="str">
        <f t="shared" si="2"/>
        <v/>
      </c>
      <c r="J48" s="295"/>
    </row>
    <row r="49" spans="2:10" x14ac:dyDescent="0.35">
      <c r="B49" s="226" t="str">
        <f t="shared" si="1"/>
        <v/>
      </c>
      <c r="C49" s="295"/>
      <c r="D49" s="295"/>
      <c r="E49" s="331"/>
      <c r="F49" s="332"/>
      <c r="G49" s="331"/>
      <c r="H49" s="332"/>
      <c r="I49" s="333" t="str">
        <f t="shared" si="2"/>
        <v/>
      </c>
      <c r="J49" s="295"/>
    </row>
    <row r="50" spans="2:10" x14ac:dyDescent="0.35">
      <c r="B50" s="226" t="str">
        <f t="shared" si="1"/>
        <v/>
      </c>
      <c r="C50" s="295"/>
      <c r="D50" s="295"/>
      <c r="E50" s="331"/>
      <c r="F50" s="332"/>
      <c r="G50" s="331"/>
      <c r="H50" s="332"/>
      <c r="I50" s="333" t="str">
        <f t="shared" si="2"/>
        <v/>
      </c>
      <c r="J50" s="295"/>
    </row>
    <row r="51" spans="2:10" x14ac:dyDescent="0.35">
      <c r="B51" s="226" t="str">
        <f t="shared" si="1"/>
        <v/>
      </c>
      <c r="C51" s="295"/>
      <c r="D51" s="295"/>
      <c r="E51" s="331"/>
      <c r="F51" s="332"/>
      <c r="G51" s="331"/>
      <c r="H51" s="332"/>
      <c r="I51" s="333" t="str">
        <f t="shared" si="2"/>
        <v/>
      </c>
      <c r="J51" s="295"/>
    </row>
    <row r="52" spans="2:10" x14ac:dyDescent="0.35">
      <c r="B52" s="226" t="str">
        <f t="shared" si="1"/>
        <v/>
      </c>
      <c r="C52" s="295"/>
      <c r="D52" s="295"/>
      <c r="E52" s="331"/>
      <c r="F52" s="332"/>
      <c r="G52" s="331"/>
      <c r="H52" s="332"/>
      <c r="I52" s="333" t="str">
        <f t="shared" si="2"/>
        <v/>
      </c>
      <c r="J52" s="295"/>
    </row>
    <row r="53" spans="2:10" x14ac:dyDescent="0.35">
      <c r="B53" s="226" t="str">
        <f t="shared" si="1"/>
        <v/>
      </c>
      <c r="C53" s="295"/>
      <c r="D53" s="295"/>
      <c r="E53" s="331"/>
      <c r="F53" s="332"/>
      <c r="G53" s="331"/>
      <c r="H53" s="332"/>
      <c r="I53" s="333" t="str">
        <f t="shared" si="2"/>
        <v/>
      </c>
      <c r="J53" s="295"/>
    </row>
    <row r="54" spans="2:10" x14ac:dyDescent="0.35">
      <c r="B54" s="226" t="str">
        <f t="shared" si="1"/>
        <v/>
      </c>
      <c r="C54" s="295"/>
      <c r="D54" s="295"/>
      <c r="E54" s="331"/>
      <c r="F54" s="332"/>
      <c r="G54" s="331"/>
      <c r="H54" s="332"/>
      <c r="I54" s="333" t="str">
        <f t="shared" si="2"/>
        <v/>
      </c>
      <c r="J54" s="295"/>
    </row>
    <row r="55" spans="2:10" x14ac:dyDescent="0.35">
      <c r="B55" s="226" t="str">
        <f t="shared" si="1"/>
        <v/>
      </c>
      <c r="C55" s="295"/>
      <c r="D55" s="295"/>
      <c r="E55" s="331"/>
      <c r="F55" s="332"/>
      <c r="G55" s="331"/>
      <c r="H55" s="332"/>
      <c r="I55" s="333" t="str">
        <f t="shared" si="2"/>
        <v/>
      </c>
      <c r="J55" s="295"/>
    </row>
    <row r="56" spans="2:10" x14ac:dyDescent="0.35">
      <c r="B56" s="226" t="str">
        <f t="shared" si="1"/>
        <v/>
      </c>
      <c r="C56" s="295"/>
      <c r="D56" s="295"/>
      <c r="E56" s="331"/>
      <c r="F56" s="332"/>
      <c r="G56" s="331"/>
      <c r="H56" s="332"/>
      <c r="I56" s="333" t="str">
        <f t="shared" si="2"/>
        <v/>
      </c>
      <c r="J56" s="295"/>
    </row>
    <row r="57" spans="2:10" x14ac:dyDescent="0.35">
      <c r="B57" s="226" t="str">
        <f t="shared" ref="B57:B88" si="3">IF(C57="","",1)</f>
        <v/>
      </c>
      <c r="C57" s="295"/>
      <c r="D57" s="295"/>
      <c r="E57" s="331"/>
      <c r="F57" s="332"/>
      <c r="G57" s="331"/>
      <c r="H57" s="332"/>
      <c r="I57" s="333" t="str">
        <f t="shared" si="2"/>
        <v/>
      </c>
      <c r="J57" s="295"/>
    </row>
    <row r="58" spans="2:10" x14ac:dyDescent="0.35">
      <c r="B58" s="226" t="str">
        <f t="shared" si="3"/>
        <v/>
      </c>
      <c r="C58" s="295"/>
      <c r="D58" s="295"/>
      <c r="E58" s="331"/>
      <c r="F58" s="332"/>
      <c r="G58" s="331"/>
      <c r="H58" s="332"/>
      <c r="I58" s="333" t="str">
        <f t="shared" si="2"/>
        <v/>
      </c>
      <c r="J58" s="295"/>
    </row>
    <row r="59" spans="2:10" x14ac:dyDescent="0.35">
      <c r="B59" s="226" t="str">
        <f t="shared" si="3"/>
        <v/>
      </c>
      <c r="C59" s="295"/>
      <c r="D59" s="295"/>
      <c r="E59" s="331"/>
      <c r="F59" s="332"/>
      <c r="G59" s="331"/>
      <c r="H59" s="332"/>
      <c r="I59" s="333" t="str">
        <f t="shared" si="2"/>
        <v/>
      </c>
      <c r="J59" s="295"/>
    </row>
    <row r="60" spans="2:10" x14ac:dyDescent="0.35">
      <c r="B60" s="226" t="str">
        <f t="shared" si="3"/>
        <v/>
      </c>
      <c r="C60" s="295"/>
      <c r="D60" s="295"/>
      <c r="E60" s="331"/>
      <c r="F60" s="332"/>
      <c r="G60" s="331"/>
      <c r="H60" s="332"/>
      <c r="I60" s="333" t="str">
        <f t="shared" si="2"/>
        <v/>
      </c>
      <c r="J60" s="295"/>
    </row>
    <row r="61" spans="2:10" x14ac:dyDescent="0.35">
      <c r="B61" s="226" t="str">
        <f t="shared" si="3"/>
        <v/>
      </c>
      <c r="C61" s="295"/>
      <c r="D61" s="295"/>
      <c r="E61" s="331"/>
      <c r="F61" s="332"/>
      <c r="G61" s="331"/>
      <c r="H61" s="332"/>
      <c r="I61" s="333" t="str">
        <f t="shared" si="2"/>
        <v/>
      </c>
      <c r="J61" s="295"/>
    </row>
    <row r="62" spans="2:10" x14ac:dyDescent="0.35">
      <c r="B62" s="226" t="str">
        <f t="shared" si="3"/>
        <v/>
      </c>
      <c r="C62" s="295"/>
      <c r="D62" s="295"/>
      <c r="E62" s="331"/>
      <c r="F62" s="332"/>
      <c r="G62" s="331"/>
      <c r="H62" s="332"/>
      <c r="I62" s="333" t="str">
        <f t="shared" si="2"/>
        <v/>
      </c>
      <c r="J62" s="295"/>
    </row>
    <row r="63" spans="2:10" x14ac:dyDescent="0.35">
      <c r="B63" s="226" t="str">
        <f t="shared" si="3"/>
        <v/>
      </c>
      <c r="C63" s="295"/>
      <c r="D63" s="295"/>
      <c r="E63" s="331"/>
      <c r="F63" s="332"/>
      <c r="G63" s="331"/>
      <c r="H63" s="332"/>
      <c r="I63" s="333" t="str">
        <f t="shared" si="2"/>
        <v/>
      </c>
      <c r="J63" s="295"/>
    </row>
    <row r="64" spans="2:10" x14ac:dyDescent="0.35">
      <c r="B64" s="226" t="str">
        <f t="shared" si="3"/>
        <v/>
      </c>
      <c r="C64" s="295"/>
      <c r="D64" s="295"/>
      <c r="E64" s="331"/>
      <c r="F64" s="332"/>
      <c r="G64" s="331"/>
      <c r="H64" s="332"/>
      <c r="I64" s="333" t="str">
        <f t="shared" si="2"/>
        <v/>
      </c>
      <c r="J64" s="295"/>
    </row>
    <row r="65" spans="2:10" x14ac:dyDescent="0.35">
      <c r="B65" s="226" t="str">
        <f t="shared" si="3"/>
        <v/>
      </c>
      <c r="C65" s="295"/>
      <c r="D65" s="295"/>
      <c r="E65" s="331"/>
      <c r="F65" s="332"/>
      <c r="G65" s="331"/>
      <c r="H65" s="332"/>
      <c r="I65" s="333" t="str">
        <f t="shared" si="2"/>
        <v/>
      </c>
      <c r="J65" s="295"/>
    </row>
    <row r="66" spans="2:10" x14ac:dyDescent="0.35">
      <c r="B66" s="226" t="str">
        <f t="shared" si="3"/>
        <v/>
      </c>
      <c r="C66" s="295"/>
      <c r="D66" s="295"/>
      <c r="E66" s="331"/>
      <c r="F66" s="332"/>
      <c r="G66" s="331"/>
      <c r="H66" s="332"/>
      <c r="I66" s="333" t="str">
        <f t="shared" si="2"/>
        <v/>
      </c>
      <c r="J66" s="295"/>
    </row>
    <row r="67" spans="2:10" x14ac:dyDescent="0.35">
      <c r="B67" s="226" t="str">
        <f t="shared" si="3"/>
        <v/>
      </c>
      <c r="C67" s="295"/>
      <c r="D67" s="295"/>
      <c r="E67" s="331"/>
      <c r="F67" s="332"/>
      <c r="G67" s="331"/>
      <c r="H67" s="332"/>
      <c r="I67" s="333" t="str">
        <f t="shared" si="2"/>
        <v/>
      </c>
      <c r="J67" s="295"/>
    </row>
    <row r="68" spans="2:10" x14ac:dyDescent="0.35">
      <c r="B68" s="226" t="str">
        <f t="shared" si="3"/>
        <v/>
      </c>
      <c r="C68" s="295"/>
      <c r="D68" s="295"/>
      <c r="E68" s="331"/>
      <c r="F68" s="332"/>
      <c r="G68" s="331"/>
      <c r="H68" s="332"/>
      <c r="I68" s="333" t="str">
        <f t="shared" si="2"/>
        <v/>
      </c>
      <c r="J68" s="295"/>
    </row>
    <row r="69" spans="2:10" x14ac:dyDescent="0.35">
      <c r="B69" s="226" t="str">
        <f t="shared" si="3"/>
        <v/>
      </c>
      <c r="C69" s="295"/>
      <c r="D69" s="295"/>
      <c r="E69" s="331"/>
      <c r="F69" s="332"/>
      <c r="G69" s="331"/>
      <c r="H69" s="332"/>
      <c r="I69" s="333" t="str">
        <f t="shared" si="2"/>
        <v/>
      </c>
      <c r="J69" s="295"/>
    </row>
    <row r="70" spans="2:10" x14ac:dyDescent="0.35">
      <c r="B70" s="226" t="str">
        <f t="shared" si="3"/>
        <v/>
      </c>
      <c r="C70" s="295"/>
      <c r="D70" s="295"/>
      <c r="E70" s="331"/>
      <c r="F70" s="332"/>
      <c r="G70" s="331"/>
      <c r="H70" s="332"/>
      <c r="I70" s="333" t="str">
        <f t="shared" si="2"/>
        <v/>
      </c>
      <c r="J70" s="295"/>
    </row>
    <row r="71" spans="2:10" x14ac:dyDescent="0.35">
      <c r="B71" s="226" t="str">
        <f t="shared" si="3"/>
        <v/>
      </c>
      <c r="C71" s="295"/>
      <c r="D71" s="295"/>
      <c r="E71" s="331"/>
      <c r="F71" s="332"/>
      <c r="G71" s="331"/>
      <c r="H71" s="332"/>
      <c r="I71" s="333" t="str">
        <f t="shared" si="2"/>
        <v/>
      </c>
      <c r="J71" s="295"/>
    </row>
    <row r="72" spans="2:10" x14ac:dyDescent="0.35">
      <c r="B72" s="226" t="str">
        <f t="shared" si="3"/>
        <v/>
      </c>
      <c r="C72" s="295"/>
      <c r="D72" s="295"/>
      <c r="E72" s="331"/>
      <c r="F72" s="332"/>
      <c r="G72" s="331"/>
      <c r="H72" s="332"/>
      <c r="I72" s="333" t="str">
        <f t="shared" si="2"/>
        <v/>
      </c>
      <c r="J72" s="295"/>
    </row>
    <row r="73" spans="2:10" x14ac:dyDescent="0.35">
      <c r="B73" s="226" t="str">
        <f t="shared" si="3"/>
        <v/>
      </c>
      <c r="C73" s="295"/>
      <c r="D73" s="295"/>
      <c r="E73" s="331"/>
      <c r="F73" s="332"/>
      <c r="G73" s="331"/>
      <c r="H73" s="332"/>
      <c r="I73" s="333" t="str">
        <f t="shared" si="2"/>
        <v/>
      </c>
      <c r="J73" s="295"/>
    </row>
    <row r="74" spans="2:10" x14ac:dyDescent="0.35">
      <c r="B74" s="226" t="str">
        <f t="shared" si="3"/>
        <v/>
      </c>
      <c r="C74" s="295"/>
      <c r="D74" s="295"/>
      <c r="E74" s="331"/>
      <c r="F74" s="332"/>
      <c r="G74" s="331"/>
      <c r="H74" s="332"/>
      <c r="I74" s="333" t="str">
        <f t="shared" si="2"/>
        <v/>
      </c>
      <c r="J74" s="295"/>
    </row>
    <row r="75" spans="2:10" x14ac:dyDescent="0.35">
      <c r="B75" s="226" t="str">
        <f t="shared" si="3"/>
        <v/>
      </c>
      <c r="C75" s="295"/>
      <c r="D75" s="295"/>
      <c r="E75" s="331"/>
      <c r="F75" s="332"/>
      <c r="G75" s="331"/>
      <c r="H75" s="332"/>
      <c r="I75" s="333" t="str">
        <f t="shared" si="2"/>
        <v/>
      </c>
      <c r="J75" s="295"/>
    </row>
    <row r="76" spans="2:10" x14ac:dyDescent="0.35">
      <c r="B76" s="226" t="str">
        <f t="shared" si="3"/>
        <v/>
      </c>
      <c r="C76" s="295"/>
      <c r="D76" s="295"/>
      <c r="E76" s="331"/>
      <c r="F76" s="332"/>
      <c r="G76" s="331"/>
      <c r="H76" s="332"/>
      <c r="I76" s="333" t="str">
        <f t="shared" si="2"/>
        <v/>
      </c>
      <c r="J76" s="295"/>
    </row>
    <row r="77" spans="2:10" x14ac:dyDescent="0.35">
      <c r="B77" s="226" t="str">
        <f t="shared" si="3"/>
        <v/>
      </c>
      <c r="C77" s="295"/>
      <c r="D77" s="295"/>
      <c r="E77" s="331"/>
      <c r="F77" s="332"/>
      <c r="G77" s="331"/>
      <c r="H77" s="332"/>
      <c r="I77" s="333" t="str">
        <f t="shared" si="2"/>
        <v/>
      </c>
      <c r="J77" s="295"/>
    </row>
    <row r="78" spans="2:10" x14ac:dyDescent="0.35">
      <c r="B78" s="226" t="str">
        <f t="shared" si="3"/>
        <v/>
      </c>
      <c r="C78" s="295"/>
      <c r="D78" s="295"/>
      <c r="E78" s="331"/>
      <c r="F78" s="332"/>
      <c r="G78" s="331"/>
      <c r="H78" s="332"/>
      <c r="I78" s="333" t="str">
        <f t="shared" si="2"/>
        <v/>
      </c>
      <c r="J78" s="295"/>
    </row>
    <row r="79" spans="2:10" x14ac:dyDescent="0.35">
      <c r="B79" s="226" t="str">
        <f t="shared" si="3"/>
        <v/>
      </c>
      <c r="C79" s="295"/>
      <c r="D79" s="295"/>
      <c r="E79" s="331"/>
      <c r="F79" s="332"/>
      <c r="G79" s="331"/>
      <c r="H79" s="332"/>
      <c r="I79" s="333" t="str">
        <f t="shared" si="2"/>
        <v/>
      </c>
      <c r="J79" s="295"/>
    </row>
    <row r="80" spans="2:10" x14ac:dyDescent="0.35">
      <c r="B80" s="226" t="str">
        <f t="shared" si="3"/>
        <v/>
      </c>
      <c r="C80" s="295"/>
      <c r="D80" s="295"/>
      <c r="E80" s="331"/>
      <c r="F80" s="332"/>
      <c r="G80" s="331"/>
      <c r="H80" s="332"/>
      <c r="I80" s="333" t="str">
        <f t="shared" si="2"/>
        <v/>
      </c>
      <c r="J80" s="295"/>
    </row>
    <row r="81" spans="2:10" x14ac:dyDescent="0.35">
      <c r="B81" s="226" t="str">
        <f t="shared" si="3"/>
        <v/>
      </c>
      <c r="C81" s="295"/>
      <c r="D81" s="295"/>
      <c r="E81" s="331"/>
      <c r="F81" s="332"/>
      <c r="G81" s="331"/>
      <c r="H81" s="332"/>
      <c r="I81" s="333" t="str">
        <f t="shared" si="2"/>
        <v/>
      </c>
      <c r="J81" s="295"/>
    </row>
    <row r="82" spans="2:10" x14ac:dyDescent="0.35">
      <c r="B82" s="226" t="str">
        <f t="shared" si="3"/>
        <v/>
      </c>
      <c r="C82" s="295"/>
      <c r="D82" s="295"/>
      <c r="E82" s="331"/>
      <c r="F82" s="332"/>
      <c r="G82" s="331"/>
      <c r="H82" s="332"/>
      <c r="I82" s="333" t="str">
        <f t="shared" si="2"/>
        <v/>
      </c>
      <c r="J82" s="295"/>
    </row>
    <row r="83" spans="2:10" x14ac:dyDescent="0.35">
      <c r="B83" s="226" t="str">
        <f t="shared" si="3"/>
        <v/>
      </c>
      <c r="C83" s="295"/>
      <c r="D83" s="295"/>
      <c r="E83" s="331"/>
      <c r="F83" s="332"/>
      <c r="G83" s="331"/>
      <c r="H83" s="332"/>
      <c r="I83" s="333" t="str">
        <f t="shared" si="2"/>
        <v/>
      </c>
      <c r="J83" s="295"/>
    </row>
    <row r="84" spans="2:10" x14ac:dyDescent="0.35">
      <c r="B84" s="226" t="str">
        <f t="shared" si="3"/>
        <v/>
      </c>
      <c r="C84" s="295"/>
      <c r="D84" s="295"/>
      <c r="E84" s="331"/>
      <c r="F84" s="332"/>
      <c r="G84" s="331"/>
      <c r="H84" s="332"/>
      <c r="I84" s="333" t="str">
        <f t="shared" si="2"/>
        <v/>
      </c>
      <c r="J84" s="295"/>
    </row>
    <row r="85" spans="2:10" x14ac:dyDescent="0.35">
      <c r="B85" s="226" t="str">
        <f t="shared" si="3"/>
        <v/>
      </c>
      <c r="C85" s="295"/>
      <c r="D85" s="295"/>
      <c r="E85" s="331"/>
      <c r="F85" s="332"/>
      <c r="G85" s="331"/>
      <c r="H85" s="332"/>
      <c r="I85" s="333" t="str">
        <f t="shared" si="2"/>
        <v/>
      </c>
      <c r="J85" s="295"/>
    </row>
    <row r="86" spans="2:10" x14ac:dyDescent="0.35">
      <c r="B86" s="226" t="str">
        <f t="shared" si="3"/>
        <v/>
      </c>
      <c r="C86" s="295"/>
      <c r="D86" s="295"/>
      <c r="E86" s="331"/>
      <c r="F86" s="332"/>
      <c r="G86" s="331"/>
      <c r="H86" s="332"/>
      <c r="I86" s="333" t="str">
        <f t="shared" si="2"/>
        <v/>
      </c>
      <c r="J86" s="295"/>
    </row>
    <row r="87" spans="2:10" x14ac:dyDescent="0.35">
      <c r="B87" s="226" t="str">
        <f t="shared" si="3"/>
        <v/>
      </c>
      <c r="C87" s="295"/>
      <c r="D87" s="295"/>
      <c r="E87" s="331"/>
      <c r="F87" s="332"/>
      <c r="G87" s="331"/>
      <c r="H87" s="332"/>
      <c r="I87" s="333" t="str">
        <f t="shared" si="2"/>
        <v/>
      </c>
      <c r="J87" s="295"/>
    </row>
    <row r="88" spans="2:10" x14ac:dyDescent="0.35">
      <c r="B88" s="226" t="str">
        <f t="shared" si="3"/>
        <v/>
      </c>
      <c r="C88" s="295"/>
      <c r="D88" s="295"/>
      <c r="E88" s="331"/>
      <c r="F88" s="332"/>
      <c r="G88" s="331"/>
      <c r="H88" s="332"/>
      <c r="I88" s="333" t="str">
        <f t="shared" si="2"/>
        <v/>
      </c>
      <c r="J88" s="295"/>
    </row>
    <row r="89" spans="2:10" x14ac:dyDescent="0.35">
      <c r="B89" s="226" t="str">
        <f t="shared" ref="B89:B100" si="4">IF(C89="","",1)</f>
        <v/>
      </c>
      <c r="C89" s="295"/>
      <c r="D89" s="295"/>
      <c r="E89" s="331"/>
      <c r="F89" s="332"/>
      <c r="G89" s="331"/>
      <c r="H89" s="332"/>
      <c r="I89" s="333" t="str">
        <f t="shared" ref="I89:I152" si="5">IF(H89="","",(VALUE(TEXT(G89,"m/dd/yy ")&amp;TEXT(H89,"hh:mm:ss"))-(VALUE(TEXT(E89,"m/dd/yy ")&amp;TEXT(F89,"hh:mm:ss"))))*24)</f>
        <v/>
      </c>
      <c r="J89" s="295"/>
    </row>
    <row r="90" spans="2:10" x14ac:dyDescent="0.35">
      <c r="B90" s="226" t="str">
        <f t="shared" si="4"/>
        <v/>
      </c>
      <c r="C90" s="295"/>
      <c r="D90" s="295"/>
      <c r="E90" s="331"/>
      <c r="F90" s="332"/>
      <c r="G90" s="331"/>
      <c r="H90" s="332"/>
      <c r="I90" s="333" t="str">
        <f t="shared" si="5"/>
        <v/>
      </c>
      <c r="J90" s="295"/>
    </row>
    <row r="91" spans="2:10" x14ac:dyDescent="0.35">
      <c r="B91" s="226" t="str">
        <f t="shared" si="4"/>
        <v/>
      </c>
      <c r="C91" s="295"/>
      <c r="D91" s="295"/>
      <c r="E91" s="331"/>
      <c r="F91" s="332"/>
      <c r="G91" s="331"/>
      <c r="H91" s="332"/>
      <c r="I91" s="333" t="str">
        <f t="shared" si="5"/>
        <v/>
      </c>
      <c r="J91" s="295"/>
    </row>
    <row r="92" spans="2:10" x14ac:dyDescent="0.35">
      <c r="B92" s="226" t="str">
        <f t="shared" si="4"/>
        <v/>
      </c>
      <c r="C92" s="295"/>
      <c r="D92" s="295"/>
      <c r="E92" s="331"/>
      <c r="F92" s="332"/>
      <c r="G92" s="331"/>
      <c r="H92" s="332"/>
      <c r="I92" s="333" t="str">
        <f t="shared" si="5"/>
        <v/>
      </c>
      <c r="J92" s="295"/>
    </row>
    <row r="93" spans="2:10" x14ac:dyDescent="0.35">
      <c r="B93" s="226" t="str">
        <f t="shared" si="4"/>
        <v/>
      </c>
      <c r="C93" s="295"/>
      <c r="D93" s="295"/>
      <c r="E93" s="331"/>
      <c r="F93" s="332"/>
      <c r="G93" s="331"/>
      <c r="H93" s="332"/>
      <c r="I93" s="333" t="str">
        <f t="shared" si="5"/>
        <v/>
      </c>
      <c r="J93" s="295"/>
    </row>
    <row r="94" spans="2:10" x14ac:dyDescent="0.35">
      <c r="B94" s="226" t="str">
        <f t="shared" si="4"/>
        <v/>
      </c>
      <c r="C94" s="295"/>
      <c r="D94" s="295"/>
      <c r="E94" s="331"/>
      <c r="F94" s="332"/>
      <c r="G94" s="331"/>
      <c r="H94" s="332"/>
      <c r="I94" s="333" t="str">
        <f t="shared" si="5"/>
        <v/>
      </c>
      <c r="J94" s="295"/>
    </row>
    <row r="95" spans="2:10" x14ac:dyDescent="0.35">
      <c r="B95" s="226" t="str">
        <f t="shared" si="4"/>
        <v/>
      </c>
      <c r="C95" s="295"/>
      <c r="D95" s="295"/>
      <c r="E95" s="331"/>
      <c r="F95" s="332"/>
      <c r="G95" s="331"/>
      <c r="H95" s="332"/>
      <c r="I95" s="333" t="str">
        <f t="shared" si="5"/>
        <v/>
      </c>
      <c r="J95" s="295"/>
    </row>
    <row r="96" spans="2:10" x14ac:dyDescent="0.35">
      <c r="B96" s="226" t="str">
        <f t="shared" si="4"/>
        <v/>
      </c>
      <c r="C96" s="295"/>
      <c r="D96" s="295"/>
      <c r="E96" s="331"/>
      <c r="F96" s="332"/>
      <c r="G96" s="331"/>
      <c r="H96" s="332"/>
      <c r="I96" s="333" t="str">
        <f t="shared" si="5"/>
        <v/>
      </c>
      <c r="J96" s="295"/>
    </row>
    <row r="97" spans="2:10" x14ac:dyDescent="0.35">
      <c r="B97" s="226" t="str">
        <f t="shared" si="4"/>
        <v/>
      </c>
      <c r="C97" s="295"/>
      <c r="D97" s="295"/>
      <c r="E97" s="331"/>
      <c r="F97" s="332"/>
      <c r="G97" s="331"/>
      <c r="H97" s="332"/>
      <c r="I97" s="333" t="str">
        <f t="shared" si="5"/>
        <v/>
      </c>
      <c r="J97" s="295"/>
    </row>
    <row r="98" spans="2:10" x14ac:dyDescent="0.35">
      <c r="B98" s="226" t="str">
        <f t="shared" si="4"/>
        <v/>
      </c>
      <c r="C98" s="295"/>
      <c r="D98" s="295"/>
      <c r="E98" s="331"/>
      <c r="F98" s="332"/>
      <c r="G98" s="331"/>
      <c r="H98" s="332"/>
      <c r="I98" s="333" t="str">
        <f t="shared" si="5"/>
        <v/>
      </c>
      <c r="J98" s="295"/>
    </row>
    <row r="99" spans="2:10" x14ac:dyDescent="0.35">
      <c r="B99" s="226" t="str">
        <f t="shared" si="4"/>
        <v/>
      </c>
      <c r="C99" s="295"/>
      <c r="D99" s="295"/>
      <c r="E99" s="331"/>
      <c r="F99" s="332"/>
      <c r="G99" s="331"/>
      <c r="H99" s="332"/>
      <c r="I99" s="333" t="str">
        <f t="shared" si="5"/>
        <v/>
      </c>
      <c r="J99" s="295"/>
    </row>
    <row r="100" spans="2:10" x14ac:dyDescent="0.35">
      <c r="B100" s="226" t="str">
        <f t="shared" si="4"/>
        <v/>
      </c>
      <c r="C100" s="295"/>
      <c r="D100" s="295"/>
      <c r="E100" s="331"/>
      <c r="F100" s="332"/>
      <c r="G100" s="331"/>
      <c r="H100" s="332"/>
      <c r="I100" s="333" t="str">
        <f t="shared" si="5"/>
        <v/>
      </c>
      <c r="J100" s="295"/>
    </row>
    <row r="101" spans="2:10" x14ac:dyDescent="0.35">
      <c r="B101" s="226" t="str">
        <f t="shared" ref="B101:B132" si="6">IF(C101="","",1)</f>
        <v/>
      </c>
      <c r="C101" s="295"/>
      <c r="D101" s="295"/>
      <c r="E101" s="331"/>
      <c r="F101" s="332"/>
      <c r="G101" s="331"/>
      <c r="H101" s="332"/>
      <c r="I101" s="333" t="str">
        <f t="shared" si="5"/>
        <v/>
      </c>
      <c r="J101" s="295"/>
    </row>
    <row r="102" spans="2:10" x14ac:dyDescent="0.35">
      <c r="B102" s="226" t="str">
        <f t="shared" si="6"/>
        <v/>
      </c>
      <c r="C102" s="295"/>
      <c r="D102" s="295"/>
      <c r="E102" s="331"/>
      <c r="F102" s="332"/>
      <c r="G102" s="331"/>
      <c r="H102" s="332"/>
      <c r="I102" s="333" t="str">
        <f t="shared" si="5"/>
        <v/>
      </c>
      <c r="J102" s="295"/>
    </row>
    <row r="103" spans="2:10" x14ac:dyDescent="0.35">
      <c r="B103" s="226" t="str">
        <f t="shared" si="6"/>
        <v/>
      </c>
      <c r="C103" s="295"/>
      <c r="D103" s="295"/>
      <c r="E103" s="331"/>
      <c r="F103" s="332"/>
      <c r="G103" s="331"/>
      <c r="H103" s="332"/>
      <c r="I103" s="333" t="str">
        <f t="shared" si="5"/>
        <v/>
      </c>
      <c r="J103" s="295"/>
    </row>
    <row r="104" spans="2:10" x14ac:dyDescent="0.35">
      <c r="B104" s="226" t="str">
        <f t="shared" si="6"/>
        <v/>
      </c>
      <c r="C104" s="295"/>
      <c r="D104" s="295"/>
      <c r="E104" s="331"/>
      <c r="F104" s="332"/>
      <c r="G104" s="331"/>
      <c r="H104" s="332"/>
      <c r="I104" s="333" t="str">
        <f t="shared" si="5"/>
        <v/>
      </c>
      <c r="J104" s="295"/>
    </row>
    <row r="105" spans="2:10" x14ac:dyDescent="0.35">
      <c r="B105" s="226" t="str">
        <f t="shared" si="6"/>
        <v/>
      </c>
      <c r="C105" s="295"/>
      <c r="D105" s="295"/>
      <c r="E105" s="331"/>
      <c r="F105" s="332"/>
      <c r="G105" s="331"/>
      <c r="H105" s="332"/>
      <c r="I105" s="333" t="str">
        <f t="shared" si="5"/>
        <v/>
      </c>
      <c r="J105" s="295"/>
    </row>
    <row r="106" spans="2:10" x14ac:dyDescent="0.35">
      <c r="B106" s="226" t="str">
        <f t="shared" si="6"/>
        <v/>
      </c>
      <c r="C106" s="295"/>
      <c r="D106" s="295"/>
      <c r="E106" s="331"/>
      <c r="F106" s="332"/>
      <c r="G106" s="331"/>
      <c r="H106" s="332"/>
      <c r="I106" s="333" t="str">
        <f t="shared" si="5"/>
        <v/>
      </c>
      <c r="J106" s="295"/>
    </row>
    <row r="107" spans="2:10" x14ac:dyDescent="0.35">
      <c r="B107" s="226" t="str">
        <f t="shared" si="6"/>
        <v/>
      </c>
      <c r="C107" s="295"/>
      <c r="D107" s="295"/>
      <c r="E107" s="331"/>
      <c r="F107" s="332"/>
      <c r="G107" s="331"/>
      <c r="H107" s="332"/>
      <c r="I107" s="333" t="str">
        <f t="shared" si="5"/>
        <v/>
      </c>
      <c r="J107" s="295"/>
    </row>
    <row r="108" spans="2:10" x14ac:dyDescent="0.35">
      <c r="B108" s="226" t="str">
        <f t="shared" si="6"/>
        <v/>
      </c>
      <c r="C108" s="295"/>
      <c r="D108" s="295"/>
      <c r="E108" s="331"/>
      <c r="F108" s="332"/>
      <c r="G108" s="331"/>
      <c r="H108" s="332"/>
      <c r="I108" s="333" t="str">
        <f t="shared" si="5"/>
        <v/>
      </c>
      <c r="J108" s="295"/>
    </row>
    <row r="109" spans="2:10" x14ac:dyDescent="0.35">
      <c r="B109" s="226" t="str">
        <f t="shared" si="6"/>
        <v/>
      </c>
      <c r="C109" s="295"/>
      <c r="D109" s="295"/>
      <c r="E109" s="331"/>
      <c r="F109" s="332"/>
      <c r="G109" s="331"/>
      <c r="H109" s="332"/>
      <c r="I109" s="333" t="str">
        <f t="shared" si="5"/>
        <v/>
      </c>
      <c r="J109" s="295"/>
    </row>
    <row r="110" spans="2:10" x14ac:dyDescent="0.35">
      <c r="B110" s="226" t="str">
        <f t="shared" si="6"/>
        <v/>
      </c>
      <c r="C110" s="295"/>
      <c r="D110" s="295"/>
      <c r="E110" s="331"/>
      <c r="F110" s="332"/>
      <c r="G110" s="331"/>
      <c r="H110" s="332"/>
      <c r="I110" s="333" t="str">
        <f t="shared" si="5"/>
        <v/>
      </c>
      <c r="J110" s="295"/>
    </row>
    <row r="111" spans="2:10" x14ac:dyDescent="0.35">
      <c r="B111" s="226" t="str">
        <f t="shared" si="6"/>
        <v/>
      </c>
      <c r="C111" s="295"/>
      <c r="D111" s="295"/>
      <c r="E111" s="331"/>
      <c r="F111" s="332"/>
      <c r="G111" s="331"/>
      <c r="H111" s="332"/>
      <c r="I111" s="333" t="str">
        <f t="shared" si="5"/>
        <v/>
      </c>
      <c r="J111" s="295"/>
    </row>
    <row r="112" spans="2:10" x14ac:dyDescent="0.35">
      <c r="B112" s="226" t="str">
        <f t="shared" si="6"/>
        <v/>
      </c>
      <c r="C112" s="295"/>
      <c r="D112" s="295"/>
      <c r="E112" s="331"/>
      <c r="F112" s="332"/>
      <c r="G112" s="331"/>
      <c r="H112" s="332"/>
      <c r="I112" s="333" t="str">
        <f t="shared" si="5"/>
        <v/>
      </c>
      <c r="J112" s="295"/>
    </row>
    <row r="113" spans="2:10" x14ac:dyDescent="0.35">
      <c r="B113" s="226" t="str">
        <f t="shared" si="6"/>
        <v/>
      </c>
      <c r="C113" s="295"/>
      <c r="D113" s="295"/>
      <c r="E113" s="331"/>
      <c r="F113" s="332"/>
      <c r="G113" s="331"/>
      <c r="H113" s="332"/>
      <c r="I113" s="333" t="str">
        <f t="shared" si="5"/>
        <v/>
      </c>
      <c r="J113" s="295"/>
    </row>
    <row r="114" spans="2:10" x14ac:dyDescent="0.35">
      <c r="B114" s="226" t="str">
        <f t="shared" si="6"/>
        <v/>
      </c>
      <c r="C114" s="295"/>
      <c r="D114" s="295"/>
      <c r="E114" s="331"/>
      <c r="F114" s="332"/>
      <c r="G114" s="331"/>
      <c r="H114" s="332"/>
      <c r="I114" s="333" t="str">
        <f t="shared" si="5"/>
        <v/>
      </c>
      <c r="J114" s="295"/>
    </row>
    <row r="115" spans="2:10" x14ac:dyDescent="0.35">
      <c r="B115" s="226" t="str">
        <f t="shared" si="6"/>
        <v/>
      </c>
      <c r="C115" s="295"/>
      <c r="D115" s="295"/>
      <c r="E115" s="331"/>
      <c r="F115" s="332"/>
      <c r="G115" s="331"/>
      <c r="H115" s="332"/>
      <c r="I115" s="333" t="str">
        <f t="shared" si="5"/>
        <v/>
      </c>
      <c r="J115" s="295"/>
    </row>
    <row r="116" spans="2:10" x14ac:dyDescent="0.35">
      <c r="B116" s="226" t="str">
        <f t="shared" si="6"/>
        <v/>
      </c>
      <c r="C116" s="295"/>
      <c r="D116" s="295"/>
      <c r="E116" s="331"/>
      <c r="F116" s="332"/>
      <c r="G116" s="331"/>
      <c r="H116" s="332"/>
      <c r="I116" s="333" t="str">
        <f t="shared" si="5"/>
        <v/>
      </c>
      <c r="J116" s="295"/>
    </row>
    <row r="117" spans="2:10" x14ac:dyDescent="0.35">
      <c r="B117" s="226" t="str">
        <f t="shared" si="6"/>
        <v/>
      </c>
      <c r="C117" s="295"/>
      <c r="D117" s="295"/>
      <c r="E117" s="331"/>
      <c r="F117" s="332"/>
      <c r="G117" s="331"/>
      <c r="H117" s="332"/>
      <c r="I117" s="333" t="str">
        <f t="shared" si="5"/>
        <v/>
      </c>
      <c r="J117" s="295"/>
    </row>
    <row r="118" spans="2:10" x14ac:dyDescent="0.35">
      <c r="B118" s="226" t="str">
        <f t="shared" si="6"/>
        <v/>
      </c>
      <c r="C118" s="295"/>
      <c r="D118" s="295"/>
      <c r="E118" s="331"/>
      <c r="F118" s="332"/>
      <c r="G118" s="331"/>
      <c r="H118" s="332"/>
      <c r="I118" s="333" t="str">
        <f t="shared" si="5"/>
        <v/>
      </c>
      <c r="J118" s="295"/>
    </row>
    <row r="119" spans="2:10" x14ac:dyDescent="0.35">
      <c r="B119" s="226" t="str">
        <f t="shared" si="6"/>
        <v/>
      </c>
      <c r="C119" s="295"/>
      <c r="D119" s="295"/>
      <c r="E119" s="331"/>
      <c r="F119" s="332"/>
      <c r="G119" s="331"/>
      <c r="H119" s="332"/>
      <c r="I119" s="333" t="str">
        <f t="shared" si="5"/>
        <v/>
      </c>
      <c r="J119" s="295"/>
    </row>
    <row r="120" spans="2:10" x14ac:dyDescent="0.35">
      <c r="B120" s="226" t="str">
        <f t="shared" si="6"/>
        <v/>
      </c>
      <c r="C120" s="295"/>
      <c r="D120" s="295"/>
      <c r="E120" s="331"/>
      <c r="F120" s="332"/>
      <c r="G120" s="331"/>
      <c r="H120" s="332"/>
      <c r="I120" s="333" t="str">
        <f t="shared" si="5"/>
        <v/>
      </c>
      <c r="J120" s="295"/>
    </row>
    <row r="121" spans="2:10" x14ac:dyDescent="0.35">
      <c r="B121" s="226" t="str">
        <f t="shared" si="6"/>
        <v/>
      </c>
      <c r="C121" s="295"/>
      <c r="D121" s="295"/>
      <c r="E121" s="331"/>
      <c r="F121" s="332"/>
      <c r="G121" s="331"/>
      <c r="H121" s="332"/>
      <c r="I121" s="333" t="str">
        <f t="shared" si="5"/>
        <v/>
      </c>
      <c r="J121" s="295"/>
    </row>
    <row r="122" spans="2:10" x14ac:dyDescent="0.35">
      <c r="B122" s="226" t="str">
        <f t="shared" si="6"/>
        <v/>
      </c>
      <c r="C122" s="295"/>
      <c r="D122" s="295"/>
      <c r="E122" s="331"/>
      <c r="F122" s="332"/>
      <c r="G122" s="331"/>
      <c r="H122" s="332"/>
      <c r="I122" s="333" t="str">
        <f t="shared" si="5"/>
        <v/>
      </c>
      <c r="J122" s="295"/>
    </row>
    <row r="123" spans="2:10" x14ac:dyDescent="0.35">
      <c r="B123" s="226" t="str">
        <f t="shared" si="6"/>
        <v/>
      </c>
      <c r="C123" s="295"/>
      <c r="D123" s="295"/>
      <c r="E123" s="331"/>
      <c r="F123" s="332"/>
      <c r="G123" s="331"/>
      <c r="H123" s="332"/>
      <c r="I123" s="333" t="str">
        <f t="shared" si="5"/>
        <v/>
      </c>
      <c r="J123" s="295"/>
    </row>
    <row r="124" spans="2:10" x14ac:dyDescent="0.35">
      <c r="B124" s="226" t="str">
        <f t="shared" si="6"/>
        <v/>
      </c>
      <c r="C124" s="295"/>
      <c r="D124" s="295"/>
      <c r="E124" s="331"/>
      <c r="F124" s="332"/>
      <c r="G124" s="331"/>
      <c r="H124" s="332"/>
      <c r="I124" s="333" t="str">
        <f t="shared" si="5"/>
        <v/>
      </c>
      <c r="J124" s="295"/>
    </row>
    <row r="125" spans="2:10" x14ac:dyDescent="0.35">
      <c r="B125" s="226" t="str">
        <f t="shared" si="6"/>
        <v/>
      </c>
      <c r="C125" s="295"/>
      <c r="D125" s="295"/>
      <c r="E125" s="331"/>
      <c r="F125" s="332"/>
      <c r="G125" s="331"/>
      <c r="H125" s="332"/>
      <c r="I125" s="333" t="str">
        <f t="shared" si="5"/>
        <v/>
      </c>
      <c r="J125" s="295"/>
    </row>
    <row r="126" spans="2:10" x14ac:dyDescent="0.35">
      <c r="B126" s="226" t="str">
        <f t="shared" si="6"/>
        <v/>
      </c>
      <c r="C126" s="295"/>
      <c r="D126" s="295"/>
      <c r="E126" s="331"/>
      <c r="F126" s="332"/>
      <c r="G126" s="331"/>
      <c r="H126" s="332"/>
      <c r="I126" s="333" t="str">
        <f t="shared" si="5"/>
        <v/>
      </c>
      <c r="J126" s="295"/>
    </row>
    <row r="127" spans="2:10" x14ac:dyDescent="0.35">
      <c r="B127" s="226" t="str">
        <f t="shared" si="6"/>
        <v/>
      </c>
      <c r="C127" s="295"/>
      <c r="D127" s="295"/>
      <c r="E127" s="331"/>
      <c r="F127" s="332"/>
      <c r="G127" s="331"/>
      <c r="H127" s="332"/>
      <c r="I127" s="333" t="str">
        <f t="shared" si="5"/>
        <v/>
      </c>
      <c r="J127" s="295"/>
    </row>
    <row r="128" spans="2:10" x14ac:dyDescent="0.35">
      <c r="B128" s="226" t="str">
        <f t="shared" si="6"/>
        <v/>
      </c>
      <c r="C128" s="295"/>
      <c r="D128" s="295"/>
      <c r="E128" s="331"/>
      <c r="F128" s="332"/>
      <c r="G128" s="331"/>
      <c r="H128" s="332"/>
      <c r="I128" s="333" t="str">
        <f t="shared" si="5"/>
        <v/>
      </c>
      <c r="J128" s="295"/>
    </row>
    <row r="129" spans="2:10" x14ac:dyDescent="0.35">
      <c r="B129" s="226" t="str">
        <f t="shared" si="6"/>
        <v/>
      </c>
      <c r="C129" s="295"/>
      <c r="D129" s="295"/>
      <c r="E129" s="331"/>
      <c r="F129" s="332"/>
      <c r="G129" s="331"/>
      <c r="H129" s="332"/>
      <c r="I129" s="333" t="str">
        <f t="shared" si="5"/>
        <v/>
      </c>
      <c r="J129" s="295"/>
    </row>
    <row r="130" spans="2:10" x14ac:dyDescent="0.35">
      <c r="B130" s="226" t="str">
        <f t="shared" si="6"/>
        <v/>
      </c>
      <c r="C130" s="295"/>
      <c r="D130" s="295"/>
      <c r="E130" s="331"/>
      <c r="F130" s="332"/>
      <c r="G130" s="331"/>
      <c r="H130" s="332"/>
      <c r="I130" s="333" t="str">
        <f t="shared" si="5"/>
        <v/>
      </c>
      <c r="J130" s="295"/>
    </row>
    <row r="131" spans="2:10" x14ac:dyDescent="0.35">
      <c r="B131" s="226" t="str">
        <f t="shared" si="6"/>
        <v/>
      </c>
      <c r="C131" s="295"/>
      <c r="D131" s="295"/>
      <c r="E131" s="331"/>
      <c r="F131" s="332"/>
      <c r="G131" s="331"/>
      <c r="H131" s="332"/>
      <c r="I131" s="333" t="str">
        <f t="shared" si="5"/>
        <v/>
      </c>
      <c r="J131" s="295"/>
    </row>
    <row r="132" spans="2:10" x14ac:dyDescent="0.35">
      <c r="B132" s="226" t="str">
        <f t="shared" si="6"/>
        <v/>
      </c>
      <c r="C132" s="295"/>
      <c r="D132" s="295"/>
      <c r="E132" s="331"/>
      <c r="F132" s="332"/>
      <c r="G132" s="331"/>
      <c r="H132" s="332"/>
      <c r="I132" s="333" t="str">
        <f t="shared" si="5"/>
        <v/>
      </c>
      <c r="J132" s="295"/>
    </row>
    <row r="133" spans="2:10" x14ac:dyDescent="0.35">
      <c r="B133" s="226" t="str">
        <f t="shared" ref="B133:B164" si="7">IF(C133="","",1)</f>
        <v/>
      </c>
      <c r="C133" s="295"/>
      <c r="D133" s="295"/>
      <c r="E133" s="331"/>
      <c r="F133" s="332"/>
      <c r="G133" s="331"/>
      <c r="H133" s="332"/>
      <c r="I133" s="333" t="str">
        <f t="shared" si="5"/>
        <v/>
      </c>
      <c r="J133" s="295"/>
    </row>
    <row r="134" spans="2:10" x14ac:dyDescent="0.35">
      <c r="B134" s="226" t="str">
        <f t="shared" si="7"/>
        <v/>
      </c>
      <c r="C134" s="295"/>
      <c r="D134" s="295"/>
      <c r="E134" s="331"/>
      <c r="F134" s="332"/>
      <c r="G134" s="331"/>
      <c r="H134" s="332"/>
      <c r="I134" s="333" t="str">
        <f t="shared" si="5"/>
        <v/>
      </c>
      <c r="J134" s="295"/>
    </row>
    <row r="135" spans="2:10" x14ac:dyDescent="0.35">
      <c r="B135" s="226" t="str">
        <f t="shared" si="7"/>
        <v/>
      </c>
      <c r="C135" s="295"/>
      <c r="D135" s="295"/>
      <c r="E135" s="331"/>
      <c r="F135" s="332"/>
      <c r="G135" s="331"/>
      <c r="H135" s="332"/>
      <c r="I135" s="333" t="str">
        <f t="shared" si="5"/>
        <v/>
      </c>
      <c r="J135" s="295"/>
    </row>
    <row r="136" spans="2:10" x14ac:dyDescent="0.35">
      <c r="B136" s="226" t="str">
        <f t="shared" si="7"/>
        <v/>
      </c>
      <c r="C136" s="295"/>
      <c r="D136" s="295"/>
      <c r="E136" s="331"/>
      <c r="F136" s="332"/>
      <c r="G136" s="331"/>
      <c r="H136" s="332"/>
      <c r="I136" s="333" t="str">
        <f t="shared" si="5"/>
        <v/>
      </c>
      <c r="J136" s="295"/>
    </row>
    <row r="137" spans="2:10" x14ac:dyDescent="0.35">
      <c r="B137" s="226" t="str">
        <f t="shared" si="7"/>
        <v/>
      </c>
      <c r="C137" s="295"/>
      <c r="D137" s="295"/>
      <c r="E137" s="331"/>
      <c r="F137" s="332"/>
      <c r="G137" s="331"/>
      <c r="H137" s="332"/>
      <c r="I137" s="333" t="str">
        <f t="shared" si="5"/>
        <v/>
      </c>
      <c r="J137" s="295"/>
    </row>
    <row r="138" spans="2:10" x14ac:dyDescent="0.35">
      <c r="B138" s="226" t="str">
        <f t="shared" si="7"/>
        <v/>
      </c>
      <c r="C138" s="295"/>
      <c r="D138" s="295"/>
      <c r="E138" s="331"/>
      <c r="F138" s="332"/>
      <c r="G138" s="331"/>
      <c r="H138" s="332"/>
      <c r="I138" s="333" t="str">
        <f t="shared" si="5"/>
        <v/>
      </c>
      <c r="J138" s="295"/>
    </row>
    <row r="139" spans="2:10" x14ac:dyDescent="0.35">
      <c r="B139" s="226" t="str">
        <f t="shared" si="7"/>
        <v/>
      </c>
      <c r="C139" s="295"/>
      <c r="D139" s="295"/>
      <c r="E139" s="331"/>
      <c r="F139" s="332"/>
      <c r="G139" s="331"/>
      <c r="H139" s="332"/>
      <c r="I139" s="333" t="str">
        <f t="shared" si="5"/>
        <v/>
      </c>
      <c r="J139" s="295"/>
    </row>
    <row r="140" spans="2:10" x14ac:dyDescent="0.35">
      <c r="B140" s="226" t="str">
        <f t="shared" si="7"/>
        <v/>
      </c>
      <c r="C140" s="295"/>
      <c r="D140" s="295"/>
      <c r="E140" s="331"/>
      <c r="F140" s="332"/>
      <c r="G140" s="331"/>
      <c r="H140" s="332"/>
      <c r="I140" s="333" t="str">
        <f t="shared" si="5"/>
        <v/>
      </c>
      <c r="J140" s="295"/>
    </row>
    <row r="141" spans="2:10" x14ac:dyDescent="0.35">
      <c r="B141" s="226" t="str">
        <f t="shared" si="7"/>
        <v/>
      </c>
      <c r="C141" s="295"/>
      <c r="D141" s="295"/>
      <c r="E141" s="331"/>
      <c r="F141" s="332"/>
      <c r="G141" s="331"/>
      <c r="H141" s="332"/>
      <c r="I141" s="333" t="str">
        <f t="shared" si="5"/>
        <v/>
      </c>
      <c r="J141" s="295"/>
    </row>
    <row r="142" spans="2:10" x14ac:dyDescent="0.35">
      <c r="B142" s="226" t="str">
        <f t="shared" si="7"/>
        <v/>
      </c>
      <c r="C142" s="295"/>
      <c r="D142" s="295"/>
      <c r="E142" s="331"/>
      <c r="F142" s="332"/>
      <c r="G142" s="331"/>
      <c r="H142" s="332"/>
      <c r="I142" s="333" t="str">
        <f t="shared" si="5"/>
        <v/>
      </c>
      <c r="J142" s="295"/>
    </row>
    <row r="143" spans="2:10" x14ac:dyDescent="0.35">
      <c r="B143" s="226" t="str">
        <f t="shared" si="7"/>
        <v/>
      </c>
      <c r="C143" s="295"/>
      <c r="D143" s="295"/>
      <c r="E143" s="331"/>
      <c r="F143" s="332"/>
      <c r="G143" s="331"/>
      <c r="H143" s="332"/>
      <c r="I143" s="333" t="str">
        <f t="shared" si="5"/>
        <v/>
      </c>
      <c r="J143" s="295"/>
    </row>
    <row r="144" spans="2:10" x14ac:dyDescent="0.35">
      <c r="B144" s="226" t="str">
        <f t="shared" si="7"/>
        <v/>
      </c>
      <c r="C144" s="295"/>
      <c r="D144" s="295"/>
      <c r="E144" s="331"/>
      <c r="F144" s="332"/>
      <c r="G144" s="331"/>
      <c r="H144" s="332"/>
      <c r="I144" s="333" t="str">
        <f t="shared" si="5"/>
        <v/>
      </c>
      <c r="J144" s="295"/>
    </row>
    <row r="145" spans="2:10" x14ac:dyDescent="0.35">
      <c r="B145" s="226" t="str">
        <f t="shared" si="7"/>
        <v/>
      </c>
      <c r="C145" s="295"/>
      <c r="D145" s="295"/>
      <c r="E145" s="331"/>
      <c r="F145" s="332"/>
      <c r="G145" s="331"/>
      <c r="H145" s="332"/>
      <c r="I145" s="333" t="str">
        <f t="shared" si="5"/>
        <v/>
      </c>
      <c r="J145" s="295"/>
    </row>
    <row r="146" spans="2:10" x14ac:dyDescent="0.35">
      <c r="B146" s="226" t="str">
        <f t="shared" si="7"/>
        <v/>
      </c>
      <c r="C146" s="295"/>
      <c r="D146" s="295"/>
      <c r="E146" s="331"/>
      <c r="F146" s="332"/>
      <c r="G146" s="331"/>
      <c r="H146" s="332"/>
      <c r="I146" s="333" t="str">
        <f t="shared" si="5"/>
        <v/>
      </c>
      <c r="J146" s="295"/>
    </row>
    <row r="147" spans="2:10" x14ac:dyDescent="0.35">
      <c r="B147" s="226" t="str">
        <f t="shared" si="7"/>
        <v/>
      </c>
      <c r="C147" s="295"/>
      <c r="D147" s="295"/>
      <c r="E147" s="331"/>
      <c r="F147" s="332"/>
      <c r="G147" s="331"/>
      <c r="H147" s="332"/>
      <c r="I147" s="333" t="str">
        <f t="shared" si="5"/>
        <v/>
      </c>
      <c r="J147" s="295"/>
    </row>
    <row r="148" spans="2:10" x14ac:dyDescent="0.35">
      <c r="B148" s="226" t="str">
        <f t="shared" si="7"/>
        <v/>
      </c>
      <c r="C148" s="295"/>
      <c r="D148" s="295"/>
      <c r="E148" s="331"/>
      <c r="F148" s="332"/>
      <c r="G148" s="331"/>
      <c r="H148" s="332"/>
      <c r="I148" s="333" t="str">
        <f t="shared" si="5"/>
        <v/>
      </c>
      <c r="J148" s="295"/>
    </row>
    <row r="149" spans="2:10" x14ac:dyDescent="0.35">
      <c r="B149" s="226" t="str">
        <f t="shared" si="7"/>
        <v/>
      </c>
      <c r="C149" s="295"/>
      <c r="D149" s="295"/>
      <c r="E149" s="331"/>
      <c r="F149" s="332"/>
      <c r="G149" s="331"/>
      <c r="H149" s="332"/>
      <c r="I149" s="333" t="str">
        <f t="shared" si="5"/>
        <v/>
      </c>
      <c r="J149" s="295"/>
    </row>
    <row r="150" spans="2:10" x14ac:dyDescent="0.35">
      <c r="B150" s="226" t="str">
        <f t="shared" si="7"/>
        <v/>
      </c>
      <c r="C150" s="295"/>
      <c r="D150" s="295"/>
      <c r="E150" s="331"/>
      <c r="F150" s="332"/>
      <c r="G150" s="331"/>
      <c r="H150" s="332"/>
      <c r="I150" s="333" t="str">
        <f t="shared" si="5"/>
        <v/>
      </c>
      <c r="J150" s="295"/>
    </row>
    <row r="151" spans="2:10" x14ac:dyDescent="0.35">
      <c r="B151" s="226" t="str">
        <f t="shared" si="7"/>
        <v/>
      </c>
      <c r="C151" s="295"/>
      <c r="D151" s="295"/>
      <c r="E151" s="331"/>
      <c r="F151" s="332"/>
      <c r="G151" s="331"/>
      <c r="H151" s="332"/>
      <c r="I151" s="333" t="str">
        <f t="shared" si="5"/>
        <v/>
      </c>
      <c r="J151" s="295"/>
    </row>
    <row r="152" spans="2:10" x14ac:dyDescent="0.35">
      <c r="B152" s="226" t="str">
        <f t="shared" si="7"/>
        <v/>
      </c>
      <c r="C152" s="295"/>
      <c r="D152" s="295"/>
      <c r="E152" s="331"/>
      <c r="F152" s="332"/>
      <c r="G152" s="331"/>
      <c r="H152" s="332"/>
      <c r="I152" s="333" t="str">
        <f t="shared" si="5"/>
        <v/>
      </c>
      <c r="J152" s="295"/>
    </row>
    <row r="153" spans="2:10" x14ac:dyDescent="0.35">
      <c r="B153" s="226" t="str">
        <f t="shared" si="7"/>
        <v/>
      </c>
      <c r="C153" s="295"/>
      <c r="D153" s="295"/>
      <c r="E153" s="331"/>
      <c r="F153" s="332"/>
      <c r="G153" s="331"/>
      <c r="H153" s="332"/>
      <c r="I153" s="333" t="str">
        <f t="shared" ref="I153:I216" si="8">IF(H153="","",(VALUE(TEXT(G153,"m/dd/yy ")&amp;TEXT(H153,"hh:mm:ss"))-(VALUE(TEXT(E153,"m/dd/yy ")&amp;TEXT(F153,"hh:mm:ss"))))*24)</f>
        <v/>
      </c>
      <c r="J153" s="295"/>
    </row>
    <row r="154" spans="2:10" x14ac:dyDescent="0.35">
      <c r="B154" s="226" t="str">
        <f t="shared" si="7"/>
        <v/>
      </c>
      <c r="C154" s="295"/>
      <c r="D154" s="295"/>
      <c r="E154" s="331"/>
      <c r="F154" s="332"/>
      <c r="G154" s="331"/>
      <c r="H154" s="332"/>
      <c r="I154" s="333" t="str">
        <f t="shared" si="8"/>
        <v/>
      </c>
      <c r="J154" s="295"/>
    </row>
    <row r="155" spans="2:10" x14ac:dyDescent="0.35">
      <c r="B155" s="226" t="str">
        <f t="shared" si="7"/>
        <v/>
      </c>
      <c r="C155" s="295"/>
      <c r="D155" s="295"/>
      <c r="E155" s="331"/>
      <c r="F155" s="332"/>
      <c r="G155" s="331"/>
      <c r="H155" s="332"/>
      <c r="I155" s="333" t="str">
        <f t="shared" si="8"/>
        <v/>
      </c>
      <c r="J155" s="295"/>
    </row>
    <row r="156" spans="2:10" x14ac:dyDescent="0.35">
      <c r="B156" s="226" t="str">
        <f t="shared" si="7"/>
        <v/>
      </c>
      <c r="C156" s="295"/>
      <c r="D156" s="295"/>
      <c r="E156" s="331"/>
      <c r="F156" s="332"/>
      <c r="G156" s="331"/>
      <c r="H156" s="332"/>
      <c r="I156" s="333" t="str">
        <f t="shared" si="8"/>
        <v/>
      </c>
      <c r="J156" s="295"/>
    </row>
    <row r="157" spans="2:10" x14ac:dyDescent="0.35">
      <c r="B157" s="226" t="str">
        <f t="shared" si="7"/>
        <v/>
      </c>
      <c r="C157" s="295"/>
      <c r="D157" s="295"/>
      <c r="E157" s="331"/>
      <c r="F157" s="332"/>
      <c r="G157" s="331"/>
      <c r="H157" s="332"/>
      <c r="I157" s="333" t="str">
        <f t="shared" si="8"/>
        <v/>
      </c>
      <c r="J157" s="295"/>
    </row>
    <row r="158" spans="2:10" x14ac:dyDescent="0.35">
      <c r="B158" s="226" t="str">
        <f t="shared" si="7"/>
        <v/>
      </c>
      <c r="C158" s="295"/>
      <c r="D158" s="295"/>
      <c r="E158" s="331"/>
      <c r="F158" s="332"/>
      <c r="G158" s="331"/>
      <c r="H158" s="332"/>
      <c r="I158" s="333" t="str">
        <f t="shared" si="8"/>
        <v/>
      </c>
      <c r="J158" s="295"/>
    </row>
    <row r="159" spans="2:10" x14ac:dyDescent="0.35">
      <c r="B159" s="226" t="str">
        <f t="shared" si="7"/>
        <v/>
      </c>
      <c r="C159" s="295"/>
      <c r="D159" s="295"/>
      <c r="E159" s="331"/>
      <c r="F159" s="332"/>
      <c r="G159" s="331"/>
      <c r="H159" s="332"/>
      <c r="I159" s="333" t="str">
        <f t="shared" si="8"/>
        <v/>
      </c>
      <c r="J159" s="295"/>
    </row>
    <row r="160" spans="2:10" x14ac:dyDescent="0.35">
      <c r="B160" s="226" t="str">
        <f t="shared" si="7"/>
        <v/>
      </c>
      <c r="C160" s="295"/>
      <c r="D160" s="295"/>
      <c r="E160" s="331"/>
      <c r="F160" s="332"/>
      <c r="G160" s="331"/>
      <c r="H160" s="332"/>
      <c r="I160" s="333" t="str">
        <f t="shared" si="8"/>
        <v/>
      </c>
      <c r="J160" s="295"/>
    </row>
    <row r="161" spans="2:10" x14ac:dyDescent="0.35">
      <c r="B161" s="226" t="str">
        <f t="shared" si="7"/>
        <v/>
      </c>
      <c r="C161" s="295"/>
      <c r="D161" s="295"/>
      <c r="E161" s="331"/>
      <c r="F161" s="332"/>
      <c r="G161" s="331"/>
      <c r="H161" s="332"/>
      <c r="I161" s="333" t="str">
        <f t="shared" si="8"/>
        <v/>
      </c>
      <c r="J161" s="295"/>
    </row>
    <row r="162" spans="2:10" x14ac:dyDescent="0.35">
      <c r="B162" s="226" t="str">
        <f t="shared" si="7"/>
        <v/>
      </c>
      <c r="C162" s="295"/>
      <c r="D162" s="295"/>
      <c r="E162" s="331"/>
      <c r="F162" s="332"/>
      <c r="G162" s="331"/>
      <c r="H162" s="332"/>
      <c r="I162" s="333" t="str">
        <f t="shared" si="8"/>
        <v/>
      </c>
      <c r="J162" s="295"/>
    </row>
    <row r="163" spans="2:10" x14ac:dyDescent="0.35">
      <c r="B163" s="226" t="str">
        <f t="shared" si="7"/>
        <v/>
      </c>
      <c r="C163" s="295"/>
      <c r="D163" s="295"/>
      <c r="E163" s="331"/>
      <c r="F163" s="332"/>
      <c r="G163" s="331"/>
      <c r="H163" s="332"/>
      <c r="I163" s="333" t="str">
        <f t="shared" si="8"/>
        <v/>
      </c>
      <c r="J163" s="295"/>
    </row>
    <row r="164" spans="2:10" x14ac:dyDescent="0.35">
      <c r="B164" s="226" t="str">
        <f t="shared" si="7"/>
        <v/>
      </c>
      <c r="C164" s="295"/>
      <c r="D164" s="295"/>
      <c r="E164" s="331"/>
      <c r="F164" s="332"/>
      <c r="G164" s="331"/>
      <c r="H164" s="332"/>
      <c r="I164" s="333" t="str">
        <f t="shared" si="8"/>
        <v/>
      </c>
      <c r="J164" s="295"/>
    </row>
    <row r="165" spans="2:10" x14ac:dyDescent="0.35">
      <c r="B165" s="226" t="str">
        <f t="shared" ref="B165:B176" si="9">IF(C165="","",1)</f>
        <v/>
      </c>
      <c r="C165" s="295"/>
      <c r="D165" s="295"/>
      <c r="E165" s="331"/>
      <c r="F165" s="332"/>
      <c r="G165" s="331"/>
      <c r="H165" s="332"/>
      <c r="I165" s="333" t="str">
        <f t="shared" si="8"/>
        <v/>
      </c>
      <c r="J165" s="295"/>
    </row>
    <row r="166" spans="2:10" x14ac:dyDescent="0.35">
      <c r="B166" s="226" t="str">
        <f t="shared" si="9"/>
        <v/>
      </c>
      <c r="C166" s="295"/>
      <c r="D166" s="295"/>
      <c r="E166" s="331"/>
      <c r="F166" s="332"/>
      <c r="G166" s="331"/>
      <c r="H166" s="332"/>
      <c r="I166" s="333" t="str">
        <f t="shared" si="8"/>
        <v/>
      </c>
      <c r="J166" s="295"/>
    </row>
    <row r="167" spans="2:10" x14ac:dyDescent="0.35">
      <c r="B167" s="226" t="str">
        <f t="shared" si="9"/>
        <v/>
      </c>
      <c r="C167" s="295"/>
      <c r="D167" s="295"/>
      <c r="E167" s="331"/>
      <c r="F167" s="332"/>
      <c r="G167" s="331"/>
      <c r="H167" s="332"/>
      <c r="I167" s="333" t="str">
        <f t="shared" si="8"/>
        <v/>
      </c>
      <c r="J167" s="295"/>
    </row>
    <row r="168" spans="2:10" x14ac:dyDescent="0.35">
      <c r="B168" s="226" t="str">
        <f t="shared" si="9"/>
        <v/>
      </c>
      <c r="C168" s="295"/>
      <c r="D168" s="295"/>
      <c r="E168" s="331"/>
      <c r="F168" s="332"/>
      <c r="G168" s="331"/>
      <c r="H168" s="332"/>
      <c r="I168" s="333" t="str">
        <f t="shared" si="8"/>
        <v/>
      </c>
      <c r="J168" s="295"/>
    </row>
    <row r="169" spans="2:10" x14ac:dyDescent="0.35">
      <c r="B169" s="226" t="str">
        <f t="shared" si="9"/>
        <v/>
      </c>
      <c r="C169" s="295"/>
      <c r="D169" s="295"/>
      <c r="E169" s="331"/>
      <c r="F169" s="332"/>
      <c r="G169" s="331"/>
      <c r="H169" s="332"/>
      <c r="I169" s="333" t="str">
        <f t="shared" si="8"/>
        <v/>
      </c>
      <c r="J169" s="295"/>
    </row>
    <row r="170" spans="2:10" x14ac:dyDescent="0.35">
      <c r="B170" s="226" t="str">
        <f t="shared" si="9"/>
        <v/>
      </c>
      <c r="C170" s="295"/>
      <c r="D170" s="295"/>
      <c r="E170" s="331"/>
      <c r="F170" s="332"/>
      <c r="G170" s="331"/>
      <c r="H170" s="332"/>
      <c r="I170" s="333" t="str">
        <f t="shared" si="8"/>
        <v/>
      </c>
      <c r="J170" s="295"/>
    </row>
    <row r="171" spans="2:10" x14ac:dyDescent="0.35">
      <c r="B171" s="226" t="str">
        <f t="shared" si="9"/>
        <v/>
      </c>
      <c r="C171" s="295"/>
      <c r="D171" s="295"/>
      <c r="E171" s="331"/>
      <c r="F171" s="332"/>
      <c r="G171" s="331"/>
      <c r="H171" s="332"/>
      <c r="I171" s="333" t="str">
        <f t="shared" si="8"/>
        <v/>
      </c>
      <c r="J171" s="295"/>
    </row>
    <row r="172" spans="2:10" x14ac:dyDescent="0.35">
      <c r="B172" s="226" t="str">
        <f t="shared" si="9"/>
        <v/>
      </c>
      <c r="C172" s="295"/>
      <c r="D172" s="295"/>
      <c r="E172" s="331"/>
      <c r="F172" s="332"/>
      <c r="G172" s="331"/>
      <c r="H172" s="332"/>
      <c r="I172" s="333" t="str">
        <f t="shared" si="8"/>
        <v/>
      </c>
      <c r="J172" s="295"/>
    </row>
    <row r="173" spans="2:10" x14ac:dyDescent="0.35">
      <c r="B173" s="226" t="str">
        <f t="shared" si="9"/>
        <v/>
      </c>
      <c r="C173" s="295"/>
      <c r="D173" s="295"/>
      <c r="E173" s="331"/>
      <c r="F173" s="332"/>
      <c r="G173" s="331"/>
      <c r="H173" s="332"/>
      <c r="I173" s="333" t="str">
        <f t="shared" si="8"/>
        <v/>
      </c>
      <c r="J173" s="295"/>
    </row>
    <row r="174" spans="2:10" x14ac:dyDescent="0.35">
      <c r="B174" s="226" t="str">
        <f t="shared" si="9"/>
        <v/>
      </c>
      <c r="C174" s="295"/>
      <c r="D174" s="295"/>
      <c r="E174" s="331"/>
      <c r="F174" s="332"/>
      <c r="G174" s="331"/>
      <c r="H174" s="332"/>
      <c r="I174" s="333" t="str">
        <f t="shared" si="8"/>
        <v/>
      </c>
      <c r="J174" s="295"/>
    </row>
    <row r="175" spans="2:10" x14ac:dyDescent="0.35">
      <c r="B175" s="226" t="str">
        <f t="shared" si="9"/>
        <v/>
      </c>
      <c r="C175" s="295"/>
      <c r="D175" s="295"/>
      <c r="E175" s="331"/>
      <c r="F175" s="332"/>
      <c r="G175" s="331"/>
      <c r="H175" s="332"/>
      <c r="I175" s="333" t="str">
        <f t="shared" si="8"/>
        <v/>
      </c>
      <c r="J175" s="295"/>
    </row>
    <row r="176" spans="2:10" x14ac:dyDescent="0.35">
      <c r="B176" s="226" t="str">
        <f t="shared" si="9"/>
        <v/>
      </c>
      <c r="C176" s="295"/>
      <c r="D176" s="295"/>
      <c r="E176" s="331"/>
      <c r="F176" s="332"/>
      <c r="G176" s="331"/>
      <c r="H176" s="332"/>
      <c r="I176" s="333" t="str">
        <f t="shared" si="8"/>
        <v/>
      </c>
      <c r="J176" s="295"/>
    </row>
    <row r="177" spans="2:10" x14ac:dyDescent="0.35">
      <c r="B177" s="226" t="str">
        <f t="shared" ref="B177:B194" si="10">IF(C177="","",1)</f>
        <v/>
      </c>
      <c r="C177" s="295"/>
      <c r="D177" s="295"/>
      <c r="E177" s="331"/>
      <c r="F177" s="332"/>
      <c r="G177" s="331"/>
      <c r="H177" s="332"/>
      <c r="I177" s="333" t="str">
        <f t="shared" si="8"/>
        <v/>
      </c>
      <c r="J177" s="295"/>
    </row>
    <row r="178" spans="2:10" x14ac:dyDescent="0.35">
      <c r="B178" s="226" t="str">
        <f t="shared" si="10"/>
        <v/>
      </c>
      <c r="C178" s="295"/>
      <c r="D178" s="295"/>
      <c r="E178" s="331"/>
      <c r="F178" s="332"/>
      <c r="G178" s="331"/>
      <c r="H178" s="332"/>
      <c r="I178" s="333" t="str">
        <f t="shared" si="8"/>
        <v/>
      </c>
      <c r="J178" s="295"/>
    </row>
    <row r="179" spans="2:10" x14ac:dyDescent="0.35">
      <c r="B179" s="226" t="str">
        <f t="shared" si="10"/>
        <v/>
      </c>
      <c r="C179" s="295"/>
      <c r="D179" s="295"/>
      <c r="E179" s="331"/>
      <c r="F179" s="332"/>
      <c r="G179" s="331"/>
      <c r="H179" s="332"/>
      <c r="I179" s="333" t="str">
        <f t="shared" si="8"/>
        <v/>
      </c>
      <c r="J179" s="295"/>
    </row>
    <row r="180" spans="2:10" x14ac:dyDescent="0.35">
      <c r="B180" s="226" t="str">
        <f t="shared" si="10"/>
        <v/>
      </c>
      <c r="C180" s="295"/>
      <c r="D180" s="295"/>
      <c r="E180" s="331"/>
      <c r="F180" s="332"/>
      <c r="G180" s="331"/>
      <c r="H180" s="332"/>
      <c r="I180" s="333" t="str">
        <f t="shared" si="8"/>
        <v/>
      </c>
      <c r="J180" s="295"/>
    </row>
    <row r="181" spans="2:10" x14ac:dyDescent="0.35">
      <c r="B181" s="226" t="str">
        <f t="shared" si="10"/>
        <v/>
      </c>
      <c r="C181" s="295"/>
      <c r="D181" s="295"/>
      <c r="E181" s="331"/>
      <c r="F181" s="332"/>
      <c r="G181" s="331"/>
      <c r="H181" s="332"/>
      <c r="I181" s="333" t="str">
        <f t="shared" si="8"/>
        <v/>
      </c>
      <c r="J181" s="295"/>
    </row>
    <row r="182" spans="2:10" x14ac:dyDescent="0.35">
      <c r="B182" s="226" t="str">
        <f t="shared" si="10"/>
        <v/>
      </c>
      <c r="C182" s="295"/>
      <c r="D182" s="295"/>
      <c r="E182" s="331"/>
      <c r="F182" s="332"/>
      <c r="G182" s="331"/>
      <c r="H182" s="332"/>
      <c r="I182" s="333" t="str">
        <f t="shared" si="8"/>
        <v/>
      </c>
      <c r="J182" s="295"/>
    </row>
    <row r="183" spans="2:10" x14ac:dyDescent="0.35">
      <c r="B183" s="226" t="str">
        <f t="shared" si="10"/>
        <v/>
      </c>
      <c r="C183" s="295"/>
      <c r="D183" s="295"/>
      <c r="E183" s="331"/>
      <c r="F183" s="332"/>
      <c r="G183" s="331"/>
      <c r="H183" s="332"/>
      <c r="I183" s="333" t="str">
        <f t="shared" si="8"/>
        <v/>
      </c>
      <c r="J183" s="295"/>
    </row>
    <row r="184" spans="2:10" x14ac:dyDescent="0.35">
      <c r="B184" s="226" t="str">
        <f t="shared" si="10"/>
        <v/>
      </c>
      <c r="C184" s="295"/>
      <c r="D184" s="295"/>
      <c r="E184" s="331"/>
      <c r="F184" s="332"/>
      <c r="G184" s="331"/>
      <c r="H184" s="332"/>
      <c r="I184" s="333" t="str">
        <f t="shared" si="8"/>
        <v/>
      </c>
      <c r="J184" s="295"/>
    </row>
    <row r="185" spans="2:10" x14ac:dyDescent="0.35">
      <c r="B185" s="226" t="str">
        <f t="shared" si="10"/>
        <v/>
      </c>
      <c r="C185" s="295"/>
      <c r="D185" s="295"/>
      <c r="E185" s="331"/>
      <c r="F185" s="332"/>
      <c r="G185" s="331"/>
      <c r="H185" s="332"/>
      <c r="I185" s="333" t="str">
        <f t="shared" si="8"/>
        <v/>
      </c>
      <c r="J185" s="295"/>
    </row>
    <row r="186" spans="2:10" x14ac:dyDescent="0.35">
      <c r="B186" s="226" t="str">
        <f t="shared" si="10"/>
        <v/>
      </c>
      <c r="C186" s="295"/>
      <c r="D186" s="295"/>
      <c r="E186" s="331"/>
      <c r="F186" s="332"/>
      <c r="G186" s="331"/>
      <c r="H186" s="332"/>
      <c r="I186" s="333" t="str">
        <f t="shared" si="8"/>
        <v/>
      </c>
      <c r="J186" s="295"/>
    </row>
    <row r="187" spans="2:10" x14ac:dyDescent="0.35">
      <c r="B187" s="226" t="str">
        <f t="shared" si="10"/>
        <v/>
      </c>
      <c r="C187" s="295"/>
      <c r="D187" s="295"/>
      <c r="E187" s="331"/>
      <c r="F187" s="332"/>
      <c r="G187" s="331"/>
      <c r="H187" s="332"/>
      <c r="I187" s="333" t="str">
        <f t="shared" si="8"/>
        <v/>
      </c>
      <c r="J187" s="295"/>
    </row>
    <row r="188" spans="2:10" x14ac:dyDescent="0.35">
      <c r="B188" s="226" t="str">
        <f t="shared" si="10"/>
        <v/>
      </c>
      <c r="C188" s="295"/>
      <c r="D188" s="295"/>
      <c r="E188" s="331"/>
      <c r="F188" s="332"/>
      <c r="G188" s="331"/>
      <c r="H188" s="332"/>
      <c r="I188" s="333" t="str">
        <f t="shared" si="8"/>
        <v/>
      </c>
      <c r="J188" s="295"/>
    </row>
    <row r="189" spans="2:10" x14ac:dyDescent="0.35">
      <c r="B189" s="226" t="str">
        <f t="shared" si="10"/>
        <v/>
      </c>
      <c r="C189" s="295"/>
      <c r="D189" s="295"/>
      <c r="E189" s="331"/>
      <c r="F189" s="332"/>
      <c r="G189" s="331"/>
      <c r="H189" s="332"/>
      <c r="I189" s="333" t="str">
        <f t="shared" si="8"/>
        <v/>
      </c>
      <c r="J189" s="295"/>
    </row>
    <row r="190" spans="2:10" x14ac:dyDescent="0.35">
      <c r="B190" s="226" t="str">
        <f t="shared" si="10"/>
        <v/>
      </c>
      <c r="C190" s="295"/>
      <c r="D190" s="295"/>
      <c r="E190" s="331"/>
      <c r="F190" s="332"/>
      <c r="G190" s="331"/>
      <c r="H190" s="332"/>
      <c r="I190" s="333" t="str">
        <f t="shared" si="8"/>
        <v/>
      </c>
      <c r="J190" s="295"/>
    </row>
    <row r="191" spans="2:10" x14ac:dyDescent="0.35">
      <c r="B191" s="226" t="str">
        <f t="shared" si="10"/>
        <v/>
      </c>
      <c r="C191" s="295"/>
      <c r="D191" s="295"/>
      <c r="E191" s="331"/>
      <c r="F191" s="332"/>
      <c r="G191" s="331"/>
      <c r="H191" s="332"/>
      <c r="I191" s="333" t="str">
        <f t="shared" si="8"/>
        <v/>
      </c>
      <c r="J191" s="295"/>
    </row>
    <row r="192" spans="2:10" x14ac:dyDescent="0.35">
      <c r="B192" s="226" t="str">
        <f t="shared" si="10"/>
        <v/>
      </c>
      <c r="C192" s="295"/>
      <c r="D192" s="295"/>
      <c r="E192" s="331"/>
      <c r="F192" s="332"/>
      <c r="G192" s="331"/>
      <c r="H192" s="332"/>
      <c r="I192" s="333" t="str">
        <f t="shared" si="8"/>
        <v/>
      </c>
      <c r="J192" s="295"/>
    </row>
    <row r="193" spans="2:10" x14ac:dyDescent="0.35">
      <c r="B193" s="226" t="str">
        <f t="shared" si="10"/>
        <v/>
      </c>
      <c r="C193" s="295"/>
      <c r="D193" s="295"/>
      <c r="E193" s="331"/>
      <c r="F193" s="332"/>
      <c r="G193" s="331"/>
      <c r="H193" s="332"/>
      <c r="I193" s="333" t="str">
        <f t="shared" si="8"/>
        <v/>
      </c>
      <c r="J193" s="295"/>
    </row>
    <row r="194" spans="2:10" x14ac:dyDescent="0.35">
      <c r="B194" s="226" t="str">
        <f t="shared" si="10"/>
        <v/>
      </c>
      <c r="C194" s="295"/>
      <c r="D194" s="295"/>
      <c r="E194" s="331"/>
      <c r="F194" s="332"/>
      <c r="G194" s="331"/>
      <c r="H194" s="332"/>
      <c r="I194" s="333" t="str">
        <f t="shared" si="8"/>
        <v/>
      </c>
      <c r="J194" s="295"/>
    </row>
    <row r="195" spans="2:10" x14ac:dyDescent="0.35">
      <c r="B195" s="226" t="str">
        <f t="shared" ref="B195:B226" si="11">IF(C195="","",1)</f>
        <v/>
      </c>
      <c r="C195" s="295"/>
      <c r="D195" s="295"/>
      <c r="E195" s="331"/>
      <c r="F195" s="332"/>
      <c r="G195" s="331"/>
      <c r="H195" s="332"/>
      <c r="I195" s="333" t="str">
        <f t="shared" si="8"/>
        <v/>
      </c>
      <c r="J195" s="295"/>
    </row>
    <row r="196" spans="2:10" x14ac:dyDescent="0.35">
      <c r="B196" s="226" t="str">
        <f t="shared" si="11"/>
        <v/>
      </c>
      <c r="C196" s="295"/>
      <c r="D196" s="295"/>
      <c r="E196" s="331"/>
      <c r="F196" s="332"/>
      <c r="G196" s="331"/>
      <c r="H196" s="332"/>
      <c r="I196" s="333" t="str">
        <f t="shared" si="8"/>
        <v/>
      </c>
      <c r="J196" s="295"/>
    </row>
    <row r="197" spans="2:10" x14ac:dyDescent="0.35">
      <c r="B197" s="226" t="str">
        <f t="shared" si="11"/>
        <v/>
      </c>
      <c r="C197" s="295"/>
      <c r="D197" s="295"/>
      <c r="E197" s="331"/>
      <c r="F197" s="332"/>
      <c r="G197" s="331"/>
      <c r="H197" s="332"/>
      <c r="I197" s="333" t="str">
        <f t="shared" si="8"/>
        <v/>
      </c>
      <c r="J197" s="295"/>
    </row>
    <row r="198" spans="2:10" x14ac:dyDescent="0.35">
      <c r="B198" s="226" t="str">
        <f t="shared" si="11"/>
        <v/>
      </c>
      <c r="C198" s="295"/>
      <c r="D198" s="295"/>
      <c r="E198" s="331"/>
      <c r="F198" s="332"/>
      <c r="G198" s="331"/>
      <c r="H198" s="332"/>
      <c r="I198" s="333" t="str">
        <f t="shared" si="8"/>
        <v/>
      </c>
      <c r="J198" s="295"/>
    </row>
    <row r="199" spans="2:10" x14ac:dyDescent="0.35">
      <c r="B199" s="226" t="str">
        <f t="shared" si="11"/>
        <v/>
      </c>
      <c r="C199" s="295"/>
      <c r="D199" s="295"/>
      <c r="E199" s="331"/>
      <c r="F199" s="332"/>
      <c r="G199" s="331"/>
      <c r="H199" s="332"/>
      <c r="I199" s="333" t="str">
        <f t="shared" si="8"/>
        <v/>
      </c>
      <c r="J199" s="295"/>
    </row>
    <row r="200" spans="2:10" x14ac:dyDescent="0.35">
      <c r="B200" s="226" t="str">
        <f t="shared" si="11"/>
        <v/>
      </c>
      <c r="C200" s="295"/>
      <c r="D200" s="295"/>
      <c r="E200" s="331"/>
      <c r="F200" s="332"/>
      <c r="G200" s="331"/>
      <c r="H200" s="332"/>
      <c r="I200" s="333" t="str">
        <f t="shared" si="8"/>
        <v/>
      </c>
      <c r="J200" s="295"/>
    </row>
    <row r="201" spans="2:10" x14ac:dyDescent="0.35">
      <c r="B201" s="226" t="str">
        <f t="shared" si="11"/>
        <v/>
      </c>
      <c r="C201" s="295"/>
      <c r="D201" s="295"/>
      <c r="E201" s="331"/>
      <c r="F201" s="332"/>
      <c r="G201" s="331"/>
      <c r="H201" s="332"/>
      <c r="I201" s="333" t="str">
        <f t="shared" si="8"/>
        <v/>
      </c>
      <c r="J201" s="295"/>
    </row>
    <row r="202" spans="2:10" x14ac:dyDescent="0.35">
      <c r="B202" s="226" t="str">
        <f t="shared" si="11"/>
        <v/>
      </c>
      <c r="C202" s="295"/>
      <c r="D202" s="295"/>
      <c r="E202" s="331"/>
      <c r="F202" s="332"/>
      <c r="G202" s="331"/>
      <c r="H202" s="332"/>
      <c r="I202" s="333" t="str">
        <f t="shared" si="8"/>
        <v/>
      </c>
      <c r="J202" s="295"/>
    </row>
    <row r="203" spans="2:10" x14ac:dyDescent="0.35">
      <c r="B203" s="226" t="str">
        <f t="shared" si="11"/>
        <v/>
      </c>
      <c r="C203" s="295"/>
      <c r="D203" s="295"/>
      <c r="E203" s="331"/>
      <c r="F203" s="332"/>
      <c r="G203" s="331"/>
      <c r="H203" s="332"/>
      <c r="I203" s="333" t="str">
        <f t="shared" si="8"/>
        <v/>
      </c>
      <c r="J203" s="295"/>
    </row>
    <row r="204" spans="2:10" x14ac:dyDescent="0.35">
      <c r="B204" s="226" t="str">
        <f t="shared" si="11"/>
        <v/>
      </c>
      <c r="C204" s="295"/>
      <c r="D204" s="295"/>
      <c r="E204" s="331"/>
      <c r="F204" s="332"/>
      <c r="G204" s="331"/>
      <c r="H204" s="332"/>
      <c r="I204" s="333" t="str">
        <f t="shared" si="8"/>
        <v/>
      </c>
      <c r="J204" s="295"/>
    </row>
    <row r="205" spans="2:10" x14ac:dyDescent="0.35">
      <c r="B205" s="226" t="str">
        <f t="shared" si="11"/>
        <v/>
      </c>
      <c r="C205" s="295"/>
      <c r="D205" s="295"/>
      <c r="E205" s="331"/>
      <c r="F205" s="332"/>
      <c r="G205" s="331"/>
      <c r="H205" s="332"/>
      <c r="I205" s="333" t="str">
        <f t="shared" si="8"/>
        <v/>
      </c>
      <c r="J205" s="295"/>
    </row>
    <row r="206" spans="2:10" x14ac:dyDescent="0.35">
      <c r="B206" s="226" t="str">
        <f t="shared" si="11"/>
        <v/>
      </c>
      <c r="C206" s="295"/>
      <c r="D206" s="295"/>
      <c r="E206" s="331"/>
      <c r="F206" s="332"/>
      <c r="G206" s="331"/>
      <c r="H206" s="332"/>
      <c r="I206" s="333" t="str">
        <f t="shared" si="8"/>
        <v/>
      </c>
      <c r="J206" s="295"/>
    </row>
    <row r="207" spans="2:10" x14ac:dyDescent="0.35">
      <c r="B207" s="226" t="str">
        <f t="shared" si="11"/>
        <v/>
      </c>
      <c r="C207" s="295"/>
      <c r="D207" s="295"/>
      <c r="E207" s="331"/>
      <c r="F207" s="332"/>
      <c r="G207" s="331"/>
      <c r="H207" s="332"/>
      <c r="I207" s="333" t="str">
        <f t="shared" si="8"/>
        <v/>
      </c>
      <c r="J207" s="295"/>
    </row>
    <row r="208" spans="2:10" x14ac:dyDescent="0.35">
      <c r="B208" s="226" t="str">
        <f t="shared" si="11"/>
        <v/>
      </c>
      <c r="C208" s="295"/>
      <c r="D208" s="295"/>
      <c r="E208" s="331"/>
      <c r="F208" s="332"/>
      <c r="G208" s="331"/>
      <c r="H208" s="332"/>
      <c r="I208" s="333" t="str">
        <f t="shared" si="8"/>
        <v/>
      </c>
      <c r="J208" s="295"/>
    </row>
    <row r="209" spans="2:10" x14ac:dyDescent="0.35">
      <c r="B209" s="226" t="str">
        <f t="shared" si="11"/>
        <v/>
      </c>
      <c r="C209" s="295"/>
      <c r="D209" s="295"/>
      <c r="E209" s="331"/>
      <c r="F209" s="332"/>
      <c r="G209" s="331"/>
      <c r="H209" s="332"/>
      <c r="I209" s="333" t="str">
        <f t="shared" si="8"/>
        <v/>
      </c>
      <c r="J209" s="295"/>
    </row>
    <row r="210" spans="2:10" x14ac:dyDescent="0.35">
      <c r="B210" s="226" t="str">
        <f t="shared" si="11"/>
        <v/>
      </c>
      <c r="C210" s="295"/>
      <c r="D210" s="295"/>
      <c r="E210" s="331"/>
      <c r="F210" s="332"/>
      <c r="G210" s="331"/>
      <c r="H210" s="332"/>
      <c r="I210" s="333" t="str">
        <f t="shared" si="8"/>
        <v/>
      </c>
      <c r="J210" s="295"/>
    </row>
    <row r="211" spans="2:10" x14ac:dyDescent="0.35">
      <c r="B211" s="226" t="str">
        <f t="shared" si="11"/>
        <v/>
      </c>
      <c r="C211" s="295"/>
      <c r="D211" s="295"/>
      <c r="E211" s="331"/>
      <c r="F211" s="332"/>
      <c r="G211" s="331"/>
      <c r="H211" s="332"/>
      <c r="I211" s="333" t="str">
        <f t="shared" si="8"/>
        <v/>
      </c>
      <c r="J211" s="295"/>
    </row>
    <row r="212" spans="2:10" x14ac:dyDescent="0.35">
      <c r="B212" s="226" t="str">
        <f t="shared" si="11"/>
        <v/>
      </c>
      <c r="C212" s="295"/>
      <c r="D212" s="295"/>
      <c r="E212" s="331"/>
      <c r="F212" s="332"/>
      <c r="G212" s="331"/>
      <c r="H212" s="332"/>
      <c r="I212" s="333" t="str">
        <f t="shared" si="8"/>
        <v/>
      </c>
      <c r="J212" s="295"/>
    </row>
    <row r="213" spans="2:10" x14ac:dyDescent="0.35">
      <c r="B213" s="226" t="str">
        <f t="shared" si="11"/>
        <v/>
      </c>
      <c r="C213" s="295"/>
      <c r="D213" s="295"/>
      <c r="E213" s="331"/>
      <c r="F213" s="332"/>
      <c r="G213" s="331"/>
      <c r="H213" s="332"/>
      <c r="I213" s="333" t="str">
        <f t="shared" si="8"/>
        <v/>
      </c>
      <c r="J213" s="295"/>
    </row>
    <row r="214" spans="2:10" x14ac:dyDescent="0.35">
      <c r="B214" s="226" t="str">
        <f t="shared" si="11"/>
        <v/>
      </c>
      <c r="C214" s="295"/>
      <c r="D214" s="295"/>
      <c r="E214" s="331"/>
      <c r="F214" s="332"/>
      <c r="G214" s="331"/>
      <c r="H214" s="332"/>
      <c r="I214" s="333" t="str">
        <f t="shared" si="8"/>
        <v/>
      </c>
      <c r="J214" s="295"/>
    </row>
    <row r="215" spans="2:10" x14ac:dyDescent="0.35">
      <c r="B215" s="226" t="str">
        <f t="shared" si="11"/>
        <v/>
      </c>
      <c r="C215" s="295"/>
      <c r="D215" s="295"/>
      <c r="E215" s="331"/>
      <c r="F215" s="332"/>
      <c r="G215" s="331"/>
      <c r="H215" s="332"/>
      <c r="I215" s="333" t="str">
        <f t="shared" si="8"/>
        <v/>
      </c>
      <c r="J215" s="295"/>
    </row>
    <row r="216" spans="2:10" x14ac:dyDescent="0.35">
      <c r="B216" s="226" t="str">
        <f t="shared" si="11"/>
        <v/>
      </c>
      <c r="C216" s="295"/>
      <c r="D216" s="295"/>
      <c r="E216" s="331"/>
      <c r="F216" s="332"/>
      <c r="G216" s="331"/>
      <c r="H216" s="332"/>
      <c r="I216" s="333" t="str">
        <f t="shared" si="8"/>
        <v/>
      </c>
      <c r="J216" s="295"/>
    </row>
    <row r="217" spans="2:10" x14ac:dyDescent="0.35">
      <c r="B217" s="226" t="str">
        <f t="shared" si="11"/>
        <v/>
      </c>
      <c r="C217" s="295"/>
      <c r="D217" s="295"/>
      <c r="E217" s="331"/>
      <c r="F217" s="332"/>
      <c r="G217" s="331"/>
      <c r="H217" s="332"/>
      <c r="I217" s="333" t="str">
        <f t="shared" ref="I217:I280" si="12">IF(H217="","",(VALUE(TEXT(G217,"m/dd/yy ")&amp;TEXT(H217,"hh:mm:ss"))-(VALUE(TEXT(E217,"m/dd/yy ")&amp;TEXT(F217,"hh:mm:ss"))))*24)</f>
        <v/>
      </c>
      <c r="J217" s="295"/>
    </row>
    <row r="218" spans="2:10" x14ac:dyDescent="0.35">
      <c r="B218" s="226" t="str">
        <f t="shared" si="11"/>
        <v/>
      </c>
      <c r="C218" s="295"/>
      <c r="D218" s="295"/>
      <c r="E218" s="331"/>
      <c r="F218" s="332"/>
      <c r="G218" s="331"/>
      <c r="H218" s="332"/>
      <c r="I218" s="333" t="str">
        <f t="shared" si="12"/>
        <v/>
      </c>
      <c r="J218" s="295"/>
    </row>
    <row r="219" spans="2:10" x14ac:dyDescent="0.35">
      <c r="B219" s="226" t="str">
        <f t="shared" si="11"/>
        <v/>
      </c>
      <c r="C219" s="295"/>
      <c r="D219" s="295"/>
      <c r="E219" s="331"/>
      <c r="F219" s="332"/>
      <c r="G219" s="331"/>
      <c r="H219" s="332"/>
      <c r="I219" s="333" t="str">
        <f t="shared" si="12"/>
        <v/>
      </c>
      <c r="J219" s="295"/>
    </row>
    <row r="220" spans="2:10" x14ac:dyDescent="0.35">
      <c r="B220" s="226" t="str">
        <f t="shared" si="11"/>
        <v/>
      </c>
      <c r="C220" s="295"/>
      <c r="D220" s="295"/>
      <c r="E220" s="331"/>
      <c r="F220" s="332"/>
      <c r="G220" s="331"/>
      <c r="H220" s="332"/>
      <c r="I220" s="333" t="str">
        <f t="shared" si="12"/>
        <v/>
      </c>
      <c r="J220" s="295"/>
    </row>
    <row r="221" spans="2:10" x14ac:dyDescent="0.35">
      <c r="B221" s="226" t="str">
        <f t="shared" si="11"/>
        <v/>
      </c>
      <c r="C221" s="295"/>
      <c r="D221" s="295"/>
      <c r="E221" s="331"/>
      <c r="F221" s="332"/>
      <c r="G221" s="331"/>
      <c r="H221" s="332"/>
      <c r="I221" s="333" t="str">
        <f t="shared" si="12"/>
        <v/>
      </c>
      <c r="J221" s="295"/>
    </row>
    <row r="222" spans="2:10" x14ac:dyDescent="0.35">
      <c r="B222" s="226" t="str">
        <f t="shared" si="11"/>
        <v/>
      </c>
      <c r="C222" s="295"/>
      <c r="D222" s="295"/>
      <c r="E222" s="331"/>
      <c r="F222" s="332"/>
      <c r="G222" s="331"/>
      <c r="H222" s="332"/>
      <c r="I222" s="333" t="str">
        <f t="shared" si="12"/>
        <v/>
      </c>
      <c r="J222" s="295"/>
    </row>
    <row r="223" spans="2:10" x14ac:dyDescent="0.35">
      <c r="B223" s="226" t="str">
        <f t="shared" si="11"/>
        <v/>
      </c>
      <c r="C223" s="295"/>
      <c r="D223" s="295"/>
      <c r="E223" s="331"/>
      <c r="F223" s="332"/>
      <c r="G223" s="331"/>
      <c r="H223" s="332"/>
      <c r="I223" s="333" t="str">
        <f t="shared" si="12"/>
        <v/>
      </c>
      <c r="J223" s="295"/>
    </row>
    <row r="224" spans="2:10" x14ac:dyDescent="0.35">
      <c r="B224" s="226" t="str">
        <f t="shared" si="11"/>
        <v/>
      </c>
      <c r="C224" s="295"/>
      <c r="D224" s="295"/>
      <c r="E224" s="331"/>
      <c r="F224" s="332"/>
      <c r="G224" s="331"/>
      <c r="H224" s="332"/>
      <c r="I224" s="333" t="str">
        <f t="shared" si="12"/>
        <v/>
      </c>
      <c r="J224" s="295"/>
    </row>
    <row r="225" spans="2:10" x14ac:dyDescent="0.35">
      <c r="B225" s="226" t="str">
        <f t="shared" si="11"/>
        <v/>
      </c>
      <c r="C225" s="295"/>
      <c r="D225" s="295"/>
      <c r="E225" s="331"/>
      <c r="F225" s="332"/>
      <c r="G225" s="331"/>
      <c r="H225" s="332"/>
      <c r="I225" s="333" t="str">
        <f t="shared" si="12"/>
        <v/>
      </c>
      <c r="J225" s="295"/>
    </row>
    <row r="226" spans="2:10" x14ac:dyDescent="0.35">
      <c r="B226" s="226" t="str">
        <f t="shared" si="11"/>
        <v/>
      </c>
      <c r="C226" s="295"/>
      <c r="D226" s="295"/>
      <c r="E226" s="331"/>
      <c r="F226" s="332"/>
      <c r="G226" s="331"/>
      <c r="H226" s="332"/>
      <c r="I226" s="333" t="str">
        <f t="shared" si="12"/>
        <v/>
      </c>
      <c r="J226" s="295"/>
    </row>
    <row r="227" spans="2:10" x14ac:dyDescent="0.35">
      <c r="B227" s="226" t="str">
        <f t="shared" ref="B227:B258" si="13">IF(C227="","",1)</f>
        <v/>
      </c>
      <c r="C227" s="295"/>
      <c r="D227" s="295"/>
      <c r="E227" s="331"/>
      <c r="F227" s="332"/>
      <c r="G227" s="331"/>
      <c r="H227" s="332"/>
      <c r="I227" s="333" t="str">
        <f t="shared" si="12"/>
        <v/>
      </c>
      <c r="J227" s="295"/>
    </row>
    <row r="228" spans="2:10" x14ac:dyDescent="0.35">
      <c r="B228" s="226" t="str">
        <f t="shared" si="13"/>
        <v/>
      </c>
      <c r="C228" s="295"/>
      <c r="D228" s="295"/>
      <c r="E228" s="331"/>
      <c r="F228" s="332"/>
      <c r="G228" s="331"/>
      <c r="H228" s="332"/>
      <c r="I228" s="333" t="str">
        <f t="shared" si="12"/>
        <v/>
      </c>
      <c r="J228" s="295"/>
    </row>
    <row r="229" spans="2:10" x14ac:dyDescent="0.35">
      <c r="B229" s="226" t="str">
        <f t="shared" si="13"/>
        <v/>
      </c>
      <c r="C229" s="295"/>
      <c r="D229" s="295"/>
      <c r="E229" s="331"/>
      <c r="F229" s="332"/>
      <c r="G229" s="331"/>
      <c r="H229" s="332"/>
      <c r="I229" s="333" t="str">
        <f t="shared" si="12"/>
        <v/>
      </c>
      <c r="J229" s="295"/>
    </row>
    <row r="230" spans="2:10" x14ac:dyDescent="0.35">
      <c r="B230" s="226" t="str">
        <f t="shared" si="13"/>
        <v/>
      </c>
      <c r="C230" s="295"/>
      <c r="D230" s="295"/>
      <c r="E230" s="331"/>
      <c r="F230" s="332"/>
      <c r="G230" s="331"/>
      <c r="H230" s="332"/>
      <c r="I230" s="333" t="str">
        <f t="shared" si="12"/>
        <v/>
      </c>
      <c r="J230" s="295"/>
    </row>
    <row r="231" spans="2:10" x14ac:dyDescent="0.35">
      <c r="B231" s="226" t="str">
        <f t="shared" si="13"/>
        <v/>
      </c>
      <c r="C231" s="295"/>
      <c r="D231" s="295"/>
      <c r="E231" s="331"/>
      <c r="F231" s="332"/>
      <c r="G231" s="331"/>
      <c r="H231" s="332"/>
      <c r="I231" s="333" t="str">
        <f t="shared" si="12"/>
        <v/>
      </c>
      <c r="J231" s="295"/>
    </row>
    <row r="232" spans="2:10" x14ac:dyDescent="0.35">
      <c r="B232" s="226" t="str">
        <f t="shared" si="13"/>
        <v/>
      </c>
      <c r="C232" s="295"/>
      <c r="D232" s="295"/>
      <c r="E232" s="331"/>
      <c r="F232" s="332"/>
      <c r="G232" s="331"/>
      <c r="H232" s="332"/>
      <c r="I232" s="333" t="str">
        <f t="shared" si="12"/>
        <v/>
      </c>
      <c r="J232" s="295"/>
    </row>
    <row r="233" spans="2:10" x14ac:dyDescent="0.35">
      <c r="B233" s="226" t="str">
        <f t="shared" si="13"/>
        <v/>
      </c>
      <c r="C233" s="295"/>
      <c r="D233" s="295"/>
      <c r="E233" s="331"/>
      <c r="F233" s="332"/>
      <c r="G233" s="331"/>
      <c r="H233" s="332"/>
      <c r="I233" s="333" t="str">
        <f t="shared" si="12"/>
        <v/>
      </c>
      <c r="J233" s="295"/>
    </row>
    <row r="234" spans="2:10" x14ac:dyDescent="0.35">
      <c r="B234" s="226" t="str">
        <f t="shared" si="13"/>
        <v/>
      </c>
      <c r="C234" s="295"/>
      <c r="D234" s="295"/>
      <c r="E234" s="331"/>
      <c r="F234" s="332"/>
      <c r="G234" s="331"/>
      <c r="H234" s="332"/>
      <c r="I234" s="333" t="str">
        <f t="shared" si="12"/>
        <v/>
      </c>
      <c r="J234" s="295"/>
    </row>
    <row r="235" spans="2:10" x14ac:dyDescent="0.35">
      <c r="B235" s="226" t="str">
        <f t="shared" si="13"/>
        <v/>
      </c>
      <c r="C235" s="295"/>
      <c r="D235" s="295"/>
      <c r="E235" s="331"/>
      <c r="F235" s="332"/>
      <c r="G235" s="331"/>
      <c r="H235" s="332"/>
      <c r="I235" s="333" t="str">
        <f t="shared" si="12"/>
        <v/>
      </c>
      <c r="J235" s="295"/>
    </row>
    <row r="236" spans="2:10" x14ac:dyDescent="0.35">
      <c r="B236" s="226" t="str">
        <f t="shared" si="13"/>
        <v/>
      </c>
      <c r="C236" s="295"/>
      <c r="D236" s="295"/>
      <c r="E236" s="331"/>
      <c r="F236" s="332"/>
      <c r="G236" s="331"/>
      <c r="H236" s="332"/>
      <c r="I236" s="333" t="str">
        <f t="shared" si="12"/>
        <v/>
      </c>
      <c r="J236" s="295"/>
    </row>
    <row r="237" spans="2:10" x14ac:dyDescent="0.35">
      <c r="B237" s="226" t="str">
        <f t="shared" si="13"/>
        <v/>
      </c>
      <c r="C237" s="295"/>
      <c r="D237" s="295"/>
      <c r="E237" s="331"/>
      <c r="F237" s="332"/>
      <c r="G237" s="331"/>
      <c r="H237" s="332"/>
      <c r="I237" s="333" t="str">
        <f t="shared" si="12"/>
        <v/>
      </c>
      <c r="J237" s="295"/>
    </row>
    <row r="238" spans="2:10" x14ac:dyDescent="0.35">
      <c r="B238" s="226" t="str">
        <f t="shared" si="13"/>
        <v/>
      </c>
      <c r="C238" s="295"/>
      <c r="D238" s="295"/>
      <c r="E238" s="331"/>
      <c r="F238" s="332"/>
      <c r="G238" s="331"/>
      <c r="H238" s="332"/>
      <c r="I238" s="333" t="str">
        <f t="shared" si="12"/>
        <v/>
      </c>
      <c r="J238" s="295"/>
    </row>
    <row r="239" spans="2:10" x14ac:dyDescent="0.35">
      <c r="B239" s="226" t="str">
        <f t="shared" si="13"/>
        <v/>
      </c>
      <c r="C239" s="295"/>
      <c r="D239" s="295"/>
      <c r="E239" s="331"/>
      <c r="F239" s="332"/>
      <c r="G239" s="331"/>
      <c r="H239" s="332"/>
      <c r="I239" s="333" t="str">
        <f t="shared" si="12"/>
        <v/>
      </c>
      <c r="J239" s="295"/>
    </row>
    <row r="240" spans="2:10" x14ac:dyDescent="0.35">
      <c r="B240" s="226" t="str">
        <f t="shared" si="13"/>
        <v/>
      </c>
      <c r="C240" s="295"/>
      <c r="D240" s="295"/>
      <c r="E240" s="331"/>
      <c r="F240" s="332"/>
      <c r="G240" s="331"/>
      <c r="H240" s="332"/>
      <c r="I240" s="333" t="str">
        <f t="shared" si="12"/>
        <v/>
      </c>
      <c r="J240" s="295"/>
    </row>
    <row r="241" spans="2:10" x14ac:dyDescent="0.35">
      <c r="B241" s="226" t="str">
        <f t="shared" si="13"/>
        <v/>
      </c>
      <c r="C241" s="295"/>
      <c r="D241" s="295"/>
      <c r="E241" s="331"/>
      <c r="F241" s="332"/>
      <c r="G241" s="331"/>
      <c r="H241" s="332"/>
      <c r="I241" s="333" t="str">
        <f t="shared" si="12"/>
        <v/>
      </c>
      <c r="J241" s="295"/>
    </row>
    <row r="242" spans="2:10" x14ac:dyDescent="0.35">
      <c r="B242" s="226" t="str">
        <f t="shared" si="13"/>
        <v/>
      </c>
      <c r="C242" s="295"/>
      <c r="D242" s="295"/>
      <c r="E242" s="331"/>
      <c r="F242" s="332"/>
      <c r="G242" s="331"/>
      <c r="H242" s="332"/>
      <c r="I242" s="333" t="str">
        <f t="shared" si="12"/>
        <v/>
      </c>
      <c r="J242" s="295"/>
    </row>
    <row r="243" spans="2:10" x14ac:dyDescent="0.35">
      <c r="B243" s="226" t="str">
        <f t="shared" si="13"/>
        <v/>
      </c>
      <c r="C243" s="295"/>
      <c r="D243" s="295"/>
      <c r="E243" s="331"/>
      <c r="F243" s="332"/>
      <c r="G243" s="331"/>
      <c r="H243" s="332"/>
      <c r="I243" s="333" t="str">
        <f t="shared" si="12"/>
        <v/>
      </c>
      <c r="J243" s="295"/>
    </row>
    <row r="244" spans="2:10" x14ac:dyDescent="0.35">
      <c r="B244" s="226" t="str">
        <f t="shared" si="13"/>
        <v/>
      </c>
      <c r="C244" s="295"/>
      <c r="D244" s="295"/>
      <c r="E244" s="331"/>
      <c r="F244" s="332"/>
      <c r="G244" s="331"/>
      <c r="H244" s="332"/>
      <c r="I244" s="333" t="str">
        <f t="shared" si="12"/>
        <v/>
      </c>
      <c r="J244" s="295"/>
    </row>
    <row r="245" spans="2:10" x14ac:dyDescent="0.35">
      <c r="B245" s="226" t="str">
        <f t="shared" si="13"/>
        <v/>
      </c>
      <c r="C245" s="295"/>
      <c r="D245" s="295"/>
      <c r="E245" s="331"/>
      <c r="F245" s="332"/>
      <c r="G245" s="331"/>
      <c r="H245" s="332"/>
      <c r="I245" s="333" t="str">
        <f t="shared" si="12"/>
        <v/>
      </c>
      <c r="J245" s="295"/>
    </row>
    <row r="246" spans="2:10" x14ac:dyDescent="0.35">
      <c r="B246" s="226" t="str">
        <f t="shared" si="13"/>
        <v/>
      </c>
      <c r="C246" s="295"/>
      <c r="D246" s="295"/>
      <c r="E246" s="331"/>
      <c r="F246" s="332"/>
      <c r="G246" s="331"/>
      <c r="H246" s="332"/>
      <c r="I246" s="333" t="str">
        <f t="shared" si="12"/>
        <v/>
      </c>
      <c r="J246" s="295"/>
    </row>
    <row r="247" spans="2:10" x14ac:dyDescent="0.35">
      <c r="B247" s="226" t="str">
        <f t="shared" si="13"/>
        <v/>
      </c>
      <c r="C247" s="295"/>
      <c r="D247" s="295"/>
      <c r="E247" s="331"/>
      <c r="F247" s="332"/>
      <c r="G247" s="331"/>
      <c r="H247" s="332"/>
      <c r="I247" s="333" t="str">
        <f t="shared" si="12"/>
        <v/>
      </c>
      <c r="J247" s="295"/>
    </row>
    <row r="248" spans="2:10" x14ac:dyDescent="0.35">
      <c r="B248" s="226" t="str">
        <f t="shared" si="13"/>
        <v/>
      </c>
      <c r="C248" s="295"/>
      <c r="D248" s="295"/>
      <c r="E248" s="331"/>
      <c r="F248" s="332"/>
      <c r="G248" s="331"/>
      <c r="H248" s="332"/>
      <c r="I248" s="333" t="str">
        <f t="shared" si="12"/>
        <v/>
      </c>
      <c r="J248" s="295"/>
    </row>
    <row r="249" spans="2:10" x14ac:dyDescent="0.35">
      <c r="B249" s="226" t="str">
        <f t="shared" si="13"/>
        <v/>
      </c>
      <c r="C249" s="295"/>
      <c r="D249" s="295"/>
      <c r="E249" s="331"/>
      <c r="F249" s="332"/>
      <c r="G249" s="331"/>
      <c r="H249" s="332"/>
      <c r="I249" s="333" t="str">
        <f t="shared" si="12"/>
        <v/>
      </c>
      <c r="J249" s="295"/>
    </row>
    <row r="250" spans="2:10" x14ac:dyDescent="0.35">
      <c r="B250" s="226" t="str">
        <f t="shared" si="13"/>
        <v/>
      </c>
      <c r="C250" s="295"/>
      <c r="D250" s="295"/>
      <c r="E250" s="331"/>
      <c r="F250" s="332"/>
      <c r="G250" s="331"/>
      <c r="H250" s="332"/>
      <c r="I250" s="333" t="str">
        <f t="shared" si="12"/>
        <v/>
      </c>
      <c r="J250" s="295"/>
    </row>
    <row r="251" spans="2:10" x14ac:dyDescent="0.35">
      <c r="B251" s="226" t="str">
        <f t="shared" si="13"/>
        <v/>
      </c>
      <c r="C251" s="295"/>
      <c r="D251" s="295"/>
      <c r="E251" s="331"/>
      <c r="F251" s="332"/>
      <c r="G251" s="331"/>
      <c r="H251" s="332"/>
      <c r="I251" s="333" t="str">
        <f t="shared" si="12"/>
        <v/>
      </c>
      <c r="J251" s="295"/>
    </row>
    <row r="252" spans="2:10" x14ac:dyDescent="0.35">
      <c r="B252" s="226" t="str">
        <f t="shared" si="13"/>
        <v/>
      </c>
      <c r="C252" s="295"/>
      <c r="D252" s="295"/>
      <c r="E252" s="331"/>
      <c r="F252" s="332"/>
      <c r="G252" s="331"/>
      <c r="H252" s="332"/>
      <c r="I252" s="333" t="str">
        <f t="shared" si="12"/>
        <v/>
      </c>
      <c r="J252" s="295"/>
    </row>
    <row r="253" spans="2:10" x14ac:dyDescent="0.35">
      <c r="B253" s="226" t="str">
        <f t="shared" si="13"/>
        <v/>
      </c>
      <c r="C253" s="295"/>
      <c r="D253" s="295"/>
      <c r="E253" s="331"/>
      <c r="F253" s="332"/>
      <c r="G253" s="331"/>
      <c r="H253" s="332"/>
      <c r="I253" s="333" t="str">
        <f t="shared" si="12"/>
        <v/>
      </c>
      <c r="J253" s="295"/>
    </row>
    <row r="254" spans="2:10" x14ac:dyDescent="0.35">
      <c r="B254" s="226" t="str">
        <f t="shared" si="13"/>
        <v/>
      </c>
      <c r="C254" s="295"/>
      <c r="D254" s="295"/>
      <c r="E254" s="331"/>
      <c r="F254" s="332"/>
      <c r="G254" s="331"/>
      <c r="H254" s="332"/>
      <c r="I254" s="333" t="str">
        <f t="shared" si="12"/>
        <v/>
      </c>
      <c r="J254" s="295"/>
    </row>
    <row r="255" spans="2:10" x14ac:dyDescent="0.35">
      <c r="B255" s="226" t="str">
        <f t="shared" si="13"/>
        <v/>
      </c>
      <c r="C255" s="295"/>
      <c r="D255" s="295"/>
      <c r="E255" s="331"/>
      <c r="F255" s="332"/>
      <c r="G255" s="331"/>
      <c r="H255" s="332"/>
      <c r="I255" s="333" t="str">
        <f t="shared" si="12"/>
        <v/>
      </c>
      <c r="J255" s="295"/>
    </row>
    <row r="256" spans="2:10" x14ac:dyDescent="0.35">
      <c r="B256" s="226" t="str">
        <f t="shared" si="13"/>
        <v/>
      </c>
      <c r="C256" s="295"/>
      <c r="D256" s="295"/>
      <c r="E256" s="331"/>
      <c r="F256" s="332"/>
      <c r="G256" s="331"/>
      <c r="H256" s="332"/>
      <c r="I256" s="333" t="str">
        <f t="shared" si="12"/>
        <v/>
      </c>
      <c r="J256" s="295"/>
    </row>
    <row r="257" spans="2:10" x14ac:dyDescent="0.35">
      <c r="B257" s="226" t="str">
        <f t="shared" si="13"/>
        <v/>
      </c>
      <c r="C257" s="295"/>
      <c r="D257" s="295"/>
      <c r="E257" s="331"/>
      <c r="F257" s="332"/>
      <c r="G257" s="331"/>
      <c r="H257" s="332"/>
      <c r="I257" s="333" t="str">
        <f t="shared" si="12"/>
        <v/>
      </c>
      <c r="J257" s="295"/>
    </row>
    <row r="258" spans="2:10" x14ac:dyDescent="0.35">
      <c r="B258" s="226" t="str">
        <f t="shared" si="13"/>
        <v/>
      </c>
      <c r="C258" s="295"/>
      <c r="D258" s="295"/>
      <c r="E258" s="331"/>
      <c r="F258" s="332"/>
      <c r="G258" s="331"/>
      <c r="H258" s="332"/>
      <c r="I258" s="333" t="str">
        <f t="shared" si="12"/>
        <v/>
      </c>
      <c r="J258" s="295"/>
    </row>
    <row r="259" spans="2:10" x14ac:dyDescent="0.35">
      <c r="B259" s="226" t="str">
        <f t="shared" ref="B259:B290" si="14">IF(C259="","",1)</f>
        <v/>
      </c>
      <c r="C259" s="295"/>
      <c r="D259" s="295"/>
      <c r="E259" s="331"/>
      <c r="F259" s="332"/>
      <c r="G259" s="331"/>
      <c r="H259" s="332"/>
      <c r="I259" s="333" t="str">
        <f t="shared" si="12"/>
        <v/>
      </c>
      <c r="J259" s="295"/>
    </row>
    <row r="260" spans="2:10" x14ac:dyDescent="0.35">
      <c r="B260" s="226" t="str">
        <f t="shared" si="14"/>
        <v/>
      </c>
      <c r="C260" s="295"/>
      <c r="D260" s="295"/>
      <c r="E260" s="331"/>
      <c r="F260" s="332"/>
      <c r="G260" s="331"/>
      <c r="H260" s="332"/>
      <c r="I260" s="333" t="str">
        <f t="shared" si="12"/>
        <v/>
      </c>
      <c r="J260" s="295"/>
    </row>
    <row r="261" spans="2:10" x14ac:dyDescent="0.35">
      <c r="B261" s="226" t="str">
        <f t="shared" si="14"/>
        <v/>
      </c>
      <c r="C261" s="295"/>
      <c r="D261" s="295"/>
      <c r="E261" s="331"/>
      <c r="F261" s="332"/>
      <c r="G261" s="331"/>
      <c r="H261" s="332"/>
      <c r="I261" s="333" t="str">
        <f t="shared" si="12"/>
        <v/>
      </c>
      <c r="J261" s="295"/>
    </row>
    <row r="262" spans="2:10" x14ac:dyDescent="0.35">
      <c r="B262" s="226" t="str">
        <f t="shared" si="14"/>
        <v/>
      </c>
      <c r="C262" s="295"/>
      <c r="D262" s="295"/>
      <c r="E262" s="331"/>
      <c r="F262" s="332"/>
      <c r="G262" s="331"/>
      <c r="H262" s="332"/>
      <c r="I262" s="333" t="str">
        <f t="shared" si="12"/>
        <v/>
      </c>
      <c r="J262" s="295"/>
    </row>
    <row r="263" spans="2:10" x14ac:dyDescent="0.35">
      <c r="B263" s="226" t="str">
        <f t="shared" si="14"/>
        <v/>
      </c>
      <c r="C263" s="295"/>
      <c r="D263" s="295"/>
      <c r="E263" s="331"/>
      <c r="F263" s="332"/>
      <c r="G263" s="331"/>
      <c r="H263" s="332"/>
      <c r="I263" s="333" t="str">
        <f t="shared" si="12"/>
        <v/>
      </c>
      <c r="J263" s="295"/>
    </row>
    <row r="264" spans="2:10" x14ac:dyDescent="0.35">
      <c r="B264" s="226" t="str">
        <f t="shared" si="14"/>
        <v/>
      </c>
      <c r="C264" s="295"/>
      <c r="D264" s="295"/>
      <c r="E264" s="331"/>
      <c r="F264" s="332"/>
      <c r="G264" s="331"/>
      <c r="H264" s="332"/>
      <c r="I264" s="333" t="str">
        <f t="shared" si="12"/>
        <v/>
      </c>
      <c r="J264" s="295"/>
    </row>
    <row r="265" spans="2:10" x14ac:dyDescent="0.35">
      <c r="B265" s="226" t="str">
        <f t="shared" si="14"/>
        <v/>
      </c>
      <c r="C265" s="295"/>
      <c r="D265" s="295"/>
      <c r="E265" s="331"/>
      <c r="F265" s="332"/>
      <c r="G265" s="331"/>
      <c r="H265" s="332"/>
      <c r="I265" s="333" t="str">
        <f t="shared" si="12"/>
        <v/>
      </c>
      <c r="J265" s="295"/>
    </row>
    <row r="266" spans="2:10" x14ac:dyDescent="0.35">
      <c r="B266" s="226" t="str">
        <f t="shared" si="14"/>
        <v/>
      </c>
      <c r="C266" s="295"/>
      <c r="D266" s="295"/>
      <c r="E266" s="331"/>
      <c r="F266" s="332"/>
      <c r="G266" s="331"/>
      <c r="H266" s="332"/>
      <c r="I266" s="333" t="str">
        <f t="shared" si="12"/>
        <v/>
      </c>
      <c r="J266" s="295"/>
    </row>
    <row r="267" spans="2:10" x14ac:dyDescent="0.35">
      <c r="B267" s="226" t="str">
        <f t="shared" si="14"/>
        <v/>
      </c>
      <c r="C267" s="295"/>
      <c r="D267" s="295"/>
      <c r="E267" s="331"/>
      <c r="F267" s="332"/>
      <c r="G267" s="331"/>
      <c r="H267" s="332"/>
      <c r="I267" s="333" t="str">
        <f t="shared" si="12"/>
        <v/>
      </c>
      <c r="J267" s="295"/>
    </row>
    <row r="268" spans="2:10" x14ac:dyDescent="0.35">
      <c r="B268" s="226" t="str">
        <f t="shared" si="14"/>
        <v/>
      </c>
      <c r="C268" s="295"/>
      <c r="D268" s="295"/>
      <c r="E268" s="331"/>
      <c r="F268" s="332"/>
      <c r="G268" s="331"/>
      <c r="H268" s="332"/>
      <c r="I268" s="333" t="str">
        <f t="shared" si="12"/>
        <v/>
      </c>
      <c r="J268" s="295"/>
    </row>
    <row r="269" spans="2:10" x14ac:dyDescent="0.35">
      <c r="B269" s="226" t="str">
        <f t="shared" si="14"/>
        <v/>
      </c>
      <c r="C269" s="295"/>
      <c r="D269" s="295"/>
      <c r="E269" s="331"/>
      <c r="F269" s="332"/>
      <c r="G269" s="331"/>
      <c r="H269" s="332"/>
      <c r="I269" s="333" t="str">
        <f t="shared" si="12"/>
        <v/>
      </c>
      <c r="J269" s="295"/>
    </row>
    <row r="270" spans="2:10" x14ac:dyDescent="0.35">
      <c r="B270" s="226" t="str">
        <f t="shared" si="14"/>
        <v/>
      </c>
      <c r="C270" s="295"/>
      <c r="D270" s="295"/>
      <c r="E270" s="331"/>
      <c r="F270" s="332"/>
      <c r="G270" s="331"/>
      <c r="H270" s="332"/>
      <c r="I270" s="333" t="str">
        <f t="shared" si="12"/>
        <v/>
      </c>
      <c r="J270" s="295"/>
    </row>
    <row r="271" spans="2:10" x14ac:dyDescent="0.35">
      <c r="B271" s="226" t="str">
        <f t="shared" si="14"/>
        <v/>
      </c>
      <c r="C271" s="295"/>
      <c r="D271" s="295"/>
      <c r="E271" s="331"/>
      <c r="F271" s="332"/>
      <c r="G271" s="331"/>
      <c r="H271" s="332"/>
      <c r="I271" s="333" t="str">
        <f t="shared" si="12"/>
        <v/>
      </c>
      <c r="J271" s="295"/>
    </row>
    <row r="272" spans="2:10" x14ac:dyDescent="0.35">
      <c r="B272" s="226" t="str">
        <f t="shared" si="14"/>
        <v/>
      </c>
      <c r="C272" s="295"/>
      <c r="D272" s="295"/>
      <c r="E272" s="331"/>
      <c r="F272" s="332"/>
      <c r="G272" s="331"/>
      <c r="H272" s="332"/>
      <c r="I272" s="333" t="str">
        <f t="shared" si="12"/>
        <v/>
      </c>
      <c r="J272" s="295"/>
    </row>
    <row r="273" spans="2:10" x14ac:dyDescent="0.35">
      <c r="B273" s="226" t="str">
        <f t="shared" si="14"/>
        <v/>
      </c>
      <c r="C273" s="295"/>
      <c r="D273" s="295"/>
      <c r="E273" s="331"/>
      <c r="F273" s="332"/>
      <c r="G273" s="331"/>
      <c r="H273" s="332"/>
      <c r="I273" s="333" t="str">
        <f t="shared" si="12"/>
        <v/>
      </c>
      <c r="J273" s="295"/>
    </row>
    <row r="274" spans="2:10" x14ac:dyDescent="0.35">
      <c r="B274" s="226" t="str">
        <f t="shared" si="14"/>
        <v/>
      </c>
      <c r="C274" s="295"/>
      <c r="D274" s="295"/>
      <c r="E274" s="331"/>
      <c r="F274" s="332"/>
      <c r="G274" s="331"/>
      <c r="H274" s="332"/>
      <c r="I274" s="333" t="str">
        <f t="shared" si="12"/>
        <v/>
      </c>
      <c r="J274" s="295"/>
    </row>
    <row r="275" spans="2:10" x14ac:dyDescent="0.35">
      <c r="B275" s="226" t="str">
        <f t="shared" si="14"/>
        <v/>
      </c>
      <c r="C275" s="295"/>
      <c r="D275" s="295"/>
      <c r="E275" s="331"/>
      <c r="F275" s="332"/>
      <c r="G275" s="331"/>
      <c r="H275" s="332"/>
      <c r="I275" s="333" t="str">
        <f t="shared" si="12"/>
        <v/>
      </c>
      <c r="J275" s="295"/>
    </row>
    <row r="276" spans="2:10" x14ac:dyDescent="0.35">
      <c r="B276" s="226" t="str">
        <f t="shared" si="14"/>
        <v/>
      </c>
      <c r="C276" s="295"/>
      <c r="D276" s="295"/>
      <c r="E276" s="331"/>
      <c r="F276" s="332"/>
      <c r="G276" s="331"/>
      <c r="H276" s="332"/>
      <c r="I276" s="333" t="str">
        <f t="shared" si="12"/>
        <v/>
      </c>
      <c r="J276" s="295"/>
    </row>
    <row r="277" spans="2:10" x14ac:dyDescent="0.35">
      <c r="B277" s="226" t="str">
        <f t="shared" si="14"/>
        <v/>
      </c>
      <c r="C277" s="295"/>
      <c r="D277" s="295"/>
      <c r="E277" s="331"/>
      <c r="F277" s="332"/>
      <c r="G277" s="331"/>
      <c r="H277" s="332"/>
      <c r="I277" s="333" t="str">
        <f t="shared" si="12"/>
        <v/>
      </c>
      <c r="J277" s="295"/>
    </row>
    <row r="278" spans="2:10" x14ac:dyDescent="0.35">
      <c r="B278" s="226" t="str">
        <f t="shared" si="14"/>
        <v/>
      </c>
      <c r="C278" s="295"/>
      <c r="D278" s="295"/>
      <c r="E278" s="331"/>
      <c r="F278" s="332"/>
      <c r="G278" s="331"/>
      <c r="H278" s="332"/>
      <c r="I278" s="333" t="str">
        <f t="shared" si="12"/>
        <v/>
      </c>
      <c r="J278" s="295"/>
    </row>
    <row r="279" spans="2:10" x14ac:dyDescent="0.35">
      <c r="B279" s="226" t="str">
        <f t="shared" si="14"/>
        <v/>
      </c>
      <c r="C279" s="295"/>
      <c r="D279" s="295"/>
      <c r="E279" s="331"/>
      <c r="F279" s="332"/>
      <c r="G279" s="331"/>
      <c r="H279" s="332"/>
      <c r="I279" s="333" t="str">
        <f t="shared" si="12"/>
        <v/>
      </c>
      <c r="J279" s="295"/>
    </row>
    <row r="280" spans="2:10" x14ac:dyDescent="0.35">
      <c r="B280" s="226" t="str">
        <f t="shared" si="14"/>
        <v/>
      </c>
      <c r="C280" s="295"/>
      <c r="D280" s="295"/>
      <c r="E280" s="331"/>
      <c r="F280" s="332"/>
      <c r="G280" s="331"/>
      <c r="H280" s="332"/>
      <c r="I280" s="333" t="str">
        <f t="shared" si="12"/>
        <v/>
      </c>
      <c r="J280" s="295"/>
    </row>
    <row r="281" spans="2:10" x14ac:dyDescent="0.35">
      <c r="B281" s="226" t="str">
        <f t="shared" si="14"/>
        <v/>
      </c>
      <c r="C281" s="295"/>
      <c r="D281" s="295"/>
      <c r="E281" s="331"/>
      <c r="F281" s="332"/>
      <c r="G281" s="331"/>
      <c r="H281" s="332"/>
      <c r="I281" s="333" t="str">
        <f t="shared" ref="I281:I344" si="15">IF(H281="","",(VALUE(TEXT(G281,"m/dd/yy ")&amp;TEXT(H281,"hh:mm:ss"))-(VALUE(TEXT(E281,"m/dd/yy ")&amp;TEXT(F281,"hh:mm:ss"))))*24)</f>
        <v/>
      </c>
      <c r="J281" s="295"/>
    </row>
    <row r="282" spans="2:10" x14ac:dyDescent="0.35">
      <c r="B282" s="226" t="str">
        <f t="shared" si="14"/>
        <v/>
      </c>
      <c r="C282" s="295"/>
      <c r="D282" s="295"/>
      <c r="E282" s="331"/>
      <c r="F282" s="332"/>
      <c r="G282" s="331"/>
      <c r="H282" s="332"/>
      <c r="I282" s="333" t="str">
        <f t="shared" si="15"/>
        <v/>
      </c>
      <c r="J282" s="295"/>
    </row>
    <row r="283" spans="2:10" x14ac:dyDescent="0.35">
      <c r="B283" s="226" t="str">
        <f t="shared" si="14"/>
        <v/>
      </c>
      <c r="C283" s="295"/>
      <c r="D283" s="295"/>
      <c r="E283" s="331"/>
      <c r="F283" s="332"/>
      <c r="G283" s="331"/>
      <c r="H283" s="332"/>
      <c r="I283" s="333" t="str">
        <f t="shared" si="15"/>
        <v/>
      </c>
      <c r="J283" s="295"/>
    </row>
    <row r="284" spans="2:10" x14ac:dyDescent="0.35">
      <c r="B284" s="226" t="str">
        <f t="shared" si="14"/>
        <v/>
      </c>
      <c r="C284" s="295"/>
      <c r="D284" s="295"/>
      <c r="E284" s="331"/>
      <c r="F284" s="332"/>
      <c r="G284" s="331"/>
      <c r="H284" s="332"/>
      <c r="I284" s="333" t="str">
        <f t="shared" si="15"/>
        <v/>
      </c>
      <c r="J284" s="295"/>
    </row>
    <row r="285" spans="2:10" x14ac:dyDescent="0.35">
      <c r="B285" s="226" t="str">
        <f t="shared" si="14"/>
        <v/>
      </c>
      <c r="C285" s="295"/>
      <c r="D285" s="295"/>
      <c r="E285" s="331"/>
      <c r="F285" s="332"/>
      <c r="G285" s="331"/>
      <c r="H285" s="332"/>
      <c r="I285" s="333" t="str">
        <f t="shared" si="15"/>
        <v/>
      </c>
      <c r="J285" s="295"/>
    </row>
    <row r="286" spans="2:10" x14ac:dyDescent="0.35">
      <c r="B286" s="226" t="str">
        <f t="shared" si="14"/>
        <v/>
      </c>
      <c r="C286" s="295"/>
      <c r="D286" s="295"/>
      <c r="E286" s="331"/>
      <c r="F286" s="332"/>
      <c r="G286" s="331"/>
      <c r="H286" s="332"/>
      <c r="I286" s="333" t="str">
        <f t="shared" si="15"/>
        <v/>
      </c>
      <c r="J286" s="295"/>
    </row>
    <row r="287" spans="2:10" x14ac:dyDescent="0.35">
      <c r="B287" s="226" t="str">
        <f t="shared" si="14"/>
        <v/>
      </c>
      <c r="C287" s="295"/>
      <c r="D287" s="295"/>
      <c r="E287" s="331"/>
      <c r="F287" s="332"/>
      <c r="G287" s="331"/>
      <c r="H287" s="332"/>
      <c r="I287" s="333" t="str">
        <f t="shared" si="15"/>
        <v/>
      </c>
      <c r="J287" s="295"/>
    </row>
    <row r="288" spans="2:10" x14ac:dyDescent="0.35">
      <c r="B288" s="226" t="str">
        <f t="shared" si="14"/>
        <v/>
      </c>
      <c r="C288" s="295"/>
      <c r="D288" s="295"/>
      <c r="E288" s="331"/>
      <c r="F288" s="332"/>
      <c r="G288" s="331"/>
      <c r="H288" s="332"/>
      <c r="I288" s="333" t="str">
        <f t="shared" si="15"/>
        <v/>
      </c>
      <c r="J288" s="295"/>
    </row>
    <row r="289" spans="2:10" x14ac:dyDescent="0.35">
      <c r="B289" s="226" t="str">
        <f t="shared" si="14"/>
        <v/>
      </c>
      <c r="C289" s="295"/>
      <c r="D289" s="295"/>
      <c r="E289" s="331"/>
      <c r="F289" s="332"/>
      <c r="G289" s="331"/>
      <c r="H289" s="332"/>
      <c r="I289" s="333" t="str">
        <f t="shared" si="15"/>
        <v/>
      </c>
      <c r="J289" s="295"/>
    </row>
    <row r="290" spans="2:10" x14ac:dyDescent="0.35">
      <c r="B290" s="226" t="str">
        <f t="shared" si="14"/>
        <v/>
      </c>
      <c r="C290" s="295"/>
      <c r="D290" s="295"/>
      <c r="E290" s="331"/>
      <c r="F290" s="332"/>
      <c r="G290" s="331"/>
      <c r="H290" s="332"/>
      <c r="I290" s="333" t="str">
        <f t="shared" si="15"/>
        <v/>
      </c>
      <c r="J290" s="295"/>
    </row>
    <row r="291" spans="2:10" x14ac:dyDescent="0.35">
      <c r="B291" s="226" t="str">
        <f t="shared" ref="B291:B322" si="16">IF(C291="","",1)</f>
        <v/>
      </c>
      <c r="C291" s="295"/>
      <c r="D291" s="295"/>
      <c r="E291" s="331"/>
      <c r="F291" s="332"/>
      <c r="G291" s="331"/>
      <c r="H291" s="332"/>
      <c r="I291" s="333" t="str">
        <f t="shared" si="15"/>
        <v/>
      </c>
      <c r="J291" s="295"/>
    </row>
    <row r="292" spans="2:10" x14ac:dyDescent="0.35">
      <c r="B292" s="226" t="str">
        <f t="shared" si="16"/>
        <v/>
      </c>
      <c r="C292" s="295"/>
      <c r="D292" s="295"/>
      <c r="E292" s="331"/>
      <c r="F292" s="332"/>
      <c r="G292" s="331"/>
      <c r="H292" s="332"/>
      <c r="I292" s="333" t="str">
        <f t="shared" si="15"/>
        <v/>
      </c>
      <c r="J292" s="295"/>
    </row>
    <row r="293" spans="2:10" x14ac:dyDescent="0.35">
      <c r="B293" s="226" t="str">
        <f t="shared" si="16"/>
        <v/>
      </c>
      <c r="C293" s="295"/>
      <c r="D293" s="295"/>
      <c r="E293" s="331"/>
      <c r="F293" s="332"/>
      <c r="G293" s="331"/>
      <c r="H293" s="332"/>
      <c r="I293" s="333" t="str">
        <f t="shared" si="15"/>
        <v/>
      </c>
      <c r="J293" s="295"/>
    </row>
    <row r="294" spans="2:10" x14ac:dyDescent="0.35">
      <c r="B294" s="226" t="str">
        <f t="shared" si="16"/>
        <v/>
      </c>
      <c r="C294" s="295"/>
      <c r="D294" s="295"/>
      <c r="E294" s="331"/>
      <c r="F294" s="332"/>
      <c r="G294" s="331"/>
      <c r="H294" s="332"/>
      <c r="I294" s="333" t="str">
        <f t="shared" si="15"/>
        <v/>
      </c>
      <c r="J294" s="295"/>
    </row>
    <row r="295" spans="2:10" x14ac:dyDescent="0.35">
      <c r="B295" s="226" t="str">
        <f t="shared" si="16"/>
        <v/>
      </c>
      <c r="C295" s="295"/>
      <c r="D295" s="295"/>
      <c r="E295" s="331"/>
      <c r="F295" s="332"/>
      <c r="G295" s="331"/>
      <c r="H295" s="332"/>
      <c r="I295" s="333" t="str">
        <f t="shared" si="15"/>
        <v/>
      </c>
      <c r="J295" s="295"/>
    </row>
    <row r="296" spans="2:10" x14ac:dyDescent="0.35">
      <c r="B296" s="226" t="str">
        <f t="shared" si="16"/>
        <v/>
      </c>
      <c r="C296" s="295"/>
      <c r="D296" s="295"/>
      <c r="E296" s="331"/>
      <c r="F296" s="332"/>
      <c r="G296" s="331"/>
      <c r="H296" s="332"/>
      <c r="I296" s="333" t="str">
        <f t="shared" si="15"/>
        <v/>
      </c>
      <c r="J296" s="295"/>
    </row>
    <row r="297" spans="2:10" x14ac:dyDescent="0.35">
      <c r="B297" s="226" t="str">
        <f t="shared" si="16"/>
        <v/>
      </c>
      <c r="C297" s="295"/>
      <c r="D297" s="295"/>
      <c r="E297" s="331"/>
      <c r="F297" s="332"/>
      <c r="G297" s="331"/>
      <c r="H297" s="332"/>
      <c r="I297" s="333" t="str">
        <f t="shared" si="15"/>
        <v/>
      </c>
      <c r="J297" s="295"/>
    </row>
    <row r="298" spans="2:10" x14ac:dyDescent="0.35">
      <c r="B298" s="226" t="str">
        <f t="shared" si="16"/>
        <v/>
      </c>
      <c r="C298" s="295"/>
      <c r="D298" s="295"/>
      <c r="E298" s="331"/>
      <c r="F298" s="332"/>
      <c r="G298" s="331"/>
      <c r="H298" s="332"/>
      <c r="I298" s="333" t="str">
        <f t="shared" si="15"/>
        <v/>
      </c>
      <c r="J298" s="295"/>
    </row>
    <row r="299" spans="2:10" x14ac:dyDescent="0.35">
      <c r="B299" s="226" t="str">
        <f t="shared" si="16"/>
        <v/>
      </c>
      <c r="C299" s="295"/>
      <c r="D299" s="295"/>
      <c r="E299" s="331"/>
      <c r="F299" s="332"/>
      <c r="G299" s="331"/>
      <c r="H299" s="332"/>
      <c r="I299" s="333" t="str">
        <f t="shared" si="15"/>
        <v/>
      </c>
      <c r="J299" s="295"/>
    </row>
    <row r="300" spans="2:10" x14ac:dyDescent="0.35">
      <c r="B300" s="226" t="str">
        <f t="shared" si="16"/>
        <v/>
      </c>
      <c r="C300" s="295"/>
      <c r="D300" s="295"/>
      <c r="E300" s="331"/>
      <c r="F300" s="332"/>
      <c r="G300" s="331"/>
      <c r="H300" s="332"/>
      <c r="I300" s="333" t="str">
        <f t="shared" si="15"/>
        <v/>
      </c>
      <c r="J300" s="295"/>
    </row>
    <row r="301" spans="2:10" x14ac:dyDescent="0.35">
      <c r="B301" s="226" t="str">
        <f t="shared" si="16"/>
        <v/>
      </c>
      <c r="C301" s="295"/>
      <c r="D301" s="295"/>
      <c r="E301" s="331"/>
      <c r="F301" s="332"/>
      <c r="G301" s="331"/>
      <c r="H301" s="332"/>
      <c r="I301" s="333" t="str">
        <f t="shared" si="15"/>
        <v/>
      </c>
      <c r="J301" s="295"/>
    </row>
    <row r="302" spans="2:10" x14ac:dyDescent="0.35">
      <c r="B302" s="226" t="str">
        <f t="shared" si="16"/>
        <v/>
      </c>
      <c r="C302" s="295"/>
      <c r="D302" s="295"/>
      <c r="E302" s="331"/>
      <c r="F302" s="332"/>
      <c r="G302" s="331"/>
      <c r="H302" s="332"/>
      <c r="I302" s="333" t="str">
        <f t="shared" si="15"/>
        <v/>
      </c>
      <c r="J302" s="295"/>
    </row>
    <row r="303" spans="2:10" x14ac:dyDescent="0.35">
      <c r="B303" s="226" t="str">
        <f t="shared" si="16"/>
        <v/>
      </c>
      <c r="C303" s="295"/>
      <c r="D303" s="295"/>
      <c r="E303" s="331"/>
      <c r="F303" s="332"/>
      <c r="G303" s="331"/>
      <c r="H303" s="332"/>
      <c r="I303" s="333" t="str">
        <f t="shared" si="15"/>
        <v/>
      </c>
      <c r="J303" s="295"/>
    </row>
    <row r="304" spans="2:10" x14ac:dyDescent="0.35">
      <c r="B304" s="226" t="str">
        <f t="shared" si="16"/>
        <v/>
      </c>
      <c r="C304" s="295"/>
      <c r="D304" s="295"/>
      <c r="E304" s="331"/>
      <c r="F304" s="332"/>
      <c r="G304" s="331"/>
      <c r="H304" s="332"/>
      <c r="I304" s="333" t="str">
        <f t="shared" si="15"/>
        <v/>
      </c>
      <c r="J304" s="295"/>
    </row>
    <row r="305" spans="2:10" x14ac:dyDescent="0.35">
      <c r="B305" s="226" t="str">
        <f t="shared" si="16"/>
        <v/>
      </c>
      <c r="C305" s="295"/>
      <c r="D305" s="295"/>
      <c r="E305" s="331"/>
      <c r="F305" s="332"/>
      <c r="G305" s="331"/>
      <c r="H305" s="332"/>
      <c r="I305" s="333" t="str">
        <f t="shared" si="15"/>
        <v/>
      </c>
      <c r="J305" s="295"/>
    </row>
    <row r="306" spans="2:10" x14ac:dyDescent="0.35">
      <c r="B306" s="226" t="str">
        <f t="shared" si="16"/>
        <v/>
      </c>
      <c r="C306" s="295"/>
      <c r="D306" s="295"/>
      <c r="E306" s="331"/>
      <c r="F306" s="332"/>
      <c r="G306" s="331"/>
      <c r="H306" s="332"/>
      <c r="I306" s="333" t="str">
        <f t="shared" si="15"/>
        <v/>
      </c>
      <c r="J306" s="295"/>
    </row>
    <row r="307" spans="2:10" x14ac:dyDescent="0.35">
      <c r="B307" s="226" t="str">
        <f t="shared" si="16"/>
        <v/>
      </c>
      <c r="C307" s="295"/>
      <c r="D307" s="295"/>
      <c r="E307" s="331"/>
      <c r="F307" s="332"/>
      <c r="G307" s="331"/>
      <c r="H307" s="332"/>
      <c r="I307" s="333" t="str">
        <f t="shared" si="15"/>
        <v/>
      </c>
      <c r="J307" s="295"/>
    </row>
    <row r="308" spans="2:10" x14ac:dyDescent="0.35">
      <c r="B308" s="226" t="str">
        <f t="shared" si="16"/>
        <v/>
      </c>
      <c r="C308" s="295"/>
      <c r="D308" s="295"/>
      <c r="E308" s="331"/>
      <c r="F308" s="332"/>
      <c r="G308" s="331"/>
      <c r="H308" s="332"/>
      <c r="I308" s="333" t="str">
        <f t="shared" si="15"/>
        <v/>
      </c>
      <c r="J308" s="295"/>
    </row>
    <row r="309" spans="2:10" x14ac:dyDescent="0.35">
      <c r="B309" s="226" t="str">
        <f t="shared" si="16"/>
        <v/>
      </c>
      <c r="C309" s="295"/>
      <c r="D309" s="295"/>
      <c r="E309" s="331"/>
      <c r="F309" s="332"/>
      <c r="G309" s="331"/>
      <c r="H309" s="332"/>
      <c r="I309" s="333" t="str">
        <f t="shared" si="15"/>
        <v/>
      </c>
      <c r="J309" s="295"/>
    </row>
    <row r="310" spans="2:10" x14ac:dyDescent="0.35">
      <c r="B310" s="226" t="str">
        <f t="shared" si="16"/>
        <v/>
      </c>
      <c r="C310" s="295"/>
      <c r="D310" s="295"/>
      <c r="E310" s="331"/>
      <c r="F310" s="332"/>
      <c r="G310" s="331"/>
      <c r="H310" s="332"/>
      <c r="I310" s="333" t="str">
        <f t="shared" si="15"/>
        <v/>
      </c>
      <c r="J310" s="295"/>
    </row>
    <row r="311" spans="2:10" x14ac:dyDescent="0.35">
      <c r="B311" s="226" t="str">
        <f t="shared" si="16"/>
        <v/>
      </c>
      <c r="C311" s="295"/>
      <c r="D311" s="295"/>
      <c r="E311" s="331"/>
      <c r="F311" s="332"/>
      <c r="G311" s="331"/>
      <c r="H311" s="332"/>
      <c r="I311" s="333" t="str">
        <f t="shared" si="15"/>
        <v/>
      </c>
      <c r="J311" s="295"/>
    </row>
    <row r="312" spans="2:10" x14ac:dyDescent="0.35">
      <c r="B312" s="226" t="str">
        <f t="shared" si="16"/>
        <v/>
      </c>
      <c r="C312" s="295"/>
      <c r="D312" s="295"/>
      <c r="E312" s="331"/>
      <c r="F312" s="332"/>
      <c r="G312" s="331"/>
      <c r="H312" s="332"/>
      <c r="I312" s="333" t="str">
        <f t="shared" si="15"/>
        <v/>
      </c>
      <c r="J312" s="295"/>
    </row>
    <row r="313" spans="2:10" x14ac:dyDescent="0.35">
      <c r="B313" s="226" t="str">
        <f t="shared" si="16"/>
        <v/>
      </c>
      <c r="C313" s="295"/>
      <c r="D313" s="295"/>
      <c r="E313" s="331"/>
      <c r="F313" s="332"/>
      <c r="G313" s="331"/>
      <c r="H313" s="332"/>
      <c r="I313" s="333" t="str">
        <f t="shared" si="15"/>
        <v/>
      </c>
      <c r="J313" s="295"/>
    </row>
    <row r="314" spans="2:10" x14ac:dyDescent="0.35">
      <c r="B314" s="226" t="str">
        <f t="shared" si="16"/>
        <v/>
      </c>
      <c r="C314" s="295"/>
      <c r="D314" s="295"/>
      <c r="E314" s="331"/>
      <c r="F314" s="332"/>
      <c r="G314" s="331"/>
      <c r="H314" s="332"/>
      <c r="I314" s="333" t="str">
        <f t="shared" si="15"/>
        <v/>
      </c>
      <c r="J314" s="295"/>
    </row>
    <row r="315" spans="2:10" x14ac:dyDescent="0.35">
      <c r="B315" s="226" t="str">
        <f t="shared" si="16"/>
        <v/>
      </c>
      <c r="C315" s="295"/>
      <c r="D315" s="295"/>
      <c r="E315" s="331"/>
      <c r="F315" s="332"/>
      <c r="G315" s="331"/>
      <c r="H315" s="332"/>
      <c r="I315" s="333" t="str">
        <f t="shared" si="15"/>
        <v/>
      </c>
      <c r="J315" s="295"/>
    </row>
    <row r="316" spans="2:10" x14ac:dyDescent="0.35">
      <c r="B316" s="226" t="str">
        <f t="shared" si="16"/>
        <v/>
      </c>
      <c r="C316" s="295"/>
      <c r="D316" s="295"/>
      <c r="E316" s="331"/>
      <c r="F316" s="332"/>
      <c r="G316" s="331"/>
      <c r="H316" s="332"/>
      <c r="I316" s="333" t="str">
        <f t="shared" si="15"/>
        <v/>
      </c>
      <c r="J316" s="295"/>
    </row>
    <row r="317" spans="2:10" x14ac:dyDescent="0.35">
      <c r="B317" s="226" t="str">
        <f t="shared" si="16"/>
        <v/>
      </c>
      <c r="C317" s="295"/>
      <c r="D317" s="295"/>
      <c r="E317" s="331"/>
      <c r="F317" s="332"/>
      <c r="G317" s="331"/>
      <c r="H317" s="332"/>
      <c r="I317" s="333" t="str">
        <f t="shared" si="15"/>
        <v/>
      </c>
      <c r="J317" s="295"/>
    </row>
    <row r="318" spans="2:10" x14ac:dyDescent="0.35">
      <c r="B318" s="226" t="str">
        <f t="shared" si="16"/>
        <v/>
      </c>
      <c r="C318" s="295"/>
      <c r="D318" s="295"/>
      <c r="E318" s="331"/>
      <c r="F318" s="332"/>
      <c r="G318" s="331"/>
      <c r="H318" s="332"/>
      <c r="I318" s="333" t="str">
        <f t="shared" si="15"/>
        <v/>
      </c>
      <c r="J318" s="295"/>
    </row>
    <row r="319" spans="2:10" x14ac:dyDescent="0.35">
      <c r="B319" s="226" t="str">
        <f t="shared" si="16"/>
        <v/>
      </c>
      <c r="C319" s="295"/>
      <c r="D319" s="295"/>
      <c r="E319" s="331"/>
      <c r="F319" s="332"/>
      <c r="G319" s="331"/>
      <c r="H319" s="332"/>
      <c r="I319" s="333" t="str">
        <f t="shared" si="15"/>
        <v/>
      </c>
      <c r="J319" s="295"/>
    </row>
    <row r="320" spans="2:10" x14ac:dyDescent="0.35">
      <c r="B320" s="226" t="str">
        <f t="shared" si="16"/>
        <v/>
      </c>
      <c r="C320" s="295"/>
      <c r="D320" s="295"/>
      <c r="E320" s="331"/>
      <c r="F320" s="332"/>
      <c r="G320" s="331"/>
      <c r="H320" s="332"/>
      <c r="I320" s="333" t="str">
        <f t="shared" si="15"/>
        <v/>
      </c>
      <c r="J320" s="295"/>
    </row>
    <row r="321" spans="2:10" x14ac:dyDescent="0.35">
      <c r="B321" s="226" t="str">
        <f t="shared" si="16"/>
        <v/>
      </c>
      <c r="C321" s="295"/>
      <c r="D321" s="295"/>
      <c r="E321" s="331"/>
      <c r="F321" s="332"/>
      <c r="G321" s="331"/>
      <c r="H321" s="332"/>
      <c r="I321" s="333" t="str">
        <f t="shared" si="15"/>
        <v/>
      </c>
      <c r="J321" s="295"/>
    </row>
    <row r="322" spans="2:10" x14ac:dyDescent="0.35">
      <c r="B322" s="226" t="str">
        <f t="shared" si="16"/>
        <v/>
      </c>
      <c r="C322" s="295"/>
      <c r="D322" s="295"/>
      <c r="E322" s="331"/>
      <c r="F322" s="332"/>
      <c r="G322" s="331"/>
      <c r="H322" s="332"/>
      <c r="I322" s="333" t="str">
        <f t="shared" si="15"/>
        <v/>
      </c>
      <c r="J322" s="295"/>
    </row>
    <row r="323" spans="2:10" x14ac:dyDescent="0.35">
      <c r="B323" s="226" t="str">
        <f t="shared" ref="B323:B341" si="17">IF(C323="","",1)</f>
        <v/>
      </c>
      <c r="C323" s="295"/>
      <c r="D323" s="295"/>
      <c r="E323" s="331"/>
      <c r="F323" s="332"/>
      <c r="G323" s="331"/>
      <c r="H323" s="332"/>
      <c r="I323" s="333" t="str">
        <f t="shared" si="15"/>
        <v/>
      </c>
      <c r="J323" s="295"/>
    </row>
    <row r="324" spans="2:10" x14ac:dyDescent="0.35">
      <c r="B324" s="226" t="str">
        <f t="shared" si="17"/>
        <v/>
      </c>
      <c r="C324" s="295"/>
      <c r="D324" s="295"/>
      <c r="E324" s="331"/>
      <c r="F324" s="332"/>
      <c r="G324" s="331"/>
      <c r="H324" s="332"/>
      <c r="I324" s="333" t="str">
        <f t="shared" si="15"/>
        <v/>
      </c>
      <c r="J324" s="295"/>
    </row>
    <row r="325" spans="2:10" x14ac:dyDescent="0.35">
      <c r="B325" s="226" t="str">
        <f t="shared" si="17"/>
        <v/>
      </c>
      <c r="C325" s="295"/>
      <c r="D325" s="295"/>
      <c r="E325" s="331"/>
      <c r="F325" s="332"/>
      <c r="G325" s="331"/>
      <c r="H325" s="332"/>
      <c r="I325" s="333" t="str">
        <f t="shared" si="15"/>
        <v/>
      </c>
      <c r="J325" s="295"/>
    </row>
    <row r="326" spans="2:10" x14ac:dyDescent="0.35">
      <c r="B326" s="226" t="str">
        <f t="shared" si="17"/>
        <v/>
      </c>
      <c r="C326" s="295"/>
      <c r="D326" s="295"/>
      <c r="E326" s="331"/>
      <c r="F326" s="332"/>
      <c r="G326" s="331"/>
      <c r="H326" s="332"/>
      <c r="I326" s="333" t="str">
        <f t="shared" si="15"/>
        <v/>
      </c>
      <c r="J326" s="295"/>
    </row>
    <row r="327" spans="2:10" x14ac:dyDescent="0.35">
      <c r="B327" s="226" t="str">
        <f t="shared" si="17"/>
        <v/>
      </c>
      <c r="C327" s="295"/>
      <c r="D327" s="295"/>
      <c r="E327" s="331"/>
      <c r="F327" s="332"/>
      <c r="G327" s="331"/>
      <c r="H327" s="332"/>
      <c r="I327" s="333" t="str">
        <f t="shared" si="15"/>
        <v/>
      </c>
      <c r="J327" s="295"/>
    </row>
    <row r="328" spans="2:10" x14ac:dyDescent="0.35">
      <c r="B328" s="226" t="str">
        <f t="shared" si="17"/>
        <v/>
      </c>
      <c r="C328" s="295"/>
      <c r="D328" s="295"/>
      <c r="E328" s="331"/>
      <c r="F328" s="332"/>
      <c r="G328" s="331"/>
      <c r="H328" s="332"/>
      <c r="I328" s="333" t="str">
        <f t="shared" si="15"/>
        <v/>
      </c>
      <c r="J328" s="295"/>
    </row>
    <row r="329" spans="2:10" x14ac:dyDescent="0.35">
      <c r="B329" s="226" t="str">
        <f t="shared" si="17"/>
        <v/>
      </c>
      <c r="C329" s="295"/>
      <c r="D329" s="295"/>
      <c r="E329" s="331"/>
      <c r="F329" s="332"/>
      <c r="G329" s="331"/>
      <c r="H329" s="332"/>
      <c r="I329" s="333" t="str">
        <f t="shared" si="15"/>
        <v/>
      </c>
      <c r="J329" s="295"/>
    </row>
    <row r="330" spans="2:10" x14ac:dyDescent="0.35">
      <c r="B330" s="226" t="str">
        <f t="shared" si="17"/>
        <v/>
      </c>
      <c r="C330" s="295"/>
      <c r="D330" s="295"/>
      <c r="E330" s="331"/>
      <c r="F330" s="332"/>
      <c r="G330" s="331"/>
      <c r="H330" s="332"/>
      <c r="I330" s="333" t="str">
        <f t="shared" si="15"/>
        <v/>
      </c>
      <c r="J330" s="295"/>
    </row>
    <row r="331" spans="2:10" x14ac:dyDescent="0.35">
      <c r="B331" s="226" t="str">
        <f t="shared" si="17"/>
        <v/>
      </c>
      <c r="C331" s="295"/>
      <c r="D331" s="295"/>
      <c r="E331" s="331"/>
      <c r="F331" s="332"/>
      <c r="G331" s="331"/>
      <c r="H331" s="332"/>
      <c r="I331" s="333" t="str">
        <f t="shared" si="15"/>
        <v/>
      </c>
      <c r="J331" s="295"/>
    </row>
    <row r="332" spans="2:10" x14ac:dyDescent="0.35">
      <c r="B332" s="226" t="str">
        <f t="shared" si="17"/>
        <v/>
      </c>
      <c r="C332" s="295"/>
      <c r="D332" s="295"/>
      <c r="E332" s="331"/>
      <c r="F332" s="332"/>
      <c r="G332" s="331"/>
      <c r="H332" s="332"/>
      <c r="I332" s="333" t="str">
        <f t="shared" si="15"/>
        <v/>
      </c>
      <c r="J332" s="295"/>
    </row>
    <row r="333" spans="2:10" x14ac:dyDescent="0.35">
      <c r="B333" s="226" t="str">
        <f t="shared" si="17"/>
        <v/>
      </c>
      <c r="C333" s="295"/>
      <c r="D333" s="295"/>
      <c r="E333" s="331"/>
      <c r="F333" s="332"/>
      <c r="G333" s="331"/>
      <c r="H333" s="332"/>
      <c r="I333" s="333" t="str">
        <f t="shared" si="15"/>
        <v/>
      </c>
      <c r="J333" s="295"/>
    </row>
    <row r="334" spans="2:10" x14ac:dyDescent="0.35">
      <c r="B334" s="226" t="str">
        <f t="shared" si="17"/>
        <v/>
      </c>
      <c r="C334" s="295"/>
      <c r="D334" s="295"/>
      <c r="E334" s="331"/>
      <c r="F334" s="332"/>
      <c r="G334" s="331"/>
      <c r="H334" s="332"/>
      <c r="I334" s="333" t="str">
        <f t="shared" si="15"/>
        <v/>
      </c>
      <c r="J334" s="295"/>
    </row>
    <row r="335" spans="2:10" x14ac:dyDescent="0.35">
      <c r="B335" s="226" t="str">
        <f t="shared" si="17"/>
        <v/>
      </c>
      <c r="C335" s="295"/>
      <c r="D335" s="295"/>
      <c r="E335" s="331"/>
      <c r="F335" s="332"/>
      <c r="G335" s="331"/>
      <c r="H335" s="332"/>
      <c r="I335" s="333" t="str">
        <f t="shared" si="15"/>
        <v/>
      </c>
      <c r="J335" s="295"/>
    </row>
    <row r="336" spans="2:10" x14ac:dyDescent="0.35">
      <c r="B336" s="226" t="str">
        <f t="shared" si="17"/>
        <v/>
      </c>
      <c r="C336" s="295"/>
      <c r="D336" s="295"/>
      <c r="E336" s="331"/>
      <c r="F336" s="332"/>
      <c r="G336" s="331"/>
      <c r="H336" s="332"/>
      <c r="I336" s="333" t="str">
        <f t="shared" si="15"/>
        <v/>
      </c>
      <c r="J336" s="295"/>
    </row>
    <row r="337" spans="2:10" x14ac:dyDescent="0.35">
      <c r="B337" s="226" t="str">
        <f t="shared" si="17"/>
        <v/>
      </c>
      <c r="C337" s="295"/>
      <c r="D337" s="295"/>
      <c r="E337" s="331"/>
      <c r="F337" s="332"/>
      <c r="G337" s="331"/>
      <c r="H337" s="332"/>
      <c r="I337" s="333" t="str">
        <f t="shared" si="15"/>
        <v/>
      </c>
      <c r="J337" s="295"/>
    </row>
    <row r="338" spans="2:10" x14ac:dyDescent="0.35">
      <c r="B338" s="226" t="str">
        <f t="shared" si="17"/>
        <v/>
      </c>
      <c r="C338" s="295"/>
      <c r="D338" s="295"/>
      <c r="E338" s="331"/>
      <c r="F338" s="332"/>
      <c r="G338" s="331"/>
      <c r="H338" s="332"/>
      <c r="I338" s="333" t="str">
        <f t="shared" si="15"/>
        <v/>
      </c>
      <c r="J338" s="295"/>
    </row>
    <row r="339" spans="2:10" x14ac:dyDescent="0.35">
      <c r="B339" s="226" t="str">
        <f t="shared" si="17"/>
        <v/>
      </c>
      <c r="C339" s="295"/>
      <c r="D339" s="295"/>
      <c r="E339" s="331"/>
      <c r="F339" s="332"/>
      <c r="G339" s="331"/>
      <c r="H339" s="332"/>
      <c r="I339" s="333" t="str">
        <f t="shared" si="15"/>
        <v/>
      </c>
      <c r="J339" s="295"/>
    </row>
    <row r="340" spans="2:10" x14ac:dyDescent="0.35">
      <c r="B340" s="226" t="str">
        <f t="shared" si="17"/>
        <v/>
      </c>
      <c r="C340" s="295"/>
      <c r="D340" s="295"/>
      <c r="E340" s="331"/>
      <c r="F340" s="332"/>
      <c r="G340" s="331"/>
      <c r="H340" s="332"/>
      <c r="I340" s="333" t="str">
        <f t="shared" si="15"/>
        <v/>
      </c>
      <c r="J340" s="295"/>
    </row>
    <row r="341" spans="2:10" x14ac:dyDescent="0.35">
      <c r="B341" s="226" t="str">
        <f t="shared" si="17"/>
        <v/>
      </c>
      <c r="C341" s="295"/>
      <c r="D341" s="295"/>
      <c r="E341" s="331"/>
      <c r="F341" s="332"/>
      <c r="G341" s="331"/>
      <c r="H341" s="332"/>
      <c r="I341" s="333" t="str">
        <f t="shared" si="15"/>
        <v/>
      </c>
      <c r="J341" s="295"/>
    </row>
    <row r="342" spans="2:10" x14ac:dyDescent="0.35">
      <c r="B342" s="226" t="str">
        <f t="shared" ref="B342:B373" si="18">IF(C342="","",1)</f>
        <v/>
      </c>
      <c r="C342" s="295"/>
      <c r="D342" s="295"/>
      <c r="E342" s="331"/>
      <c r="F342" s="332"/>
      <c r="G342" s="331"/>
      <c r="H342" s="332"/>
      <c r="I342" s="333" t="str">
        <f t="shared" si="15"/>
        <v/>
      </c>
      <c r="J342" s="295"/>
    </row>
    <row r="343" spans="2:10" x14ac:dyDescent="0.35">
      <c r="B343" s="226" t="str">
        <f t="shared" si="18"/>
        <v/>
      </c>
      <c r="C343" s="295"/>
      <c r="D343" s="295"/>
      <c r="E343" s="331"/>
      <c r="F343" s="332"/>
      <c r="G343" s="331"/>
      <c r="H343" s="332"/>
      <c r="I343" s="333" t="str">
        <f t="shared" si="15"/>
        <v/>
      </c>
      <c r="J343" s="295"/>
    </row>
    <row r="344" spans="2:10" x14ac:dyDescent="0.35">
      <c r="B344" s="226" t="str">
        <f t="shared" si="18"/>
        <v/>
      </c>
      <c r="C344" s="295"/>
      <c r="D344" s="295"/>
      <c r="E344" s="331"/>
      <c r="F344" s="332"/>
      <c r="G344" s="331"/>
      <c r="H344" s="332"/>
      <c r="I344" s="333" t="str">
        <f t="shared" si="15"/>
        <v/>
      </c>
      <c r="J344" s="295"/>
    </row>
    <row r="345" spans="2:10" x14ac:dyDescent="0.35">
      <c r="B345" s="226" t="str">
        <f t="shared" si="18"/>
        <v/>
      </c>
      <c r="C345" s="295"/>
      <c r="D345" s="295"/>
      <c r="E345" s="331"/>
      <c r="F345" s="332"/>
      <c r="G345" s="331"/>
      <c r="H345" s="332"/>
      <c r="I345" s="333" t="str">
        <f t="shared" ref="I345:I408" si="19">IF(H345="","",(VALUE(TEXT(G345,"m/dd/yy ")&amp;TEXT(H345,"hh:mm:ss"))-(VALUE(TEXT(E345,"m/dd/yy ")&amp;TEXT(F345,"hh:mm:ss"))))*24)</f>
        <v/>
      </c>
      <c r="J345" s="295"/>
    </row>
    <row r="346" spans="2:10" x14ac:dyDescent="0.35">
      <c r="B346" s="226" t="str">
        <f t="shared" si="18"/>
        <v/>
      </c>
      <c r="C346" s="295"/>
      <c r="D346" s="295"/>
      <c r="E346" s="331"/>
      <c r="F346" s="332"/>
      <c r="G346" s="331"/>
      <c r="H346" s="332"/>
      <c r="I346" s="333" t="str">
        <f t="shared" si="19"/>
        <v/>
      </c>
      <c r="J346" s="295"/>
    </row>
    <row r="347" spans="2:10" x14ac:dyDescent="0.35">
      <c r="B347" s="226" t="str">
        <f t="shared" si="18"/>
        <v/>
      </c>
      <c r="C347" s="295"/>
      <c r="D347" s="295"/>
      <c r="E347" s="331"/>
      <c r="F347" s="332"/>
      <c r="G347" s="331"/>
      <c r="H347" s="332"/>
      <c r="I347" s="333" t="str">
        <f t="shared" si="19"/>
        <v/>
      </c>
      <c r="J347" s="295"/>
    </row>
    <row r="348" spans="2:10" x14ac:dyDescent="0.35">
      <c r="B348" s="226" t="str">
        <f t="shared" si="18"/>
        <v/>
      </c>
      <c r="C348" s="295"/>
      <c r="D348" s="295"/>
      <c r="E348" s="331"/>
      <c r="F348" s="332"/>
      <c r="G348" s="331"/>
      <c r="H348" s="332"/>
      <c r="I348" s="333" t="str">
        <f t="shared" si="19"/>
        <v/>
      </c>
      <c r="J348" s="295"/>
    </row>
    <row r="349" spans="2:10" x14ac:dyDescent="0.35">
      <c r="B349" s="226" t="str">
        <f t="shared" si="18"/>
        <v/>
      </c>
      <c r="C349" s="295"/>
      <c r="D349" s="295"/>
      <c r="E349" s="331"/>
      <c r="F349" s="332"/>
      <c r="G349" s="331"/>
      <c r="H349" s="332"/>
      <c r="I349" s="333" t="str">
        <f t="shared" si="19"/>
        <v/>
      </c>
      <c r="J349" s="295"/>
    </row>
    <row r="350" spans="2:10" x14ac:dyDescent="0.35">
      <c r="B350" s="226" t="str">
        <f t="shared" si="18"/>
        <v/>
      </c>
      <c r="C350" s="295"/>
      <c r="D350" s="295"/>
      <c r="E350" s="331"/>
      <c r="F350" s="332"/>
      <c r="G350" s="331"/>
      <c r="H350" s="332"/>
      <c r="I350" s="333" t="str">
        <f t="shared" si="19"/>
        <v/>
      </c>
      <c r="J350" s="295"/>
    </row>
    <row r="351" spans="2:10" x14ac:dyDescent="0.35">
      <c r="B351" s="226" t="str">
        <f t="shared" si="18"/>
        <v/>
      </c>
      <c r="C351" s="295"/>
      <c r="D351" s="295"/>
      <c r="E351" s="331"/>
      <c r="F351" s="332"/>
      <c r="G351" s="331"/>
      <c r="H351" s="332"/>
      <c r="I351" s="333" t="str">
        <f t="shared" si="19"/>
        <v/>
      </c>
      <c r="J351" s="295"/>
    </row>
    <row r="352" spans="2:10" x14ac:dyDescent="0.35">
      <c r="B352" s="226" t="str">
        <f t="shared" si="18"/>
        <v/>
      </c>
      <c r="C352" s="295"/>
      <c r="D352" s="295"/>
      <c r="E352" s="331"/>
      <c r="F352" s="332"/>
      <c r="G352" s="331"/>
      <c r="H352" s="332"/>
      <c r="I352" s="333" t="str">
        <f t="shared" si="19"/>
        <v/>
      </c>
      <c r="J352" s="295"/>
    </row>
    <row r="353" spans="2:10" x14ac:dyDescent="0.35">
      <c r="B353" s="226" t="str">
        <f t="shared" si="18"/>
        <v/>
      </c>
      <c r="C353" s="295"/>
      <c r="D353" s="295"/>
      <c r="E353" s="331"/>
      <c r="F353" s="332"/>
      <c r="G353" s="331"/>
      <c r="H353" s="332"/>
      <c r="I353" s="333" t="str">
        <f t="shared" si="19"/>
        <v/>
      </c>
      <c r="J353" s="295"/>
    </row>
    <row r="354" spans="2:10" x14ac:dyDescent="0.35">
      <c r="B354" s="226" t="str">
        <f t="shared" si="18"/>
        <v/>
      </c>
      <c r="C354" s="295"/>
      <c r="D354" s="295"/>
      <c r="E354" s="331"/>
      <c r="F354" s="332"/>
      <c r="G354" s="331"/>
      <c r="H354" s="332"/>
      <c r="I354" s="333" t="str">
        <f t="shared" si="19"/>
        <v/>
      </c>
      <c r="J354" s="295"/>
    </row>
    <row r="355" spans="2:10" x14ac:dyDescent="0.35">
      <c r="B355" s="226" t="str">
        <f t="shared" si="18"/>
        <v/>
      </c>
      <c r="C355" s="295"/>
      <c r="D355" s="295"/>
      <c r="E355" s="331"/>
      <c r="F355" s="332"/>
      <c r="G355" s="331"/>
      <c r="H355" s="332"/>
      <c r="I355" s="333" t="str">
        <f t="shared" si="19"/>
        <v/>
      </c>
      <c r="J355" s="295"/>
    </row>
    <row r="356" spans="2:10" x14ac:dyDescent="0.35">
      <c r="B356" s="226" t="str">
        <f t="shared" si="18"/>
        <v/>
      </c>
      <c r="C356" s="295"/>
      <c r="D356" s="295"/>
      <c r="E356" s="331"/>
      <c r="F356" s="332"/>
      <c r="G356" s="331"/>
      <c r="H356" s="332"/>
      <c r="I356" s="333" t="str">
        <f t="shared" si="19"/>
        <v/>
      </c>
      <c r="J356" s="295"/>
    </row>
    <row r="357" spans="2:10" x14ac:dyDescent="0.35">
      <c r="B357" s="226" t="str">
        <f t="shared" si="18"/>
        <v/>
      </c>
      <c r="C357" s="295"/>
      <c r="D357" s="295"/>
      <c r="E357" s="331"/>
      <c r="F357" s="332"/>
      <c r="G357" s="331"/>
      <c r="H357" s="332"/>
      <c r="I357" s="333" t="str">
        <f t="shared" si="19"/>
        <v/>
      </c>
      <c r="J357" s="295"/>
    </row>
    <row r="358" spans="2:10" x14ac:dyDescent="0.35">
      <c r="B358" s="226" t="str">
        <f t="shared" si="18"/>
        <v/>
      </c>
      <c r="C358" s="295"/>
      <c r="D358" s="295"/>
      <c r="E358" s="331"/>
      <c r="F358" s="332"/>
      <c r="G358" s="331"/>
      <c r="H358" s="332"/>
      <c r="I358" s="333" t="str">
        <f t="shared" si="19"/>
        <v/>
      </c>
      <c r="J358" s="295"/>
    </row>
    <row r="359" spans="2:10" x14ac:dyDescent="0.35">
      <c r="B359" s="226" t="str">
        <f t="shared" si="18"/>
        <v/>
      </c>
      <c r="C359" s="295"/>
      <c r="D359" s="295"/>
      <c r="E359" s="331"/>
      <c r="F359" s="332"/>
      <c r="G359" s="331"/>
      <c r="H359" s="332"/>
      <c r="I359" s="333" t="str">
        <f t="shared" si="19"/>
        <v/>
      </c>
      <c r="J359" s="295"/>
    </row>
    <row r="360" spans="2:10" x14ac:dyDescent="0.35">
      <c r="B360" s="226" t="str">
        <f t="shared" si="18"/>
        <v/>
      </c>
      <c r="C360" s="295"/>
      <c r="D360" s="295"/>
      <c r="E360" s="331"/>
      <c r="F360" s="332"/>
      <c r="G360" s="331"/>
      <c r="H360" s="332"/>
      <c r="I360" s="333" t="str">
        <f t="shared" si="19"/>
        <v/>
      </c>
      <c r="J360" s="295"/>
    </row>
    <row r="361" spans="2:10" x14ac:dyDescent="0.35">
      <c r="B361" s="226" t="str">
        <f t="shared" si="18"/>
        <v/>
      </c>
      <c r="C361" s="295"/>
      <c r="D361" s="295"/>
      <c r="E361" s="331"/>
      <c r="F361" s="332"/>
      <c r="G361" s="331"/>
      <c r="H361" s="332"/>
      <c r="I361" s="333" t="str">
        <f t="shared" si="19"/>
        <v/>
      </c>
      <c r="J361" s="295"/>
    </row>
    <row r="362" spans="2:10" x14ac:dyDescent="0.35">
      <c r="B362" s="226" t="str">
        <f t="shared" si="18"/>
        <v/>
      </c>
      <c r="C362" s="295"/>
      <c r="D362" s="295"/>
      <c r="E362" s="331"/>
      <c r="F362" s="332"/>
      <c r="G362" s="331"/>
      <c r="H362" s="332"/>
      <c r="I362" s="333" t="str">
        <f t="shared" si="19"/>
        <v/>
      </c>
      <c r="J362" s="295"/>
    </row>
    <row r="363" spans="2:10" x14ac:dyDescent="0.35">
      <c r="B363" s="226" t="str">
        <f t="shared" si="18"/>
        <v/>
      </c>
      <c r="C363" s="295"/>
      <c r="D363" s="295"/>
      <c r="E363" s="331"/>
      <c r="F363" s="332"/>
      <c r="G363" s="331"/>
      <c r="H363" s="332"/>
      <c r="I363" s="333" t="str">
        <f t="shared" si="19"/>
        <v/>
      </c>
      <c r="J363" s="295"/>
    </row>
    <row r="364" spans="2:10" x14ac:dyDescent="0.35">
      <c r="B364" s="226" t="str">
        <f t="shared" si="18"/>
        <v/>
      </c>
      <c r="C364" s="295"/>
      <c r="D364" s="295"/>
      <c r="E364" s="331"/>
      <c r="F364" s="332"/>
      <c r="G364" s="331"/>
      <c r="H364" s="332"/>
      <c r="I364" s="333" t="str">
        <f t="shared" si="19"/>
        <v/>
      </c>
      <c r="J364" s="295"/>
    </row>
    <row r="365" spans="2:10" x14ac:dyDescent="0.35">
      <c r="B365" s="226" t="str">
        <f t="shared" si="18"/>
        <v/>
      </c>
      <c r="C365" s="295"/>
      <c r="D365" s="295"/>
      <c r="E365" s="331"/>
      <c r="F365" s="332"/>
      <c r="G365" s="331"/>
      <c r="H365" s="332"/>
      <c r="I365" s="333" t="str">
        <f t="shared" si="19"/>
        <v/>
      </c>
      <c r="J365" s="295"/>
    </row>
    <row r="366" spans="2:10" x14ac:dyDescent="0.35">
      <c r="B366" s="226" t="str">
        <f t="shared" si="18"/>
        <v/>
      </c>
      <c r="C366" s="295"/>
      <c r="D366" s="295"/>
      <c r="E366" s="331"/>
      <c r="F366" s="332"/>
      <c r="G366" s="331"/>
      <c r="H366" s="332"/>
      <c r="I366" s="333" t="str">
        <f t="shared" si="19"/>
        <v/>
      </c>
      <c r="J366" s="295"/>
    </row>
    <row r="367" spans="2:10" x14ac:dyDescent="0.35">
      <c r="B367" s="226" t="str">
        <f t="shared" si="18"/>
        <v/>
      </c>
      <c r="C367" s="295"/>
      <c r="D367" s="295"/>
      <c r="E367" s="331"/>
      <c r="F367" s="332"/>
      <c r="G367" s="331"/>
      <c r="H367" s="332"/>
      <c r="I367" s="333" t="str">
        <f t="shared" si="19"/>
        <v/>
      </c>
      <c r="J367" s="295"/>
    </row>
    <row r="368" spans="2:10" x14ac:dyDescent="0.35">
      <c r="B368" s="226" t="str">
        <f t="shared" si="18"/>
        <v/>
      </c>
      <c r="C368" s="295"/>
      <c r="D368" s="295"/>
      <c r="E368" s="331"/>
      <c r="F368" s="332"/>
      <c r="G368" s="331"/>
      <c r="H368" s="332"/>
      <c r="I368" s="333" t="str">
        <f t="shared" si="19"/>
        <v/>
      </c>
      <c r="J368" s="295"/>
    </row>
    <row r="369" spans="2:10" x14ac:dyDescent="0.35">
      <c r="B369" s="226" t="str">
        <f t="shared" si="18"/>
        <v/>
      </c>
      <c r="C369" s="295"/>
      <c r="D369" s="295"/>
      <c r="E369" s="331"/>
      <c r="F369" s="332"/>
      <c r="G369" s="331"/>
      <c r="H369" s="332"/>
      <c r="I369" s="333" t="str">
        <f t="shared" si="19"/>
        <v/>
      </c>
      <c r="J369" s="295"/>
    </row>
    <row r="370" spans="2:10" x14ac:dyDescent="0.35">
      <c r="B370" s="226" t="str">
        <f t="shared" si="18"/>
        <v/>
      </c>
      <c r="C370" s="295"/>
      <c r="D370" s="295"/>
      <c r="E370" s="331"/>
      <c r="F370" s="332"/>
      <c r="G370" s="331"/>
      <c r="H370" s="332"/>
      <c r="I370" s="333" t="str">
        <f t="shared" si="19"/>
        <v/>
      </c>
      <c r="J370" s="295"/>
    </row>
    <row r="371" spans="2:10" x14ac:dyDescent="0.35">
      <c r="B371" s="226" t="str">
        <f t="shared" si="18"/>
        <v/>
      </c>
      <c r="C371" s="295"/>
      <c r="D371" s="295"/>
      <c r="E371" s="331"/>
      <c r="F371" s="332"/>
      <c r="G371" s="331"/>
      <c r="H371" s="332"/>
      <c r="I371" s="333" t="str">
        <f t="shared" si="19"/>
        <v/>
      </c>
      <c r="J371" s="295"/>
    </row>
    <row r="372" spans="2:10" x14ac:dyDescent="0.35">
      <c r="B372" s="226" t="str">
        <f t="shared" si="18"/>
        <v/>
      </c>
      <c r="C372" s="295"/>
      <c r="D372" s="295"/>
      <c r="E372" s="331"/>
      <c r="F372" s="332"/>
      <c r="G372" s="331"/>
      <c r="H372" s="332"/>
      <c r="I372" s="333" t="str">
        <f t="shared" si="19"/>
        <v/>
      </c>
      <c r="J372" s="295"/>
    </row>
    <row r="373" spans="2:10" x14ac:dyDescent="0.35">
      <c r="B373" s="226" t="str">
        <f t="shared" si="18"/>
        <v/>
      </c>
      <c r="C373" s="295"/>
      <c r="D373" s="295"/>
      <c r="E373" s="331"/>
      <c r="F373" s="332"/>
      <c r="G373" s="331"/>
      <c r="H373" s="332"/>
      <c r="I373" s="333" t="str">
        <f t="shared" si="19"/>
        <v/>
      </c>
      <c r="J373" s="295"/>
    </row>
    <row r="374" spans="2:10" x14ac:dyDescent="0.35">
      <c r="B374" s="226" t="str">
        <f t="shared" ref="B374:B385" si="20">IF(C374="","",1)</f>
        <v/>
      </c>
      <c r="C374" s="295"/>
      <c r="D374" s="295"/>
      <c r="E374" s="331"/>
      <c r="F374" s="332"/>
      <c r="G374" s="331"/>
      <c r="H374" s="332"/>
      <c r="I374" s="333" t="str">
        <f t="shared" si="19"/>
        <v/>
      </c>
      <c r="J374" s="295"/>
    </row>
    <row r="375" spans="2:10" x14ac:dyDescent="0.35">
      <c r="B375" s="226" t="str">
        <f t="shared" si="20"/>
        <v/>
      </c>
      <c r="C375" s="295"/>
      <c r="D375" s="295"/>
      <c r="E375" s="331"/>
      <c r="F375" s="332"/>
      <c r="G375" s="331"/>
      <c r="H375" s="332"/>
      <c r="I375" s="333" t="str">
        <f t="shared" si="19"/>
        <v/>
      </c>
      <c r="J375" s="295"/>
    </row>
    <row r="376" spans="2:10" x14ac:dyDescent="0.35">
      <c r="B376" s="226" t="str">
        <f t="shared" si="20"/>
        <v/>
      </c>
      <c r="C376" s="295"/>
      <c r="D376" s="295"/>
      <c r="E376" s="331"/>
      <c r="F376" s="332"/>
      <c r="G376" s="331"/>
      <c r="H376" s="332"/>
      <c r="I376" s="333" t="str">
        <f t="shared" si="19"/>
        <v/>
      </c>
      <c r="J376" s="295"/>
    </row>
    <row r="377" spans="2:10" x14ac:dyDescent="0.35">
      <c r="B377" s="226" t="str">
        <f t="shared" si="20"/>
        <v/>
      </c>
      <c r="C377" s="295"/>
      <c r="D377" s="295"/>
      <c r="E377" s="331"/>
      <c r="F377" s="332"/>
      <c r="G377" s="331"/>
      <c r="H377" s="332"/>
      <c r="I377" s="333" t="str">
        <f t="shared" si="19"/>
        <v/>
      </c>
      <c r="J377" s="295"/>
    </row>
    <row r="378" spans="2:10" x14ac:dyDescent="0.35">
      <c r="B378" s="226" t="str">
        <f t="shared" si="20"/>
        <v/>
      </c>
      <c r="C378" s="295"/>
      <c r="D378" s="295"/>
      <c r="E378" s="331"/>
      <c r="F378" s="332"/>
      <c r="G378" s="331"/>
      <c r="H378" s="332"/>
      <c r="I378" s="333" t="str">
        <f t="shared" si="19"/>
        <v/>
      </c>
      <c r="J378" s="295"/>
    </row>
    <row r="379" spans="2:10" x14ac:dyDescent="0.35">
      <c r="B379" s="226" t="str">
        <f t="shared" si="20"/>
        <v/>
      </c>
      <c r="C379" s="295"/>
      <c r="D379" s="295"/>
      <c r="E379" s="331"/>
      <c r="F379" s="332"/>
      <c r="G379" s="331"/>
      <c r="H379" s="332"/>
      <c r="I379" s="333" t="str">
        <f t="shared" si="19"/>
        <v/>
      </c>
      <c r="J379" s="295"/>
    </row>
    <row r="380" spans="2:10" x14ac:dyDescent="0.35">
      <c r="B380" s="226" t="str">
        <f t="shared" si="20"/>
        <v/>
      </c>
      <c r="C380" s="295"/>
      <c r="D380" s="295"/>
      <c r="E380" s="331"/>
      <c r="F380" s="332"/>
      <c r="G380" s="331"/>
      <c r="H380" s="332"/>
      <c r="I380" s="333" t="str">
        <f t="shared" si="19"/>
        <v/>
      </c>
      <c r="J380" s="295"/>
    </row>
    <row r="381" spans="2:10" x14ac:dyDescent="0.35">
      <c r="B381" s="226" t="str">
        <f t="shared" si="20"/>
        <v/>
      </c>
      <c r="C381" s="295"/>
      <c r="D381" s="295"/>
      <c r="E381" s="331"/>
      <c r="F381" s="332"/>
      <c r="G381" s="331"/>
      <c r="H381" s="332"/>
      <c r="I381" s="333" t="str">
        <f t="shared" si="19"/>
        <v/>
      </c>
      <c r="J381" s="295"/>
    </row>
    <row r="382" spans="2:10" x14ac:dyDescent="0.35">
      <c r="B382" s="226" t="str">
        <f t="shared" si="20"/>
        <v/>
      </c>
      <c r="C382" s="295"/>
      <c r="D382" s="295"/>
      <c r="E382" s="331"/>
      <c r="F382" s="332"/>
      <c r="G382" s="331"/>
      <c r="H382" s="332"/>
      <c r="I382" s="333" t="str">
        <f t="shared" si="19"/>
        <v/>
      </c>
      <c r="J382" s="295"/>
    </row>
    <row r="383" spans="2:10" x14ac:dyDescent="0.35">
      <c r="B383" s="226" t="str">
        <f t="shared" si="20"/>
        <v/>
      </c>
      <c r="C383" s="295"/>
      <c r="D383" s="295"/>
      <c r="E383" s="331"/>
      <c r="F383" s="332"/>
      <c r="G383" s="331"/>
      <c r="H383" s="332"/>
      <c r="I383" s="333" t="str">
        <f t="shared" si="19"/>
        <v/>
      </c>
      <c r="J383" s="295"/>
    </row>
    <row r="384" spans="2:10" x14ac:dyDescent="0.35">
      <c r="B384" s="226" t="str">
        <f t="shared" si="20"/>
        <v/>
      </c>
      <c r="C384" s="295"/>
      <c r="D384" s="295"/>
      <c r="E384" s="331"/>
      <c r="F384" s="332"/>
      <c r="G384" s="331"/>
      <c r="H384" s="332"/>
      <c r="I384" s="333" t="str">
        <f t="shared" si="19"/>
        <v/>
      </c>
      <c r="J384" s="295"/>
    </row>
    <row r="385" spans="2:10" x14ac:dyDescent="0.35">
      <c r="B385" s="226" t="str">
        <f t="shared" si="20"/>
        <v/>
      </c>
      <c r="C385" s="295"/>
      <c r="D385" s="295"/>
      <c r="E385" s="331"/>
      <c r="F385" s="332"/>
      <c r="G385" s="331"/>
      <c r="H385" s="332"/>
      <c r="I385" s="333" t="str">
        <f t="shared" si="19"/>
        <v/>
      </c>
      <c r="J385" s="295"/>
    </row>
    <row r="386" spans="2:10" x14ac:dyDescent="0.35">
      <c r="B386" s="226" t="str">
        <f t="shared" ref="B386:B500" si="21">IF(C386="","",1)</f>
        <v/>
      </c>
      <c r="C386" s="295"/>
      <c r="D386" s="295"/>
      <c r="E386" s="331"/>
      <c r="F386" s="332"/>
      <c r="G386" s="331"/>
      <c r="H386" s="332"/>
      <c r="I386" s="333" t="str">
        <f t="shared" si="19"/>
        <v/>
      </c>
      <c r="J386" s="295"/>
    </row>
    <row r="387" spans="2:10" x14ac:dyDescent="0.35">
      <c r="B387" s="226" t="str">
        <f t="shared" si="21"/>
        <v/>
      </c>
      <c r="C387" s="295"/>
      <c r="D387" s="295"/>
      <c r="E387" s="331"/>
      <c r="F387" s="332"/>
      <c r="G387" s="331"/>
      <c r="H387" s="332"/>
      <c r="I387" s="333" t="str">
        <f t="shared" si="19"/>
        <v/>
      </c>
      <c r="J387" s="295"/>
    </row>
    <row r="388" spans="2:10" x14ac:dyDescent="0.35">
      <c r="B388" s="226" t="str">
        <f t="shared" si="21"/>
        <v/>
      </c>
      <c r="C388" s="295"/>
      <c r="D388" s="295"/>
      <c r="E388" s="331"/>
      <c r="F388" s="332"/>
      <c r="G388" s="331"/>
      <c r="H388" s="332"/>
      <c r="I388" s="333" t="str">
        <f t="shared" si="19"/>
        <v/>
      </c>
      <c r="J388" s="295"/>
    </row>
    <row r="389" spans="2:10" x14ac:dyDescent="0.35">
      <c r="B389" s="226" t="str">
        <f t="shared" si="21"/>
        <v/>
      </c>
      <c r="C389" s="295"/>
      <c r="D389" s="295"/>
      <c r="E389" s="331"/>
      <c r="F389" s="332"/>
      <c r="G389" s="331"/>
      <c r="H389" s="332"/>
      <c r="I389" s="333" t="str">
        <f t="shared" si="19"/>
        <v/>
      </c>
      <c r="J389" s="295"/>
    </row>
    <row r="390" spans="2:10" x14ac:dyDescent="0.35">
      <c r="B390" s="226" t="str">
        <f t="shared" si="21"/>
        <v/>
      </c>
      <c r="C390" s="295"/>
      <c r="D390" s="295"/>
      <c r="E390" s="331"/>
      <c r="F390" s="332"/>
      <c r="G390" s="331"/>
      <c r="H390" s="332"/>
      <c r="I390" s="333" t="str">
        <f t="shared" si="19"/>
        <v/>
      </c>
      <c r="J390" s="295"/>
    </row>
    <row r="391" spans="2:10" x14ac:dyDescent="0.35">
      <c r="B391" s="226" t="str">
        <f t="shared" si="21"/>
        <v/>
      </c>
      <c r="C391" s="295"/>
      <c r="D391" s="295"/>
      <c r="E391" s="331"/>
      <c r="F391" s="332"/>
      <c r="G391" s="331"/>
      <c r="H391" s="332"/>
      <c r="I391" s="333" t="str">
        <f t="shared" si="19"/>
        <v/>
      </c>
      <c r="J391" s="295"/>
    </row>
    <row r="392" spans="2:10" x14ac:dyDescent="0.35">
      <c r="B392" s="226" t="str">
        <f t="shared" si="21"/>
        <v/>
      </c>
      <c r="C392" s="295"/>
      <c r="D392" s="295"/>
      <c r="E392" s="331"/>
      <c r="F392" s="332"/>
      <c r="G392" s="331"/>
      <c r="H392" s="332"/>
      <c r="I392" s="333" t="str">
        <f t="shared" si="19"/>
        <v/>
      </c>
      <c r="J392" s="295"/>
    </row>
    <row r="393" spans="2:10" x14ac:dyDescent="0.35">
      <c r="B393" s="226" t="str">
        <f t="shared" si="21"/>
        <v/>
      </c>
      <c r="C393" s="295"/>
      <c r="D393" s="295"/>
      <c r="E393" s="331"/>
      <c r="F393" s="332"/>
      <c r="G393" s="331"/>
      <c r="H393" s="332"/>
      <c r="I393" s="333" t="str">
        <f t="shared" si="19"/>
        <v/>
      </c>
      <c r="J393" s="295"/>
    </row>
    <row r="394" spans="2:10" x14ac:dyDescent="0.35">
      <c r="B394" s="226" t="str">
        <f t="shared" si="21"/>
        <v/>
      </c>
      <c r="C394" s="295"/>
      <c r="D394" s="295"/>
      <c r="E394" s="331"/>
      <c r="F394" s="332"/>
      <c r="G394" s="331"/>
      <c r="H394" s="332"/>
      <c r="I394" s="333" t="str">
        <f t="shared" si="19"/>
        <v/>
      </c>
      <c r="J394" s="295"/>
    </row>
    <row r="395" spans="2:10" x14ac:dyDescent="0.35">
      <c r="B395" s="226" t="str">
        <f t="shared" si="21"/>
        <v/>
      </c>
      <c r="C395" s="295"/>
      <c r="D395" s="295"/>
      <c r="E395" s="331"/>
      <c r="F395" s="332"/>
      <c r="G395" s="331"/>
      <c r="H395" s="332"/>
      <c r="I395" s="333" t="str">
        <f t="shared" si="19"/>
        <v/>
      </c>
      <c r="J395" s="295"/>
    </row>
    <row r="396" spans="2:10" x14ac:dyDescent="0.35">
      <c r="B396" s="226" t="str">
        <f t="shared" si="21"/>
        <v/>
      </c>
      <c r="C396" s="295"/>
      <c r="D396" s="295"/>
      <c r="E396" s="331"/>
      <c r="F396" s="332"/>
      <c r="G396" s="331"/>
      <c r="H396" s="332"/>
      <c r="I396" s="333" t="str">
        <f t="shared" si="19"/>
        <v/>
      </c>
      <c r="J396" s="295"/>
    </row>
    <row r="397" spans="2:10" x14ac:dyDescent="0.35">
      <c r="B397" s="226" t="str">
        <f t="shared" si="21"/>
        <v/>
      </c>
      <c r="C397" s="295"/>
      <c r="D397" s="295"/>
      <c r="E397" s="331"/>
      <c r="F397" s="332"/>
      <c r="G397" s="331"/>
      <c r="H397" s="332"/>
      <c r="I397" s="333" t="str">
        <f t="shared" si="19"/>
        <v/>
      </c>
      <c r="J397" s="295"/>
    </row>
    <row r="398" spans="2:10" x14ac:dyDescent="0.35">
      <c r="B398" s="226" t="str">
        <f t="shared" si="21"/>
        <v/>
      </c>
      <c r="C398" s="295"/>
      <c r="D398" s="295"/>
      <c r="E398" s="331"/>
      <c r="F398" s="332"/>
      <c r="G398" s="331"/>
      <c r="H398" s="332"/>
      <c r="I398" s="333" t="str">
        <f t="shared" si="19"/>
        <v/>
      </c>
      <c r="J398" s="295"/>
    </row>
    <row r="399" spans="2:10" x14ac:dyDescent="0.35">
      <c r="B399" s="226" t="str">
        <f t="shared" si="21"/>
        <v/>
      </c>
      <c r="C399" s="295"/>
      <c r="D399" s="295"/>
      <c r="E399" s="331"/>
      <c r="F399" s="332"/>
      <c r="G399" s="331"/>
      <c r="H399" s="332"/>
      <c r="I399" s="333" t="str">
        <f t="shared" si="19"/>
        <v/>
      </c>
      <c r="J399" s="295"/>
    </row>
    <row r="400" spans="2:10" x14ac:dyDescent="0.35">
      <c r="B400" s="226" t="str">
        <f t="shared" si="21"/>
        <v/>
      </c>
      <c r="C400" s="295"/>
      <c r="D400" s="295"/>
      <c r="E400" s="331"/>
      <c r="F400" s="332"/>
      <c r="G400" s="331"/>
      <c r="H400" s="332"/>
      <c r="I400" s="333" t="str">
        <f t="shared" si="19"/>
        <v/>
      </c>
      <c r="J400" s="295"/>
    </row>
    <row r="401" spans="2:10" x14ac:dyDescent="0.35">
      <c r="B401" s="226" t="str">
        <f t="shared" si="21"/>
        <v/>
      </c>
      <c r="C401" s="295"/>
      <c r="D401" s="295"/>
      <c r="E401" s="331"/>
      <c r="F401" s="332"/>
      <c r="G401" s="331"/>
      <c r="H401" s="332"/>
      <c r="I401" s="333" t="str">
        <f t="shared" si="19"/>
        <v/>
      </c>
      <c r="J401" s="295"/>
    </row>
    <row r="402" spans="2:10" x14ac:dyDescent="0.35">
      <c r="B402" s="226" t="str">
        <f t="shared" si="21"/>
        <v/>
      </c>
      <c r="C402" s="295"/>
      <c r="D402" s="295"/>
      <c r="E402" s="331"/>
      <c r="F402" s="332"/>
      <c r="G402" s="331"/>
      <c r="H402" s="332"/>
      <c r="I402" s="333" t="str">
        <f t="shared" si="19"/>
        <v/>
      </c>
      <c r="J402" s="295"/>
    </row>
    <row r="403" spans="2:10" x14ac:dyDescent="0.35">
      <c r="B403" s="226" t="str">
        <f t="shared" si="21"/>
        <v/>
      </c>
      <c r="C403" s="295"/>
      <c r="D403" s="295"/>
      <c r="E403" s="331"/>
      <c r="F403" s="332"/>
      <c r="G403" s="331"/>
      <c r="H403" s="332"/>
      <c r="I403" s="333" t="str">
        <f t="shared" si="19"/>
        <v/>
      </c>
      <c r="J403" s="295"/>
    </row>
    <row r="404" spans="2:10" x14ac:dyDescent="0.35">
      <c r="B404" s="226" t="str">
        <f t="shared" si="21"/>
        <v/>
      </c>
      <c r="C404" s="295"/>
      <c r="D404" s="295"/>
      <c r="E404" s="331"/>
      <c r="F404" s="332"/>
      <c r="G404" s="331"/>
      <c r="H404" s="332"/>
      <c r="I404" s="333" t="str">
        <f t="shared" si="19"/>
        <v/>
      </c>
      <c r="J404" s="295"/>
    </row>
    <row r="405" spans="2:10" x14ac:dyDescent="0.35">
      <c r="B405" s="226" t="str">
        <f t="shared" si="21"/>
        <v/>
      </c>
      <c r="C405" s="295"/>
      <c r="D405" s="295"/>
      <c r="E405" s="331"/>
      <c r="F405" s="332"/>
      <c r="G405" s="331"/>
      <c r="H405" s="332"/>
      <c r="I405" s="333" t="str">
        <f t="shared" si="19"/>
        <v/>
      </c>
      <c r="J405" s="295"/>
    </row>
    <row r="406" spans="2:10" x14ac:dyDescent="0.35">
      <c r="B406" s="226" t="str">
        <f t="shared" si="21"/>
        <v/>
      </c>
      <c r="C406" s="295"/>
      <c r="D406" s="295"/>
      <c r="E406" s="331"/>
      <c r="F406" s="332"/>
      <c r="G406" s="331"/>
      <c r="H406" s="332"/>
      <c r="I406" s="333" t="str">
        <f t="shared" si="19"/>
        <v/>
      </c>
      <c r="J406" s="295"/>
    </row>
    <row r="407" spans="2:10" x14ac:dyDescent="0.35">
      <c r="B407" s="226" t="str">
        <f t="shared" si="21"/>
        <v/>
      </c>
      <c r="C407" s="295"/>
      <c r="D407" s="295"/>
      <c r="E407" s="331"/>
      <c r="F407" s="332"/>
      <c r="G407" s="331"/>
      <c r="H407" s="332"/>
      <c r="I407" s="333" t="str">
        <f t="shared" si="19"/>
        <v/>
      </c>
      <c r="J407" s="295"/>
    </row>
    <row r="408" spans="2:10" x14ac:dyDescent="0.35">
      <c r="B408" s="226" t="str">
        <f t="shared" si="21"/>
        <v/>
      </c>
      <c r="C408" s="295"/>
      <c r="D408" s="295"/>
      <c r="E408" s="331"/>
      <c r="F408" s="332"/>
      <c r="G408" s="331"/>
      <c r="H408" s="332"/>
      <c r="I408" s="333" t="str">
        <f t="shared" si="19"/>
        <v/>
      </c>
      <c r="J408" s="295"/>
    </row>
    <row r="409" spans="2:10" x14ac:dyDescent="0.35">
      <c r="B409" s="226" t="str">
        <f t="shared" si="21"/>
        <v/>
      </c>
      <c r="C409" s="295"/>
      <c r="D409" s="295"/>
      <c r="E409" s="331"/>
      <c r="F409" s="332"/>
      <c r="G409" s="331"/>
      <c r="H409" s="332"/>
      <c r="I409" s="333" t="str">
        <f t="shared" ref="I409:I472" si="22">IF(H409="","",(VALUE(TEXT(G409,"m/dd/yy ")&amp;TEXT(H409,"hh:mm:ss"))-(VALUE(TEXT(E409,"m/dd/yy ")&amp;TEXT(F409,"hh:mm:ss"))))*24)</f>
        <v/>
      </c>
      <c r="J409" s="295"/>
    </row>
    <row r="410" spans="2:10" x14ac:dyDescent="0.35">
      <c r="B410" s="226" t="str">
        <f t="shared" ref="B410:B441" si="23">IF(C410="","",1)</f>
        <v/>
      </c>
      <c r="C410" s="295"/>
      <c r="D410" s="295"/>
      <c r="E410" s="331"/>
      <c r="F410" s="332"/>
      <c r="G410" s="331"/>
      <c r="H410" s="332"/>
      <c r="I410" s="333" t="str">
        <f t="shared" si="22"/>
        <v/>
      </c>
      <c r="J410" s="295"/>
    </row>
    <row r="411" spans="2:10" x14ac:dyDescent="0.35">
      <c r="B411" s="226" t="str">
        <f t="shared" si="23"/>
        <v/>
      </c>
      <c r="C411" s="295"/>
      <c r="D411" s="295"/>
      <c r="E411" s="331"/>
      <c r="F411" s="332"/>
      <c r="G411" s="331"/>
      <c r="H411" s="332"/>
      <c r="I411" s="333" t="str">
        <f t="shared" si="22"/>
        <v/>
      </c>
      <c r="J411" s="295"/>
    </row>
    <row r="412" spans="2:10" x14ac:dyDescent="0.35">
      <c r="B412" s="226" t="str">
        <f t="shared" si="23"/>
        <v/>
      </c>
      <c r="C412" s="295"/>
      <c r="D412" s="295"/>
      <c r="E412" s="331"/>
      <c r="F412" s="332"/>
      <c r="G412" s="331"/>
      <c r="H412" s="332"/>
      <c r="I412" s="333" t="str">
        <f t="shared" si="22"/>
        <v/>
      </c>
      <c r="J412" s="295"/>
    </row>
    <row r="413" spans="2:10" x14ac:dyDescent="0.35">
      <c r="B413" s="226" t="str">
        <f t="shared" si="23"/>
        <v/>
      </c>
      <c r="C413" s="295"/>
      <c r="D413" s="295"/>
      <c r="E413" s="331"/>
      <c r="F413" s="332"/>
      <c r="G413" s="331"/>
      <c r="H413" s="332"/>
      <c r="I413" s="333" t="str">
        <f t="shared" si="22"/>
        <v/>
      </c>
      <c r="J413" s="295"/>
    </row>
    <row r="414" spans="2:10" x14ac:dyDescent="0.35">
      <c r="B414" s="226" t="str">
        <f t="shared" si="23"/>
        <v/>
      </c>
      <c r="C414" s="295"/>
      <c r="D414" s="295"/>
      <c r="E414" s="331"/>
      <c r="F414" s="332"/>
      <c r="G414" s="331"/>
      <c r="H414" s="332"/>
      <c r="I414" s="333" t="str">
        <f t="shared" si="22"/>
        <v/>
      </c>
      <c r="J414" s="295"/>
    </row>
    <row r="415" spans="2:10" x14ac:dyDescent="0.35">
      <c r="B415" s="226" t="str">
        <f t="shared" si="23"/>
        <v/>
      </c>
      <c r="C415" s="295"/>
      <c r="D415" s="295"/>
      <c r="E415" s="331"/>
      <c r="F415" s="332"/>
      <c r="G415" s="331"/>
      <c r="H415" s="332"/>
      <c r="I415" s="333" t="str">
        <f t="shared" si="22"/>
        <v/>
      </c>
      <c r="J415" s="295"/>
    </row>
    <row r="416" spans="2:10" x14ac:dyDescent="0.35">
      <c r="B416" s="226" t="str">
        <f t="shared" si="23"/>
        <v/>
      </c>
      <c r="C416" s="295"/>
      <c r="D416" s="295"/>
      <c r="E416" s="331"/>
      <c r="F416" s="332"/>
      <c r="G416" s="331"/>
      <c r="H416" s="332"/>
      <c r="I416" s="333" t="str">
        <f t="shared" si="22"/>
        <v/>
      </c>
      <c r="J416" s="295"/>
    </row>
    <row r="417" spans="2:10" x14ac:dyDescent="0.35">
      <c r="B417" s="226" t="str">
        <f t="shared" si="23"/>
        <v/>
      </c>
      <c r="C417" s="295"/>
      <c r="D417" s="295"/>
      <c r="E417" s="331"/>
      <c r="F417" s="332"/>
      <c r="G417" s="331"/>
      <c r="H417" s="332"/>
      <c r="I417" s="333" t="str">
        <f t="shared" si="22"/>
        <v/>
      </c>
      <c r="J417" s="295"/>
    </row>
    <row r="418" spans="2:10" x14ac:dyDescent="0.35">
      <c r="B418" s="226" t="str">
        <f t="shared" si="23"/>
        <v/>
      </c>
      <c r="C418" s="295"/>
      <c r="D418" s="295"/>
      <c r="E418" s="331"/>
      <c r="F418" s="332"/>
      <c r="G418" s="331"/>
      <c r="H418" s="332"/>
      <c r="I418" s="333" t="str">
        <f t="shared" si="22"/>
        <v/>
      </c>
      <c r="J418" s="295"/>
    </row>
    <row r="419" spans="2:10" x14ac:dyDescent="0.35">
      <c r="B419" s="226" t="str">
        <f t="shared" si="23"/>
        <v/>
      </c>
      <c r="C419" s="295"/>
      <c r="D419" s="295"/>
      <c r="E419" s="331"/>
      <c r="F419" s="332"/>
      <c r="G419" s="331"/>
      <c r="H419" s="332"/>
      <c r="I419" s="333" t="str">
        <f t="shared" si="22"/>
        <v/>
      </c>
      <c r="J419" s="295"/>
    </row>
    <row r="420" spans="2:10" x14ac:dyDescent="0.35">
      <c r="B420" s="226" t="str">
        <f t="shared" si="23"/>
        <v/>
      </c>
      <c r="C420" s="295"/>
      <c r="D420" s="295"/>
      <c r="E420" s="331"/>
      <c r="F420" s="332"/>
      <c r="G420" s="331"/>
      <c r="H420" s="332"/>
      <c r="I420" s="333" t="str">
        <f t="shared" si="22"/>
        <v/>
      </c>
      <c r="J420" s="295"/>
    </row>
    <row r="421" spans="2:10" x14ac:dyDescent="0.35">
      <c r="B421" s="226" t="str">
        <f t="shared" si="23"/>
        <v/>
      </c>
      <c r="C421" s="295"/>
      <c r="D421" s="295"/>
      <c r="E421" s="331"/>
      <c r="F421" s="332"/>
      <c r="G421" s="331"/>
      <c r="H421" s="332"/>
      <c r="I421" s="333" t="str">
        <f t="shared" si="22"/>
        <v/>
      </c>
      <c r="J421" s="295"/>
    </row>
    <row r="422" spans="2:10" x14ac:dyDescent="0.35">
      <c r="B422" s="226" t="str">
        <f t="shared" si="23"/>
        <v/>
      </c>
      <c r="C422" s="295"/>
      <c r="D422" s="295"/>
      <c r="E422" s="331"/>
      <c r="F422" s="332"/>
      <c r="G422" s="331"/>
      <c r="H422" s="332"/>
      <c r="I422" s="333" t="str">
        <f t="shared" si="22"/>
        <v/>
      </c>
      <c r="J422" s="295"/>
    </row>
    <row r="423" spans="2:10" x14ac:dyDescent="0.35">
      <c r="B423" s="226" t="str">
        <f t="shared" si="23"/>
        <v/>
      </c>
      <c r="C423" s="295"/>
      <c r="D423" s="295"/>
      <c r="E423" s="331"/>
      <c r="F423" s="332"/>
      <c r="G423" s="331"/>
      <c r="H423" s="332"/>
      <c r="I423" s="333" t="str">
        <f t="shared" si="22"/>
        <v/>
      </c>
      <c r="J423" s="295"/>
    </row>
    <row r="424" spans="2:10" x14ac:dyDescent="0.35">
      <c r="B424" s="226" t="str">
        <f t="shared" si="23"/>
        <v/>
      </c>
      <c r="C424" s="295"/>
      <c r="D424" s="295"/>
      <c r="E424" s="331"/>
      <c r="F424" s="332"/>
      <c r="G424" s="331"/>
      <c r="H424" s="332"/>
      <c r="I424" s="333" t="str">
        <f t="shared" si="22"/>
        <v/>
      </c>
      <c r="J424" s="295"/>
    </row>
    <row r="425" spans="2:10" x14ac:dyDescent="0.35">
      <c r="B425" s="226" t="str">
        <f t="shared" si="23"/>
        <v/>
      </c>
      <c r="C425" s="295"/>
      <c r="D425" s="295"/>
      <c r="E425" s="331"/>
      <c r="F425" s="332"/>
      <c r="G425" s="331"/>
      <c r="H425" s="332"/>
      <c r="I425" s="333" t="str">
        <f t="shared" si="22"/>
        <v/>
      </c>
      <c r="J425" s="295"/>
    </row>
    <row r="426" spans="2:10" x14ac:dyDescent="0.35">
      <c r="B426" s="226" t="str">
        <f t="shared" si="23"/>
        <v/>
      </c>
      <c r="C426" s="295"/>
      <c r="D426" s="295"/>
      <c r="E426" s="331"/>
      <c r="F426" s="332"/>
      <c r="G426" s="331"/>
      <c r="H426" s="332"/>
      <c r="I426" s="333" t="str">
        <f t="shared" si="22"/>
        <v/>
      </c>
      <c r="J426" s="295"/>
    </row>
    <row r="427" spans="2:10" x14ac:dyDescent="0.35">
      <c r="B427" s="226" t="str">
        <f t="shared" si="23"/>
        <v/>
      </c>
      <c r="C427" s="295"/>
      <c r="D427" s="295"/>
      <c r="E427" s="331"/>
      <c r="F427" s="332"/>
      <c r="G427" s="331"/>
      <c r="H427" s="332"/>
      <c r="I427" s="333" t="str">
        <f t="shared" si="22"/>
        <v/>
      </c>
      <c r="J427" s="295"/>
    </row>
    <row r="428" spans="2:10" x14ac:dyDescent="0.35">
      <c r="B428" s="226" t="str">
        <f t="shared" si="23"/>
        <v/>
      </c>
      <c r="C428" s="295"/>
      <c r="D428" s="295"/>
      <c r="E428" s="331"/>
      <c r="F428" s="332"/>
      <c r="G428" s="331"/>
      <c r="H428" s="332"/>
      <c r="I428" s="333" t="str">
        <f t="shared" si="22"/>
        <v/>
      </c>
      <c r="J428" s="295"/>
    </row>
    <row r="429" spans="2:10" x14ac:dyDescent="0.35">
      <c r="B429" s="226" t="str">
        <f t="shared" si="23"/>
        <v/>
      </c>
      <c r="C429" s="295"/>
      <c r="D429" s="295"/>
      <c r="E429" s="331"/>
      <c r="F429" s="332"/>
      <c r="G429" s="331"/>
      <c r="H429" s="332"/>
      <c r="I429" s="333" t="str">
        <f t="shared" si="22"/>
        <v/>
      </c>
      <c r="J429" s="295"/>
    </row>
    <row r="430" spans="2:10" x14ac:dyDescent="0.35">
      <c r="B430" s="226" t="str">
        <f t="shared" si="23"/>
        <v/>
      </c>
      <c r="C430" s="295"/>
      <c r="D430" s="295"/>
      <c r="E430" s="331"/>
      <c r="F430" s="332"/>
      <c r="G430" s="331"/>
      <c r="H430" s="332"/>
      <c r="I430" s="333" t="str">
        <f t="shared" si="22"/>
        <v/>
      </c>
      <c r="J430" s="295"/>
    </row>
    <row r="431" spans="2:10" x14ac:dyDescent="0.35">
      <c r="B431" s="226" t="str">
        <f t="shared" si="23"/>
        <v/>
      </c>
      <c r="C431" s="295"/>
      <c r="D431" s="295"/>
      <c r="E431" s="331"/>
      <c r="F431" s="332"/>
      <c r="G431" s="331"/>
      <c r="H431" s="332"/>
      <c r="I431" s="333" t="str">
        <f t="shared" si="22"/>
        <v/>
      </c>
      <c r="J431" s="295"/>
    </row>
    <row r="432" spans="2:10" x14ac:dyDescent="0.35">
      <c r="B432" s="226" t="str">
        <f t="shared" si="23"/>
        <v/>
      </c>
      <c r="C432" s="295"/>
      <c r="D432" s="295"/>
      <c r="E432" s="331"/>
      <c r="F432" s="332"/>
      <c r="G432" s="331"/>
      <c r="H432" s="332"/>
      <c r="I432" s="333" t="str">
        <f t="shared" si="22"/>
        <v/>
      </c>
      <c r="J432" s="295"/>
    </row>
    <row r="433" spans="2:10" x14ac:dyDescent="0.35">
      <c r="B433" s="226" t="str">
        <f t="shared" si="23"/>
        <v/>
      </c>
      <c r="C433" s="295"/>
      <c r="D433" s="295"/>
      <c r="E433" s="331"/>
      <c r="F433" s="332"/>
      <c r="G433" s="331"/>
      <c r="H433" s="332"/>
      <c r="I433" s="333" t="str">
        <f t="shared" si="22"/>
        <v/>
      </c>
      <c r="J433" s="295"/>
    </row>
    <row r="434" spans="2:10" x14ac:dyDescent="0.35">
      <c r="B434" s="226" t="str">
        <f t="shared" si="23"/>
        <v/>
      </c>
      <c r="C434" s="295"/>
      <c r="D434" s="295"/>
      <c r="E434" s="331"/>
      <c r="F434" s="332"/>
      <c r="G434" s="331"/>
      <c r="H434" s="332"/>
      <c r="I434" s="333" t="str">
        <f t="shared" si="22"/>
        <v/>
      </c>
      <c r="J434" s="295"/>
    </row>
    <row r="435" spans="2:10" x14ac:dyDescent="0.35">
      <c r="B435" s="226" t="str">
        <f t="shared" si="23"/>
        <v/>
      </c>
      <c r="C435" s="295"/>
      <c r="D435" s="295"/>
      <c r="E435" s="331"/>
      <c r="F435" s="332"/>
      <c r="G435" s="331"/>
      <c r="H435" s="332"/>
      <c r="I435" s="333" t="str">
        <f t="shared" si="22"/>
        <v/>
      </c>
      <c r="J435" s="295"/>
    </row>
    <row r="436" spans="2:10" x14ac:dyDescent="0.35">
      <c r="B436" s="226" t="str">
        <f t="shared" si="23"/>
        <v/>
      </c>
      <c r="C436" s="295"/>
      <c r="D436" s="295"/>
      <c r="E436" s="331"/>
      <c r="F436" s="332"/>
      <c r="G436" s="331"/>
      <c r="H436" s="332"/>
      <c r="I436" s="333" t="str">
        <f t="shared" si="22"/>
        <v/>
      </c>
      <c r="J436" s="295"/>
    </row>
    <row r="437" spans="2:10" x14ac:dyDescent="0.35">
      <c r="B437" s="226" t="str">
        <f t="shared" si="23"/>
        <v/>
      </c>
      <c r="C437" s="295"/>
      <c r="D437" s="295"/>
      <c r="E437" s="331"/>
      <c r="F437" s="332"/>
      <c r="G437" s="331"/>
      <c r="H437" s="332"/>
      <c r="I437" s="333" t="str">
        <f t="shared" si="22"/>
        <v/>
      </c>
      <c r="J437" s="295"/>
    </row>
    <row r="438" spans="2:10" x14ac:dyDescent="0.35">
      <c r="B438" s="226" t="str">
        <f t="shared" si="23"/>
        <v/>
      </c>
      <c r="C438" s="295"/>
      <c r="D438" s="295"/>
      <c r="E438" s="331"/>
      <c r="F438" s="332"/>
      <c r="G438" s="331"/>
      <c r="H438" s="332"/>
      <c r="I438" s="333" t="str">
        <f t="shared" si="22"/>
        <v/>
      </c>
      <c r="J438" s="295"/>
    </row>
    <row r="439" spans="2:10" x14ac:dyDescent="0.35">
      <c r="B439" s="226" t="str">
        <f t="shared" si="23"/>
        <v/>
      </c>
      <c r="C439" s="295"/>
      <c r="D439" s="295"/>
      <c r="E439" s="331"/>
      <c r="F439" s="332"/>
      <c r="G439" s="331"/>
      <c r="H439" s="332"/>
      <c r="I439" s="333" t="str">
        <f t="shared" si="22"/>
        <v/>
      </c>
      <c r="J439" s="295"/>
    </row>
    <row r="440" spans="2:10" x14ac:dyDescent="0.35">
      <c r="B440" s="226" t="str">
        <f t="shared" si="23"/>
        <v/>
      </c>
      <c r="C440" s="295"/>
      <c r="D440" s="295"/>
      <c r="E440" s="331"/>
      <c r="F440" s="332"/>
      <c r="G440" s="331"/>
      <c r="H440" s="332"/>
      <c r="I440" s="333" t="str">
        <f t="shared" si="22"/>
        <v/>
      </c>
      <c r="J440" s="295"/>
    </row>
    <row r="441" spans="2:10" x14ac:dyDescent="0.35">
      <c r="B441" s="226" t="str">
        <f t="shared" si="23"/>
        <v/>
      </c>
      <c r="C441" s="295"/>
      <c r="D441" s="295"/>
      <c r="E441" s="331"/>
      <c r="F441" s="332"/>
      <c r="G441" s="331"/>
      <c r="H441" s="332"/>
      <c r="I441" s="333" t="str">
        <f t="shared" si="22"/>
        <v/>
      </c>
      <c r="J441" s="295"/>
    </row>
    <row r="442" spans="2:10" x14ac:dyDescent="0.35">
      <c r="B442" s="226" t="str">
        <f t="shared" ref="B442:B460" si="24">IF(C442="","",1)</f>
        <v/>
      </c>
      <c r="C442" s="295"/>
      <c r="D442" s="295"/>
      <c r="E442" s="331"/>
      <c r="F442" s="332"/>
      <c r="G442" s="331"/>
      <c r="H442" s="332"/>
      <c r="I442" s="333" t="str">
        <f t="shared" si="22"/>
        <v/>
      </c>
      <c r="J442" s="295"/>
    </row>
    <row r="443" spans="2:10" x14ac:dyDescent="0.35">
      <c r="B443" s="226" t="str">
        <f t="shared" si="24"/>
        <v/>
      </c>
      <c r="C443" s="295"/>
      <c r="D443" s="295"/>
      <c r="E443" s="331"/>
      <c r="F443" s="332"/>
      <c r="G443" s="331"/>
      <c r="H443" s="332"/>
      <c r="I443" s="333" t="str">
        <f t="shared" si="22"/>
        <v/>
      </c>
      <c r="J443" s="295"/>
    </row>
    <row r="444" spans="2:10" x14ac:dyDescent="0.35">
      <c r="B444" s="226" t="str">
        <f t="shared" si="24"/>
        <v/>
      </c>
      <c r="C444" s="295"/>
      <c r="D444" s="295"/>
      <c r="E444" s="331"/>
      <c r="F444" s="332"/>
      <c r="G444" s="331"/>
      <c r="H444" s="332"/>
      <c r="I444" s="333" t="str">
        <f t="shared" si="22"/>
        <v/>
      </c>
      <c r="J444" s="295"/>
    </row>
    <row r="445" spans="2:10" x14ac:dyDescent="0.35">
      <c r="B445" s="226" t="str">
        <f t="shared" si="24"/>
        <v/>
      </c>
      <c r="C445" s="295"/>
      <c r="D445" s="295"/>
      <c r="E445" s="331"/>
      <c r="F445" s="332"/>
      <c r="G445" s="331"/>
      <c r="H445" s="332"/>
      <c r="I445" s="333" t="str">
        <f t="shared" si="22"/>
        <v/>
      </c>
      <c r="J445" s="295"/>
    </row>
    <row r="446" spans="2:10" x14ac:dyDescent="0.35">
      <c r="B446" s="226" t="str">
        <f t="shared" si="24"/>
        <v/>
      </c>
      <c r="C446" s="295"/>
      <c r="D446" s="295"/>
      <c r="E446" s="331"/>
      <c r="F446" s="332"/>
      <c r="G446" s="331"/>
      <c r="H446" s="332"/>
      <c r="I446" s="333" t="str">
        <f t="shared" si="22"/>
        <v/>
      </c>
      <c r="J446" s="295"/>
    </row>
    <row r="447" spans="2:10" x14ac:dyDescent="0.35">
      <c r="B447" s="226" t="str">
        <f t="shared" si="24"/>
        <v/>
      </c>
      <c r="C447" s="295"/>
      <c r="D447" s="295"/>
      <c r="E447" s="331"/>
      <c r="F447" s="332"/>
      <c r="G447" s="331"/>
      <c r="H447" s="332"/>
      <c r="I447" s="333" t="str">
        <f t="shared" si="22"/>
        <v/>
      </c>
      <c r="J447" s="295"/>
    </row>
    <row r="448" spans="2:10" x14ac:dyDescent="0.35">
      <c r="B448" s="226" t="str">
        <f t="shared" si="24"/>
        <v/>
      </c>
      <c r="C448" s="295"/>
      <c r="D448" s="295"/>
      <c r="E448" s="331"/>
      <c r="F448" s="332"/>
      <c r="G448" s="331"/>
      <c r="H448" s="332"/>
      <c r="I448" s="333" t="str">
        <f t="shared" si="22"/>
        <v/>
      </c>
      <c r="J448" s="295"/>
    </row>
    <row r="449" spans="2:10" x14ac:dyDescent="0.35">
      <c r="B449" s="226" t="str">
        <f t="shared" si="24"/>
        <v/>
      </c>
      <c r="C449" s="295"/>
      <c r="D449" s="295"/>
      <c r="E449" s="331"/>
      <c r="F449" s="332"/>
      <c r="G449" s="331"/>
      <c r="H449" s="332"/>
      <c r="I449" s="333" t="str">
        <f t="shared" si="22"/>
        <v/>
      </c>
      <c r="J449" s="295"/>
    </row>
    <row r="450" spans="2:10" x14ac:dyDescent="0.35">
      <c r="B450" s="226" t="str">
        <f t="shared" si="24"/>
        <v/>
      </c>
      <c r="C450" s="295"/>
      <c r="D450" s="295"/>
      <c r="E450" s="331"/>
      <c r="F450" s="332"/>
      <c r="G450" s="331"/>
      <c r="H450" s="332"/>
      <c r="I450" s="333" t="str">
        <f t="shared" si="22"/>
        <v/>
      </c>
      <c r="J450" s="295"/>
    </row>
    <row r="451" spans="2:10" x14ac:dyDescent="0.35">
      <c r="B451" s="226" t="str">
        <f t="shared" si="24"/>
        <v/>
      </c>
      <c r="C451" s="295"/>
      <c r="D451" s="295"/>
      <c r="E451" s="331"/>
      <c r="F451" s="332"/>
      <c r="G451" s="331"/>
      <c r="H451" s="332"/>
      <c r="I451" s="333" t="str">
        <f t="shared" si="22"/>
        <v/>
      </c>
      <c r="J451" s="295"/>
    </row>
    <row r="452" spans="2:10" x14ac:dyDescent="0.35">
      <c r="B452" s="226" t="str">
        <f t="shared" si="24"/>
        <v/>
      </c>
      <c r="C452" s="295"/>
      <c r="D452" s="295"/>
      <c r="E452" s="331"/>
      <c r="F452" s="332"/>
      <c r="G452" s="331"/>
      <c r="H452" s="332"/>
      <c r="I452" s="333" t="str">
        <f t="shared" si="22"/>
        <v/>
      </c>
      <c r="J452" s="295"/>
    </row>
    <row r="453" spans="2:10" x14ac:dyDescent="0.35">
      <c r="B453" s="226" t="str">
        <f t="shared" si="24"/>
        <v/>
      </c>
      <c r="C453" s="295"/>
      <c r="D453" s="295"/>
      <c r="E453" s="331"/>
      <c r="F453" s="332"/>
      <c r="G453" s="331"/>
      <c r="H453" s="332"/>
      <c r="I453" s="333" t="str">
        <f t="shared" si="22"/>
        <v/>
      </c>
      <c r="J453" s="295"/>
    </row>
    <row r="454" spans="2:10" x14ac:dyDescent="0.35">
      <c r="B454" s="226" t="str">
        <f t="shared" si="24"/>
        <v/>
      </c>
      <c r="C454" s="295"/>
      <c r="D454" s="295"/>
      <c r="E454" s="331"/>
      <c r="F454" s="332"/>
      <c r="G454" s="331"/>
      <c r="H454" s="332"/>
      <c r="I454" s="333" t="str">
        <f t="shared" si="22"/>
        <v/>
      </c>
      <c r="J454" s="295"/>
    </row>
    <row r="455" spans="2:10" x14ac:dyDescent="0.35">
      <c r="B455" s="226" t="str">
        <f t="shared" si="24"/>
        <v/>
      </c>
      <c r="C455" s="295"/>
      <c r="D455" s="295"/>
      <c r="E455" s="331"/>
      <c r="F455" s="332"/>
      <c r="G455" s="331"/>
      <c r="H455" s="332"/>
      <c r="I455" s="333" t="str">
        <f t="shared" si="22"/>
        <v/>
      </c>
      <c r="J455" s="295"/>
    </row>
    <row r="456" spans="2:10" x14ac:dyDescent="0.35">
      <c r="B456" s="226" t="str">
        <f t="shared" si="24"/>
        <v/>
      </c>
      <c r="C456" s="295"/>
      <c r="D456" s="295"/>
      <c r="E456" s="331"/>
      <c r="F456" s="332"/>
      <c r="G456" s="331"/>
      <c r="H456" s="332"/>
      <c r="I456" s="333" t="str">
        <f t="shared" si="22"/>
        <v/>
      </c>
      <c r="J456" s="295"/>
    </row>
    <row r="457" spans="2:10" x14ac:dyDescent="0.35">
      <c r="B457" s="226" t="str">
        <f t="shared" si="24"/>
        <v/>
      </c>
      <c r="C457" s="295"/>
      <c r="D457" s="295"/>
      <c r="E457" s="331"/>
      <c r="F457" s="332"/>
      <c r="G457" s="331"/>
      <c r="H457" s="332"/>
      <c r="I457" s="333" t="str">
        <f t="shared" si="22"/>
        <v/>
      </c>
      <c r="J457" s="295"/>
    </row>
    <row r="458" spans="2:10" x14ac:dyDescent="0.35">
      <c r="B458" s="226" t="str">
        <f t="shared" si="24"/>
        <v/>
      </c>
      <c r="C458" s="295"/>
      <c r="D458" s="295"/>
      <c r="E458" s="331"/>
      <c r="F458" s="332"/>
      <c r="G458" s="331"/>
      <c r="H458" s="332"/>
      <c r="I458" s="333" t="str">
        <f t="shared" si="22"/>
        <v/>
      </c>
      <c r="J458" s="295"/>
    </row>
    <row r="459" spans="2:10" x14ac:dyDescent="0.35">
      <c r="B459" s="226" t="str">
        <f t="shared" si="24"/>
        <v/>
      </c>
      <c r="C459" s="295"/>
      <c r="D459" s="295"/>
      <c r="E459" s="331"/>
      <c r="F459" s="332"/>
      <c r="G459" s="331"/>
      <c r="H459" s="332"/>
      <c r="I459" s="333" t="str">
        <f t="shared" si="22"/>
        <v/>
      </c>
      <c r="J459" s="295"/>
    </row>
    <row r="460" spans="2:10" x14ac:dyDescent="0.35">
      <c r="B460" s="226" t="str">
        <f t="shared" si="24"/>
        <v/>
      </c>
      <c r="C460" s="295"/>
      <c r="D460" s="295"/>
      <c r="E460" s="331"/>
      <c r="F460" s="332"/>
      <c r="G460" s="331"/>
      <c r="H460" s="332"/>
      <c r="I460" s="333" t="str">
        <f t="shared" si="22"/>
        <v/>
      </c>
      <c r="J460" s="295"/>
    </row>
    <row r="461" spans="2:10" x14ac:dyDescent="0.35">
      <c r="B461" s="226" t="str">
        <f t="shared" si="21"/>
        <v/>
      </c>
      <c r="C461" s="295"/>
      <c r="D461" s="295"/>
      <c r="E461" s="331"/>
      <c r="F461" s="332"/>
      <c r="G461" s="331"/>
      <c r="H461" s="332"/>
      <c r="I461" s="333" t="str">
        <f t="shared" si="22"/>
        <v/>
      </c>
      <c r="J461" s="295"/>
    </row>
    <row r="462" spans="2:10" x14ac:dyDescent="0.35">
      <c r="B462" s="226" t="str">
        <f t="shared" si="21"/>
        <v/>
      </c>
      <c r="C462" s="295"/>
      <c r="D462" s="295"/>
      <c r="E462" s="331"/>
      <c r="F462" s="332"/>
      <c r="G462" s="331"/>
      <c r="H462" s="332"/>
      <c r="I462" s="333" t="str">
        <f t="shared" si="22"/>
        <v/>
      </c>
      <c r="J462" s="295"/>
    </row>
    <row r="463" spans="2:10" x14ac:dyDescent="0.35">
      <c r="B463" s="226" t="str">
        <f t="shared" si="21"/>
        <v/>
      </c>
      <c r="C463" s="295"/>
      <c r="D463" s="295"/>
      <c r="E463" s="331"/>
      <c r="F463" s="332"/>
      <c r="G463" s="331"/>
      <c r="H463" s="332"/>
      <c r="I463" s="333" t="str">
        <f t="shared" si="22"/>
        <v/>
      </c>
      <c r="J463" s="295"/>
    </row>
    <row r="464" spans="2:10" x14ac:dyDescent="0.35">
      <c r="B464" s="226" t="str">
        <f t="shared" si="21"/>
        <v/>
      </c>
      <c r="C464" s="295"/>
      <c r="D464" s="295"/>
      <c r="E464" s="331"/>
      <c r="F464" s="332"/>
      <c r="G464" s="331"/>
      <c r="H464" s="332"/>
      <c r="I464" s="333" t="str">
        <f t="shared" si="22"/>
        <v/>
      </c>
      <c r="J464" s="295"/>
    </row>
    <row r="465" spans="2:10" x14ac:dyDescent="0.35">
      <c r="B465" s="226" t="str">
        <f t="shared" si="21"/>
        <v/>
      </c>
      <c r="C465" s="295"/>
      <c r="D465" s="295"/>
      <c r="E465" s="331"/>
      <c r="F465" s="332"/>
      <c r="G465" s="331"/>
      <c r="H465" s="332"/>
      <c r="I465" s="333" t="str">
        <f t="shared" si="22"/>
        <v/>
      </c>
      <c r="J465" s="295"/>
    </row>
    <row r="466" spans="2:10" x14ac:dyDescent="0.35">
      <c r="B466" s="226" t="str">
        <f t="shared" si="21"/>
        <v/>
      </c>
      <c r="C466" s="295"/>
      <c r="D466" s="295"/>
      <c r="E466" s="331"/>
      <c r="F466" s="332"/>
      <c r="G466" s="331"/>
      <c r="H466" s="332"/>
      <c r="I466" s="333" t="str">
        <f t="shared" si="22"/>
        <v/>
      </c>
      <c r="J466" s="295"/>
    </row>
    <row r="467" spans="2:10" x14ac:dyDescent="0.35">
      <c r="B467" s="226" t="str">
        <f t="shared" si="21"/>
        <v/>
      </c>
      <c r="C467" s="295"/>
      <c r="D467" s="295"/>
      <c r="E467" s="331"/>
      <c r="F467" s="332"/>
      <c r="G467" s="331"/>
      <c r="H467" s="332"/>
      <c r="I467" s="333" t="str">
        <f t="shared" si="22"/>
        <v/>
      </c>
      <c r="J467" s="295"/>
    </row>
    <row r="468" spans="2:10" x14ac:dyDescent="0.35">
      <c r="B468" s="226" t="str">
        <f t="shared" si="21"/>
        <v/>
      </c>
      <c r="C468" s="295"/>
      <c r="D468" s="295"/>
      <c r="E468" s="331"/>
      <c r="F468" s="332"/>
      <c r="G468" s="331"/>
      <c r="H468" s="332"/>
      <c r="I468" s="333" t="str">
        <f t="shared" si="22"/>
        <v/>
      </c>
      <c r="J468" s="295"/>
    </row>
    <row r="469" spans="2:10" x14ac:dyDescent="0.35">
      <c r="B469" s="226" t="str">
        <f t="shared" si="21"/>
        <v/>
      </c>
      <c r="C469" s="295"/>
      <c r="D469" s="295"/>
      <c r="E469" s="331"/>
      <c r="F469" s="332"/>
      <c r="G469" s="331"/>
      <c r="H469" s="332"/>
      <c r="I469" s="333" t="str">
        <f t="shared" si="22"/>
        <v/>
      </c>
      <c r="J469" s="295"/>
    </row>
    <row r="470" spans="2:10" x14ac:dyDescent="0.35">
      <c r="B470" s="226" t="str">
        <f t="shared" si="21"/>
        <v/>
      </c>
      <c r="C470" s="295"/>
      <c r="D470" s="295"/>
      <c r="E470" s="331"/>
      <c r="F470" s="332"/>
      <c r="G470" s="331"/>
      <c r="H470" s="332"/>
      <c r="I470" s="333" t="str">
        <f t="shared" si="22"/>
        <v/>
      </c>
      <c r="J470" s="295"/>
    </row>
    <row r="471" spans="2:10" x14ac:dyDescent="0.35">
      <c r="B471" s="226" t="str">
        <f t="shared" si="21"/>
        <v/>
      </c>
      <c r="C471" s="295"/>
      <c r="D471" s="295"/>
      <c r="E471" s="331"/>
      <c r="F471" s="332"/>
      <c r="G471" s="331"/>
      <c r="H471" s="332"/>
      <c r="I471" s="333" t="str">
        <f t="shared" si="22"/>
        <v/>
      </c>
      <c r="J471" s="295"/>
    </row>
    <row r="472" spans="2:10" x14ac:dyDescent="0.35">
      <c r="B472" s="226" t="str">
        <f t="shared" si="21"/>
        <v/>
      </c>
      <c r="C472" s="295"/>
      <c r="D472" s="295"/>
      <c r="E472" s="331"/>
      <c r="F472" s="332"/>
      <c r="G472" s="331"/>
      <c r="H472" s="332"/>
      <c r="I472" s="333" t="str">
        <f t="shared" si="22"/>
        <v/>
      </c>
      <c r="J472" s="295"/>
    </row>
    <row r="473" spans="2:10" x14ac:dyDescent="0.35">
      <c r="B473" s="226" t="str">
        <f t="shared" si="21"/>
        <v/>
      </c>
      <c r="C473" s="295"/>
      <c r="D473" s="295"/>
      <c r="E473" s="331"/>
      <c r="F473" s="332"/>
      <c r="G473" s="331"/>
      <c r="H473" s="332"/>
      <c r="I473" s="333" t="str">
        <f t="shared" ref="I473:I500" si="25">IF(H473="","",(VALUE(TEXT(G473,"m/dd/yy ")&amp;TEXT(H473,"hh:mm:ss"))-(VALUE(TEXT(E473,"m/dd/yy ")&amp;TEXT(F473,"hh:mm:ss"))))*24)</f>
        <v/>
      </c>
      <c r="J473" s="295"/>
    </row>
    <row r="474" spans="2:10" x14ac:dyDescent="0.35">
      <c r="B474" s="226" t="str">
        <f t="shared" si="21"/>
        <v/>
      </c>
      <c r="C474" s="295"/>
      <c r="D474" s="295"/>
      <c r="E474" s="331"/>
      <c r="F474" s="332"/>
      <c r="G474" s="331"/>
      <c r="H474" s="332"/>
      <c r="I474" s="333" t="str">
        <f t="shared" si="25"/>
        <v/>
      </c>
      <c r="J474" s="295"/>
    </row>
    <row r="475" spans="2:10" x14ac:dyDescent="0.35">
      <c r="B475" s="226" t="str">
        <f t="shared" si="21"/>
        <v/>
      </c>
      <c r="C475" s="295"/>
      <c r="D475" s="295"/>
      <c r="E475" s="331"/>
      <c r="F475" s="332"/>
      <c r="G475" s="331"/>
      <c r="H475" s="332"/>
      <c r="I475" s="333" t="str">
        <f t="shared" si="25"/>
        <v/>
      </c>
      <c r="J475" s="295"/>
    </row>
    <row r="476" spans="2:10" x14ac:dyDescent="0.35">
      <c r="B476" s="226" t="str">
        <f t="shared" si="21"/>
        <v/>
      </c>
      <c r="C476" s="295"/>
      <c r="D476" s="295"/>
      <c r="E476" s="331"/>
      <c r="F476" s="332"/>
      <c r="G476" s="331"/>
      <c r="H476" s="332"/>
      <c r="I476" s="333" t="str">
        <f t="shared" si="25"/>
        <v/>
      </c>
      <c r="J476" s="295"/>
    </row>
    <row r="477" spans="2:10" x14ac:dyDescent="0.35">
      <c r="B477" s="226" t="str">
        <f t="shared" si="21"/>
        <v/>
      </c>
      <c r="C477" s="295"/>
      <c r="D477" s="295"/>
      <c r="E477" s="331"/>
      <c r="F477" s="332"/>
      <c r="G477" s="331"/>
      <c r="H477" s="332"/>
      <c r="I477" s="333" t="str">
        <f t="shared" si="25"/>
        <v/>
      </c>
      <c r="J477" s="295"/>
    </row>
    <row r="478" spans="2:10" x14ac:dyDescent="0.35">
      <c r="B478" s="226" t="str">
        <f t="shared" si="21"/>
        <v/>
      </c>
      <c r="C478" s="295"/>
      <c r="D478" s="295"/>
      <c r="E478" s="331"/>
      <c r="F478" s="332"/>
      <c r="G478" s="331"/>
      <c r="H478" s="332"/>
      <c r="I478" s="333" t="str">
        <f t="shared" si="25"/>
        <v/>
      </c>
      <c r="J478" s="295"/>
    </row>
    <row r="479" spans="2:10" x14ac:dyDescent="0.35">
      <c r="B479" s="226" t="str">
        <f t="shared" si="21"/>
        <v/>
      </c>
      <c r="C479" s="295"/>
      <c r="D479" s="295"/>
      <c r="E479" s="331"/>
      <c r="F479" s="332"/>
      <c r="G479" s="331"/>
      <c r="H479" s="332"/>
      <c r="I479" s="333" t="str">
        <f t="shared" si="25"/>
        <v/>
      </c>
      <c r="J479" s="295"/>
    </row>
    <row r="480" spans="2:10" x14ac:dyDescent="0.35">
      <c r="B480" s="226" t="str">
        <f t="shared" si="21"/>
        <v/>
      </c>
      <c r="C480" s="295"/>
      <c r="D480" s="295"/>
      <c r="E480" s="331"/>
      <c r="F480" s="332"/>
      <c r="G480" s="331"/>
      <c r="H480" s="332"/>
      <c r="I480" s="333" t="str">
        <f t="shared" si="25"/>
        <v/>
      </c>
      <c r="J480" s="295"/>
    </row>
    <row r="481" spans="2:10" x14ac:dyDescent="0.35">
      <c r="B481" s="226" t="str">
        <f t="shared" si="21"/>
        <v/>
      </c>
      <c r="C481" s="295"/>
      <c r="D481" s="295"/>
      <c r="E481" s="331"/>
      <c r="F481" s="332"/>
      <c r="G481" s="331"/>
      <c r="H481" s="332"/>
      <c r="I481" s="333" t="str">
        <f t="shared" si="25"/>
        <v/>
      </c>
      <c r="J481" s="295"/>
    </row>
    <row r="482" spans="2:10" x14ac:dyDescent="0.35">
      <c r="B482" s="226" t="str">
        <f t="shared" si="21"/>
        <v/>
      </c>
      <c r="C482" s="295"/>
      <c r="D482" s="295"/>
      <c r="E482" s="331"/>
      <c r="F482" s="332"/>
      <c r="G482" s="331"/>
      <c r="H482" s="332"/>
      <c r="I482" s="333" t="str">
        <f t="shared" si="25"/>
        <v/>
      </c>
      <c r="J482" s="295"/>
    </row>
    <row r="483" spans="2:10" x14ac:dyDescent="0.35">
      <c r="B483" s="226" t="str">
        <f t="shared" si="21"/>
        <v/>
      </c>
      <c r="C483" s="295"/>
      <c r="D483" s="295"/>
      <c r="E483" s="331"/>
      <c r="F483" s="332"/>
      <c r="G483" s="331"/>
      <c r="H483" s="332"/>
      <c r="I483" s="333" t="str">
        <f t="shared" si="25"/>
        <v/>
      </c>
      <c r="J483" s="295"/>
    </row>
    <row r="484" spans="2:10" x14ac:dyDescent="0.35">
      <c r="B484" s="226" t="str">
        <f t="shared" si="21"/>
        <v/>
      </c>
      <c r="C484" s="295"/>
      <c r="D484" s="295"/>
      <c r="E484" s="331"/>
      <c r="F484" s="332"/>
      <c r="G484" s="331"/>
      <c r="H484" s="332"/>
      <c r="I484" s="333" t="str">
        <f t="shared" si="25"/>
        <v/>
      </c>
      <c r="J484" s="295"/>
    </row>
    <row r="485" spans="2:10" x14ac:dyDescent="0.35">
      <c r="B485" s="226" t="str">
        <f t="shared" si="21"/>
        <v/>
      </c>
      <c r="C485" s="295"/>
      <c r="D485" s="295"/>
      <c r="E485" s="331"/>
      <c r="F485" s="332"/>
      <c r="G485" s="331"/>
      <c r="H485" s="332"/>
      <c r="I485" s="333" t="str">
        <f t="shared" si="25"/>
        <v/>
      </c>
      <c r="J485" s="295"/>
    </row>
    <row r="486" spans="2:10" x14ac:dyDescent="0.35">
      <c r="B486" s="226" t="str">
        <f t="shared" si="21"/>
        <v/>
      </c>
      <c r="C486" s="295"/>
      <c r="D486" s="295"/>
      <c r="E486" s="331"/>
      <c r="F486" s="332"/>
      <c r="G486" s="331"/>
      <c r="H486" s="332"/>
      <c r="I486" s="333" t="str">
        <f t="shared" si="25"/>
        <v/>
      </c>
      <c r="J486" s="295"/>
    </row>
    <row r="487" spans="2:10" x14ac:dyDescent="0.35">
      <c r="B487" s="226" t="str">
        <f t="shared" si="21"/>
        <v/>
      </c>
      <c r="C487" s="295"/>
      <c r="D487" s="295"/>
      <c r="E487" s="331"/>
      <c r="F487" s="332"/>
      <c r="G487" s="331"/>
      <c r="H487" s="332"/>
      <c r="I487" s="333" t="str">
        <f t="shared" si="25"/>
        <v/>
      </c>
      <c r="J487" s="295"/>
    </row>
    <row r="488" spans="2:10" x14ac:dyDescent="0.35">
      <c r="B488" s="226" t="str">
        <f t="shared" si="21"/>
        <v/>
      </c>
      <c r="C488" s="295"/>
      <c r="D488" s="295"/>
      <c r="E488" s="331"/>
      <c r="F488" s="332"/>
      <c r="G488" s="331"/>
      <c r="H488" s="332"/>
      <c r="I488" s="333" t="str">
        <f t="shared" si="25"/>
        <v/>
      </c>
      <c r="J488" s="295"/>
    </row>
    <row r="489" spans="2:10" x14ac:dyDescent="0.35">
      <c r="B489" s="226" t="str">
        <f t="shared" si="21"/>
        <v/>
      </c>
      <c r="C489" s="295"/>
      <c r="D489" s="295"/>
      <c r="E489" s="331"/>
      <c r="F489" s="332"/>
      <c r="G489" s="331"/>
      <c r="H489" s="332"/>
      <c r="I489" s="333" t="str">
        <f t="shared" si="25"/>
        <v/>
      </c>
      <c r="J489" s="295"/>
    </row>
    <row r="490" spans="2:10" x14ac:dyDescent="0.35">
      <c r="B490" s="226" t="str">
        <f t="shared" si="21"/>
        <v/>
      </c>
      <c r="C490" s="295"/>
      <c r="D490" s="295"/>
      <c r="E490" s="331"/>
      <c r="F490" s="332"/>
      <c r="G490" s="331"/>
      <c r="H490" s="332"/>
      <c r="I490" s="333" t="str">
        <f t="shared" si="25"/>
        <v/>
      </c>
      <c r="J490" s="295"/>
    </row>
    <row r="491" spans="2:10" x14ac:dyDescent="0.35">
      <c r="B491" s="226" t="str">
        <f t="shared" si="21"/>
        <v/>
      </c>
      <c r="C491" s="295"/>
      <c r="D491" s="295"/>
      <c r="E491" s="331"/>
      <c r="F491" s="332"/>
      <c r="G491" s="331"/>
      <c r="H491" s="332"/>
      <c r="I491" s="333" t="str">
        <f t="shared" si="25"/>
        <v/>
      </c>
      <c r="J491" s="295"/>
    </row>
    <row r="492" spans="2:10" x14ac:dyDescent="0.35">
      <c r="B492" s="226" t="str">
        <f t="shared" si="21"/>
        <v/>
      </c>
      <c r="C492" s="295"/>
      <c r="D492" s="295"/>
      <c r="E492" s="331"/>
      <c r="F492" s="332"/>
      <c r="G492" s="331"/>
      <c r="H492" s="332"/>
      <c r="I492" s="333" t="str">
        <f t="shared" si="25"/>
        <v/>
      </c>
      <c r="J492" s="295"/>
    </row>
    <row r="493" spans="2:10" x14ac:dyDescent="0.35">
      <c r="B493" s="226" t="str">
        <f t="shared" si="21"/>
        <v/>
      </c>
      <c r="C493" s="295"/>
      <c r="D493" s="295"/>
      <c r="E493" s="331"/>
      <c r="F493" s="332"/>
      <c r="G493" s="331"/>
      <c r="H493" s="332"/>
      <c r="I493" s="333" t="str">
        <f t="shared" si="25"/>
        <v/>
      </c>
      <c r="J493" s="295"/>
    </row>
    <row r="494" spans="2:10" x14ac:dyDescent="0.35">
      <c r="B494" s="226" t="str">
        <f t="shared" si="21"/>
        <v/>
      </c>
      <c r="C494" s="295"/>
      <c r="D494" s="295"/>
      <c r="E494" s="331"/>
      <c r="F494" s="332"/>
      <c r="G494" s="331"/>
      <c r="H494" s="332"/>
      <c r="I494" s="333" t="str">
        <f t="shared" si="25"/>
        <v/>
      </c>
      <c r="J494" s="295"/>
    </row>
    <row r="495" spans="2:10" x14ac:dyDescent="0.35">
      <c r="B495" s="226" t="str">
        <f t="shared" si="21"/>
        <v/>
      </c>
      <c r="C495" s="295"/>
      <c r="D495" s="295"/>
      <c r="E495" s="331"/>
      <c r="F495" s="332"/>
      <c r="G495" s="331"/>
      <c r="H495" s="332"/>
      <c r="I495" s="333" t="str">
        <f t="shared" si="25"/>
        <v/>
      </c>
      <c r="J495" s="295"/>
    </row>
    <row r="496" spans="2:10" x14ac:dyDescent="0.35">
      <c r="B496" s="226" t="str">
        <f t="shared" si="21"/>
        <v/>
      </c>
      <c r="C496" s="295"/>
      <c r="D496" s="295"/>
      <c r="E496" s="331"/>
      <c r="F496" s="332"/>
      <c r="G496" s="331"/>
      <c r="H496" s="332"/>
      <c r="I496" s="333" t="str">
        <f t="shared" si="25"/>
        <v/>
      </c>
      <c r="J496" s="295"/>
    </row>
    <row r="497" spans="2:10" x14ac:dyDescent="0.35">
      <c r="B497" s="226" t="str">
        <f t="shared" si="21"/>
        <v/>
      </c>
      <c r="C497" s="295"/>
      <c r="D497" s="295"/>
      <c r="E497" s="331"/>
      <c r="F497" s="332"/>
      <c r="G497" s="331"/>
      <c r="H497" s="332"/>
      <c r="I497" s="333" t="str">
        <f t="shared" si="25"/>
        <v/>
      </c>
      <c r="J497" s="295"/>
    </row>
    <row r="498" spans="2:10" x14ac:dyDescent="0.35">
      <c r="B498" s="226" t="str">
        <f t="shared" si="21"/>
        <v/>
      </c>
      <c r="C498" s="295"/>
      <c r="D498" s="295"/>
      <c r="E498" s="331"/>
      <c r="F498" s="332"/>
      <c r="G498" s="331"/>
      <c r="H498" s="332"/>
      <c r="I498" s="333" t="str">
        <f t="shared" si="25"/>
        <v/>
      </c>
      <c r="J498" s="295"/>
    </row>
    <row r="499" spans="2:10" x14ac:dyDescent="0.35">
      <c r="B499" s="226" t="str">
        <f t="shared" si="21"/>
        <v/>
      </c>
      <c r="C499" s="295"/>
      <c r="D499" s="295"/>
      <c r="E499" s="331"/>
      <c r="F499" s="332"/>
      <c r="G499" s="331"/>
      <c r="H499" s="332"/>
      <c r="I499" s="333" t="str">
        <f t="shared" si="25"/>
        <v/>
      </c>
      <c r="J499" s="295"/>
    </row>
    <row r="500" spans="2:10" x14ac:dyDescent="0.35">
      <c r="B500" s="226" t="str">
        <f t="shared" si="21"/>
        <v/>
      </c>
      <c r="C500" s="295"/>
      <c r="D500" s="295"/>
      <c r="E500" s="331"/>
      <c r="F500" s="332"/>
      <c r="G500" s="331"/>
      <c r="H500" s="332"/>
      <c r="I500" s="333" t="str">
        <f t="shared" si="25"/>
        <v/>
      </c>
      <c r="J500" s="295"/>
    </row>
  </sheetData>
  <sheetProtection algorithmName="SHA-512" hashValue="q4rniKEbipjVeNNAl8GX9j6VNpYthu7oDUSRRlZSE6WMOhmUCHi3TWXFcmXW/y5QzA7UqYEura8siKQXrXHywQ==" saltValue="TQCidUzCt3vBxj976qbZwQ==" spinCount="100000" sheet="1" sort="0" autoFilter="0"/>
  <dataValidations count="6">
    <dataValidation type="whole" operator="greaterThan" allowBlank="1" showInputMessage="1" showErrorMessage="1" sqref="E7" xr:uid="{00000000-0002-0000-0A00-000000000000}">
      <formula1>9999</formula1>
    </dataValidation>
    <dataValidation type="list" allowBlank="1" showInputMessage="1" showErrorMessage="1" sqref="C24:C500" xr:uid="{00000000-0002-0000-0A00-000001000000}">
      <formula1>Operationname</formula1>
    </dataValidation>
    <dataValidation type="list" allowBlank="1" showInputMessage="1" showErrorMessage="1" sqref="J15:J23" xr:uid="{00000000-0002-0000-0A00-000002000000}">
      <formula1>"Control Equipment Problems, Process Problems, Other Known Causes, Other Unknown Causes"</formula1>
    </dataValidation>
    <dataValidation type="list" allowBlank="1" showInputMessage="1" showErrorMessage="1" sqref="D15:D23" xr:uid="{00000000-0002-0000-0A00-000003000000}">
      <formula1>"Deviation from Operating Limit, Bypass"</formula1>
    </dataValidation>
    <dataValidation type="date" operator="greaterThan" allowBlank="1" showInputMessage="1" showErrorMessage="1" sqref="K7:L9" xr:uid="{00000000-0002-0000-0A00-000004000000}">
      <formula1>42370</formula1>
    </dataValidation>
    <dataValidation allowBlank="1" showInputMessage="1" showErrorMessage="1" prompt="XML Tag" sqref="C13:J13" xr:uid="{00000000-0002-0000-0A00-000005000000}"/>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6000000}">
          <x14:formula1>
            <xm:f>dropdown!$I$28:$I$40</xm:f>
          </x14:formula1>
          <xm:sqref>D24:D500</xm:sqref>
        </x14:dataValidation>
        <x14:dataValidation type="list" allowBlank="1" showInputMessage="1" showErrorMessage="1" xr:uid="{00000000-0002-0000-0A00-000007000000}">
          <x14:formula1>
            <xm:f>dropdown!$J$19:$J$22</xm:f>
          </x14:formula1>
          <xm:sqref>J24:J500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tabColor theme="9"/>
  </sheetPr>
  <dimension ref="A1:O708"/>
  <sheetViews>
    <sheetView showGridLines="0" topLeftCell="C6" workbookViewId="0">
      <selection activeCell="C24" sqref="C24"/>
    </sheetView>
  </sheetViews>
  <sheetFormatPr defaultColWidth="0" defaultRowHeight="14.5" zeroHeight="1" x14ac:dyDescent="0.35"/>
  <cols>
    <col min="1" max="1" width="9.08984375" style="177" hidden="1" customWidth="1"/>
    <col min="2" max="2" width="25.54296875" style="177" hidden="1" customWidth="1"/>
    <col min="3" max="3" width="50.6328125" style="17" customWidth="1"/>
    <col min="4" max="4" width="43.6328125" customWidth="1"/>
    <col min="5" max="5" width="21.90625" style="99" customWidth="1"/>
    <col min="6" max="6" width="21.36328125" style="99" customWidth="1"/>
    <col min="7" max="7" width="20" style="99" customWidth="1"/>
    <col min="8" max="8" width="20.54296875" style="100" customWidth="1"/>
    <col min="9" max="9" width="23" customWidth="1"/>
    <col min="10" max="10" width="56.36328125" customWidth="1"/>
    <col min="11" max="11" width="33.6328125" hidden="1" customWidth="1"/>
    <col min="12" max="15" width="0" hidden="1" customWidth="1"/>
    <col min="16" max="16384" width="9.08984375" hidden="1"/>
  </cols>
  <sheetData>
    <row r="1" spans="1:15" s="54" customFormat="1" ht="13" hidden="1" x14ac:dyDescent="0.3">
      <c r="A1" s="164"/>
      <c r="B1" s="165" t="s">
        <v>185</v>
      </c>
      <c r="C1" s="159" t="str">
        <f>+Welcome!B2</f>
        <v>63.4720 Semiannual Compliance Report</v>
      </c>
      <c r="D1" s="82"/>
      <c r="E1" s="82"/>
      <c r="F1" s="82"/>
      <c r="G1" s="82"/>
      <c r="H1" s="82"/>
      <c r="I1" s="82"/>
      <c r="J1" s="64"/>
    </row>
    <row r="2" spans="1:15" s="54" customFormat="1" ht="13" hidden="1" x14ac:dyDescent="0.3">
      <c r="A2" s="164"/>
      <c r="B2" s="197" t="s">
        <v>1</v>
      </c>
      <c r="C2" s="157" t="str">
        <f>+Welcome!B3</f>
        <v>63.4720(a)</v>
      </c>
      <c r="D2" s="31"/>
      <c r="E2" s="31"/>
      <c r="F2" s="31"/>
      <c r="G2" s="31"/>
      <c r="H2" s="31"/>
      <c r="I2" s="31"/>
      <c r="J2" s="72"/>
    </row>
    <row r="3" spans="1:15" s="54" customFormat="1" ht="13" hidden="1" x14ac:dyDescent="0.3">
      <c r="A3" s="164"/>
      <c r="B3" s="198" t="s">
        <v>3</v>
      </c>
      <c r="C3" s="76" t="str">
        <f>+Welcome!B4</f>
        <v>ICR Draft v2.01</v>
      </c>
      <c r="D3" s="53"/>
      <c r="E3" s="53"/>
      <c r="F3" s="53"/>
      <c r="G3" s="53"/>
      <c r="H3" s="53"/>
      <c r="I3" s="53"/>
      <c r="J3" s="75"/>
    </row>
    <row r="4" spans="1:15" s="54" customFormat="1" ht="13" hidden="1" x14ac:dyDescent="0.3">
      <c r="A4" s="164"/>
      <c r="B4" s="198" t="s">
        <v>5</v>
      </c>
      <c r="C4" s="65">
        <f>+Welcome!B5</f>
        <v>44725</v>
      </c>
      <c r="D4" s="55"/>
      <c r="E4" s="55"/>
      <c r="F4" s="55"/>
      <c r="G4" s="55"/>
      <c r="H4" s="55"/>
      <c r="I4" s="55"/>
      <c r="J4" s="76"/>
    </row>
    <row r="5" spans="1:15" s="160" customFormat="1" hidden="1" x14ac:dyDescent="0.35">
      <c r="A5" s="238"/>
      <c r="B5" s="198" t="s">
        <v>6</v>
      </c>
      <c r="C5" s="158" t="str">
        <f>+Welcome!B6</f>
        <v>OMB No.: 2060-0510 Form 5900-594 For further Paperwork Reduction Act information see: 
https://www.epa.gov/electronic-reporting-air-emissions/paperwork-reduction-act-pra-cedri-and-ert</v>
      </c>
      <c r="D5" s="153"/>
      <c r="E5" s="153"/>
      <c r="F5" s="153"/>
      <c r="G5" s="153"/>
      <c r="H5" s="153"/>
      <c r="I5" s="153"/>
      <c r="J5" s="154"/>
    </row>
    <row r="6" spans="1:15" ht="21" x14ac:dyDescent="0.5">
      <c r="C6" s="12" t="s">
        <v>186</v>
      </c>
      <c r="E6"/>
      <c r="F6"/>
      <c r="G6"/>
      <c r="H6"/>
    </row>
    <row r="7" spans="1:15" ht="15.5" x14ac:dyDescent="0.35">
      <c r="C7" s="20" t="s">
        <v>187</v>
      </c>
      <c r="D7" s="83"/>
      <c r="E7" s="83"/>
      <c r="F7" s="83"/>
      <c r="G7" s="84"/>
      <c r="H7" s="83"/>
      <c r="I7" s="90"/>
      <c r="J7" s="90"/>
      <c r="K7" s="90"/>
      <c r="L7" s="90"/>
      <c r="M7" s="90"/>
      <c r="N7" s="90"/>
      <c r="O7" s="90"/>
    </row>
    <row r="8" spans="1:15" ht="17.25" customHeight="1" x14ac:dyDescent="0.35">
      <c r="B8" s="239" t="s">
        <v>188</v>
      </c>
      <c r="C8" s="28" t="s">
        <v>189</v>
      </c>
      <c r="D8" s="91"/>
      <c r="E8" s="91"/>
      <c r="F8" s="91"/>
      <c r="G8" s="91"/>
      <c r="H8" s="91"/>
      <c r="I8" s="91"/>
      <c r="J8" s="91"/>
      <c r="K8" s="84"/>
      <c r="L8" s="84"/>
      <c r="M8" s="84"/>
      <c r="N8" s="84"/>
      <c r="O8" s="84"/>
    </row>
    <row r="9" spans="1:15" ht="17.25" customHeight="1" x14ac:dyDescent="0.35">
      <c r="B9" s="240"/>
      <c r="C9" s="44" t="s">
        <v>129</v>
      </c>
      <c r="D9" s="15" t="str">
        <f>Gen_requirements!B6&amp;Gen_requirements!B7</f>
        <v/>
      </c>
      <c r="E9" s="92"/>
      <c r="F9" s="92"/>
      <c r="G9" s="93"/>
      <c r="H9" s="93"/>
      <c r="I9" s="93"/>
      <c r="J9" s="93"/>
      <c r="K9" s="84"/>
      <c r="L9" s="84"/>
      <c r="M9" s="84"/>
      <c r="N9" s="84"/>
      <c r="O9" s="84"/>
    </row>
    <row r="10" spans="1:15" x14ac:dyDescent="0.35">
      <c r="C10" s="44" t="s">
        <v>130</v>
      </c>
      <c r="D10" s="48" t="str">
        <f>TEXT(Gen_requirements!B22,"mm/dd/yyyy")&amp;" - "&amp;TEXT(Gen_requirements!B23,"mm/dd/yyyy")</f>
        <v>01/00/1900 - 01/00/1900</v>
      </c>
      <c r="E10" s="17"/>
      <c r="F10" s="17"/>
      <c r="G10" s="17"/>
      <c r="H10" s="17"/>
      <c r="I10" s="17"/>
      <c r="J10" s="17"/>
      <c r="K10" s="93"/>
      <c r="L10" s="93"/>
      <c r="M10" s="93"/>
      <c r="N10" s="93"/>
      <c r="O10" s="93"/>
    </row>
    <row r="11" spans="1:15" ht="15" hidden="1" thickBot="1" x14ac:dyDescent="0.4">
      <c r="B11" s="234"/>
      <c r="C11" s="85"/>
      <c r="D11" s="126"/>
      <c r="E11" s="126"/>
      <c r="F11" s="126"/>
      <c r="G11" s="126"/>
      <c r="H11" s="126"/>
      <c r="I11" s="127"/>
      <c r="J11" s="127"/>
    </row>
    <row r="12" spans="1:15" s="96" customFormat="1" ht="58.5" thickBot="1" x14ac:dyDescent="0.4">
      <c r="A12" s="241"/>
      <c r="B12" s="340" t="s">
        <v>132</v>
      </c>
      <c r="C12" s="279" t="s">
        <v>190</v>
      </c>
      <c r="D12" s="279" t="s">
        <v>191</v>
      </c>
      <c r="E12" s="279" t="s">
        <v>192</v>
      </c>
      <c r="F12" s="279" t="s">
        <v>193</v>
      </c>
      <c r="G12" s="279" t="s">
        <v>194</v>
      </c>
      <c r="H12" s="279" t="s">
        <v>195</v>
      </c>
      <c r="I12" s="279" t="s">
        <v>227</v>
      </c>
      <c r="J12" s="279" t="s">
        <v>196</v>
      </c>
    </row>
    <row r="13" spans="1:15" x14ac:dyDescent="0.35">
      <c r="B13" s="211" t="s">
        <v>431</v>
      </c>
      <c r="C13" s="128" t="s">
        <v>276</v>
      </c>
      <c r="D13" s="101" t="s">
        <v>277</v>
      </c>
      <c r="E13" s="101" t="s">
        <v>278</v>
      </c>
      <c r="F13" s="101" t="s">
        <v>279</v>
      </c>
      <c r="G13" s="101" t="s">
        <v>280</v>
      </c>
      <c r="H13" s="101" t="s">
        <v>281</v>
      </c>
      <c r="I13" s="101" t="s">
        <v>319</v>
      </c>
      <c r="J13" s="101" t="s">
        <v>282</v>
      </c>
    </row>
    <row r="14" spans="1:15" s="58" customFormat="1" ht="16.5" customHeight="1" x14ac:dyDescent="0.35">
      <c r="A14" s="194"/>
      <c r="B14" s="260"/>
      <c r="C14" s="269" t="s">
        <v>197</v>
      </c>
      <c r="D14" s="265" t="s">
        <v>198</v>
      </c>
      <c r="E14" s="265" t="s">
        <v>338</v>
      </c>
      <c r="F14" s="265" t="s">
        <v>199</v>
      </c>
      <c r="G14" s="265" t="s">
        <v>333</v>
      </c>
      <c r="H14" s="265" t="s">
        <v>199</v>
      </c>
      <c r="I14" s="265" t="s">
        <v>175</v>
      </c>
      <c r="J14" s="265" t="s">
        <v>200</v>
      </c>
    </row>
    <row r="15" spans="1:15" hidden="1" x14ac:dyDescent="0.35">
      <c r="B15" s="215"/>
      <c r="C15" s="129" t="s">
        <v>428</v>
      </c>
      <c r="D15" s="98" t="s">
        <v>428</v>
      </c>
      <c r="E15" s="98" t="s">
        <v>428</v>
      </c>
      <c r="F15" s="98" t="s">
        <v>428</v>
      </c>
      <c r="G15" s="98" t="s">
        <v>428</v>
      </c>
      <c r="H15" s="98" t="s">
        <v>428</v>
      </c>
      <c r="I15" s="98" t="s">
        <v>428</v>
      </c>
      <c r="J15" s="98" t="s">
        <v>428</v>
      </c>
    </row>
    <row r="16" spans="1:15" hidden="1" x14ac:dyDescent="0.35">
      <c r="B16" s="215"/>
      <c r="C16" s="129" t="s">
        <v>428</v>
      </c>
      <c r="D16" s="98" t="s">
        <v>428</v>
      </c>
      <c r="E16" s="98" t="s">
        <v>428</v>
      </c>
      <c r="F16" s="98" t="s">
        <v>428</v>
      </c>
      <c r="G16" s="98" t="s">
        <v>428</v>
      </c>
      <c r="H16" s="98" t="s">
        <v>428</v>
      </c>
      <c r="I16" s="98" t="s">
        <v>428</v>
      </c>
      <c r="J16" s="98" t="s">
        <v>428</v>
      </c>
    </row>
    <row r="17" spans="1:10" hidden="1" x14ac:dyDescent="0.35">
      <c r="B17" s="215"/>
      <c r="C17" s="129" t="s">
        <v>428</v>
      </c>
      <c r="D17" s="98" t="s">
        <v>428</v>
      </c>
      <c r="E17" s="98" t="s">
        <v>428</v>
      </c>
      <c r="F17" s="98" t="s">
        <v>428</v>
      </c>
      <c r="G17" s="98" t="s">
        <v>428</v>
      </c>
      <c r="H17" s="98" t="s">
        <v>428</v>
      </c>
      <c r="I17" s="98" t="s">
        <v>428</v>
      </c>
      <c r="J17" s="98" t="s">
        <v>428</v>
      </c>
    </row>
    <row r="18" spans="1:10" hidden="1" x14ac:dyDescent="0.35">
      <c r="B18" s="215"/>
      <c r="C18" s="129" t="s">
        <v>428</v>
      </c>
      <c r="D18" s="98" t="s">
        <v>428</v>
      </c>
      <c r="E18" s="98" t="s">
        <v>428</v>
      </c>
      <c r="F18" s="98" t="s">
        <v>428</v>
      </c>
      <c r="G18" s="98" t="s">
        <v>428</v>
      </c>
      <c r="H18" s="98" t="s">
        <v>428</v>
      </c>
      <c r="I18" s="98" t="s">
        <v>428</v>
      </c>
      <c r="J18" s="98" t="s">
        <v>428</v>
      </c>
    </row>
    <row r="19" spans="1:10" hidden="1" x14ac:dyDescent="0.35">
      <c r="B19" s="215"/>
      <c r="C19" s="129" t="s">
        <v>428</v>
      </c>
      <c r="D19" s="98" t="s">
        <v>428</v>
      </c>
      <c r="E19" s="98" t="s">
        <v>428</v>
      </c>
      <c r="F19" s="98" t="s">
        <v>428</v>
      </c>
      <c r="G19" s="98" t="s">
        <v>428</v>
      </c>
      <c r="H19" s="98" t="s">
        <v>428</v>
      </c>
      <c r="I19" s="98" t="s">
        <v>428</v>
      </c>
      <c r="J19" s="98" t="s">
        <v>428</v>
      </c>
    </row>
    <row r="20" spans="1:10" hidden="1" x14ac:dyDescent="0.35">
      <c r="B20" s="215"/>
      <c r="C20" s="129" t="s">
        <v>428</v>
      </c>
      <c r="D20" s="98" t="s">
        <v>428</v>
      </c>
      <c r="E20" s="98" t="s">
        <v>428</v>
      </c>
      <c r="F20" s="98" t="s">
        <v>428</v>
      </c>
      <c r="G20" s="98" t="s">
        <v>428</v>
      </c>
      <c r="H20" s="98" t="s">
        <v>428</v>
      </c>
      <c r="I20" s="98" t="s">
        <v>428</v>
      </c>
      <c r="J20" s="98" t="s">
        <v>428</v>
      </c>
    </row>
    <row r="21" spans="1:10" hidden="1" x14ac:dyDescent="0.35">
      <c r="B21" s="215"/>
      <c r="C21" s="129" t="s">
        <v>428</v>
      </c>
      <c r="D21" s="98" t="s">
        <v>428</v>
      </c>
      <c r="E21" s="98" t="s">
        <v>428</v>
      </c>
      <c r="F21" s="98" t="s">
        <v>428</v>
      </c>
      <c r="G21" s="98" t="s">
        <v>428</v>
      </c>
      <c r="H21" s="98" t="s">
        <v>428</v>
      </c>
      <c r="I21" s="98" t="s">
        <v>428</v>
      </c>
      <c r="J21" s="98" t="s">
        <v>428</v>
      </c>
    </row>
    <row r="22" spans="1:10" hidden="1" x14ac:dyDescent="0.35">
      <c r="B22" s="215"/>
      <c r="C22" s="129" t="s">
        <v>428</v>
      </c>
      <c r="D22" s="98" t="s">
        <v>428</v>
      </c>
      <c r="E22" s="98" t="s">
        <v>428</v>
      </c>
      <c r="F22" s="98" t="s">
        <v>428</v>
      </c>
      <c r="G22" s="98" t="s">
        <v>428</v>
      </c>
      <c r="H22" s="98" t="s">
        <v>428</v>
      </c>
      <c r="I22" s="98" t="s">
        <v>428</v>
      </c>
      <c r="J22" s="98" t="s">
        <v>428</v>
      </c>
    </row>
    <row r="23" spans="1:10" hidden="1" x14ac:dyDescent="0.35">
      <c r="B23" s="215"/>
      <c r="C23" s="129" t="s">
        <v>428</v>
      </c>
      <c r="D23" s="98" t="s">
        <v>428</v>
      </c>
      <c r="E23" s="98" t="s">
        <v>428</v>
      </c>
      <c r="F23" s="98" t="s">
        <v>428</v>
      </c>
      <c r="G23" s="98" t="s">
        <v>428</v>
      </c>
      <c r="H23" s="98" t="s">
        <v>428</v>
      </c>
      <c r="I23" s="98" t="s">
        <v>428</v>
      </c>
      <c r="J23" s="98" t="s">
        <v>428</v>
      </c>
    </row>
    <row r="24" spans="1:10" s="34" customFormat="1" x14ac:dyDescent="0.35">
      <c r="A24" s="231"/>
      <c r="B24" s="341" t="str">
        <f t="shared" ref="B24:B30" si="0">IF(C24="","",1)</f>
        <v/>
      </c>
      <c r="C24" s="342"/>
      <c r="D24" s="295"/>
      <c r="E24" s="331"/>
      <c r="F24" s="332"/>
      <c r="G24" s="331"/>
      <c r="H24" s="332"/>
      <c r="I24" s="295"/>
      <c r="J24" s="295"/>
    </row>
    <row r="25" spans="1:10" s="34" customFormat="1" x14ac:dyDescent="0.35">
      <c r="A25" s="231"/>
      <c r="B25" s="341" t="str">
        <f t="shared" si="0"/>
        <v/>
      </c>
      <c r="C25" s="342"/>
      <c r="D25" s="295"/>
      <c r="E25" s="331"/>
      <c r="F25" s="332"/>
      <c r="G25" s="331"/>
      <c r="H25" s="332"/>
      <c r="I25" s="295"/>
      <c r="J25" s="295"/>
    </row>
    <row r="26" spans="1:10" s="34" customFormat="1" x14ac:dyDescent="0.35">
      <c r="A26" s="231"/>
      <c r="B26" s="341" t="str">
        <f t="shared" si="0"/>
        <v/>
      </c>
      <c r="C26" s="342"/>
      <c r="D26" s="295"/>
      <c r="E26" s="331"/>
      <c r="F26" s="332"/>
      <c r="G26" s="331"/>
      <c r="H26" s="332"/>
      <c r="I26" s="295"/>
      <c r="J26" s="295"/>
    </row>
    <row r="27" spans="1:10" s="34" customFormat="1" x14ac:dyDescent="0.35">
      <c r="A27" s="231"/>
      <c r="B27" s="341" t="str">
        <f t="shared" si="0"/>
        <v/>
      </c>
      <c r="C27" s="342"/>
      <c r="D27" s="295"/>
      <c r="E27" s="331"/>
      <c r="F27" s="332"/>
      <c r="G27" s="331"/>
      <c r="H27" s="332"/>
      <c r="I27" s="295"/>
      <c r="J27" s="295"/>
    </row>
    <row r="28" spans="1:10" s="34" customFormat="1" x14ac:dyDescent="0.35">
      <c r="A28" s="231"/>
      <c r="B28" s="341" t="str">
        <f t="shared" si="0"/>
        <v/>
      </c>
      <c r="C28" s="342"/>
      <c r="D28" s="295"/>
      <c r="E28" s="331"/>
      <c r="F28" s="332"/>
      <c r="G28" s="331"/>
      <c r="H28" s="332"/>
      <c r="I28" s="295"/>
      <c r="J28" s="295"/>
    </row>
    <row r="29" spans="1:10" s="34" customFormat="1" x14ac:dyDescent="0.35">
      <c r="A29" s="231"/>
      <c r="B29" s="341" t="str">
        <f t="shared" si="0"/>
        <v/>
      </c>
      <c r="C29" s="342"/>
      <c r="D29" s="295"/>
      <c r="E29" s="331"/>
      <c r="F29" s="332"/>
      <c r="G29" s="331"/>
      <c r="H29" s="332"/>
      <c r="I29" s="295"/>
      <c r="J29" s="295"/>
    </row>
    <row r="30" spans="1:10" s="34" customFormat="1" x14ac:dyDescent="0.35">
      <c r="A30" s="231"/>
      <c r="B30" s="341" t="str">
        <f t="shared" si="0"/>
        <v/>
      </c>
      <c r="C30" s="342"/>
      <c r="D30" s="295"/>
      <c r="E30" s="331"/>
      <c r="F30" s="332"/>
      <c r="G30" s="331"/>
      <c r="H30" s="332"/>
      <c r="I30" s="295"/>
      <c r="J30" s="295"/>
    </row>
    <row r="31" spans="1:10" s="34" customFormat="1" x14ac:dyDescent="0.35">
      <c r="A31" s="231"/>
      <c r="B31" s="341" t="str">
        <f t="shared" ref="B31:B96" si="1">IF(C31="","",1)</f>
        <v/>
      </c>
      <c r="C31" s="342"/>
      <c r="D31" s="295"/>
      <c r="E31" s="331"/>
      <c r="F31" s="332"/>
      <c r="G31" s="331"/>
      <c r="H31" s="332"/>
      <c r="I31" s="295"/>
      <c r="J31" s="295"/>
    </row>
    <row r="32" spans="1:10" s="34" customFormat="1" x14ac:dyDescent="0.35">
      <c r="A32" s="231"/>
      <c r="B32" s="341" t="str">
        <f t="shared" si="1"/>
        <v/>
      </c>
      <c r="C32" s="342"/>
      <c r="D32" s="295"/>
      <c r="E32" s="331"/>
      <c r="F32" s="332"/>
      <c r="G32" s="331"/>
      <c r="H32" s="332"/>
      <c r="I32" s="295"/>
      <c r="J32" s="295"/>
    </row>
    <row r="33" spans="1:10" s="34" customFormat="1" x14ac:dyDescent="0.35">
      <c r="A33" s="231"/>
      <c r="B33" s="341" t="str">
        <f t="shared" si="1"/>
        <v/>
      </c>
      <c r="C33" s="342"/>
      <c r="D33" s="295"/>
      <c r="E33" s="331"/>
      <c r="F33" s="332"/>
      <c r="G33" s="331"/>
      <c r="H33" s="332"/>
      <c r="I33" s="295"/>
      <c r="J33" s="295"/>
    </row>
    <row r="34" spans="1:10" s="34" customFormat="1" x14ac:dyDescent="0.35">
      <c r="A34" s="231"/>
      <c r="B34" s="341" t="str">
        <f t="shared" si="1"/>
        <v/>
      </c>
      <c r="C34" s="342"/>
      <c r="D34" s="295"/>
      <c r="E34" s="331"/>
      <c r="F34" s="332"/>
      <c r="G34" s="331"/>
      <c r="H34" s="332"/>
      <c r="I34" s="295"/>
      <c r="J34" s="295"/>
    </row>
    <row r="35" spans="1:10" s="34" customFormat="1" x14ac:dyDescent="0.35">
      <c r="A35" s="231"/>
      <c r="B35" s="341" t="str">
        <f t="shared" si="1"/>
        <v/>
      </c>
      <c r="C35" s="342"/>
      <c r="D35" s="295"/>
      <c r="E35" s="331"/>
      <c r="F35" s="332"/>
      <c r="G35" s="331"/>
      <c r="H35" s="332"/>
      <c r="I35" s="295"/>
      <c r="J35" s="295"/>
    </row>
    <row r="36" spans="1:10" s="34" customFormat="1" x14ac:dyDescent="0.35">
      <c r="A36" s="231"/>
      <c r="B36" s="341" t="str">
        <f t="shared" si="1"/>
        <v/>
      </c>
      <c r="C36" s="342"/>
      <c r="D36" s="295"/>
      <c r="E36" s="331"/>
      <c r="F36" s="332"/>
      <c r="G36" s="331"/>
      <c r="H36" s="332"/>
      <c r="I36" s="295"/>
      <c r="J36" s="295"/>
    </row>
    <row r="37" spans="1:10" s="34" customFormat="1" x14ac:dyDescent="0.35">
      <c r="A37" s="231"/>
      <c r="B37" s="341" t="str">
        <f t="shared" si="1"/>
        <v/>
      </c>
      <c r="C37" s="342"/>
      <c r="D37" s="295"/>
      <c r="E37" s="331"/>
      <c r="F37" s="332"/>
      <c r="G37" s="331"/>
      <c r="H37" s="332"/>
      <c r="I37" s="295"/>
      <c r="J37" s="295"/>
    </row>
    <row r="38" spans="1:10" s="34" customFormat="1" x14ac:dyDescent="0.35">
      <c r="A38" s="231"/>
      <c r="B38" s="341" t="str">
        <f t="shared" si="1"/>
        <v/>
      </c>
      <c r="C38" s="342"/>
      <c r="D38" s="295"/>
      <c r="E38" s="331"/>
      <c r="F38" s="332"/>
      <c r="G38" s="331"/>
      <c r="H38" s="332"/>
      <c r="I38" s="295"/>
      <c r="J38" s="295"/>
    </row>
    <row r="39" spans="1:10" s="34" customFormat="1" x14ac:dyDescent="0.35">
      <c r="A39" s="231"/>
      <c r="B39" s="341" t="str">
        <f t="shared" si="1"/>
        <v/>
      </c>
      <c r="C39" s="342"/>
      <c r="D39" s="295"/>
      <c r="E39" s="331"/>
      <c r="F39" s="332"/>
      <c r="G39" s="331"/>
      <c r="H39" s="332"/>
      <c r="I39" s="295"/>
      <c r="J39" s="295"/>
    </row>
    <row r="40" spans="1:10" s="34" customFormat="1" x14ac:dyDescent="0.35">
      <c r="A40" s="231"/>
      <c r="B40" s="341" t="str">
        <f t="shared" si="1"/>
        <v/>
      </c>
      <c r="C40" s="342"/>
      <c r="D40" s="295"/>
      <c r="E40" s="331"/>
      <c r="F40" s="332"/>
      <c r="G40" s="331"/>
      <c r="H40" s="332"/>
      <c r="I40" s="295"/>
      <c r="J40" s="295"/>
    </row>
    <row r="41" spans="1:10" s="34" customFormat="1" x14ac:dyDescent="0.35">
      <c r="A41" s="231"/>
      <c r="B41" s="341" t="str">
        <f t="shared" si="1"/>
        <v/>
      </c>
      <c r="C41" s="342"/>
      <c r="D41" s="295"/>
      <c r="E41" s="331"/>
      <c r="F41" s="332"/>
      <c r="G41" s="331"/>
      <c r="H41" s="332"/>
      <c r="I41" s="295"/>
      <c r="J41" s="295"/>
    </row>
    <row r="42" spans="1:10" s="34" customFormat="1" x14ac:dyDescent="0.35">
      <c r="A42" s="231"/>
      <c r="B42" s="341" t="str">
        <f t="shared" si="1"/>
        <v/>
      </c>
      <c r="C42" s="342"/>
      <c r="D42" s="295"/>
      <c r="E42" s="331"/>
      <c r="F42" s="332"/>
      <c r="G42" s="331"/>
      <c r="H42" s="332"/>
      <c r="I42" s="295"/>
      <c r="J42" s="295"/>
    </row>
    <row r="43" spans="1:10" s="34" customFormat="1" x14ac:dyDescent="0.35">
      <c r="A43" s="231"/>
      <c r="B43" s="341" t="str">
        <f t="shared" si="1"/>
        <v/>
      </c>
      <c r="C43" s="342"/>
      <c r="D43" s="295"/>
      <c r="E43" s="331"/>
      <c r="F43" s="332"/>
      <c r="G43" s="331"/>
      <c r="H43" s="332"/>
      <c r="I43" s="295"/>
      <c r="J43" s="295"/>
    </row>
    <row r="44" spans="1:10" s="34" customFormat="1" x14ac:dyDescent="0.35">
      <c r="A44" s="231"/>
      <c r="B44" s="341" t="str">
        <f t="shared" si="1"/>
        <v/>
      </c>
      <c r="C44" s="342"/>
      <c r="D44" s="295"/>
      <c r="E44" s="331"/>
      <c r="F44" s="332"/>
      <c r="G44" s="331"/>
      <c r="H44" s="332"/>
      <c r="I44" s="295"/>
      <c r="J44" s="295"/>
    </row>
    <row r="45" spans="1:10" s="34" customFormat="1" x14ac:dyDescent="0.35">
      <c r="A45" s="231"/>
      <c r="B45" s="341" t="str">
        <f t="shared" si="1"/>
        <v/>
      </c>
      <c r="C45" s="342"/>
      <c r="D45" s="295"/>
      <c r="E45" s="331"/>
      <c r="F45" s="332"/>
      <c r="G45" s="331"/>
      <c r="H45" s="332"/>
      <c r="I45" s="295"/>
      <c r="J45" s="295"/>
    </row>
    <row r="46" spans="1:10" s="34" customFormat="1" x14ac:dyDescent="0.35">
      <c r="A46" s="231"/>
      <c r="B46" s="341" t="str">
        <f t="shared" si="1"/>
        <v/>
      </c>
      <c r="C46" s="342"/>
      <c r="D46" s="295"/>
      <c r="E46" s="331"/>
      <c r="F46" s="332"/>
      <c r="G46" s="331"/>
      <c r="H46" s="332"/>
      <c r="I46" s="295"/>
      <c r="J46" s="295"/>
    </row>
    <row r="47" spans="1:10" s="34" customFormat="1" x14ac:dyDescent="0.35">
      <c r="A47" s="231"/>
      <c r="B47" s="341" t="str">
        <f t="shared" si="1"/>
        <v/>
      </c>
      <c r="C47" s="342"/>
      <c r="D47" s="295"/>
      <c r="E47" s="331"/>
      <c r="F47" s="332"/>
      <c r="G47" s="331"/>
      <c r="H47" s="332"/>
      <c r="I47" s="295"/>
      <c r="J47" s="295"/>
    </row>
    <row r="48" spans="1:10" s="34" customFormat="1" x14ac:dyDescent="0.35">
      <c r="A48" s="231"/>
      <c r="B48" s="341" t="str">
        <f t="shared" si="1"/>
        <v/>
      </c>
      <c r="C48" s="342"/>
      <c r="D48" s="295"/>
      <c r="E48" s="331"/>
      <c r="F48" s="332"/>
      <c r="G48" s="331"/>
      <c r="H48" s="332"/>
      <c r="I48" s="295"/>
      <c r="J48" s="295"/>
    </row>
    <row r="49" spans="1:10" s="34" customFormat="1" x14ac:dyDescent="0.35">
      <c r="A49" s="231"/>
      <c r="B49" s="341" t="str">
        <f t="shared" si="1"/>
        <v/>
      </c>
      <c r="C49" s="342"/>
      <c r="D49" s="295"/>
      <c r="E49" s="331"/>
      <c r="F49" s="332"/>
      <c r="G49" s="331"/>
      <c r="H49" s="332"/>
      <c r="I49" s="295"/>
      <c r="J49" s="295"/>
    </row>
    <row r="50" spans="1:10" s="34" customFormat="1" x14ac:dyDescent="0.35">
      <c r="A50" s="231"/>
      <c r="B50" s="341" t="str">
        <f t="shared" si="1"/>
        <v/>
      </c>
      <c r="C50" s="342"/>
      <c r="D50" s="295"/>
      <c r="E50" s="331"/>
      <c r="F50" s="332"/>
      <c r="G50" s="331"/>
      <c r="H50" s="332"/>
      <c r="I50" s="295"/>
      <c r="J50" s="295"/>
    </row>
    <row r="51" spans="1:10" s="34" customFormat="1" x14ac:dyDescent="0.35">
      <c r="A51" s="231"/>
      <c r="B51" s="341" t="str">
        <f t="shared" si="1"/>
        <v/>
      </c>
      <c r="C51" s="342"/>
      <c r="D51" s="295"/>
      <c r="E51" s="331"/>
      <c r="F51" s="332"/>
      <c r="G51" s="331"/>
      <c r="H51" s="332"/>
      <c r="I51" s="295"/>
      <c r="J51" s="295"/>
    </row>
    <row r="52" spans="1:10" s="34" customFormat="1" x14ac:dyDescent="0.35">
      <c r="A52" s="231"/>
      <c r="B52" s="341" t="str">
        <f t="shared" si="1"/>
        <v/>
      </c>
      <c r="C52" s="342"/>
      <c r="D52" s="295"/>
      <c r="E52" s="331"/>
      <c r="F52" s="332"/>
      <c r="G52" s="331"/>
      <c r="H52" s="332"/>
      <c r="I52" s="295"/>
      <c r="J52" s="295"/>
    </row>
    <row r="53" spans="1:10" s="34" customFormat="1" x14ac:dyDescent="0.35">
      <c r="A53" s="231"/>
      <c r="B53" s="341" t="str">
        <f t="shared" si="1"/>
        <v/>
      </c>
      <c r="C53" s="342"/>
      <c r="D53" s="295"/>
      <c r="E53" s="331"/>
      <c r="F53" s="332"/>
      <c r="G53" s="331"/>
      <c r="H53" s="332"/>
      <c r="I53" s="295"/>
      <c r="J53" s="295"/>
    </row>
    <row r="54" spans="1:10" s="34" customFormat="1" x14ac:dyDescent="0.35">
      <c r="A54" s="231"/>
      <c r="B54" s="341" t="str">
        <f t="shared" si="1"/>
        <v/>
      </c>
      <c r="C54" s="342"/>
      <c r="D54" s="295"/>
      <c r="E54" s="331"/>
      <c r="F54" s="332"/>
      <c r="G54" s="331"/>
      <c r="H54" s="332"/>
      <c r="I54" s="295"/>
      <c r="J54" s="295"/>
    </row>
    <row r="55" spans="1:10" s="34" customFormat="1" x14ac:dyDescent="0.35">
      <c r="A55" s="231"/>
      <c r="B55" s="341" t="str">
        <f t="shared" si="1"/>
        <v/>
      </c>
      <c r="C55" s="342"/>
      <c r="D55" s="295"/>
      <c r="E55" s="331"/>
      <c r="F55" s="332"/>
      <c r="G55" s="331"/>
      <c r="H55" s="332"/>
      <c r="I55" s="295"/>
      <c r="J55" s="295"/>
    </row>
    <row r="56" spans="1:10" s="34" customFormat="1" x14ac:dyDescent="0.35">
      <c r="A56" s="231"/>
      <c r="B56" s="341" t="str">
        <f t="shared" si="1"/>
        <v/>
      </c>
      <c r="C56" s="342"/>
      <c r="D56" s="295"/>
      <c r="E56" s="331"/>
      <c r="F56" s="332"/>
      <c r="G56" s="331"/>
      <c r="H56" s="332"/>
      <c r="I56" s="295"/>
      <c r="J56" s="295"/>
    </row>
    <row r="57" spans="1:10" s="34" customFormat="1" x14ac:dyDescent="0.35">
      <c r="A57" s="231"/>
      <c r="B57" s="341" t="str">
        <f t="shared" si="1"/>
        <v/>
      </c>
      <c r="C57" s="342"/>
      <c r="D57" s="295"/>
      <c r="E57" s="331"/>
      <c r="F57" s="332"/>
      <c r="G57" s="331"/>
      <c r="H57" s="332"/>
      <c r="I57" s="295"/>
      <c r="J57" s="295"/>
    </row>
    <row r="58" spans="1:10" s="34" customFormat="1" x14ac:dyDescent="0.35">
      <c r="A58" s="231"/>
      <c r="B58" s="341" t="str">
        <f t="shared" si="1"/>
        <v/>
      </c>
      <c r="C58" s="342"/>
      <c r="D58" s="295"/>
      <c r="E58" s="331"/>
      <c r="F58" s="332"/>
      <c r="G58" s="331"/>
      <c r="H58" s="332"/>
      <c r="I58" s="295"/>
      <c r="J58" s="295"/>
    </row>
    <row r="59" spans="1:10" s="34" customFormat="1" x14ac:dyDescent="0.35">
      <c r="A59" s="231"/>
      <c r="B59" s="341" t="str">
        <f t="shared" si="1"/>
        <v/>
      </c>
      <c r="C59" s="342"/>
      <c r="D59" s="295"/>
      <c r="E59" s="331"/>
      <c r="F59" s="332"/>
      <c r="G59" s="331"/>
      <c r="H59" s="332"/>
      <c r="I59" s="295"/>
      <c r="J59" s="295"/>
    </row>
    <row r="60" spans="1:10" s="34" customFormat="1" x14ac:dyDescent="0.35">
      <c r="A60" s="231"/>
      <c r="B60" s="341" t="str">
        <f t="shared" si="1"/>
        <v/>
      </c>
      <c r="C60" s="342"/>
      <c r="D60" s="295"/>
      <c r="E60" s="331"/>
      <c r="F60" s="332"/>
      <c r="G60" s="331"/>
      <c r="H60" s="332"/>
      <c r="I60" s="295"/>
      <c r="J60" s="295"/>
    </row>
    <row r="61" spans="1:10" s="34" customFormat="1" x14ac:dyDescent="0.35">
      <c r="A61" s="231"/>
      <c r="B61" s="341" t="str">
        <f t="shared" si="1"/>
        <v/>
      </c>
      <c r="C61" s="342"/>
      <c r="D61" s="295"/>
      <c r="E61" s="331"/>
      <c r="F61" s="332"/>
      <c r="G61" s="331"/>
      <c r="H61" s="332"/>
      <c r="I61" s="295"/>
      <c r="J61" s="295"/>
    </row>
    <row r="62" spans="1:10" s="34" customFormat="1" x14ac:dyDescent="0.35">
      <c r="A62" s="231"/>
      <c r="B62" s="341" t="str">
        <f t="shared" si="1"/>
        <v/>
      </c>
      <c r="C62" s="342"/>
      <c r="D62" s="295"/>
      <c r="E62" s="331"/>
      <c r="F62" s="332"/>
      <c r="G62" s="331"/>
      <c r="H62" s="332"/>
      <c r="I62" s="295"/>
      <c r="J62" s="295"/>
    </row>
    <row r="63" spans="1:10" s="34" customFormat="1" x14ac:dyDescent="0.35">
      <c r="A63" s="231"/>
      <c r="B63" s="341" t="str">
        <f t="shared" si="1"/>
        <v/>
      </c>
      <c r="C63" s="342"/>
      <c r="D63" s="295"/>
      <c r="E63" s="331"/>
      <c r="F63" s="332"/>
      <c r="G63" s="331"/>
      <c r="H63" s="332"/>
      <c r="I63" s="295"/>
      <c r="J63" s="295"/>
    </row>
    <row r="64" spans="1:10" s="34" customFormat="1" x14ac:dyDescent="0.35">
      <c r="A64" s="231"/>
      <c r="B64" s="341" t="str">
        <f t="shared" si="1"/>
        <v/>
      </c>
      <c r="C64" s="342"/>
      <c r="D64" s="295"/>
      <c r="E64" s="331"/>
      <c r="F64" s="332"/>
      <c r="G64" s="331"/>
      <c r="H64" s="332"/>
      <c r="I64" s="295"/>
      <c r="J64" s="295"/>
    </row>
    <row r="65" spans="1:10" s="34" customFormat="1" x14ac:dyDescent="0.35">
      <c r="A65" s="231"/>
      <c r="B65" s="341" t="str">
        <f t="shared" si="1"/>
        <v/>
      </c>
      <c r="C65" s="342"/>
      <c r="D65" s="295"/>
      <c r="E65" s="331"/>
      <c r="F65" s="332"/>
      <c r="G65" s="331"/>
      <c r="H65" s="332"/>
      <c r="I65" s="295"/>
      <c r="J65" s="295"/>
    </row>
    <row r="66" spans="1:10" s="34" customFormat="1" x14ac:dyDescent="0.35">
      <c r="A66" s="231"/>
      <c r="B66" s="341" t="str">
        <f t="shared" si="1"/>
        <v/>
      </c>
      <c r="C66" s="342"/>
      <c r="D66" s="295"/>
      <c r="E66" s="331"/>
      <c r="F66" s="332"/>
      <c r="G66" s="331"/>
      <c r="H66" s="332"/>
      <c r="I66" s="295"/>
      <c r="J66" s="295"/>
    </row>
    <row r="67" spans="1:10" s="34" customFormat="1" x14ac:dyDescent="0.35">
      <c r="A67" s="231"/>
      <c r="B67" s="341" t="str">
        <f t="shared" si="1"/>
        <v/>
      </c>
      <c r="C67" s="342"/>
      <c r="D67" s="295"/>
      <c r="E67" s="331"/>
      <c r="F67" s="332"/>
      <c r="G67" s="331"/>
      <c r="H67" s="332"/>
      <c r="I67" s="295"/>
      <c r="J67" s="295"/>
    </row>
    <row r="68" spans="1:10" s="34" customFormat="1" x14ac:dyDescent="0.35">
      <c r="A68" s="231"/>
      <c r="B68" s="341" t="str">
        <f t="shared" si="1"/>
        <v/>
      </c>
      <c r="C68" s="342"/>
      <c r="D68" s="295"/>
      <c r="E68" s="331"/>
      <c r="F68" s="332"/>
      <c r="G68" s="331"/>
      <c r="H68" s="332"/>
      <c r="I68" s="295"/>
      <c r="J68" s="295"/>
    </row>
    <row r="69" spans="1:10" s="34" customFormat="1" x14ac:dyDescent="0.35">
      <c r="A69" s="231"/>
      <c r="B69" s="341" t="str">
        <f t="shared" si="1"/>
        <v/>
      </c>
      <c r="C69" s="342"/>
      <c r="D69" s="295"/>
      <c r="E69" s="331"/>
      <c r="F69" s="332"/>
      <c r="G69" s="331"/>
      <c r="H69" s="332"/>
      <c r="I69" s="295"/>
      <c r="J69" s="295"/>
    </row>
    <row r="70" spans="1:10" s="34" customFormat="1" x14ac:dyDescent="0.35">
      <c r="A70" s="231"/>
      <c r="B70" s="341" t="str">
        <f t="shared" si="1"/>
        <v/>
      </c>
      <c r="C70" s="342"/>
      <c r="D70" s="295"/>
      <c r="E70" s="331"/>
      <c r="F70" s="332"/>
      <c r="G70" s="331"/>
      <c r="H70" s="332"/>
      <c r="I70" s="295"/>
      <c r="J70" s="295"/>
    </row>
    <row r="71" spans="1:10" s="34" customFormat="1" x14ac:dyDescent="0.35">
      <c r="A71" s="231"/>
      <c r="B71" s="341" t="str">
        <f t="shared" si="1"/>
        <v/>
      </c>
      <c r="C71" s="342"/>
      <c r="D71" s="295"/>
      <c r="E71" s="331"/>
      <c r="F71" s="332"/>
      <c r="G71" s="331"/>
      <c r="H71" s="332"/>
      <c r="I71" s="295"/>
      <c r="J71" s="295"/>
    </row>
    <row r="72" spans="1:10" s="34" customFormat="1" x14ac:dyDescent="0.35">
      <c r="A72" s="231"/>
      <c r="B72" s="341" t="str">
        <f t="shared" si="1"/>
        <v/>
      </c>
      <c r="C72" s="342"/>
      <c r="D72" s="295"/>
      <c r="E72" s="331"/>
      <c r="F72" s="332"/>
      <c r="G72" s="331"/>
      <c r="H72" s="332"/>
      <c r="I72" s="295"/>
      <c r="J72" s="295"/>
    </row>
    <row r="73" spans="1:10" s="34" customFormat="1" x14ac:dyDescent="0.35">
      <c r="A73" s="231"/>
      <c r="B73" s="341" t="str">
        <f t="shared" si="1"/>
        <v/>
      </c>
      <c r="C73" s="342"/>
      <c r="D73" s="295"/>
      <c r="E73" s="331"/>
      <c r="F73" s="332"/>
      <c r="G73" s="331"/>
      <c r="H73" s="332"/>
      <c r="I73" s="295"/>
      <c r="J73" s="295"/>
    </row>
    <row r="74" spans="1:10" s="34" customFormat="1" x14ac:dyDescent="0.35">
      <c r="A74" s="231"/>
      <c r="B74" s="341" t="str">
        <f t="shared" si="1"/>
        <v/>
      </c>
      <c r="C74" s="342"/>
      <c r="D74" s="295"/>
      <c r="E74" s="331"/>
      <c r="F74" s="332"/>
      <c r="G74" s="331"/>
      <c r="H74" s="332"/>
      <c r="I74" s="295"/>
      <c r="J74" s="295"/>
    </row>
    <row r="75" spans="1:10" s="34" customFormat="1" x14ac:dyDescent="0.35">
      <c r="A75" s="231"/>
      <c r="B75" s="341" t="str">
        <f t="shared" si="1"/>
        <v/>
      </c>
      <c r="C75" s="342"/>
      <c r="D75" s="295"/>
      <c r="E75" s="331"/>
      <c r="F75" s="332"/>
      <c r="G75" s="331"/>
      <c r="H75" s="332"/>
      <c r="I75" s="295"/>
      <c r="J75" s="295"/>
    </row>
    <row r="76" spans="1:10" s="34" customFormat="1" x14ac:dyDescent="0.35">
      <c r="A76" s="231"/>
      <c r="B76" s="341" t="str">
        <f t="shared" si="1"/>
        <v/>
      </c>
      <c r="C76" s="342"/>
      <c r="D76" s="295"/>
      <c r="E76" s="331"/>
      <c r="F76" s="332"/>
      <c r="G76" s="331"/>
      <c r="H76" s="332"/>
      <c r="I76" s="295"/>
      <c r="J76" s="295"/>
    </row>
    <row r="77" spans="1:10" s="34" customFormat="1" x14ac:dyDescent="0.35">
      <c r="A77" s="231"/>
      <c r="B77" s="341" t="str">
        <f t="shared" si="1"/>
        <v/>
      </c>
      <c r="C77" s="342"/>
      <c r="D77" s="295"/>
      <c r="E77" s="331"/>
      <c r="F77" s="332"/>
      <c r="G77" s="331"/>
      <c r="H77" s="332"/>
      <c r="I77" s="295"/>
      <c r="J77" s="295"/>
    </row>
    <row r="78" spans="1:10" s="34" customFormat="1" x14ac:dyDescent="0.35">
      <c r="A78" s="231"/>
      <c r="B78" s="341" t="str">
        <f t="shared" si="1"/>
        <v/>
      </c>
      <c r="C78" s="342"/>
      <c r="D78" s="295"/>
      <c r="E78" s="331"/>
      <c r="F78" s="332"/>
      <c r="G78" s="331"/>
      <c r="H78" s="332"/>
      <c r="I78" s="295"/>
      <c r="J78" s="295"/>
    </row>
    <row r="79" spans="1:10" s="34" customFormat="1" x14ac:dyDescent="0.35">
      <c r="A79" s="231"/>
      <c r="B79" s="341" t="str">
        <f t="shared" si="1"/>
        <v/>
      </c>
      <c r="C79" s="342"/>
      <c r="D79" s="295"/>
      <c r="E79" s="331"/>
      <c r="F79" s="332"/>
      <c r="G79" s="331"/>
      <c r="H79" s="332"/>
      <c r="I79" s="295"/>
      <c r="J79" s="295"/>
    </row>
    <row r="80" spans="1:10" s="34" customFormat="1" x14ac:dyDescent="0.35">
      <c r="A80" s="231"/>
      <c r="B80" s="341" t="str">
        <f t="shared" si="1"/>
        <v/>
      </c>
      <c r="C80" s="342"/>
      <c r="D80" s="295"/>
      <c r="E80" s="331"/>
      <c r="F80" s="332"/>
      <c r="G80" s="331"/>
      <c r="H80" s="332"/>
      <c r="I80" s="295"/>
      <c r="J80" s="295"/>
    </row>
    <row r="81" spans="1:10" s="34" customFormat="1" x14ac:dyDescent="0.35">
      <c r="A81" s="231"/>
      <c r="B81" s="341" t="str">
        <f t="shared" si="1"/>
        <v/>
      </c>
      <c r="C81" s="342"/>
      <c r="D81" s="295"/>
      <c r="E81" s="331"/>
      <c r="F81" s="332"/>
      <c r="G81" s="331"/>
      <c r="H81" s="332"/>
      <c r="I81" s="295"/>
      <c r="J81" s="295"/>
    </row>
    <row r="82" spans="1:10" s="34" customFormat="1" x14ac:dyDescent="0.35">
      <c r="A82" s="231"/>
      <c r="B82" s="341" t="str">
        <f t="shared" si="1"/>
        <v/>
      </c>
      <c r="C82" s="342"/>
      <c r="D82" s="295"/>
      <c r="E82" s="331"/>
      <c r="F82" s="332"/>
      <c r="G82" s="331"/>
      <c r="H82" s="332"/>
      <c r="I82" s="295"/>
      <c r="J82" s="295"/>
    </row>
    <row r="83" spans="1:10" s="34" customFormat="1" x14ac:dyDescent="0.35">
      <c r="A83" s="231"/>
      <c r="B83" s="341" t="str">
        <f t="shared" si="1"/>
        <v/>
      </c>
      <c r="C83" s="342"/>
      <c r="D83" s="295"/>
      <c r="E83" s="331"/>
      <c r="F83" s="332"/>
      <c r="G83" s="331"/>
      <c r="H83" s="332"/>
      <c r="I83" s="295"/>
      <c r="J83" s="295"/>
    </row>
    <row r="84" spans="1:10" s="34" customFormat="1" x14ac:dyDescent="0.35">
      <c r="A84" s="231"/>
      <c r="B84" s="341" t="str">
        <f t="shared" si="1"/>
        <v/>
      </c>
      <c r="C84" s="342"/>
      <c r="D84" s="295"/>
      <c r="E84" s="331"/>
      <c r="F84" s="332"/>
      <c r="G84" s="331"/>
      <c r="H84" s="332"/>
      <c r="I84" s="295"/>
      <c r="J84" s="295"/>
    </row>
    <row r="85" spans="1:10" s="34" customFormat="1" x14ac:dyDescent="0.35">
      <c r="A85" s="231"/>
      <c r="B85" s="341" t="str">
        <f t="shared" si="1"/>
        <v/>
      </c>
      <c r="C85" s="342"/>
      <c r="D85" s="295"/>
      <c r="E85" s="331"/>
      <c r="F85" s="332"/>
      <c r="G85" s="331"/>
      <c r="H85" s="332"/>
      <c r="I85" s="295"/>
      <c r="J85" s="295"/>
    </row>
    <row r="86" spans="1:10" s="34" customFormat="1" x14ac:dyDescent="0.35">
      <c r="A86" s="231"/>
      <c r="B86" s="341" t="str">
        <f t="shared" si="1"/>
        <v/>
      </c>
      <c r="C86" s="342"/>
      <c r="D86" s="295"/>
      <c r="E86" s="331"/>
      <c r="F86" s="332"/>
      <c r="G86" s="331"/>
      <c r="H86" s="332"/>
      <c r="I86" s="295"/>
      <c r="J86" s="295"/>
    </row>
    <row r="87" spans="1:10" s="34" customFormat="1" x14ac:dyDescent="0.35">
      <c r="A87" s="231"/>
      <c r="B87" s="341" t="str">
        <f t="shared" si="1"/>
        <v/>
      </c>
      <c r="C87" s="342"/>
      <c r="D87" s="295"/>
      <c r="E87" s="331"/>
      <c r="F87" s="332"/>
      <c r="G87" s="331"/>
      <c r="H87" s="332"/>
      <c r="I87" s="295"/>
      <c r="J87" s="295"/>
    </row>
    <row r="88" spans="1:10" s="34" customFormat="1" x14ac:dyDescent="0.35">
      <c r="A88" s="231"/>
      <c r="B88" s="341" t="str">
        <f t="shared" si="1"/>
        <v/>
      </c>
      <c r="C88" s="342"/>
      <c r="D88" s="295"/>
      <c r="E88" s="331"/>
      <c r="F88" s="332"/>
      <c r="G88" s="331"/>
      <c r="H88" s="332"/>
      <c r="I88" s="295"/>
      <c r="J88" s="295"/>
    </row>
    <row r="89" spans="1:10" s="34" customFormat="1" x14ac:dyDescent="0.35">
      <c r="A89" s="231"/>
      <c r="B89" s="341" t="str">
        <f t="shared" si="1"/>
        <v/>
      </c>
      <c r="C89" s="342"/>
      <c r="D89" s="295"/>
      <c r="E89" s="331"/>
      <c r="F89" s="332"/>
      <c r="G89" s="331"/>
      <c r="H89" s="332"/>
      <c r="I89" s="295"/>
      <c r="J89" s="295"/>
    </row>
    <row r="90" spans="1:10" s="34" customFormat="1" x14ac:dyDescent="0.35">
      <c r="A90" s="231"/>
      <c r="B90" s="341" t="str">
        <f t="shared" si="1"/>
        <v/>
      </c>
      <c r="C90" s="342"/>
      <c r="D90" s="295"/>
      <c r="E90" s="331"/>
      <c r="F90" s="332"/>
      <c r="G90" s="331"/>
      <c r="H90" s="332"/>
      <c r="I90" s="295"/>
      <c r="J90" s="295"/>
    </row>
    <row r="91" spans="1:10" s="34" customFormat="1" x14ac:dyDescent="0.35">
      <c r="A91" s="231"/>
      <c r="B91" s="341" t="str">
        <f t="shared" si="1"/>
        <v/>
      </c>
      <c r="C91" s="342"/>
      <c r="D91" s="295"/>
      <c r="E91" s="331"/>
      <c r="F91" s="332"/>
      <c r="G91" s="331"/>
      <c r="H91" s="332"/>
      <c r="I91" s="295"/>
      <c r="J91" s="295"/>
    </row>
    <row r="92" spans="1:10" s="34" customFormat="1" x14ac:dyDescent="0.35">
      <c r="A92" s="231"/>
      <c r="B92" s="341" t="str">
        <f t="shared" si="1"/>
        <v/>
      </c>
      <c r="C92" s="342"/>
      <c r="D92" s="295"/>
      <c r="E92" s="331"/>
      <c r="F92" s="332"/>
      <c r="G92" s="331"/>
      <c r="H92" s="332"/>
      <c r="I92" s="295"/>
      <c r="J92" s="295"/>
    </row>
    <row r="93" spans="1:10" s="34" customFormat="1" x14ac:dyDescent="0.35">
      <c r="A93" s="231"/>
      <c r="B93" s="341" t="str">
        <f t="shared" si="1"/>
        <v/>
      </c>
      <c r="C93" s="342"/>
      <c r="D93" s="295"/>
      <c r="E93" s="331"/>
      <c r="F93" s="332"/>
      <c r="G93" s="331"/>
      <c r="H93" s="332"/>
      <c r="I93" s="295"/>
      <c r="J93" s="295"/>
    </row>
    <row r="94" spans="1:10" s="34" customFormat="1" x14ac:dyDescent="0.35">
      <c r="A94" s="231"/>
      <c r="B94" s="341" t="str">
        <f t="shared" si="1"/>
        <v/>
      </c>
      <c r="C94" s="342"/>
      <c r="D94" s="295"/>
      <c r="E94" s="331"/>
      <c r="F94" s="332"/>
      <c r="G94" s="331"/>
      <c r="H94" s="332"/>
      <c r="I94" s="295"/>
      <c r="J94" s="295"/>
    </row>
    <row r="95" spans="1:10" s="34" customFormat="1" x14ac:dyDescent="0.35">
      <c r="A95" s="231"/>
      <c r="B95" s="341" t="str">
        <f>IF(C95="","",1)</f>
        <v/>
      </c>
      <c r="C95" s="342"/>
      <c r="D95" s="295"/>
      <c r="E95" s="331"/>
      <c r="F95" s="332"/>
      <c r="G95" s="331"/>
      <c r="H95" s="332"/>
      <c r="I95" s="295"/>
      <c r="J95" s="295"/>
    </row>
    <row r="96" spans="1:10" s="34" customFormat="1" x14ac:dyDescent="0.35">
      <c r="A96" s="231"/>
      <c r="B96" s="341" t="str">
        <f t="shared" si="1"/>
        <v/>
      </c>
      <c r="C96" s="342"/>
      <c r="D96" s="295"/>
      <c r="E96" s="331"/>
      <c r="F96" s="332"/>
      <c r="G96" s="331"/>
      <c r="H96" s="332"/>
      <c r="I96" s="295"/>
      <c r="J96" s="295"/>
    </row>
    <row r="97" spans="1:10" s="34" customFormat="1" x14ac:dyDescent="0.35">
      <c r="A97" s="231"/>
      <c r="B97" s="341" t="str">
        <f>IF(C97="","",1)</f>
        <v/>
      </c>
      <c r="C97" s="342"/>
      <c r="D97" s="295"/>
      <c r="E97" s="331"/>
      <c r="F97" s="332"/>
      <c r="G97" s="331"/>
      <c r="H97" s="332"/>
      <c r="I97" s="295"/>
      <c r="J97" s="295"/>
    </row>
    <row r="98" spans="1:10" s="34" customFormat="1" x14ac:dyDescent="0.35">
      <c r="A98" s="231"/>
      <c r="B98" s="341" t="str">
        <f>IF(C98="","",1)</f>
        <v/>
      </c>
      <c r="C98" s="342"/>
      <c r="D98" s="295"/>
      <c r="E98" s="331"/>
      <c r="F98" s="332"/>
      <c r="G98" s="331"/>
      <c r="H98" s="332"/>
      <c r="I98" s="295"/>
      <c r="J98" s="295"/>
    </row>
    <row r="99" spans="1:10" s="34" customFormat="1" x14ac:dyDescent="0.35">
      <c r="A99" s="231"/>
      <c r="B99" s="341" t="str">
        <f>IF(C99="","",1)</f>
        <v/>
      </c>
      <c r="C99" s="342"/>
      <c r="D99" s="295"/>
      <c r="E99" s="331"/>
      <c r="F99" s="332"/>
      <c r="G99" s="331"/>
      <c r="H99" s="332"/>
      <c r="I99" s="295"/>
      <c r="J99" s="295"/>
    </row>
    <row r="100" spans="1:10" s="34" customFormat="1" x14ac:dyDescent="0.35">
      <c r="A100" s="231"/>
      <c r="B100" s="341" t="str">
        <f>IF(C100="","",1)</f>
        <v/>
      </c>
      <c r="C100" s="342"/>
      <c r="D100" s="295"/>
      <c r="E100" s="331"/>
      <c r="F100" s="332"/>
      <c r="G100" s="331"/>
      <c r="H100" s="332"/>
      <c r="I100" s="295"/>
      <c r="J100" s="295"/>
    </row>
    <row r="113" spans="1:8" s="17" customFormat="1" hidden="1" x14ac:dyDescent="0.35">
      <c r="A113" s="242"/>
      <c r="B113" s="177"/>
      <c r="D113"/>
      <c r="E113" s="99"/>
      <c r="F113" s="99"/>
      <c r="G113" s="99"/>
      <c r="H113" s="100"/>
    </row>
    <row r="114" spans="1:8" s="17" customFormat="1" hidden="1" x14ac:dyDescent="0.35">
      <c r="A114" s="242"/>
      <c r="B114" s="177"/>
      <c r="D114"/>
      <c r="E114" s="99"/>
      <c r="F114" s="99"/>
      <c r="G114" s="99"/>
      <c r="H114" s="100"/>
    </row>
    <row r="115" spans="1:8" s="17" customFormat="1" hidden="1" x14ac:dyDescent="0.35">
      <c r="A115" s="242"/>
      <c r="B115" s="177"/>
      <c r="D115"/>
      <c r="E115" s="99"/>
      <c r="F115" s="99"/>
      <c r="G115" s="99"/>
      <c r="H115" s="100"/>
    </row>
    <row r="116" spans="1:8" s="17" customFormat="1" hidden="1" x14ac:dyDescent="0.35">
      <c r="A116" s="242"/>
      <c r="B116" s="177"/>
      <c r="D116"/>
      <c r="E116" s="99"/>
      <c r="F116" s="99"/>
      <c r="G116" s="99"/>
      <c r="H116" s="100"/>
    </row>
    <row r="117" spans="1:8" s="17" customFormat="1" hidden="1" x14ac:dyDescent="0.35">
      <c r="A117" s="242"/>
      <c r="B117" s="177"/>
      <c r="D117"/>
      <c r="E117" s="99"/>
      <c r="F117" s="99"/>
      <c r="G117" s="99"/>
      <c r="H117" s="100"/>
    </row>
    <row r="118" spans="1:8" s="17" customFormat="1" hidden="1" x14ac:dyDescent="0.35">
      <c r="A118" s="242"/>
      <c r="B118" s="177"/>
      <c r="D118"/>
      <c r="E118" s="99"/>
      <c r="F118" s="99"/>
      <c r="G118" s="99"/>
      <c r="H118" s="100"/>
    </row>
    <row r="119" spans="1:8" s="17" customFormat="1" hidden="1" x14ac:dyDescent="0.35">
      <c r="A119" s="242"/>
      <c r="B119" s="177"/>
      <c r="D119"/>
      <c r="E119" s="99"/>
      <c r="F119" s="99"/>
      <c r="G119" s="99"/>
      <c r="H119" s="100"/>
    </row>
    <row r="120" spans="1:8" s="17" customFormat="1" hidden="1" x14ac:dyDescent="0.35">
      <c r="A120" s="242"/>
      <c r="B120" s="177"/>
      <c r="D120"/>
      <c r="E120" s="99"/>
      <c r="F120" s="99"/>
      <c r="G120" s="99"/>
      <c r="H120" s="100"/>
    </row>
    <row r="121" spans="1:8" s="17" customFormat="1" hidden="1" x14ac:dyDescent="0.35">
      <c r="A121" s="242"/>
      <c r="B121" s="177"/>
      <c r="D121"/>
      <c r="E121" s="99"/>
      <c r="F121" s="99"/>
      <c r="G121" s="99"/>
      <c r="H121" s="100"/>
    </row>
    <row r="122" spans="1:8" s="17" customFormat="1" hidden="1" x14ac:dyDescent="0.35">
      <c r="A122" s="242"/>
      <c r="B122" s="177"/>
      <c r="D122"/>
      <c r="E122" s="99"/>
      <c r="F122" s="99"/>
      <c r="G122" s="99"/>
      <c r="H122" s="100"/>
    </row>
    <row r="123" spans="1:8" s="17" customFormat="1" hidden="1" x14ac:dyDescent="0.35">
      <c r="A123" s="242"/>
      <c r="B123" s="177"/>
      <c r="D123"/>
      <c r="E123" s="99"/>
      <c r="F123" s="99"/>
      <c r="G123" s="99"/>
      <c r="H123" s="100"/>
    </row>
    <row r="124" spans="1:8" s="17" customFormat="1" hidden="1" x14ac:dyDescent="0.35">
      <c r="A124" s="242"/>
      <c r="B124" s="177"/>
      <c r="D124"/>
      <c r="E124" s="99"/>
      <c r="F124" s="99"/>
      <c r="G124" s="99"/>
      <c r="H124" s="100"/>
    </row>
    <row r="125" spans="1:8" s="17" customFormat="1" hidden="1" x14ac:dyDescent="0.35">
      <c r="A125" s="242"/>
      <c r="B125" s="177"/>
      <c r="D125"/>
      <c r="E125" s="99"/>
      <c r="F125" s="99"/>
      <c r="G125" s="99"/>
      <c r="H125" s="100"/>
    </row>
    <row r="126" spans="1:8" s="17" customFormat="1" hidden="1" x14ac:dyDescent="0.35">
      <c r="A126" s="242"/>
      <c r="B126" s="177"/>
      <c r="D126"/>
      <c r="E126" s="99"/>
      <c r="F126" s="99"/>
      <c r="G126" s="99"/>
      <c r="H126" s="100"/>
    </row>
    <row r="127" spans="1:8" s="17" customFormat="1" hidden="1" x14ac:dyDescent="0.35">
      <c r="A127" s="242"/>
      <c r="B127" s="177"/>
      <c r="D127"/>
      <c r="E127" s="99"/>
      <c r="F127" s="99"/>
      <c r="G127" s="99"/>
      <c r="H127" s="100"/>
    </row>
    <row r="128" spans="1:8" s="17" customFormat="1" hidden="1" x14ac:dyDescent="0.35">
      <c r="A128" s="242"/>
      <c r="B128" s="177"/>
      <c r="D128"/>
      <c r="E128" s="99"/>
      <c r="F128" s="99"/>
      <c r="G128" s="99"/>
      <c r="H128" s="100"/>
    </row>
    <row r="129" spans="1:8" s="17" customFormat="1" hidden="1" x14ac:dyDescent="0.35">
      <c r="A129" s="242"/>
      <c r="B129" s="177"/>
      <c r="D129"/>
      <c r="E129" s="99"/>
      <c r="F129" s="99"/>
      <c r="G129" s="99"/>
      <c r="H129" s="100"/>
    </row>
    <row r="130" spans="1:8" s="17" customFormat="1" hidden="1" x14ac:dyDescent="0.35">
      <c r="A130" s="242"/>
      <c r="B130" s="177"/>
      <c r="D130"/>
      <c r="E130" s="99"/>
      <c r="F130" s="99"/>
      <c r="G130" s="99"/>
      <c r="H130" s="100"/>
    </row>
    <row r="131" spans="1:8" s="17" customFormat="1" hidden="1" x14ac:dyDescent="0.35">
      <c r="A131" s="242"/>
      <c r="B131" s="177"/>
      <c r="D131"/>
      <c r="E131" s="99"/>
      <c r="F131" s="99"/>
      <c r="G131" s="99"/>
      <c r="H131" s="100"/>
    </row>
    <row r="132" spans="1:8" s="17" customFormat="1" hidden="1" x14ac:dyDescent="0.35">
      <c r="A132" s="242"/>
      <c r="B132" s="177"/>
      <c r="D132"/>
      <c r="E132" s="99"/>
      <c r="F132" s="99"/>
      <c r="G132" s="99"/>
      <c r="H132" s="100"/>
    </row>
    <row r="133" spans="1:8" s="17" customFormat="1" hidden="1" x14ac:dyDescent="0.35">
      <c r="A133" s="242"/>
      <c r="B133" s="177"/>
      <c r="D133"/>
      <c r="E133" s="99"/>
      <c r="F133" s="99"/>
      <c r="G133" s="99"/>
      <c r="H133" s="100"/>
    </row>
    <row r="134" spans="1:8" s="17" customFormat="1" hidden="1" x14ac:dyDescent="0.35">
      <c r="A134" s="242"/>
      <c r="B134" s="177"/>
      <c r="D134"/>
      <c r="E134" s="99"/>
      <c r="F134" s="99"/>
      <c r="G134" s="99"/>
      <c r="H134" s="100"/>
    </row>
    <row r="135" spans="1:8" s="17" customFormat="1" hidden="1" x14ac:dyDescent="0.35">
      <c r="A135" s="242"/>
      <c r="B135" s="177"/>
      <c r="D135"/>
      <c r="E135" s="99"/>
      <c r="F135" s="99"/>
      <c r="G135" s="99"/>
      <c r="H135" s="100"/>
    </row>
    <row r="136" spans="1:8" s="17" customFormat="1" hidden="1" x14ac:dyDescent="0.35">
      <c r="A136" s="242"/>
      <c r="B136" s="177"/>
      <c r="D136"/>
      <c r="E136" s="99"/>
      <c r="F136" s="99"/>
      <c r="G136" s="99"/>
      <c r="H136" s="100"/>
    </row>
    <row r="137" spans="1:8" s="17" customFormat="1" hidden="1" x14ac:dyDescent="0.35">
      <c r="A137" s="242"/>
      <c r="B137" s="177"/>
      <c r="D137"/>
      <c r="E137" s="99"/>
      <c r="F137" s="99"/>
      <c r="G137" s="99"/>
      <c r="H137" s="100"/>
    </row>
    <row r="138" spans="1:8" s="17" customFormat="1" hidden="1" x14ac:dyDescent="0.35">
      <c r="A138" s="242"/>
      <c r="B138" s="177"/>
      <c r="D138"/>
      <c r="E138" s="99"/>
      <c r="F138" s="99"/>
      <c r="G138" s="99"/>
      <c r="H138" s="100"/>
    </row>
    <row r="139" spans="1:8" s="17" customFormat="1" hidden="1" x14ac:dyDescent="0.35">
      <c r="A139" s="242"/>
      <c r="B139" s="177"/>
      <c r="D139"/>
      <c r="E139" s="99"/>
      <c r="F139" s="99"/>
      <c r="G139" s="99"/>
      <c r="H139" s="100"/>
    </row>
    <row r="140" spans="1:8" s="17" customFormat="1" hidden="1" x14ac:dyDescent="0.35">
      <c r="A140" s="242"/>
      <c r="B140" s="177"/>
      <c r="D140"/>
      <c r="E140" s="99"/>
      <c r="F140" s="99"/>
      <c r="G140" s="99"/>
      <c r="H140" s="100"/>
    </row>
    <row r="141" spans="1:8" s="17" customFormat="1" hidden="1" x14ac:dyDescent="0.35">
      <c r="A141" s="242"/>
      <c r="B141" s="177"/>
      <c r="D141"/>
      <c r="E141" s="99"/>
      <c r="F141" s="99"/>
      <c r="G141" s="99"/>
      <c r="H141" s="100"/>
    </row>
    <row r="142" spans="1:8" s="17" customFormat="1" hidden="1" x14ac:dyDescent="0.35">
      <c r="A142" s="242"/>
      <c r="B142" s="177"/>
      <c r="D142"/>
      <c r="E142" s="99"/>
      <c r="F142" s="99"/>
      <c r="G142" s="99"/>
      <c r="H142" s="100"/>
    </row>
    <row r="143" spans="1:8" s="17" customFormat="1" hidden="1" x14ac:dyDescent="0.35">
      <c r="A143" s="242"/>
      <c r="B143" s="177"/>
      <c r="D143"/>
      <c r="E143" s="99"/>
      <c r="F143" s="99"/>
      <c r="G143" s="99"/>
      <c r="H143" s="100"/>
    </row>
    <row r="144" spans="1:8" s="17" customFormat="1" hidden="1" x14ac:dyDescent="0.35">
      <c r="A144" s="242"/>
      <c r="B144" s="177"/>
      <c r="D144"/>
      <c r="E144" s="99"/>
      <c r="F144" s="99"/>
      <c r="G144" s="99"/>
      <c r="H144" s="100"/>
    </row>
    <row r="145" spans="1:8" s="17" customFormat="1" hidden="1" x14ac:dyDescent="0.35">
      <c r="A145" s="242"/>
      <c r="B145" s="177"/>
      <c r="D145"/>
      <c r="E145" s="99"/>
      <c r="F145" s="99"/>
      <c r="G145" s="99"/>
      <c r="H145" s="100"/>
    </row>
    <row r="146" spans="1:8" s="17" customFormat="1" hidden="1" x14ac:dyDescent="0.35">
      <c r="A146" s="242"/>
      <c r="B146" s="177"/>
      <c r="D146"/>
      <c r="E146" s="99"/>
      <c r="F146" s="99"/>
      <c r="G146" s="99"/>
      <c r="H146" s="100"/>
    </row>
    <row r="147" spans="1:8" s="17" customFormat="1" hidden="1" x14ac:dyDescent="0.35">
      <c r="A147" s="242"/>
      <c r="B147" s="177"/>
      <c r="D147"/>
      <c r="E147" s="99"/>
      <c r="F147" s="99"/>
      <c r="G147" s="99"/>
      <c r="H147" s="100"/>
    </row>
    <row r="148" spans="1:8" s="17" customFormat="1" hidden="1" x14ac:dyDescent="0.35">
      <c r="A148" s="242"/>
      <c r="B148" s="177"/>
      <c r="D148"/>
      <c r="E148" s="99"/>
      <c r="F148" s="99"/>
      <c r="G148" s="99"/>
      <c r="H148" s="100"/>
    </row>
    <row r="149" spans="1:8" s="17" customFormat="1" hidden="1" x14ac:dyDescent="0.35">
      <c r="A149" s="242"/>
      <c r="B149" s="177"/>
      <c r="D149"/>
      <c r="E149" s="99"/>
      <c r="F149" s="99"/>
      <c r="G149" s="99"/>
      <c r="H149" s="100"/>
    </row>
    <row r="150" spans="1:8" s="17" customFormat="1" hidden="1" x14ac:dyDescent="0.35">
      <c r="A150" s="242"/>
      <c r="B150" s="177"/>
      <c r="D150"/>
      <c r="E150" s="99"/>
      <c r="F150" s="99"/>
      <c r="G150" s="99"/>
      <c r="H150" s="100"/>
    </row>
    <row r="151" spans="1:8" s="17" customFormat="1" hidden="1" x14ac:dyDescent="0.35">
      <c r="A151" s="242"/>
      <c r="B151" s="177"/>
      <c r="D151"/>
      <c r="E151" s="99"/>
      <c r="F151" s="99"/>
      <c r="G151" s="99"/>
      <c r="H151" s="100"/>
    </row>
    <row r="152" spans="1:8" s="17" customFormat="1" hidden="1" x14ac:dyDescent="0.35">
      <c r="A152" s="242"/>
      <c r="B152" s="177"/>
      <c r="D152"/>
      <c r="E152" s="99"/>
      <c r="F152" s="99"/>
      <c r="G152" s="99"/>
      <c r="H152" s="100"/>
    </row>
    <row r="153" spans="1:8" s="17" customFormat="1" hidden="1" x14ac:dyDescent="0.35">
      <c r="A153" s="242"/>
      <c r="B153" s="177"/>
      <c r="D153"/>
      <c r="E153" s="99"/>
      <c r="F153" s="99"/>
      <c r="G153" s="99"/>
      <c r="H153" s="100"/>
    </row>
    <row r="154" spans="1:8" s="17" customFormat="1" hidden="1" x14ac:dyDescent="0.35">
      <c r="A154" s="242"/>
      <c r="B154" s="177"/>
      <c r="D154"/>
      <c r="E154" s="99"/>
      <c r="F154" s="99"/>
      <c r="G154" s="99"/>
      <c r="H154" s="100"/>
    </row>
    <row r="155" spans="1:8" s="17" customFormat="1" hidden="1" x14ac:dyDescent="0.35">
      <c r="A155" s="242"/>
      <c r="B155" s="177"/>
      <c r="D155"/>
      <c r="E155" s="99"/>
      <c r="F155" s="99"/>
      <c r="G155" s="99"/>
      <c r="H155" s="100"/>
    </row>
    <row r="156" spans="1:8" s="17" customFormat="1" hidden="1" x14ac:dyDescent="0.35">
      <c r="A156" s="242"/>
      <c r="B156" s="177"/>
      <c r="D156"/>
      <c r="E156" s="99"/>
      <c r="F156" s="99"/>
      <c r="G156" s="99"/>
      <c r="H156" s="100"/>
    </row>
    <row r="157" spans="1:8" s="17" customFormat="1" hidden="1" x14ac:dyDescent="0.35">
      <c r="A157" s="242"/>
      <c r="B157" s="177"/>
      <c r="D157"/>
      <c r="E157" s="99"/>
      <c r="F157" s="99"/>
      <c r="G157" s="99"/>
      <c r="H157" s="100"/>
    </row>
    <row r="158" spans="1:8" s="17" customFormat="1" hidden="1" x14ac:dyDescent="0.35">
      <c r="A158" s="242"/>
      <c r="B158" s="177"/>
      <c r="D158"/>
      <c r="E158" s="99"/>
      <c r="F158" s="99"/>
      <c r="G158" s="99"/>
      <c r="H158" s="100"/>
    </row>
    <row r="159" spans="1:8" s="17" customFormat="1" hidden="1" x14ac:dyDescent="0.35">
      <c r="A159" s="242"/>
      <c r="B159" s="177"/>
      <c r="D159"/>
      <c r="E159" s="99"/>
      <c r="F159" s="99"/>
      <c r="G159" s="99"/>
      <c r="H159" s="100"/>
    </row>
    <row r="160" spans="1:8" s="17" customFormat="1" hidden="1" x14ac:dyDescent="0.35">
      <c r="A160" s="242"/>
      <c r="B160" s="177"/>
      <c r="D160"/>
      <c r="E160" s="99"/>
      <c r="F160" s="99"/>
      <c r="G160" s="99"/>
      <c r="H160" s="100"/>
    </row>
    <row r="161" spans="1:8" s="17" customFormat="1" hidden="1" x14ac:dyDescent="0.35">
      <c r="A161" s="242"/>
      <c r="B161" s="177"/>
      <c r="D161"/>
      <c r="E161" s="99"/>
      <c r="F161" s="99"/>
      <c r="G161" s="99"/>
      <c r="H161" s="100"/>
    </row>
    <row r="162" spans="1:8" s="17" customFormat="1" hidden="1" x14ac:dyDescent="0.35">
      <c r="A162" s="242"/>
      <c r="B162" s="177"/>
      <c r="D162"/>
      <c r="E162" s="99"/>
      <c r="F162" s="99"/>
      <c r="G162" s="99"/>
      <c r="H162" s="100"/>
    </row>
    <row r="163" spans="1:8" s="17" customFormat="1" hidden="1" x14ac:dyDescent="0.35">
      <c r="A163" s="242"/>
      <c r="B163" s="177"/>
      <c r="D163"/>
      <c r="E163" s="99"/>
      <c r="F163" s="99"/>
      <c r="G163" s="99"/>
      <c r="H163" s="100"/>
    </row>
    <row r="164" spans="1:8" s="17" customFormat="1" hidden="1" x14ac:dyDescent="0.35">
      <c r="A164" s="242"/>
      <c r="B164" s="177"/>
      <c r="D164"/>
      <c r="E164" s="99"/>
      <c r="F164" s="99"/>
      <c r="G164" s="99"/>
      <c r="H164" s="100"/>
    </row>
    <row r="165" spans="1:8" s="17" customFormat="1" hidden="1" x14ac:dyDescent="0.35">
      <c r="A165" s="242"/>
      <c r="B165" s="177"/>
      <c r="D165"/>
      <c r="E165" s="99"/>
      <c r="F165" s="99"/>
      <c r="G165" s="99"/>
      <c r="H165" s="100"/>
    </row>
    <row r="166" spans="1:8" s="17" customFormat="1" hidden="1" x14ac:dyDescent="0.35">
      <c r="A166" s="242"/>
      <c r="B166" s="177"/>
      <c r="D166"/>
      <c r="E166" s="99"/>
      <c r="F166" s="99"/>
      <c r="G166" s="99"/>
      <c r="H166" s="100"/>
    </row>
    <row r="167" spans="1:8" s="17" customFormat="1" hidden="1" x14ac:dyDescent="0.35">
      <c r="A167" s="242"/>
      <c r="B167" s="177"/>
      <c r="D167"/>
      <c r="E167" s="99"/>
      <c r="F167" s="99"/>
      <c r="G167" s="99"/>
      <c r="H167" s="100"/>
    </row>
    <row r="168" spans="1:8" s="17" customFormat="1" hidden="1" x14ac:dyDescent="0.35">
      <c r="A168" s="242"/>
      <c r="B168" s="177"/>
      <c r="D168"/>
      <c r="E168" s="99"/>
      <c r="F168" s="99"/>
      <c r="G168" s="99"/>
      <c r="H168" s="100"/>
    </row>
    <row r="169" spans="1:8" s="17" customFormat="1" hidden="1" x14ac:dyDescent="0.35">
      <c r="A169" s="242"/>
      <c r="B169" s="177"/>
      <c r="D169"/>
      <c r="E169" s="99"/>
      <c r="F169" s="99"/>
      <c r="G169" s="99"/>
      <c r="H169" s="100"/>
    </row>
    <row r="170" spans="1:8" s="17" customFormat="1" hidden="1" x14ac:dyDescent="0.35">
      <c r="A170" s="242"/>
      <c r="B170" s="177"/>
      <c r="D170"/>
      <c r="E170" s="99"/>
      <c r="F170" s="99"/>
      <c r="G170" s="99"/>
      <c r="H170" s="100"/>
    </row>
    <row r="171" spans="1:8" s="17" customFormat="1" hidden="1" x14ac:dyDescent="0.35">
      <c r="A171" s="242"/>
      <c r="B171" s="177"/>
      <c r="D171"/>
      <c r="E171" s="99"/>
      <c r="F171" s="99"/>
      <c r="G171" s="99"/>
      <c r="H171" s="100"/>
    </row>
    <row r="172" spans="1:8" s="17" customFormat="1" hidden="1" x14ac:dyDescent="0.35">
      <c r="A172" s="242"/>
      <c r="B172" s="177"/>
      <c r="D172"/>
      <c r="E172" s="99"/>
      <c r="F172" s="99"/>
      <c r="G172" s="99"/>
      <c r="H172" s="100"/>
    </row>
    <row r="173" spans="1:8" s="17" customFormat="1" hidden="1" x14ac:dyDescent="0.35">
      <c r="A173" s="242"/>
      <c r="B173" s="177"/>
      <c r="D173"/>
      <c r="E173" s="99"/>
      <c r="F173" s="99"/>
      <c r="G173" s="99"/>
      <c r="H173" s="100"/>
    </row>
    <row r="174" spans="1:8" s="17" customFormat="1" hidden="1" x14ac:dyDescent="0.35">
      <c r="A174" s="242"/>
      <c r="B174" s="177"/>
      <c r="D174"/>
      <c r="E174" s="99"/>
      <c r="F174" s="99"/>
      <c r="G174" s="99"/>
      <c r="H174" s="100"/>
    </row>
    <row r="175" spans="1:8" s="17" customFormat="1" hidden="1" x14ac:dyDescent="0.35">
      <c r="A175" s="242"/>
      <c r="B175" s="177"/>
      <c r="D175"/>
      <c r="E175" s="99"/>
      <c r="F175" s="99"/>
      <c r="G175" s="99"/>
      <c r="H175" s="100"/>
    </row>
    <row r="176" spans="1:8" s="17" customFormat="1" hidden="1" x14ac:dyDescent="0.35">
      <c r="A176" s="242"/>
      <c r="B176" s="177"/>
      <c r="D176"/>
      <c r="E176" s="99"/>
      <c r="F176" s="99"/>
      <c r="G176" s="99"/>
      <c r="H176" s="100"/>
    </row>
    <row r="177" spans="1:8" s="17" customFormat="1" hidden="1" x14ac:dyDescent="0.35">
      <c r="A177" s="242"/>
      <c r="B177" s="177"/>
      <c r="D177"/>
      <c r="E177" s="99"/>
      <c r="F177" s="99"/>
      <c r="G177" s="99"/>
      <c r="H177" s="100"/>
    </row>
    <row r="178" spans="1:8" s="17" customFormat="1" hidden="1" x14ac:dyDescent="0.35">
      <c r="A178" s="242"/>
      <c r="B178" s="177"/>
      <c r="D178"/>
      <c r="E178" s="99"/>
      <c r="F178" s="99"/>
      <c r="G178" s="99"/>
      <c r="H178" s="100"/>
    </row>
    <row r="179" spans="1:8" s="17" customFormat="1" hidden="1" x14ac:dyDescent="0.35">
      <c r="A179" s="242"/>
      <c r="B179" s="177"/>
      <c r="D179"/>
      <c r="E179" s="99"/>
      <c r="F179" s="99"/>
      <c r="G179" s="99"/>
      <c r="H179" s="100"/>
    </row>
    <row r="180" spans="1:8" s="17" customFormat="1" hidden="1" x14ac:dyDescent="0.35">
      <c r="A180" s="242"/>
      <c r="B180" s="177"/>
      <c r="D180"/>
      <c r="E180" s="99"/>
      <c r="F180" s="99"/>
      <c r="G180" s="99"/>
      <c r="H180" s="100"/>
    </row>
    <row r="181" spans="1:8" s="17" customFormat="1" hidden="1" x14ac:dyDescent="0.35">
      <c r="A181" s="242"/>
      <c r="B181" s="177"/>
      <c r="D181"/>
      <c r="E181" s="99"/>
      <c r="F181" s="99"/>
      <c r="G181" s="99"/>
      <c r="H181" s="100"/>
    </row>
    <row r="182" spans="1:8" s="17" customFormat="1" hidden="1" x14ac:dyDescent="0.35">
      <c r="A182" s="242"/>
      <c r="B182" s="177"/>
      <c r="D182"/>
      <c r="E182" s="99"/>
      <c r="F182" s="99"/>
      <c r="G182" s="99"/>
      <c r="H182" s="100"/>
    </row>
    <row r="183" spans="1:8" s="17" customFormat="1" hidden="1" x14ac:dyDescent="0.35">
      <c r="A183" s="242"/>
      <c r="B183" s="177"/>
      <c r="D183"/>
      <c r="E183" s="99"/>
      <c r="F183" s="99"/>
      <c r="G183" s="99"/>
      <c r="H183" s="100"/>
    </row>
    <row r="184" spans="1:8" s="17" customFormat="1" hidden="1" x14ac:dyDescent="0.35">
      <c r="A184" s="242"/>
      <c r="B184" s="177"/>
      <c r="D184"/>
      <c r="E184" s="99"/>
      <c r="F184" s="99"/>
      <c r="G184" s="99"/>
      <c r="H184" s="100"/>
    </row>
    <row r="185" spans="1:8" s="17" customFormat="1" hidden="1" x14ac:dyDescent="0.35">
      <c r="A185" s="242"/>
      <c r="B185" s="177"/>
      <c r="D185"/>
      <c r="E185" s="99"/>
      <c r="F185" s="99"/>
      <c r="G185" s="99"/>
      <c r="H185" s="100"/>
    </row>
    <row r="186" spans="1:8" s="17" customFormat="1" hidden="1" x14ac:dyDescent="0.35">
      <c r="A186" s="242"/>
      <c r="B186" s="177"/>
      <c r="D186"/>
      <c r="E186" s="99"/>
      <c r="F186" s="99"/>
      <c r="G186" s="99"/>
      <c r="H186" s="100"/>
    </row>
    <row r="187" spans="1:8" s="17" customFormat="1" hidden="1" x14ac:dyDescent="0.35">
      <c r="A187" s="242"/>
      <c r="B187" s="177"/>
      <c r="D187"/>
      <c r="E187" s="99"/>
      <c r="F187" s="99"/>
      <c r="G187" s="99"/>
      <c r="H187" s="100"/>
    </row>
    <row r="188" spans="1:8" s="17" customFormat="1" hidden="1" x14ac:dyDescent="0.35">
      <c r="A188" s="242"/>
      <c r="B188" s="177"/>
      <c r="D188"/>
      <c r="E188" s="99"/>
      <c r="F188" s="99"/>
      <c r="G188" s="99"/>
      <c r="H188" s="100"/>
    </row>
    <row r="189" spans="1:8" s="17" customFormat="1" hidden="1" x14ac:dyDescent="0.35">
      <c r="A189" s="242"/>
      <c r="B189" s="177"/>
      <c r="D189"/>
      <c r="E189" s="99"/>
      <c r="F189" s="99"/>
      <c r="G189" s="99"/>
      <c r="H189" s="100"/>
    </row>
    <row r="190" spans="1:8" s="17" customFormat="1" hidden="1" x14ac:dyDescent="0.35">
      <c r="A190" s="242"/>
      <c r="B190" s="177"/>
      <c r="D190"/>
      <c r="E190" s="99"/>
      <c r="F190" s="99"/>
      <c r="G190" s="99"/>
      <c r="H190" s="100"/>
    </row>
    <row r="191" spans="1:8" s="17" customFormat="1" hidden="1" x14ac:dyDescent="0.35">
      <c r="A191" s="242"/>
      <c r="B191" s="177"/>
      <c r="D191"/>
      <c r="E191" s="99"/>
      <c r="F191" s="99"/>
      <c r="G191" s="99"/>
      <c r="H191" s="100"/>
    </row>
    <row r="192" spans="1:8" s="17" customFormat="1" hidden="1" x14ac:dyDescent="0.35">
      <c r="A192" s="242"/>
      <c r="B192" s="177"/>
      <c r="D192"/>
      <c r="E192" s="99"/>
      <c r="F192" s="99"/>
      <c r="G192" s="99"/>
      <c r="H192" s="100"/>
    </row>
    <row r="193" spans="1:8" s="17" customFormat="1" hidden="1" x14ac:dyDescent="0.35">
      <c r="A193" s="242"/>
      <c r="B193" s="177"/>
      <c r="D193"/>
      <c r="E193" s="99"/>
      <c r="F193" s="99"/>
      <c r="G193" s="99"/>
      <c r="H193" s="100"/>
    </row>
    <row r="194" spans="1:8" s="17" customFormat="1" hidden="1" x14ac:dyDescent="0.35">
      <c r="A194" s="242"/>
      <c r="B194" s="177"/>
      <c r="D194"/>
      <c r="E194" s="99"/>
      <c r="F194" s="99"/>
      <c r="G194" s="99"/>
      <c r="H194" s="100"/>
    </row>
    <row r="195" spans="1:8" s="17" customFormat="1" hidden="1" x14ac:dyDescent="0.35">
      <c r="A195" s="242"/>
      <c r="B195" s="177"/>
      <c r="D195"/>
      <c r="E195" s="99"/>
      <c r="F195" s="99"/>
      <c r="G195" s="99"/>
      <c r="H195" s="100"/>
    </row>
    <row r="196" spans="1:8" s="17" customFormat="1" hidden="1" x14ac:dyDescent="0.35">
      <c r="A196" s="242"/>
      <c r="B196" s="177"/>
      <c r="D196"/>
      <c r="E196" s="99"/>
      <c r="F196" s="99"/>
      <c r="G196" s="99"/>
      <c r="H196" s="100"/>
    </row>
    <row r="197" spans="1:8" s="17" customFormat="1" hidden="1" x14ac:dyDescent="0.35">
      <c r="A197" s="242"/>
      <c r="B197" s="177"/>
      <c r="D197"/>
      <c r="E197" s="99"/>
      <c r="F197" s="99"/>
      <c r="G197" s="99"/>
      <c r="H197" s="100"/>
    </row>
    <row r="198" spans="1:8" s="17" customFormat="1" hidden="1" x14ac:dyDescent="0.35">
      <c r="A198" s="242"/>
      <c r="B198" s="177"/>
      <c r="D198"/>
      <c r="E198" s="99"/>
      <c r="F198" s="99"/>
      <c r="G198" s="99"/>
      <c r="H198" s="100"/>
    </row>
    <row r="199" spans="1:8" s="17" customFormat="1" hidden="1" x14ac:dyDescent="0.35">
      <c r="A199" s="242"/>
      <c r="B199" s="177"/>
      <c r="D199"/>
      <c r="E199" s="99"/>
      <c r="F199" s="99"/>
      <c r="G199" s="99"/>
      <c r="H199" s="100"/>
    </row>
    <row r="200" spans="1:8" s="17" customFormat="1" hidden="1" x14ac:dyDescent="0.35">
      <c r="A200" s="242"/>
      <c r="B200" s="177"/>
      <c r="D200"/>
      <c r="E200" s="99"/>
      <c r="F200" s="99"/>
      <c r="G200" s="99"/>
      <c r="H200" s="100"/>
    </row>
    <row r="201" spans="1:8" s="17" customFormat="1" hidden="1" x14ac:dyDescent="0.35">
      <c r="A201" s="242"/>
      <c r="B201" s="177"/>
      <c r="D201"/>
      <c r="E201" s="99"/>
      <c r="F201" s="99"/>
      <c r="G201" s="99"/>
      <c r="H201" s="100"/>
    </row>
    <row r="202" spans="1:8" s="17" customFormat="1" hidden="1" x14ac:dyDescent="0.35">
      <c r="A202" s="242"/>
      <c r="B202" s="177"/>
      <c r="D202"/>
      <c r="E202" s="99"/>
      <c r="F202" s="99"/>
      <c r="G202" s="99"/>
      <c r="H202" s="100"/>
    </row>
    <row r="203" spans="1:8" s="17" customFormat="1" hidden="1" x14ac:dyDescent="0.35">
      <c r="A203" s="242"/>
      <c r="B203" s="177"/>
      <c r="D203"/>
      <c r="E203" s="99"/>
      <c r="F203" s="99"/>
      <c r="G203" s="99"/>
      <c r="H203" s="100"/>
    </row>
    <row r="204" spans="1:8" s="17" customFormat="1" hidden="1" x14ac:dyDescent="0.35">
      <c r="A204" s="242"/>
      <c r="B204" s="177"/>
      <c r="D204"/>
      <c r="E204" s="99"/>
      <c r="F204" s="99"/>
      <c r="G204" s="99"/>
      <c r="H204" s="100"/>
    </row>
    <row r="205" spans="1:8" s="17" customFormat="1" hidden="1" x14ac:dyDescent="0.35">
      <c r="A205" s="242"/>
      <c r="B205" s="177"/>
      <c r="D205"/>
      <c r="E205" s="99"/>
      <c r="F205" s="99"/>
      <c r="G205" s="99"/>
      <c r="H205" s="100"/>
    </row>
    <row r="206" spans="1:8" s="17" customFormat="1" hidden="1" x14ac:dyDescent="0.35">
      <c r="A206" s="242"/>
      <c r="B206" s="177"/>
      <c r="D206"/>
      <c r="E206" s="99"/>
      <c r="F206" s="99"/>
      <c r="G206" s="99"/>
      <c r="H206" s="100"/>
    </row>
    <row r="207" spans="1:8" s="17" customFormat="1" hidden="1" x14ac:dyDescent="0.35">
      <c r="A207" s="242"/>
      <c r="B207" s="177"/>
      <c r="D207"/>
      <c r="E207" s="99"/>
      <c r="F207" s="99"/>
      <c r="G207" s="99"/>
      <c r="H207" s="100"/>
    </row>
    <row r="208" spans="1:8" s="17" customFormat="1" hidden="1" x14ac:dyDescent="0.35">
      <c r="A208" s="242"/>
      <c r="B208" s="177"/>
      <c r="D208"/>
      <c r="E208" s="99"/>
      <c r="F208" s="99"/>
      <c r="G208" s="99"/>
      <c r="H208" s="100"/>
    </row>
    <row r="209" spans="1:8" s="17" customFormat="1" hidden="1" x14ac:dyDescent="0.35">
      <c r="A209" s="242"/>
      <c r="B209" s="177"/>
      <c r="D209"/>
      <c r="E209" s="99"/>
      <c r="F209" s="99"/>
      <c r="G209" s="99"/>
      <c r="H209" s="100"/>
    </row>
    <row r="210" spans="1:8" s="17" customFormat="1" hidden="1" x14ac:dyDescent="0.35">
      <c r="A210" s="242"/>
      <c r="B210" s="177"/>
      <c r="D210"/>
      <c r="E210" s="99"/>
      <c r="F210" s="99"/>
      <c r="G210" s="99"/>
      <c r="H210" s="100"/>
    </row>
    <row r="211" spans="1:8" s="17" customFormat="1" hidden="1" x14ac:dyDescent="0.35">
      <c r="A211" s="242"/>
      <c r="B211" s="177"/>
      <c r="D211"/>
      <c r="E211" s="99"/>
      <c r="F211" s="99"/>
      <c r="G211" s="99"/>
      <c r="H211" s="100"/>
    </row>
    <row r="212" spans="1:8" s="17" customFormat="1" hidden="1" x14ac:dyDescent="0.35">
      <c r="A212" s="242"/>
      <c r="B212" s="177"/>
      <c r="D212"/>
      <c r="E212" s="99"/>
      <c r="F212" s="99"/>
      <c r="G212" s="99"/>
      <c r="H212" s="100"/>
    </row>
    <row r="213" spans="1:8" s="17" customFormat="1" hidden="1" x14ac:dyDescent="0.35">
      <c r="A213" s="242"/>
      <c r="B213" s="177"/>
      <c r="D213"/>
      <c r="E213" s="99"/>
      <c r="F213" s="99"/>
      <c r="G213" s="99"/>
      <c r="H213" s="100"/>
    </row>
    <row r="214" spans="1:8" s="17" customFormat="1" hidden="1" x14ac:dyDescent="0.35">
      <c r="A214" s="242"/>
      <c r="B214" s="177"/>
      <c r="D214"/>
      <c r="E214" s="99"/>
      <c r="F214" s="99"/>
      <c r="G214" s="99"/>
      <c r="H214" s="100"/>
    </row>
    <row r="215" spans="1:8" s="17" customFormat="1" hidden="1" x14ac:dyDescent="0.35">
      <c r="A215" s="242"/>
      <c r="B215" s="177"/>
      <c r="D215"/>
      <c r="E215" s="99"/>
      <c r="F215" s="99"/>
      <c r="G215" s="99"/>
      <c r="H215" s="100"/>
    </row>
    <row r="216" spans="1:8" s="17" customFormat="1" hidden="1" x14ac:dyDescent="0.35">
      <c r="A216" s="242"/>
      <c r="B216" s="177"/>
      <c r="D216"/>
      <c r="E216" s="99"/>
      <c r="F216" s="99"/>
      <c r="G216" s="99"/>
      <c r="H216" s="100"/>
    </row>
    <row r="217" spans="1:8" s="17" customFormat="1" hidden="1" x14ac:dyDescent="0.35">
      <c r="A217" s="242"/>
      <c r="B217" s="177"/>
      <c r="D217"/>
      <c r="E217" s="99"/>
      <c r="F217" s="99"/>
      <c r="G217" s="99"/>
      <c r="H217" s="100"/>
    </row>
    <row r="218" spans="1:8" s="17" customFormat="1" hidden="1" x14ac:dyDescent="0.35">
      <c r="A218" s="242"/>
      <c r="B218" s="177"/>
      <c r="D218"/>
      <c r="E218" s="99"/>
      <c r="F218" s="99"/>
      <c r="G218" s="99"/>
      <c r="H218" s="100"/>
    </row>
    <row r="219" spans="1:8" s="17" customFormat="1" hidden="1" x14ac:dyDescent="0.35">
      <c r="A219" s="242"/>
      <c r="B219" s="177"/>
      <c r="D219"/>
      <c r="E219" s="99"/>
      <c r="F219" s="99"/>
      <c r="G219" s="99"/>
      <c r="H219" s="100"/>
    </row>
    <row r="220" spans="1:8" s="17" customFormat="1" hidden="1" x14ac:dyDescent="0.35">
      <c r="A220" s="242"/>
      <c r="B220" s="177"/>
      <c r="D220"/>
      <c r="E220" s="99"/>
      <c r="F220" s="99"/>
      <c r="G220" s="99"/>
      <c r="H220" s="100"/>
    </row>
    <row r="221" spans="1:8" s="17" customFormat="1" hidden="1" x14ac:dyDescent="0.35">
      <c r="A221" s="242"/>
      <c r="B221" s="177"/>
      <c r="D221"/>
      <c r="E221" s="99"/>
      <c r="F221" s="99"/>
      <c r="G221" s="99"/>
      <c r="H221" s="100"/>
    </row>
    <row r="222" spans="1:8" s="17" customFormat="1" hidden="1" x14ac:dyDescent="0.35">
      <c r="A222" s="242"/>
      <c r="B222" s="177"/>
      <c r="D222"/>
      <c r="E222" s="99"/>
      <c r="F222" s="99"/>
      <c r="G222" s="99"/>
      <c r="H222" s="100"/>
    </row>
    <row r="223" spans="1:8" s="17" customFormat="1" hidden="1" x14ac:dyDescent="0.35">
      <c r="A223" s="242"/>
      <c r="B223" s="177"/>
      <c r="D223"/>
      <c r="E223" s="99"/>
      <c r="F223" s="99"/>
      <c r="G223" s="99"/>
      <c r="H223" s="100"/>
    </row>
    <row r="224" spans="1:8" s="17" customFormat="1" hidden="1" x14ac:dyDescent="0.35">
      <c r="A224" s="242"/>
      <c r="B224" s="177"/>
      <c r="D224"/>
      <c r="E224" s="99"/>
      <c r="F224" s="99"/>
      <c r="G224" s="99"/>
      <c r="H224" s="100"/>
    </row>
    <row r="225" spans="1:8" s="17" customFormat="1" hidden="1" x14ac:dyDescent="0.35">
      <c r="A225" s="242"/>
      <c r="B225" s="177"/>
      <c r="D225"/>
      <c r="E225" s="99"/>
      <c r="F225" s="99"/>
      <c r="G225" s="99"/>
      <c r="H225" s="100"/>
    </row>
    <row r="226" spans="1:8" s="17" customFormat="1" hidden="1" x14ac:dyDescent="0.35">
      <c r="A226" s="242"/>
      <c r="B226" s="177"/>
      <c r="D226"/>
      <c r="E226" s="99"/>
      <c r="F226" s="99"/>
      <c r="G226" s="99"/>
      <c r="H226" s="100"/>
    </row>
    <row r="227" spans="1:8" s="17" customFormat="1" hidden="1" x14ac:dyDescent="0.35">
      <c r="A227" s="242"/>
      <c r="B227" s="177"/>
      <c r="D227"/>
      <c r="E227" s="99"/>
      <c r="F227" s="99"/>
      <c r="G227" s="99"/>
      <c r="H227" s="100"/>
    </row>
    <row r="228" spans="1:8" s="17" customFormat="1" hidden="1" x14ac:dyDescent="0.35">
      <c r="A228" s="242"/>
      <c r="B228" s="177"/>
      <c r="D228"/>
      <c r="E228" s="99"/>
      <c r="F228" s="99"/>
      <c r="G228" s="99"/>
      <c r="H228" s="100"/>
    </row>
    <row r="229" spans="1:8" s="17" customFormat="1" hidden="1" x14ac:dyDescent="0.35">
      <c r="A229" s="242"/>
      <c r="B229" s="177"/>
      <c r="D229"/>
      <c r="E229" s="99"/>
      <c r="F229" s="99"/>
      <c r="G229" s="99"/>
      <c r="H229" s="100"/>
    </row>
    <row r="230" spans="1:8" s="17" customFormat="1" hidden="1" x14ac:dyDescent="0.35">
      <c r="A230" s="242"/>
      <c r="B230" s="177"/>
      <c r="D230"/>
      <c r="E230" s="99"/>
      <c r="F230" s="99"/>
      <c r="G230" s="99"/>
      <c r="H230" s="100"/>
    </row>
    <row r="231" spans="1:8" s="17" customFormat="1" hidden="1" x14ac:dyDescent="0.35">
      <c r="A231" s="242"/>
      <c r="B231" s="177"/>
      <c r="D231"/>
      <c r="E231" s="99"/>
      <c r="F231" s="99"/>
      <c r="G231" s="99"/>
      <c r="H231" s="100"/>
    </row>
    <row r="232" spans="1:8" s="17" customFormat="1" hidden="1" x14ac:dyDescent="0.35">
      <c r="A232" s="242"/>
      <c r="B232" s="177"/>
      <c r="D232"/>
      <c r="E232" s="99"/>
      <c r="F232" s="99"/>
      <c r="G232" s="99"/>
      <c r="H232" s="100"/>
    </row>
    <row r="233" spans="1:8" s="17" customFormat="1" hidden="1" x14ac:dyDescent="0.35">
      <c r="A233" s="242"/>
      <c r="B233" s="177"/>
      <c r="D233"/>
      <c r="E233" s="99"/>
      <c r="F233" s="99"/>
      <c r="G233" s="99"/>
      <c r="H233" s="100"/>
    </row>
    <row r="234" spans="1:8" s="17" customFormat="1" hidden="1" x14ac:dyDescent="0.35">
      <c r="A234" s="242"/>
      <c r="B234" s="177"/>
      <c r="D234"/>
      <c r="E234" s="99"/>
      <c r="F234" s="99"/>
      <c r="G234" s="99"/>
      <c r="H234" s="100"/>
    </row>
    <row r="235" spans="1:8" s="17" customFormat="1" hidden="1" x14ac:dyDescent="0.35">
      <c r="A235" s="242"/>
      <c r="B235" s="177"/>
      <c r="D235"/>
      <c r="E235" s="99"/>
      <c r="F235" s="99"/>
      <c r="G235" s="99"/>
      <c r="H235" s="100"/>
    </row>
    <row r="236" spans="1:8" s="17" customFormat="1" hidden="1" x14ac:dyDescent="0.35">
      <c r="A236" s="242"/>
      <c r="B236" s="177"/>
      <c r="D236"/>
      <c r="E236" s="99"/>
      <c r="F236" s="99"/>
      <c r="G236" s="99"/>
      <c r="H236" s="100"/>
    </row>
    <row r="237" spans="1:8" s="17" customFormat="1" hidden="1" x14ac:dyDescent="0.35">
      <c r="A237" s="242"/>
      <c r="B237" s="177"/>
      <c r="D237"/>
      <c r="E237" s="99"/>
      <c r="F237" s="99"/>
      <c r="G237" s="99"/>
      <c r="H237" s="100"/>
    </row>
    <row r="238" spans="1:8" s="17" customFormat="1" hidden="1" x14ac:dyDescent="0.35">
      <c r="A238" s="242"/>
      <c r="B238" s="177"/>
      <c r="D238"/>
      <c r="E238" s="99"/>
      <c r="F238" s="99"/>
      <c r="G238" s="99"/>
      <c r="H238" s="100"/>
    </row>
    <row r="239" spans="1:8" s="17" customFormat="1" hidden="1" x14ac:dyDescent="0.35">
      <c r="A239" s="242"/>
      <c r="B239" s="177"/>
      <c r="D239"/>
      <c r="E239" s="99"/>
      <c r="F239" s="99"/>
      <c r="G239" s="99"/>
      <c r="H239" s="100"/>
    </row>
    <row r="240" spans="1:8" s="17" customFormat="1" hidden="1" x14ac:dyDescent="0.35">
      <c r="A240" s="242"/>
      <c r="B240" s="177"/>
      <c r="D240"/>
      <c r="E240" s="99"/>
      <c r="F240" s="99"/>
      <c r="G240" s="99"/>
      <c r="H240" s="100"/>
    </row>
    <row r="241" spans="1:8" s="17" customFormat="1" hidden="1" x14ac:dyDescent="0.35">
      <c r="A241" s="242"/>
      <c r="B241" s="177"/>
      <c r="D241"/>
      <c r="E241" s="99"/>
      <c r="F241" s="99"/>
      <c r="G241" s="99"/>
      <c r="H241" s="100"/>
    </row>
    <row r="242" spans="1:8" s="17" customFormat="1" hidden="1" x14ac:dyDescent="0.35">
      <c r="A242" s="242"/>
      <c r="B242" s="177"/>
      <c r="D242"/>
      <c r="E242" s="99"/>
      <c r="F242" s="99"/>
      <c r="G242" s="99"/>
      <c r="H242" s="100"/>
    </row>
    <row r="243" spans="1:8" s="17" customFormat="1" hidden="1" x14ac:dyDescent="0.35">
      <c r="A243" s="242"/>
      <c r="B243" s="177"/>
      <c r="D243"/>
      <c r="E243" s="99"/>
      <c r="F243" s="99"/>
      <c r="G243" s="99"/>
      <c r="H243" s="100"/>
    </row>
    <row r="244" spans="1:8" s="17" customFormat="1" hidden="1" x14ac:dyDescent="0.35">
      <c r="A244" s="242"/>
      <c r="B244" s="177"/>
      <c r="D244"/>
      <c r="E244" s="99"/>
      <c r="F244" s="99"/>
      <c r="G244" s="99"/>
      <c r="H244" s="100"/>
    </row>
    <row r="245" spans="1:8" s="17" customFormat="1" hidden="1" x14ac:dyDescent="0.35">
      <c r="A245" s="242"/>
      <c r="B245" s="177"/>
      <c r="D245"/>
      <c r="E245" s="99"/>
      <c r="F245" s="99"/>
      <c r="G245" s="99"/>
      <c r="H245" s="100"/>
    </row>
    <row r="246" spans="1:8" s="17" customFormat="1" hidden="1" x14ac:dyDescent="0.35">
      <c r="A246" s="242"/>
      <c r="B246" s="177"/>
      <c r="D246"/>
      <c r="E246" s="99"/>
      <c r="F246" s="99"/>
      <c r="G246" s="99"/>
      <c r="H246" s="100"/>
    </row>
    <row r="247" spans="1:8" s="17" customFormat="1" hidden="1" x14ac:dyDescent="0.35">
      <c r="A247" s="242"/>
      <c r="B247" s="177"/>
      <c r="D247"/>
      <c r="E247" s="99"/>
      <c r="F247" s="99"/>
      <c r="G247" s="99"/>
      <c r="H247" s="100"/>
    </row>
    <row r="248" spans="1:8" s="17" customFormat="1" hidden="1" x14ac:dyDescent="0.35">
      <c r="A248" s="242"/>
      <c r="B248" s="177"/>
      <c r="D248"/>
      <c r="E248" s="99"/>
      <c r="F248" s="99"/>
      <c r="G248" s="99"/>
      <c r="H248" s="100"/>
    </row>
    <row r="249" spans="1:8" s="17" customFormat="1" hidden="1" x14ac:dyDescent="0.35">
      <c r="A249" s="242"/>
      <c r="B249" s="177"/>
      <c r="D249"/>
      <c r="E249" s="99"/>
      <c r="F249" s="99"/>
      <c r="G249" s="99"/>
      <c r="H249" s="100"/>
    </row>
    <row r="250" spans="1:8" s="17" customFormat="1" hidden="1" x14ac:dyDescent="0.35">
      <c r="A250" s="242"/>
      <c r="B250" s="177"/>
      <c r="D250"/>
      <c r="E250" s="99"/>
      <c r="F250" s="99"/>
      <c r="G250" s="99"/>
      <c r="H250" s="100"/>
    </row>
    <row r="251" spans="1:8" s="17" customFormat="1" hidden="1" x14ac:dyDescent="0.35">
      <c r="A251" s="242"/>
      <c r="B251" s="177"/>
      <c r="D251"/>
      <c r="E251" s="99"/>
      <c r="F251" s="99"/>
      <c r="G251" s="99"/>
      <c r="H251" s="100"/>
    </row>
    <row r="252" spans="1:8" s="17" customFormat="1" hidden="1" x14ac:dyDescent="0.35">
      <c r="A252" s="242"/>
      <c r="B252" s="177"/>
      <c r="D252"/>
      <c r="E252" s="99"/>
      <c r="F252" s="99"/>
      <c r="G252" s="99"/>
      <c r="H252" s="100"/>
    </row>
    <row r="253" spans="1:8" s="17" customFormat="1" hidden="1" x14ac:dyDescent="0.35">
      <c r="A253" s="242"/>
      <c r="B253" s="177"/>
      <c r="D253"/>
      <c r="E253" s="99"/>
      <c r="F253" s="99"/>
      <c r="G253" s="99"/>
      <c r="H253" s="100"/>
    </row>
    <row r="254" spans="1:8" s="17" customFormat="1" hidden="1" x14ac:dyDescent="0.35">
      <c r="A254" s="242"/>
      <c r="B254" s="177"/>
      <c r="D254"/>
      <c r="E254" s="99"/>
      <c r="F254" s="99"/>
      <c r="G254" s="99"/>
      <c r="H254" s="100"/>
    </row>
    <row r="255" spans="1:8" s="17" customFormat="1" hidden="1" x14ac:dyDescent="0.35">
      <c r="A255" s="242"/>
      <c r="B255" s="177"/>
      <c r="D255"/>
      <c r="E255" s="99"/>
      <c r="F255" s="99"/>
      <c r="G255" s="99"/>
      <c r="H255" s="100"/>
    </row>
    <row r="256" spans="1:8" s="17" customFormat="1" hidden="1" x14ac:dyDescent="0.35">
      <c r="A256" s="242"/>
      <c r="B256" s="177"/>
      <c r="D256"/>
      <c r="E256" s="99"/>
      <c r="F256" s="99"/>
      <c r="G256" s="99"/>
      <c r="H256" s="100"/>
    </row>
    <row r="257" spans="1:8" s="17" customFormat="1" hidden="1" x14ac:dyDescent="0.35">
      <c r="A257" s="242"/>
      <c r="B257" s="177"/>
      <c r="D257"/>
      <c r="E257" s="99"/>
      <c r="F257" s="99"/>
      <c r="G257" s="99"/>
      <c r="H257" s="100"/>
    </row>
    <row r="258" spans="1:8" s="17" customFormat="1" hidden="1" x14ac:dyDescent="0.35">
      <c r="A258" s="242"/>
      <c r="B258" s="177"/>
      <c r="D258"/>
      <c r="E258" s="99"/>
      <c r="F258" s="99"/>
      <c r="G258" s="99"/>
      <c r="H258" s="100"/>
    </row>
    <row r="259" spans="1:8" s="17" customFormat="1" hidden="1" x14ac:dyDescent="0.35">
      <c r="A259" s="242"/>
      <c r="B259" s="177"/>
      <c r="D259"/>
      <c r="E259" s="99"/>
      <c r="F259" s="99"/>
      <c r="G259" s="99"/>
      <c r="H259" s="100"/>
    </row>
    <row r="260" spans="1:8" s="17" customFormat="1" hidden="1" x14ac:dyDescent="0.35">
      <c r="A260" s="242"/>
      <c r="B260" s="177"/>
      <c r="D260"/>
      <c r="E260" s="99"/>
      <c r="F260" s="99"/>
      <c r="G260" s="99"/>
      <c r="H260" s="100"/>
    </row>
    <row r="261" spans="1:8" s="17" customFormat="1" hidden="1" x14ac:dyDescent="0.35">
      <c r="A261" s="242"/>
      <c r="B261" s="177"/>
      <c r="D261"/>
      <c r="E261" s="99"/>
      <c r="F261" s="99"/>
      <c r="G261" s="99"/>
      <c r="H261" s="100"/>
    </row>
    <row r="262" spans="1:8" s="17" customFormat="1" hidden="1" x14ac:dyDescent="0.35">
      <c r="A262" s="242"/>
      <c r="B262" s="177"/>
      <c r="D262"/>
      <c r="E262" s="99"/>
      <c r="F262" s="99"/>
      <c r="G262" s="99"/>
      <c r="H262" s="100"/>
    </row>
    <row r="263" spans="1:8" s="17" customFormat="1" hidden="1" x14ac:dyDescent="0.35">
      <c r="A263" s="242"/>
      <c r="B263" s="177"/>
      <c r="D263"/>
      <c r="E263" s="99"/>
      <c r="F263" s="99"/>
      <c r="G263" s="99"/>
      <c r="H263" s="100"/>
    </row>
    <row r="264" spans="1:8" s="17" customFormat="1" hidden="1" x14ac:dyDescent="0.35">
      <c r="A264" s="242"/>
      <c r="B264" s="177"/>
      <c r="D264"/>
      <c r="E264" s="99"/>
      <c r="F264" s="99"/>
      <c r="G264" s="99"/>
      <c r="H264" s="100"/>
    </row>
    <row r="265" spans="1:8" s="17" customFormat="1" hidden="1" x14ac:dyDescent="0.35">
      <c r="A265" s="242"/>
      <c r="B265" s="177"/>
      <c r="D265"/>
      <c r="E265" s="99"/>
      <c r="F265" s="99"/>
      <c r="G265" s="99"/>
      <c r="H265" s="100"/>
    </row>
    <row r="266" spans="1:8" s="17" customFormat="1" hidden="1" x14ac:dyDescent="0.35">
      <c r="A266" s="242"/>
      <c r="B266" s="177"/>
      <c r="D266"/>
      <c r="E266" s="99"/>
      <c r="F266" s="99"/>
      <c r="G266" s="99"/>
      <c r="H266" s="100"/>
    </row>
    <row r="267" spans="1:8" s="17" customFormat="1" hidden="1" x14ac:dyDescent="0.35">
      <c r="A267" s="242"/>
      <c r="B267" s="177"/>
      <c r="D267"/>
      <c r="E267" s="99"/>
      <c r="F267" s="99"/>
      <c r="G267" s="99"/>
      <c r="H267" s="100"/>
    </row>
    <row r="268" spans="1:8" s="17" customFormat="1" hidden="1" x14ac:dyDescent="0.35">
      <c r="A268" s="242"/>
      <c r="B268" s="177"/>
      <c r="D268"/>
      <c r="E268" s="99"/>
      <c r="F268" s="99"/>
      <c r="G268" s="99"/>
      <c r="H268" s="100"/>
    </row>
    <row r="269" spans="1:8" s="17" customFormat="1" hidden="1" x14ac:dyDescent="0.35">
      <c r="A269" s="242"/>
      <c r="B269" s="177"/>
      <c r="D269"/>
      <c r="E269" s="99"/>
      <c r="F269" s="99"/>
      <c r="G269" s="99"/>
      <c r="H269" s="100"/>
    </row>
    <row r="270" spans="1:8" s="17" customFormat="1" hidden="1" x14ac:dyDescent="0.35">
      <c r="A270" s="242"/>
      <c r="B270" s="177"/>
      <c r="D270"/>
      <c r="E270" s="99"/>
      <c r="F270" s="99"/>
      <c r="G270" s="99"/>
      <c r="H270" s="100"/>
    </row>
    <row r="271" spans="1:8" s="17" customFormat="1" hidden="1" x14ac:dyDescent="0.35">
      <c r="A271" s="242"/>
      <c r="B271" s="177"/>
      <c r="D271"/>
      <c r="E271" s="99"/>
      <c r="F271" s="99"/>
      <c r="G271" s="99"/>
      <c r="H271" s="100"/>
    </row>
    <row r="272" spans="1:8" s="17" customFormat="1" hidden="1" x14ac:dyDescent="0.35">
      <c r="A272" s="242"/>
      <c r="B272" s="177"/>
      <c r="D272"/>
      <c r="E272" s="99"/>
      <c r="F272" s="99"/>
      <c r="G272" s="99"/>
      <c r="H272" s="100"/>
    </row>
    <row r="273" spans="1:8" s="17" customFormat="1" hidden="1" x14ac:dyDescent="0.35">
      <c r="A273" s="242"/>
      <c r="B273" s="177"/>
      <c r="D273"/>
      <c r="E273" s="99"/>
      <c r="F273" s="99"/>
      <c r="G273" s="99"/>
      <c r="H273" s="100"/>
    </row>
    <row r="274" spans="1:8" s="17" customFormat="1" hidden="1" x14ac:dyDescent="0.35">
      <c r="A274" s="242"/>
      <c r="B274" s="177"/>
      <c r="D274"/>
      <c r="E274" s="99"/>
      <c r="F274" s="99"/>
      <c r="G274" s="99"/>
      <c r="H274" s="100"/>
    </row>
    <row r="275" spans="1:8" s="17" customFormat="1" hidden="1" x14ac:dyDescent="0.35">
      <c r="A275" s="242"/>
      <c r="B275" s="177"/>
      <c r="D275"/>
      <c r="E275" s="99"/>
      <c r="F275" s="99"/>
      <c r="G275" s="99"/>
      <c r="H275" s="100"/>
    </row>
    <row r="276" spans="1:8" s="17" customFormat="1" hidden="1" x14ac:dyDescent="0.35">
      <c r="A276" s="242"/>
      <c r="B276" s="177"/>
      <c r="D276"/>
      <c r="E276" s="99"/>
      <c r="F276" s="99"/>
      <c r="G276" s="99"/>
      <c r="H276" s="100"/>
    </row>
    <row r="277" spans="1:8" s="17" customFormat="1" hidden="1" x14ac:dyDescent="0.35">
      <c r="A277" s="242"/>
      <c r="B277" s="177"/>
      <c r="D277"/>
      <c r="E277" s="99"/>
      <c r="F277" s="99"/>
      <c r="G277" s="99"/>
      <c r="H277" s="100"/>
    </row>
    <row r="278" spans="1:8" s="17" customFormat="1" hidden="1" x14ac:dyDescent="0.35">
      <c r="A278" s="242"/>
      <c r="B278" s="177"/>
      <c r="D278"/>
      <c r="E278" s="99"/>
      <c r="F278" s="99"/>
      <c r="G278" s="99"/>
      <c r="H278" s="100"/>
    </row>
    <row r="279" spans="1:8" s="17" customFormat="1" hidden="1" x14ac:dyDescent="0.35">
      <c r="A279" s="242"/>
      <c r="B279" s="177"/>
      <c r="D279"/>
      <c r="E279" s="99"/>
      <c r="F279" s="99"/>
      <c r="G279" s="99"/>
      <c r="H279" s="100"/>
    </row>
    <row r="280" spans="1:8" s="17" customFormat="1" hidden="1" x14ac:dyDescent="0.35">
      <c r="A280" s="242"/>
      <c r="B280" s="177"/>
      <c r="D280"/>
      <c r="E280" s="99"/>
      <c r="F280" s="99"/>
      <c r="G280" s="99"/>
      <c r="H280" s="100"/>
    </row>
    <row r="281" spans="1:8" s="17" customFormat="1" hidden="1" x14ac:dyDescent="0.35">
      <c r="A281" s="242"/>
      <c r="B281" s="177"/>
      <c r="D281"/>
      <c r="E281" s="99"/>
      <c r="F281" s="99"/>
      <c r="G281" s="99"/>
      <c r="H281" s="100"/>
    </row>
    <row r="282" spans="1:8" s="17" customFormat="1" hidden="1" x14ac:dyDescent="0.35">
      <c r="A282" s="242"/>
      <c r="B282" s="177"/>
      <c r="D282"/>
      <c r="E282" s="99"/>
      <c r="F282" s="99"/>
      <c r="G282" s="99"/>
      <c r="H282" s="100"/>
    </row>
    <row r="283" spans="1:8" s="17" customFormat="1" hidden="1" x14ac:dyDescent="0.35">
      <c r="A283" s="242"/>
      <c r="B283" s="177"/>
      <c r="D283"/>
      <c r="E283" s="99"/>
      <c r="F283" s="99"/>
      <c r="G283" s="99"/>
      <c r="H283" s="100"/>
    </row>
    <row r="284" spans="1:8" s="17" customFormat="1" hidden="1" x14ac:dyDescent="0.35">
      <c r="A284" s="242"/>
      <c r="B284" s="177"/>
      <c r="D284"/>
      <c r="E284" s="99"/>
      <c r="F284" s="99"/>
      <c r="G284" s="99"/>
      <c r="H284" s="100"/>
    </row>
    <row r="285" spans="1:8" s="17" customFormat="1" hidden="1" x14ac:dyDescent="0.35">
      <c r="A285" s="242"/>
      <c r="B285" s="177"/>
      <c r="D285"/>
      <c r="E285" s="99"/>
      <c r="F285" s="99"/>
      <c r="G285" s="99"/>
      <c r="H285" s="100"/>
    </row>
    <row r="286" spans="1:8" s="17" customFormat="1" hidden="1" x14ac:dyDescent="0.35">
      <c r="A286" s="242"/>
      <c r="B286" s="177"/>
      <c r="D286"/>
      <c r="E286" s="99"/>
      <c r="F286" s="99"/>
      <c r="G286" s="99"/>
      <c r="H286" s="100"/>
    </row>
    <row r="287" spans="1:8" s="17" customFormat="1" hidden="1" x14ac:dyDescent="0.35">
      <c r="A287" s="242"/>
      <c r="B287" s="177"/>
      <c r="D287"/>
      <c r="E287" s="99"/>
      <c r="F287" s="99"/>
      <c r="G287" s="99"/>
      <c r="H287" s="100"/>
    </row>
    <row r="288" spans="1:8" s="17" customFormat="1" hidden="1" x14ac:dyDescent="0.35">
      <c r="A288" s="242"/>
      <c r="B288" s="177"/>
      <c r="D288"/>
      <c r="E288" s="99"/>
      <c r="F288" s="99"/>
      <c r="G288" s="99"/>
      <c r="H288" s="100"/>
    </row>
    <row r="289" spans="1:8" s="17" customFormat="1" hidden="1" x14ac:dyDescent="0.35">
      <c r="A289" s="242"/>
      <c r="B289" s="177"/>
      <c r="D289"/>
      <c r="E289" s="99"/>
      <c r="F289" s="99"/>
      <c r="G289" s="99"/>
      <c r="H289" s="100"/>
    </row>
    <row r="290" spans="1:8" s="17" customFormat="1" hidden="1" x14ac:dyDescent="0.35">
      <c r="A290" s="242"/>
      <c r="B290" s="177"/>
      <c r="D290"/>
      <c r="E290" s="99"/>
      <c r="F290" s="99"/>
      <c r="G290" s="99"/>
      <c r="H290" s="100"/>
    </row>
    <row r="291" spans="1:8" s="17" customFormat="1" hidden="1" x14ac:dyDescent="0.35">
      <c r="A291" s="242"/>
      <c r="B291" s="177"/>
      <c r="D291"/>
      <c r="E291" s="99"/>
      <c r="F291" s="99"/>
      <c r="G291" s="99"/>
      <c r="H291" s="100"/>
    </row>
    <row r="292" spans="1:8" s="17" customFormat="1" hidden="1" x14ac:dyDescent="0.35">
      <c r="A292" s="242"/>
      <c r="B292" s="177"/>
      <c r="D292"/>
      <c r="E292" s="99"/>
      <c r="F292" s="99"/>
      <c r="G292" s="99"/>
      <c r="H292" s="100"/>
    </row>
    <row r="293" spans="1:8" s="17" customFormat="1" hidden="1" x14ac:dyDescent="0.35">
      <c r="A293" s="242"/>
      <c r="B293" s="177"/>
      <c r="D293"/>
      <c r="E293" s="99"/>
      <c r="F293" s="99"/>
      <c r="G293" s="99"/>
      <c r="H293" s="100"/>
    </row>
    <row r="294" spans="1:8" s="17" customFormat="1" hidden="1" x14ac:dyDescent="0.35">
      <c r="A294" s="242"/>
      <c r="B294" s="177"/>
      <c r="D294"/>
      <c r="E294" s="99"/>
      <c r="F294" s="99"/>
      <c r="G294" s="99"/>
      <c r="H294" s="100"/>
    </row>
    <row r="295" spans="1:8" s="17" customFormat="1" hidden="1" x14ac:dyDescent="0.35">
      <c r="A295" s="242"/>
      <c r="B295" s="177"/>
      <c r="D295"/>
      <c r="E295" s="99"/>
      <c r="F295" s="99"/>
      <c r="G295" s="99"/>
      <c r="H295" s="100"/>
    </row>
    <row r="296" spans="1:8" s="17" customFormat="1" hidden="1" x14ac:dyDescent="0.35">
      <c r="A296" s="242"/>
      <c r="B296" s="177"/>
      <c r="D296"/>
      <c r="E296" s="99"/>
      <c r="F296" s="99"/>
      <c r="G296" s="99"/>
      <c r="H296" s="100"/>
    </row>
    <row r="297" spans="1:8" s="17" customFormat="1" hidden="1" x14ac:dyDescent="0.35">
      <c r="A297" s="242"/>
      <c r="B297" s="177"/>
      <c r="D297"/>
      <c r="E297" s="99"/>
      <c r="F297" s="99"/>
      <c r="G297" s="99"/>
      <c r="H297" s="100"/>
    </row>
    <row r="298" spans="1:8" s="17" customFormat="1" hidden="1" x14ac:dyDescent="0.35">
      <c r="A298" s="242"/>
      <c r="B298" s="177"/>
      <c r="D298"/>
      <c r="E298" s="99"/>
      <c r="F298" s="99"/>
      <c r="G298" s="99"/>
      <c r="H298" s="100"/>
    </row>
    <row r="299" spans="1:8" s="17" customFormat="1" hidden="1" x14ac:dyDescent="0.35">
      <c r="A299" s="242"/>
      <c r="B299" s="177"/>
      <c r="D299"/>
      <c r="E299" s="99"/>
      <c r="F299" s="99"/>
      <c r="G299" s="99"/>
      <c r="H299" s="100"/>
    </row>
    <row r="300" spans="1:8" s="17" customFormat="1" hidden="1" x14ac:dyDescent="0.35">
      <c r="A300" s="242"/>
      <c r="B300" s="177"/>
      <c r="D300"/>
      <c r="E300" s="99"/>
      <c r="F300" s="99"/>
      <c r="G300" s="99"/>
      <c r="H300" s="100"/>
    </row>
    <row r="301" spans="1:8" s="17" customFormat="1" hidden="1" x14ac:dyDescent="0.35">
      <c r="A301" s="242"/>
      <c r="B301" s="177"/>
      <c r="D301"/>
      <c r="E301" s="99"/>
      <c r="F301" s="99"/>
      <c r="G301" s="99"/>
      <c r="H301" s="100"/>
    </row>
    <row r="302" spans="1:8" s="17" customFormat="1" hidden="1" x14ac:dyDescent="0.35">
      <c r="A302" s="242"/>
      <c r="B302" s="177"/>
      <c r="D302"/>
      <c r="E302" s="99"/>
      <c r="F302" s="99"/>
      <c r="G302" s="99"/>
      <c r="H302" s="100"/>
    </row>
    <row r="303" spans="1:8" s="17" customFormat="1" hidden="1" x14ac:dyDescent="0.35">
      <c r="A303" s="242"/>
      <c r="B303" s="177"/>
      <c r="D303"/>
      <c r="E303" s="99"/>
      <c r="F303" s="99"/>
      <c r="G303" s="99"/>
      <c r="H303" s="100"/>
    </row>
    <row r="304" spans="1:8" s="17" customFormat="1" hidden="1" x14ac:dyDescent="0.35">
      <c r="A304" s="242"/>
      <c r="B304" s="177"/>
      <c r="D304"/>
      <c r="E304" s="99"/>
      <c r="F304" s="99"/>
      <c r="G304" s="99"/>
      <c r="H304" s="100"/>
    </row>
    <row r="305" spans="1:8" s="17" customFormat="1" hidden="1" x14ac:dyDescent="0.35">
      <c r="A305" s="242"/>
      <c r="B305" s="177"/>
      <c r="D305"/>
      <c r="E305" s="99"/>
      <c r="F305" s="99"/>
      <c r="G305" s="99"/>
      <c r="H305" s="100"/>
    </row>
    <row r="306" spans="1:8" s="17" customFormat="1" hidden="1" x14ac:dyDescent="0.35">
      <c r="A306" s="242"/>
      <c r="B306" s="177"/>
      <c r="D306"/>
      <c r="E306" s="99"/>
      <c r="F306" s="99"/>
      <c r="G306" s="99"/>
      <c r="H306" s="100"/>
    </row>
    <row r="307" spans="1:8" s="17" customFormat="1" hidden="1" x14ac:dyDescent="0.35">
      <c r="A307" s="242"/>
      <c r="B307" s="177"/>
      <c r="D307"/>
      <c r="E307" s="99"/>
      <c r="F307" s="99"/>
      <c r="G307" s="99"/>
      <c r="H307" s="100"/>
    </row>
    <row r="308" spans="1:8" s="17" customFormat="1" hidden="1" x14ac:dyDescent="0.35">
      <c r="A308" s="242"/>
      <c r="B308" s="177"/>
      <c r="D308"/>
      <c r="E308" s="99"/>
      <c r="F308" s="99"/>
      <c r="G308" s="99"/>
      <c r="H308" s="100"/>
    </row>
    <row r="309" spans="1:8" s="17" customFormat="1" hidden="1" x14ac:dyDescent="0.35">
      <c r="A309" s="242"/>
      <c r="B309" s="177"/>
      <c r="D309"/>
      <c r="E309" s="99"/>
      <c r="F309" s="99"/>
      <c r="G309" s="99"/>
      <c r="H309" s="100"/>
    </row>
    <row r="310" spans="1:8" s="17" customFormat="1" hidden="1" x14ac:dyDescent="0.35">
      <c r="A310" s="242"/>
      <c r="B310" s="177"/>
      <c r="D310"/>
      <c r="E310" s="99"/>
      <c r="F310" s="99"/>
      <c r="G310" s="99"/>
      <c r="H310" s="100"/>
    </row>
    <row r="311" spans="1:8" s="17" customFormat="1" hidden="1" x14ac:dyDescent="0.35">
      <c r="A311" s="242"/>
      <c r="B311" s="177"/>
      <c r="D311"/>
      <c r="E311" s="99"/>
      <c r="F311" s="99"/>
      <c r="G311" s="99"/>
      <c r="H311" s="100"/>
    </row>
    <row r="312" spans="1:8" s="17" customFormat="1" hidden="1" x14ac:dyDescent="0.35">
      <c r="A312" s="242"/>
      <c r="B312" s="177"/>
      <c r="D312"/>
      <c r="E312" s="99"/>
      <c r="F312" s="99"/>
      <c r="G312" s="99"/>
      <c r="H312" s="100"/>
    </row>
    <row r="313" spans="1:8" s="17" customFormat="1" hidden="1" x14ac:dyDescent="0.35">
      <c r="A313" s="242"/>
      <c r="B313" s="177"/>
      <c r="D313"/>
      <c r="E313" s="99"/>
      <c r="F313" s="99"/>
      <c r="G313" s="99"/>
      <c r="H313" s="100"/>
    </row>
    <row r="314" spans="1:8" s="17" customFormat="1" hidden="1" x14ac:dyDescent="0.35">
      <c r="A314" s="242"/>
      <c r="B314" s="177"/>
      <c r="D314"/>
      <c r="E314" s="99"/>
      <c r="F314" s="99"/>
      <c r="G314" s="99"/>
      <c r="H314" s="100"/>
    </row>
    <row r="315" spans="1:8" s="17" customFormat="1" hidden="1" x14ac:dyDescent="0.35">
      <c r="A315" s="242"/>
      <c r="B315" s="177"/>
      <c r="D315"/>
      <c r="E315" s="99"/>
      <c r="F315" s="99"/>
      <c r="G315" s="99"/>
      <c r="H315" s="100"/>
    </row>
    <row r="316" spans="1:8" s="17" customFormat="1" hidden="1" x14ac:dyDescent="0.35">
      <c r="A316" s="242"/>
      <c r="B316" s="177"/>
      <c r="D316"/>
      <c r="E316" s="99"/>
      <c r="F316" s="99"/>
      <c r="G316" s="99"/>
      <c r="H316" s="100"/>
    </row>
    <row r="317" spans="1:8" s="17" customFormat="1" hidden="1" x14ac:dyDescent="0.35">
      <c r="A317" s="242"/>
      <c r="B317" s="177"/>
      <c r="D317"/>
      <c r="E317" s="99"/>
      <c r="F317" s="99"/>
      <c r="G317" s="99"/>
      <c r="H317" s="100"/>
    </row>
    <row r="318" spans="1:8" s="17" customFormat="1" hidden="1" x14ac:dyDescent="0.35">
      <c r="A318" s="242"/>
      <c r="B318" s="177"/>
      <c r="D318"/>
      <c r="E318" s="99"/>
      <c r="F318" s="99"/>
      <c r="G318" s="99"/>
      <c r="H318" s="100"/>
    </row>
    <row r="319" spans="1:8" s="17" customFormat="1" hidden="1" x14ac:dyDescent="0.35">
      <c r="A319" s="242"/>
      <c r="B319" s="177"/>
      <c r="D319"/>
      <c r="E319" s="99"/>
      <c r="F319" s="99"/>
      <c r="G319" s="99"/>
      <c r="H319" s="100"/>
    </row>
    <row r="320" spans="1:8" s="17" customFormat="1" hidden="1" x14ac:dyDescent="0.35">
      <c r="A320" s="242"/>
      <c r="B320" s="177"/>
      <c r="D320"/>
      <c r="E320" s="99"/>
      <c r="F320" s="99"/>
      <c r="G320" s="99"/>
      <c r="H320" s="100"/>
    </row>
    <row r="321" spans="1:8" s="17" customFormat="1" hidden="1" x14ac:dyDescent="0.35">
      <c r="A321" s="242"/>
      <c r="B321" s="177"/>
      <c r="D321"/>
      <c r="E321" s="99"/>
      <c r="F321" s="99"/>
      <c r="G321" s="99"/>
      <c r="H321" s="100"/>
    </row>
    <row r="322" spans="1:8" s="17" customFormat="1" hidden="1" x14ac:dyDescent="0.35">
      <c r="A322" s="242"/>
      <c r="B322" s="177"/>
      <c r="D322"/>
      <c r="E322" s="99"/>
      <c r="F322" s="99"/>
      <c r="G322" s="99"/>
      <c r="H322" s="100"/>
    </row>
    <row r="323" spans="1:8" s="17" customFormat="1" hidden="1" x14ac:dyDescent="0.35">
      <c r="A323" s="242"/>
      <c r="B323" s="177"/>
      <c r="D323"/>
      <c r="E323" s="99"/>
      <c r="F323" s="99"/>
      <c r="G323" s="99"/>
      <c r="H323" s="100"/>
    </row>
    <row r="324" spans="1:8" s="17" customFormat="1" hidden="1" x14ac:dyDescent="0.35">
      <c r="A324" s="242"/>
      <c r="B324" s="177"/>
      <c r="D324"/>
      <c r="E324" s="99"/>
      <c r="F324" s="99"/>
      <c r="G324" s="99"/>
      <c r="H324" s="100"/>
    </row>
    <row r="325" spans="1:8" s="17" customFormat="1" hidden="1" x14ac:dyDescent="0.35">
      <c r="A325" s="242"/>
      <c r="B325" s="177"/>
      <c r="D325"/>
      <c r="E325" s="99"/>
      <c r="F325" s="99"/>
      <c r="G325" s="99"/>
      <c r="H325" s="100"/>
    </row>
    <row r="326" spans="1:8" s="17" customFormat="1" hidden="1" x14ac:dyDescent="0.35">
      <c r="A326" s="242"/>
      <c r="B326" s="177"/>
      <c r="D326"/>
      <c r="E326" s="99"/>
      <c r="F326" s="99"/>
      <c r="G326" s="99"/>
      <c r="H326" s="100"/>
    </row>
    <row r="327" spans="1:8" s="17" customFormat="1" hidden="1" x14ac:dyDescent="0.35">
      <c r="A327" s="242"/>
      <c r="B327" s="177"/>
      <c r="D327"/>
      <c r="E327" s="99"/>
      <c r="F327" s="99"/>
      <c r="G327" s="99"/>
      <c r="H327" s="100"/>
    </row>
    <row r="328" spans="1:8" s="17" customFormat="1" hidden="1" x14ac:dyDescent="0.35">
      <c r="A328" s="242"/>
      <c r="B328" s="177"/>
      <c r="D328"/>
      <c r="E328" s="99"/>
      <c r="F328" s="99"/>
      <c r="G328" s="99"/>
      <c r="H328" s="100"/>
    </row>
    <row r="329" spans="1:8" s="17" customFormat="1" hidden="1" x14ac:dyDescent="0.35">
      <c r="A329" s="242"/>
      <c r="B329" s="177"/>
      <c r="D329"/>
      <c r="E329" s="99"/>
      <c r="F329" s="99"/>
      <c r="G329" s="99"/>
      <c r="H329" s="100"/>
    </row>
    <row r="330" spans="1:8" s="17" customFormat="1" hidden="1" x14ac:dyDescent="0.35">
      <c r="A330" s="242"/>
      <c r="B330" s="177"/>
      <c r="D330"/>
      <c r="E330" s="99"/>
      <c r="F330" s="99"/>
      <c r="G330" s="99"/>
      <c r="H330" s="100"/>
    </row>
    <row r="331" spans="1:8" s="17" customFormat="1" hidden="1" x14ac:dyDescent="0.35">
      <c r="A331" s="242"/>
      <c r="B331" s="177"/>
      <c r="D331"/>
      <c r="E331" s="99"/>
      <c r="F331" s="99"/>
      <c r="G331" s="99"/>
      <c r="H331" s="100"/>
    </row>
    <row r="332" spans="1:8" s="17" customFormat="1" hidden="1" x14ac:dyDescent="0.35">
      <c r="A332" s="242"/>
      <c r="B332" s="177"/>
      <c r="D332"/>
      <c r="E332" s="99"/>
      <c r="F332" s="99"/>
      <c r="G332" s="99"/>
      <c r="H332" s="100"/>
    </row>
    <row r="333" spans="1:8" s="17" customFormat="1" hidden="1" x14ac:dyDescent="0.35">
      <c r="A333" s="242"/>
      <c r="B333" s="177"/>
      <c r="D333"/>
      <c r="E333" s="99"/>
      <c r="F333" s="99"/>
      <c r="G333" s="99"/>
      <c r="H333" s="100"/>
    </row>
    <row r="334" spans="1:8" s="17" customFormat="1" hidden="1" x14ac:dyDescent="0.35">
      <c r="A334" s="242"/>
      <c r="B334" s="177"/>
      <c r="D334"/>
      <c r="E334" s="99"/>
      <c r="F334" s="99"/>
      <c r="G334" s="99"/>
      <c r="H334" s="100"/>
    </row>
    <row r="335" spans="1:8" s="17" customFormat="1" hidden="1" x14ac:dyDescent="0.35">
      <c r="A335" s="242"/>
      <c r="B335" s="177"/>
      <c r="D335"/>
      <c r="E335" s="99"/>
      <c r="F335" s="99"/>
      <c r="G335" s="99"/>
      <c r="H335" s="100"/>
    </row>
    <row r="336" spans="1:8" s="17" customFormat="1" hidden="1" x14ac:dyDescent="0.35">
      <c r="A336" s="242"/>
      <c r="B336" s="177"/>
      <c r="D336"/>
      <c r="E336" s="99"/>
      <c r="F336" s="99"/>
      <c r="G336" s="99"/>
      <c r="H336" s="100"/>
    </row>
    <row r="337" spans="1:8" s="17" customFormat="1" hidden="1" x14ac:dyDescent="0.35">
      <c r="A337" s="242"/>
      <c r="B337" s="177"/>
      <c r="D337"/>
      <c r="E337" s="99"/>
      <c r="F337" s="99"/>
      <c r="G337" s="99"/>
      <c r="H337" s="100"/>
    </row>
    <row r="338" spans="1:8" s="17" customFormat="1" hidden="1" x14ac:dyDescent="0.35">
      <c r="A338" s="242"/>
      <c r="B338" s="177"/>
      <c r="D338"/>
      <c r="E338" s="99"/>
      <c r="F338" s="99"/>
      <c r="G338" s="99"/>
      <c r="H338" s="100"/>
    </row>
    <row r="339" spans="1:8" s="17" customFormat="1" hidden="1" x14ac:dyDescent="0.35">
      <c r="A339" s="242"/>
      <c r="B339" s="177"/>
      <c r="D339"/>
      <c r="E339" s="99"/>
      <c r="F339" s="99"/>
      <c r="G339" s="99"/>
      <c r="H339" s="100"/>
    </row>
    <row r="340" spans="1:8" s="17" customFormat="1" hidden="1" x14ac:dyDescent="0.35">
      <c r="A340" s="242"/>
      <c r="B340" s="177"/>
      <c r="D340"/>
      <c r="E340" s="99"/>
      <c r="F340" s="99"/>
      <c r="G340" s="99"/>
      <c r="H340" s="100"/>
    </row>
    <row r="341" spans="1:8" s="17" customFormat="1" hidden="1" x14ac:dyDescent="0.35">
      <c r="A341" s="242"/>
      <c r="B341" s="177"/>
      <c r="D341"/>
      <c r="E341" s="99"/>
      <c r="F341" s="99"/>
      <c r="G341" s="99"/>
      <c r="H341" s="100"/>
    </row>
    <row r="342" spans="1:8" s="17" customFormat="1" hidden="1" x14ac:dyDescent="0.35">
      <c r="A342" s="242"/>
      <c r="B342" s="177"/>
      <c r="D342"/>
      <c r="E342" s="99"/>
      <c r="F342" s="99"/>
      <c r="G342" s="99"/>
      <c r="H342" s="100"/>
    </row>
    <row r="343" spans="1:8" s="17" customFormat="1" hidden="1" x14ac:dyDescent="0.35">
      <c r="A343" s="242"/>
      <c r="B343" s="177"/>
      <c r="D343"/>
      <c r="E343" s="99"/>
      <c r="F343" s="99"/>
      <c r="G343" s="99"/>
      <c r="H343" s="100"/>
    </row>
    <row r="344" spans="1:8" s="17" customFormat="1" hidden="1" x14ac:dyDescent="0.35">
      <c r="A344" s="242"/>
      <c r="B344" s="177"/>
      <c r="D344"/>
      <c r="E344" s="99"/>
      <c r="F344" s="99"/>
      <c r="G344" s="99"/>
      <c r="H344" s="100"/>
    </row>
    <row r="345" spans="1:8" s="17" customFormat="1" hidden="1" x14ac:dyDescent="0.35">
      <c r="A345" s="242"/>
      <c r="B345" s="177"/>
      <c r="D345"/>
      <c r="E345" s="99"/>
      <c r="F345" s="99"/>
      <c r="G345" s="99"/>
      <c r="H345" s="100"/>
    </row>
    <row r="346" spans="1:8" s="17" customFormat="1" hidden="1" x14ac:dyDescent="0.35">
      <c r="A346" s="242"/>
      <c r="B346" s="177"/>
      <c r="D346"/>
      <c r="E346" s="99"/>
      <c r="F346" s="99"/>
      <c r="G346" s="99"/>
      <c r="H346" s="100"/>
    </row>
    <row r="347" spans="1:8" s="17" customFormat="1" hidden="1" x14ac:dyDescent="0.35">
      <c r="A347" s="242"/>
      <c r="B347" s="177"/>
      <c r="D347"/>
      <c r="E347" s="99"/>
      <c r="F347" s="99"/>
      <c r="G347" s="99"/>
      <c r="H347" s="100"/>
    </row>
    <row r="348" spans="1:8" s="17" customFormat="1" hidden="1" x14ac:dyDescent="0.35">
      <c r="A348" s="242"/>
      <c r="B348" s="177"/>
      <c r="D348"/>
      <c r="E348" s="99"/>
      <c r="F348" s="99"/>
      <c r="G348" s="99"/>
      <c r="H348" s="100"/>
    </row>
    <row r="349" spans="1:8" s="17" customFormat="1" hidden="1" x14ac:dyDescent="0.35">
      <c r="A349" s="242"/>
      <c r="B349" s="177"/>
      <c r="D349"/>
      <c r="E349" s="99"/>
      <c r="F349" s="99"/>
      <c r="G349" s="99"/>
      <c r="H349" s="100"/>
    </row>
    <row r="350" spans="1:8" s="17" customFormat="1" hidden="1" x14ac:dyDescent="0.35">
      <c r="A350" s="242"/>
      <c r="B350" s="177"/>
      <c r="D350"/>
      <c r="E350" s="99"/>
      <c r="F350" s="99"/>
      <c r="G350" s="99"/>
      <c r="H350" s="100"/>
    </row>
    <row r="351" spans="1:8" s="17" customFormat="1" hidden="1" x14ac:dyDescent="0.35">
      <c r="A351" s="242"/>
      <c r="B351" s="177"/>
      <c r="D351"/>
      <c r="E351" s="99"/>
      <c r="F351" s="99"/>
      <c r="G351" s="99"/>
      <c r="H351" s="100"/>
    </row>
    <row r="352" spans="1:8" s="17" customFormat="1" hidden="1" x14ac:dyDescent="0.35">
      <c r="A352" s="242"/>
      <c r="B352" s="177"/>
      <c r="D352"/>
      <c r="E352" s="99"/>
      <c r="F352" s="99"/>
      <c r="G352" s="99"/>
      <c r="H352" s="100"/>
    </row>
    <row r="353" spans="1:8" s="17" customFormat="1" hidden="1" x14ac:dyDescent="0.35">
      <c r="A353" s="242"/>
      <c r="B353" s="177"/>
      <c r="D353"/>
      <c r="E353" s="99"/>
      <c r="F353" s="99"/>
      <c r="G353" s="99"/>
      <c r="H353" s="100"/>
    </row>
    <row r="354" spans="1:8" s="17" customFormat="1" hidden="1" x14ac:dyDescent="0.35">
      <c r="A354" s="242"/>
      <c r="B354" s="177"/>
      <c r="D354"/>
      <c r="E354" s="99"/>
      <c r="F354" s="99"/>
      <c r="G354" s="99"/>
      <c r="H354" s="100"/>
    </row>
    <row r="355" spans="1:8" s="17" customFormat="1" hidden="1" x14ac:dyDescent="0.35">
      <c r="A355" s="242"/>
      <c r="B355" s="177"/>
      <c r="D355"/>
      <c r="E355" s="99"/>
      <c r="F355" s="99"/>
      <c r="G355" s="99"/>
      <c r="H355" s="100"/>
    </row>
    <row r="356" spans="1:8" s="17" customFormat="1" hidden="1" x14ac:dyDescent="0.35">
      <c r="A356" s="242"/>
      <c r="B356" s="177"/>
      <c r="D356"/>
      <c r="E356" s="99"/>
      <c r="F356" s="99"/>
      <c r="G356" s="99"/>
      <c r="H356" s="100"/>
    </row>
    <row r="357" spans="1:8" s="17" customFormat="1" hidden="1" x14ac:dyDescent="0.35">
      <c r="A357" s="242"/>
      <c r="B357" s="177"/>
      <c r="D357"/>
      <c r="E357" s="99"/>
      <c r="F357" s="99"/>
      <c r="G357" s="99"/>
      <c r="H357" s="100"/>
    </row>
    <row r="358" spans="1:8" s="17" customFormat="1" hidden="1" x14ac:dyDescent="0.35">
      <c r="A358" s="242"/>
      <c r="B358" s="177"/>
      <c r="D358"/>
      <c r="E358" s="99"/>
      <c r="F358" s="99"/>
      <c r="G358" s="99"/>
      <c r="H358" s="100"/>
    </row>
    <row r="359" spans="1:8" s="17" customFormat="1" hidden="1" x14ac:dyDescent="0.35">
      <c r="A359" s="242"/>
      <c r="B359" s="177"/>
      <c r="D359"/>
      <c r="E359" s="99"/>
      <c r="F359" s="99"/>
      <c r="G359" s="99"/>
      <c r="H359" s="100"/>
    </row>
    <row r="360" spans="1:8" s="17" customFormat="1" hidden="1" x14ac:dyDescent="0.35">
      <c r="A360" s="242"/>
      <c r="B360" s="177"/>
      <c r="D360"/>
      <c r="E360" s="99"/>
      <c r="F360" s="99"/>
      <c r="G360" s="99"/>
      <c r="H360" s="100"/>
    </row>
    <row r="361" spans="1:8" s="17" customFormat="1" hidden="1" x14ac:dyDescent="0.35">
      <c r="A361" s="242"/>
      <c r="B361" s="177"/>
      <c r="D361"/>
      <c r="E361" s="99"/>
      <c r="F361" s="99"/>
      <c r="G361" s="99"/>
      <c r="H361" s="100"/>
    </row>
    <row r="362" spans="1:8" s="17" customFormat="1" hidden="1" x14ac:dyDescent="0.35">
      <c r="A362" s="242"/>
      <c r="B362" s="177"/>
      <c r="D362"/>
      <c r="E362" s="99"/>
      <c r="F362" s="99"/>
      <c r="G362" s="99"/>
      <c r="H362" s="100"/>
    </row>
    <row r="363" spans="1:8" s="17" customFormat="1" hidden="1" x14ac:dyDescent="0.35">
      <c r="A363" s="242"/>
      <c r="B363" s="177"/>
      <c r="D363"/>
      <c r="E363" s="99"/>
      <c r="F363" s="99"/>
      <c r="G363" s="99"/>
      <c r="H363" s="100"/>
    </row>
    <row r="364" spans="1:8" s="17" customFormat="1" hidden="1" x14ac:dyDescent="0.35">
      <c r="A364" s="242"/>
      <c r="B364" s="177"/>
      <c r="D364"/>
      <c r="E364" s="99"/>
      <c r="F364" s="99"/>
      <c r="G364" s="99"/>
      <c r="H364" s="100"/>
    </row>
    <row r="365" spans="1:8" s="17" customFormat="1" hidden="1" x14ac:dyDescent="0.35">
      <c r="A365" s="242"/>
      <c r="B365" s="177"/>
      <c r="D365"/>
      <c r="E365" s="99"/>
      <c r="F365" s="99"/>
      <c r="G365" s="99"/>
      <c r="H365" s="100"/>
    </row>
    <row r="366" spans="1:8" s="17" customFormat="1" hidden="1" x14ac:dyDescent="0.35">
      <c r="A366" s="242"/>
      <c r="B366" s="177"/>
      <c r="D366"/>
      <c r="E366" s="99"/>
      <c r="F366" s="99"/>
      <c r="G366" s="99"/>
      <c r="H366" s="100"/>
    </row>
    <row r="367" spans="1:8" s="17" customFormat="1" hidden="1" x14ac:dyDescent="0.35">
      <c r="A367" s="242"/>
      <c r="B367" s="177"/>
      <c r="D367"/>
      <c r="E367" s="99"/>
      <c r="F367" s="99"/>
      <c r="G367" s="99"/>
      <c r="H367" s="100"/>
    </row>
    <row r="368" spans="1:8" s="17" customFormat="1" hidden="1" x14ac:dyDescent="0.35">
      <c r="A368" s="242"/>
      <c r="B368" s="177"/>
      <c r="D368"/>
      <c r="E368" s="99"/>
      <c r="F368" s="99"/>
      <c r="G368" s="99"/>
      <c r="H368" s="100"/>
    </row>
    <row r="369" spans="1:8" s="17" customFormat="1" hidden="1" x14ac:dyDescent="0.35">
      <c r="A369" s="242"/>
      <c r="B369" s="177"/>
      <c r="D369"/>
      <c r="E369" s="99"/>
      <c r="F369" s="99"/>
      <c r="G369" s="99"/>
      <c r="H369" s="100"/>
    </row>
    <row r="370" spans="1:8" s="17" customFormat="1" hidden="1" x14ac:dyDescent="0.35">
      <c r="A370" s="242"/>
      <c r="B370" s="177"/>
      <c r="D370"/>
      <c r="E370" s="99"/>
      <c r="F370" s="99"/>
      <c r="G370" s="99"/>
      <c r="H370" s="100"/>
    </row>
    <row r="371" spans="1:8" s="17" customFormat="1" hidden="1" x14ac:dyDescent="0.35">
      <c r="A371" s="242"/>
      <c r="B371" s="177"/>
      <c r="D371"/>
      <c r="E371" s="99"/>
      <c r="F371" s="99"/>
      <c r="G371" s="99"/>
      <c r="H371" s="100"/>
    </row>
    <row r="372" spans="1:8" s="17" customFormat="1" hidden="1" x14ac:dyDescent="0.35">
      <c r="A372" s="242"/>
      <c r="B372" s="177"/>
      <c r="D372"/>
      <c r="E372" s="99"/>
      <c r="F372" s="99"/>
      <c r="G372" s="99"/>
      <c r="H372" s="100"/>
    </row>
    <row r="373" spans="1:8" s="17" customFormat="1" hidden="1" x14ac:dyDescent="0.35">
      <c r="A373" s="242"/>
      <c r="B373" s="177"/>
      <c r="D373"/>
      <c r="E373" s="99"/>
      <c r="F373" s="99"/>
      <c r="G373" s="99"/>
      <c r="H373" s="100"/>
    </row>
    <row r="374" spans="1:8" s="17" customFormat="1" hidden="1" x14ac:dyDescent="0.35">
      <c r="A374" s="242"/>
      <c r="B374" s="177"/>
      <c r="D374"/>
      <c r="E374" s="99"/>
      <c r="F374" s="99"/>
      <c r="G374" s="99"/>
      <c r="H374" s="100"/>
    </row>
    <row r="375" spans="1:8" s="17" customFormat="1" hidden="1" x14ac:dyDescent="0.35">
      <c r="A375" s="242"/>
      <c r="B375" s="177"/>
      <c r="D375"/>
      <c r="E375" s="99"/>
      <c r="F375" s="99"/>
      <c r="G375" s="99"/>
      <c r="H375" s="100"/>
    </row>
    <row r="376" spans="1:8" s="17" customFormat="1" hidden="1" x14ac:dyDescent="0.35">
      <c r="A376" s="242"/>
      <c r="B376" s="177"/>
      <c r="D376"/>
      <c r="E376" s="99"/>
      <c r="F376" s="99"/>
      <c r="G376" s="99"/>
      <c r="H376" s="100"/>
    </row>
    <row r="377" spans="1:8" s="17" customFormat="1" hidden="1" x14ac:dyDescent="0.35">
      <c r="A377" s="242"/>
      <c r="B377" s="177"/>
      <c r="D377"/>
      <c r="E377" s="99"/>
      <c r="F377" s="99"/>
      <c r="G377" s="99"/>
      <c r="H377" s="100"/>
    </row>
    <row r="378" spans="1:8" s="17" customFormat="1" hidden="1" x14ac:dyDescent="0.35">
      <c r="A378" s="242"/>
      <c r="B378" s="177"/>
      <c r="D378"/>
      <c r="E378" s="99"/>
      <c r="F378" s="99"/>
      <c r="G378" s="99"/>
      <c r="H378" s="100"/>
    </row>
    <row r="379" spans="1:8" s="17" customFormat="1" hidden="1" x14ac:dyDescent="0.35">
      <c r="A379" s="242"/>
      <c r="B379" s="177"/>
      <c r="D379"/>
      <c r="E379" s="99"/>
      <c r="F379" s="99"/>
      <c r="G379" s="99"/>
      <c r="H379" s="100"/>
    </row>
    <row r="380" spans="1:8" s="17" customFormat="1" hidden="1" x14ac:dyDescent="0.35">
      <c r="A380" s="242"/>
      <c r="B380" s="177"/>
      <c r="D380"/>
      <c r="E380" s="99"/>
      <c r="F380" s="99"/>
      <c r="G380" s="99"/>
      <c r="H380" s="100"/>
    </row>
    <row r="381" spans="1:8" s="17" customFormat="1" hidden="1" x14ac:dyDescent="0.35">
      <c r="A381" s="242"/>
      <c r="B381" s="177"/>
      <c r="D381"/>
      <c r="E381" s="99"/>
      <c r="F381" s="99"/>
      <c r="G381" s="99"/>
      <c r="H381" s="100"/>
    </row>
    <row r="382" spans="1:8" s="17" customFormat="1" hidden="1" x14ac:dyDescent="0.35">
      <c r="A382" s="242"/>
      <c r="B382" s="177"/>
      <c r="D382"/>
      <c r="E382" s="99"/>
      <c r="F382" s="99"/>
      <c r="G382" s="99"/>
      <c r="H382" s="100"/>
    </row>
    <row r="383" spans="1:8" s="17" customFormat="1" hidden="1" x14ac:dyDescent="0.35">
      <c r="A383" s="242"/>
      <c r="B383" s="177"/>
      <c r="D383"/>
      <c r="E383" s="99"/>
      <c r="F383" s="99"/>
      <c r="G383" s="99"/>
      <c r="H383" s="100"/>
    </row>
    <row r="384" spans="1:8" s="17" customFormat="1" hidden="1" x14ac:dyDescent="0.35">
      <c r="A384" s="242"/>
      <c r="B384" s="177"/>
      <c r="D384"/>
      <c r="E384" s="99"/>
      <c r="F384" s="99"/>
      <c r="G384" s="99"/>
      <c r="H384" s="100"/>
    </row>
    <row r="385" spans="1:8" s="17" customFormat="1" hidden="1" x14ac:dyDescent="0.35">
      <c r="A385" s="242"/>
      <c r="B385" s="177"/>
      <c r="D385"/>
      <c r="E385" s="99"/>
      <c r="F385" s="99"/>
      <c r="G385" s="99"/>
      <c r="H385" s="100"/>
    </row>
    <row r="386" spans="1:8" s="17" customFormat="1" hidden="1" x14ac:dyDescent="0.35">
      <c r="A386" s="242"/>
      <c r="B386" s="177"/>
      <c r="D386"/>
      <c r="E386" s="99"/>
      <c r="F386" s="99"/>
      <c r="G386" s="99"/>
      <c r="H386" s="100"/>
    </row>
    <row r="387" spans="1:8" s="17" customFormat="1" hidden="1" x14ac:dyDescent="0.35">
      <c r="A387" s="242"/>
      <c r="B387" s="177"/>
      <c r="D387"/>
      <c r="E387" s="99"/>
      <c r="F387" s="99"/>
      <c r="G387" s="99"/>
      <c r="H387" s="100"/>
    </row>
    <row r="388" spans="1:8" s="17" customFormat="1" hidden="1" x14ac:dyDescent="0.35">
      <c r="A388" s="242"/>
      <c r="B388" s="177"/>
      <c r="D388"/>
      <c r="E388" s="99"/>
      <c r="F388" s="99"/>
      <c r="G388" s="99"/>
      <c r="H388" s="100"/>
    </row>
    <row r="389" spans="1:8" s="17" customFormat="1" hidden="1" x14ac:dyDescent="0.35">
      <c r="A389" s="242"/>
      <c r="B389" s="177"/>
      <c r="D389"/>
      <c r="E389" s="99"/>
      <c r="F389" s="99"/>
      <c r="G389" s="99"/>
      <c r="H389" s="100"/>
    </row>
    <row r="390" spans="1:8" s="17" customFormat="1" hidden="1" x14ac:dyDescent="0.35">
      <c r="A390" s="242"/>
      <c r="B390" s="177"/>
      <c r="D390"/>
      <c r="E390" s="99"/>
      <c r="F390" s="99"/>
      <c r="G390" s="99"/>
      <c r="H390" s="100"/>
    </row>
    <row r="391" spans="1:8" s="17" customFormat="1" hidden="1" x14ac:dyDescent="0.35">
      <c r="A391" s="242"/>
      <c r="B391" s="177"/>
      <c r="D391"/>
      <c r="E391" s="99"/>
      <c r="F391" s="99"/>
      <c r="G391" s="99"/>
      <c r="H391" s="100"/>
    </row>
    <row r="392" spans="1:8" s="17" customFormat="1" hidden="1" x14ac:dyDescent="0.35">
      <c r="A392" s="242"/>
      <c r="B392" s="177"/>
      <c r="D392"/>
      <c r="E392" s="99"/>
      <c r="F392" s="99"/>
      <c r="G392" s="99"/>
      <c r="H392" s="100"/>
    </row>
    <row r="393" spans="1:8" s="17" customFormat="1" hidden="1" x14ac:dyDescent="0.35">
      <c r="A393" s="242"/>
      <c r="B393" s="177"/>
      <c r="D393"/>
      <c r="E393" s="99"/>
      <c r="F393" s="99"/>
      <c r="G393" s="99"/>
      <c r="H393" s="100"/>
    </row>
    <row r="394" spans="1:8" s="17" customFormat="1" hidden="1" x14ac:dyDescent="0.35">
      <c r="A394" s="242"/>
      <c r="B394" s="177"/>
      <c r="D394"/>
      <c r="E394" s="99"/>
      <c r="F394" s="99"/>
      <c r="G394" s="99"/>
      <c r="H394" s="100"/>
    </row>
    <row r="395" spans="1:8" s="17" customFormat="1" hidden="1" x14ac:dyDescent="0.35">
      <c r="A395" s="242"/>
      <c r="B395" s="177"/>
      <c r="D395"/>
      <c r="E395" s="99"/>
      <c r="F395" s="99"/>
      <c r="G395" s="99"/>
      <c r="H395" s="100"/>
    </row>
    <row r="396" spans="1:8" s="17" customFormat="1" hidden="1" x14ac:dyDescent="0.35">
      <c r="A396" s="242"/>
      <c r="B396" s="177"/>
      <c r="D396"/>
      <c r="E396" s="99"/>
      <c r="F396" s="99"/>
      <c r="G396" s="99"/>
      <c r="H396" s="100"/>
    </row>
    <row r="397" spans="1:8" s="17" customFormat="1" hidden="1" x14ac:dyDescent="0.35">
      <c r="A397" s="242"/>
      <c r="B397" s="177"/>
      <c r="D397"/>
      <c r="E397" s="99"/>
      <c r="F397" s="99"/>
      <c r="G397" s="99"/>
      <c r="H397" s="100"/>
    </row>
    <row r="398" spans="1:8" s="17" customFormat="1" hidden="1" x14ac:dyDescent="0.35">
      <c r="A398" s="242"/>
      <c r="B398" s="177"/>
      <c r="D398"/>
      <c r="E398" s="99"/>
      <c r="F398" s="99"/>
      <c r="G398" s="99"/>
      <c r="H398" s="100"/>
    </row>
    <row r="399" spans="1:8" s="17" customFormat="1" hidden="1" x14ac:dyDescent="0.35">
      <c r="A399" s="242"/>
      <c r="B399" s="177"/>
      <c r="D399"/>
      <c r="E399" s="99"/>
      <c r="F399" s="99"/>
      <c r="G399" s="99"/>
      <c r="H399" s="100"/>
    </row>
    <row r="400" spans="1:8" s="17" customFormat="1" hidden="1" x14ac:dyDescent="0.35">
      <c r="A400" s="242"/>
      <c r="B400" s="177"/>
      <c r="D400"/>
      <c r="E400" s="99"/>
      <c r="F400" s="99"/>
      <c r="G400" s="99"/>
      <c r="H400" s="100"/>
    </row>
    <row r="401" spans="1:8" s="17" customFormat="1" hidden="1" x14ac:dyDescent="0.35">
      <c r="A401" s="242"/>
      <c r="B401" s="177"/>
      <c r="D401"/>
      <c r="E401" s="99"/>
      <c r="F401" s="99"/>
      <c r="G401" s="99"/>
      <c r="H401" s="100"/>
    </row>
    <row r="402" spans="1:8" s="17" customFormat="1" hidden="1" x14ac:dyDescent="0.35">
      <c r="A402" s="242"/>
      <c r="B402" s="177"/>
      <c r="D402"/>
      <c r="E402" s="99"/>
      <c r="F402" s="99"/>
      <c r="G402" s="99"/>
      <c r="H402" s="100"/>
    </row>
    <row r="403" spans="1:8" s="17" customFormat="1" hidden="1" x14ac:dyDescent="0.35">
      <c r="A403" s="242"/>
      <c r="B403" s="177"/>
      <c r="D403"/>
      <c r="E403" s="99"/>
      <c r="F403" s="99"/>
      <c r="G403" s="99"/>
      <c r="H403" s="100"/>
    </row>
    <row r="404" spans="1:8" s="17" customFormat="1" hidden="1" x14ac:dyDescent="0.35">
      <c r="A404" s="242"/>
      <c r="B404" s="177"/>
      <c r="D404"/>
      <c r="E404" s="99"/>
      <c r="F404" s="99"/>
      <c r="G404" s="99"/>
      <c r="H404" s="100"/>
    </row>
    <row r="405" spans="1:8" s="17" customFormat="1" hidden="1" x14ac:dyDescent="0.35">
      <c r="A405" s="242"/>
      <c r="B405" s="177"/>
      <c r="D405"/>
      <c r="E405" s="99"/>
      <c r="F405" s="99"/>
      <c r="G405" s="99"/>
      <c r="H405" s="100"/>
    </row>
    <row r="406" spans="1:8" s="17" customFormat="1" hidden="1" x14ac:dyDescent="0.35">
      <c r="A406" s="242"/>
      <c r="B406" s="177"/>
      <c r="D406"/>
      <c r="E406" s="99"/>
      <c r="F406" s="99"/>
      <c r="G406" s="99"/>
      <c r="H406" s="100"/>
    </row>
    <row r="407" spans="1:8" s="17" customFormat="1" hidden="1" x14ac:dyDescent="0.35">
      <c r="A407" s="242"/>
      <c r="B407" s="177"/>
      <c r="D407"/>
      <c r="E407" s="99"/>
      <c r="F407" s="99"/>
      <c r="G407" s="99"/>
      <c r="H407" s="100"/>
    </row>
    <row r="408" spans="1:8" s="17" customFormat="1" hidden="1" x14ac:dyDescent="0.35">
      <c r="A408" s="242"/>
      <c r="B408" s="177"/>
      <c r="D408"/>
      <c r="E408" s="99"/>
      <c r="F408" s="99"/>
      <c r="G408" s="99"/>
      <c r="H408" s="100"/>
    </row>
    <row r="409" spans="1:8" s="17" customFormat="1" hidden="1" x14ac:dyDescent="0.35">
      <c r="A409" s="242"/>
      <c r="B409" s="177"/>
      <c r="D409"/>
      <c r="E409" s="99"/>
      <c r="F409" s="99"/>
      <c r="G409" s="99"/>
      <c r="H409" s="100"/>
    </row>
    <row r="410" spans="1:8" s="17" customFormat="1" hidden="1" x14ac:dyDescent="0.35">
      <c r="A410" s="242"/>
      <c r="B410" s="177"/>
      <c r="D410"/>
      <c r="E410" s="99"/>
      <c r="F410" s="99"/>
      <c r="G410" s="99"/>
      <c r="H410" s="100"/>
    </row>
    <row r="411" spans="1:8" s="17" customFormat="1" hidden="1" x14ac:dyDescent="0.35">
      <c r="A411" s="242"/>
      <c r="B411" s="177"/>
      <c r="D411"/>
      <c r="E411" s="99"/>
      <c r="F411" s="99"/>
      <c r="G411" s="99"/>
      <c r="H411" s="100"/>
    </row>
    <row r="412" spans="1:8" s="17" customFormat="1" hidden="1" x14ac:dyDescent="0.35">
      <c r="A412" s="242"/>
      <c r="B412" s="177"/>
      <c r="D412"/>
      <c r="E412" s="99"/>
      <c r="F412" s="99"/>
      <c r="G412" s="99"/>
      <c r="H412" s="100"/>
    </row>
    <row r="413" spans="1:8" s="17" customFormat="1" hidden="1" x14ac:dyDescent="0.35">
      <c r="A413" s="242"/>
      <c r="B413" s="177"/>
      <c r="D413"/>
      <c r="E413" s="99"/>
      <c r="F413" s="99"/>
      <c r="G413" s="99"/>
      <c r="H413" s="100"/>
    </row>
    <row r="414" spans="1:8" s="17" customFormat="1" hidden="1" x14ac:dyDescent="0.35">
      <c r="A414" s="242"/>
      <c r="B414" s="177"/>
      <c r="D414"/>
      <c r="E414" s="99"/>
      <c r="F414" s="99"/>
      <c r="G414" s="99"/>
      <c r="H414" s="100"/>
    </row>
    <row r="415" spans="1:8" s="17" customFormat="1" hidden="1" x14ac:dyDescent="0.35">
      <c r="A415" s="242"/>
      <c r="B415" s="177"/>
      <c r="D415"/>
      <c r="E415" s="99"/>
      <c r="F415" s="99"/>
      <c r="G415" s="99"/>
      <c r="H415" s="100"/>
    </row>
    <row r="416" spans="1:8" s="17" customFormat="1" hidden="1" x14ac:dyDescent="0.35">
      <c r="A416" s="242"/>
      <c r="B416" s="177"/>
      <c r="D416"/>
      <c r="E416" s="99"/>
      <c r="F416" s="99"/>
      <c r="G416" s="99"/>
      <c r="H416" s="100"/>
    </row>
    <row r="417" spans="1:8" s="17" customFormat="1" hidden="1" x14ac:dyDescent="0.35">
      <c r="A417" s="242"/>
      <c r="B417" s="177"/>
      <c r="D417"/>
      <c r="E417" s="99"/>
      <c r="F417" s="99"/>
      <c r="G417" s="99"/>
      <c r="H417" s="100"/>
    </row>
    <row r="418" spans="1:8" s="17" customFormat="1" hidden="1" x14ac:dyDescent="0.35">
      <c r="A418" s="242"/>
      <c r="B418" s="177"/>
      <c r="D418"/>
      <c r="E418" s="99"/>
      <c r="F418" s="99"/>
      <c r="G418" s="99"/>
      <c r="H418" s="100"/>
    </row>
    <row r="419" spans="1:8" s="17" customFormat="1" hidden="1" x14ac:dyDescent="0.35">
      <c r="A419" s="242"/>
      <c r="B419" s="177"/>
      <c r="D419"/>
      <c r="E419" s="99"/>
      <c r="F419" s="99"/>
      <c r="G419" s="99"/>
      <c r="H419" s="100"/>
    </row>
    <row r="420" spans="1:8" s="17" customFormat="1" hidden="1" x14ac:dyDescent="0.35">
      <c r="A420" s="242"/>
      <c r="B420" s="177"/>
      <c r="D420"/>
      <c r="E420" s="99"/>
      <c r="F420" s="99"/>
      <c r="G420" s="99"/>
      <c r="H420" s="100"/>
    </row>
    <row r="421" spans="1:8" s="17" customFormat="1" hidden="1" x14ac:dyDescent="0.35">
      <c r="A421" s="242"/>
      <c r="B421" s="177"/>
      <c r="D421"/>
      <c r="E421" s="99"/>
      <c r="F421" s="99"/>
      <c r="G421" s="99"/>
      <c r="H421" s="100"/>
    </row>
    <row r="422" spans="1:8" s="17" customFormat="1" hidden="1" x14ac:dyDescent="0.35">
      <c r="A422" s="242"/>
      <c r="B422" s="177"/>
      <c r="D422"/>
      <c r="E422" s="99"/>
      <c r="F422" s="99"/>
      <c r="G422" s="99"/>
      <c r="H422" s="100"/>
    </row>
    <row r="423" spans="1:8" s="17" customFormat="1" hidden="1" x14ac:dyDescent="0.35">
      <c r="A423" s="242"/>
      <c r="B423" s="177"/>
      <c r="D423"/>
      <c r="E423" s="99"/>
      <c r="F423" s="99"/>
      <c r="G423" s="99"/>
      <c r="H423" s="100"/>
    </row>
    <row r="424" spans="1:8" s="17" customFormat="1" hidden="1" x14ac:dyDescent="0.35">
      <c r="A424" s="242"/>
      <c r="B424" s="177"/>
      <c r="D424"/>
      <c r="E424" s="99"/>
      <c r="F424" s="99"/>
      <c r="G424" s="99"/>
      <c r="H424" s="100"/>
    </row>
    <row r="425" spans="1:8" s="17" customFormat="1" hidden="1" x14ac:dyDescent="0.35">
      <c r="A425" s="242"/>
      <c r="B425" s="177"/>
      <c r="D425"/>
      <c r="E425" s="99"/>
      <c r="F425" s="99"/>
      <c r="G425" s="99"/>
      <c r="H425" s="100"/>
    </row>
    <row r="426" spans="1:8" s="17" customFormat="1" hidden="1" x14ac:dyDescent="0.35">
      <c r="A426" s="242"/>
      <c r="B426" s="177"/>
      <c r="D426"/>
      <c r="E426" s="99"/>
      <c r="F426" s="99"/>
      <c r="G426" s="99"/>
      <c r="H426" s="100"/>
    </row>
    <row r="427" spans="1:8" s="17" customFormat="1" hidden="1" x14ac:dyDescent="0.35">
      <c r="A427" s="242"/>
      <c r="B427" s="177"/>
      <c r="D427"/>
      <c r="E427" s="99"/>
      <c r="F427" s="99"/>
      <c r="G427" s="99"/>
      <c r="H427" s="100"/>
    </row>
    <row r="428" spans="1:8" s="17" customFormat="1" hidden="1" x14ac:dyDescent="0.35">
      <c r="A428" s="242"/>
      <c r="B428" s="177"/>
      <c r="D428"/>
      <c r="E428" s="99"/>
      <c r="F428" s="99"/>
      <c r="G428" s="99"/>
      <c r="H428" s="100"/>
    </row>
    <row r="429" spans="1:8" s="17" customFormat="1" hidden="1" x14ac:dyDescent="0.35">
      <c r="A429" s="242"/>
      <c r="B429" s="177"/>
      <c r="D429"/>
      <c r="E429" s="99"/>
      <c r="F429" s="99"/>
      <c r="G429" s="99"/>
      <c r="H429" s="100"/>
    </row>
    <row r="430" spans="1:8" s="17" customFormat="1" hidden="1" x14ac:dyDescent="0.35">
      <c r="A430" s="242"/>
      <c r="B430" s="177"/>
      <c r="D430"/>
      <c r="E430" s="99"/>
      <c r="F430" s="99"/>
      <c r="G430" s="99"/>
      <c r="H430" s="100"/>
    </row>
    <row r="431" spans="1:8" s="17" customFormat="1" hidden="1" x14ac:dyDescent="0.35">
      <c r="A431" s="242"/>
      <c r="B431" s="177"/>
      <c r="D431"/>
      <c r="E431" s="99"/>
      <c r="F431" s="99"/>
      <c r="G431" s="99"/>
      <c r="H431" s="100"/>
    </row>
    <row r="432" spans="1:8" s="17" customFormat="1" hidden="1" x14ac:dyDescent="0.35">
      <c r="A432" s="242"/>
      <c r="B432" s="177"/>
      <c r="D432"/>
      <c r="E432" s="99"/>
      <c r="F432" s="99"/>
      <c r="G432" s="99"/>
      <c r="H432" s="100"/>
    </row>
    <row r="433" spans="1:8" s="17" customFormat="1" hidden="1" x14ac:dyDescent="0.35">
      <c r="A433" s="242"/>
      <c r="B433" s="177"/>
      <c r="D433"/>
      <c r="E433" s="99"/>
      <c r="F433" s="99"/>
      <c r="G433" s="99"/>
      <c r="H433" s="100"/>
    </row>
    <row r="434" spans="1:8" s="17" customFormat="1" hidden="1" x14ac:dyDescent="0.35">
      <c r="A434" s="242"/>
      <c r="B434" s="177"/>
      <c r="D434"/>
      <c r="E434" s="99"/>
      <c r="F434" s="99"/>
      <c r="G434" s="99"/>
      <c r="H434" s="100"/>
    </row>
    <row r="435" spans="1:8" s="17" customFormat="1" hidden="1" x14ac:dyDescent="0.35">
      <c r="A435" s="242"/>
      <c r="B435" s="177"/>
      <c r="D435"/>
      <c r="E435" s="99"/>
      <c r="F435" s="99"/>
      <c r="G435" s="99"/>
      <c r="H435" s="100"/>
    </row>
    <row r="436" spans="1:8" s="17" customFormat="1" hidden="1" x14ac:dyDescent="0.35">
      <c r="A436" s="242"/>
      <c r="B436" s="177"/>
      <c r="D436"/>
      <c r="E436" s="99"/>
      <c r="F436" s="99"/>
      <c r="G436" s="99"/>
      <c r="H436" s="100"/>
    </row>
    <row r="437" spans="1:8" s="17" customFormat="1" hidden="1" x14ac:dyDescent="0.35">
      <c r="A437" s="242"/>
      <c r="B437" s="177"/>
      <c r="D437"/>
      <c r="E437" s="99"/>
      <c r="F437" s="99"/>
      <c r="G437" s="99"/>
      <c r="H437" s="100"/>
    </row>
    <row r="438" spans="1:8" s="17" customFormat="1" hidden="1" x14ac:dyDescent="0.35">
      <c r="A438" s="242"/>
      <c r="B438" s="177"/>
      <c r="D438"/>
      <c r="E438" s="99"/>
      <c r="F438" s="99"/>
      <c r="G438" s="99"/>
      <c r="H438" s="100"/>
    </row>
    <row r="439" spans="1:8" s="17" customFormat="1" hidden="1" x14ac:dyDescent="0.35">
      <c r="A439" s="242"/>
      <c r="B439" s="177"/>
      <c r="D439"/>
      <c r="E439" s="99"/>
      <c r="F439" s="99"/>
      <c r="G439" s="99"/>
      <c r="H439" s="100"/>
    </row>
    <row r="440" spans="1:8" s="17" customFormat="1" hidden="1" x14ac:dyDescent="0.35">
      <c r="A440" s="242"/>
      <c r="B440" s="177"/>
      <c r="D440"/>
      <c r="E440" s="99"/>
      <c r="F440" s="99"/>
      <c r="G440" s="99"/>
      <c r="H440" s="100"/>
    </row>
    <row r="441" spans="1:8" s="17" customFormat="1" hidden="1" x14ac:dyDescent="0.35">
      <c r="A441" s="242"/>
      <c r="B441" s="177"/>
      <c r="D441"/>
      <c r="E441" s="99"/>
      <c r="F441" s="99"/>
      <c r="G441" s="99"/>
      <c r="H441" s="100"/>
    </row>
    <row r="442" spans="1:8" s="17" customFormat="1" hidden="1" x14ac:dyDescent="0.35">
      <c r="A442" s="242"/>
      <c r="B442" s="177"/>
      <c r="D442"/>
      <c r="E442" s="99"/>
      <c r="F442" s="99"/>
      <c r="G442" s="99"/>
      <c r="H442" s="100"/>
    </row>
    <row r="443" spans="1:8" s="17" customFormat="1" hidden="1" x14ac:dyDescent="0.35">
      <c r="A443" s="242"/>
      <c r="B443" s="177"/>
      <c r="D443"/>
      <c r="E443" s="99"/>
      <c r="F443" s="99"/>
      <c r="G443" s="99"/>
      <c r="H443" s="100"/>
    </row>
    <row r="444" spans="1:8" s="17" customFormat="1" hidden="1" x14ac:dyDescent="0.35">
      <c r="A444" s="242"/>
      <c r="B444" s="177"/>
      <c r="D444"/>
      <c r="E444" s="99"/>
      <c r="F444" s="99"/>
      <c r="G444" s="99"/>
      <c r="H444" s="100"/>
    </row>
    <row r="445" spans="1:8" s="17" customFormat="1" hidden="1" x14ac:dyDescent="0.35">
      <c r="A445" s="242"/>
      <c r="B445" s="177"/>
      <c r="D445"/>
      <c r="E445" s="99"/>
      <c r="F445" s="99"/>
      <c r="G445" s="99"/>
      <c r="H445" s="100"/>
    </row>
    <row r="446" spans="1:8" s="17" customFormat="1" hidden="1" x14ac:dyDescent="0.35">
      <c r="A446" s="242"/>
      <c r="B446" s="177"/>
      <c r="D446"/>
      <c r="E446" s="99"/>
      <c r="F446" s="99"/>
      <c r="G446" s="99"/>
      <c r="H446" s="100"/>
    </row>
    <row r="447" spans="1:8" s="17" customFormat="1" hidden="1" x14ac:dyDescent="0.35">
      <c r="A447" s="242"/>
      <c r="B447" s="177"/>
      <c r="D447"/>
      <c r="E447" s="99"/>
      <c r="F447" s="99"/>
      <c r="G447" s="99"/>
      <c r="H447" s="100"/>
    </row>
    <row r="448" spans="1:8" s="17" customFormat="1" hidden="1" x14ac:dyDescent="0.35">
      <c r="A448" s="242"/>
      <c r="B448" s="177"/>
      <c r="D448"/>
      <c r="E448" s="99"/>
      <c r="F448" s="99"/>
      <c r="G448" s="99"/>
      <c r="H448" s="100"/>
    </row>
    <row r="449" spans="1:8" s="17" customFormat="1" hidden="1" x14ac:dyDescent="0.35">
      <c r="A449" s="242"/>
      <c r="B449" s="177"/>
      <c r="D449"/>
      <c r="E449" s="99"/>
      <c r="F449" s="99"/>
      <c r="G449" s="99"/>
      <c r="H449" s="100"/>
    </row>
    <row r="450" spans="1:8" s="17" customFormat="1" hidden="1" x14ac:dyDescent="0.35">
      <c r="A450" s="242"/>
      <c r="B450" s="177"/>
      <c r="D450"/>
      <c r="E450" s="99"/>
      <c r="F450" s="99"/>
      <c r="G450" s="99"/>
      <c r="H450" s="100"/>
    </row>
    <row r="451" spans="1:8" s="17" customFormat="1" hidden="1" x14ac:dyDescent="0.35">
      <c r="A451" s="242"/>
      <c r="B451" s="177"/>
      <c r="D451"/>
      <c r="E451" s="99"/>
      <c r="F451" s="99"/>
      <c r="G451" s="99"/>
      <c r="H451" s="100"/>
    </row>
    <row r="452" spans="1:8" s="17" customFormat="1" hidden="1" x14ac:dyDescent="0.35">
      <c r="A452" s="242"/>
      <c r="B452" s="177"/>
      <c r="D452"/>
      <c r="E452" s="99"/>
      <c r="F452" s="99"/>
      <c r="G452" s="99"/>
      <c r="H452" s="100"/>
    </row>
    <row r="453" spans="1:8" s="17" customFormat="1" hidden="1" x14ac:dyDescent="0.35">
      <c r="A453" s="242"/>
      <c r="B453" s="177"/>
      <c r="D453"/>
      <c r="E453" s="99"/>
      <c r="F453" s="99"/>
      <c r="G453" s="99"/>
      <c r="H453" s="100"/>
    </row>
    <row r="454" spans="1:8" s="17" customFormat="1" hidden="1" x14ac:dyDescent="0.35">
      <c r="A454" s="242"/>
      <c r="B454" s="177"/>
      <c r="D454"/>
      <c r="E454" s="99"/>
      <c r="F454" s="99"/>
      <c r="G454" s="99"/>
      <c r="H454" s="100"/>
    </row>
    <row r="455" spans="1:8" s="17" customFormat="1" hidden="1" x14ac:dyDescent="0.35">
      <c r="A455" s="242"/>
      <c r="B455" s="177"/>
      <c r="D455"/>
      <c r="E455" s="99"/>
      <c r="F455" s="99"/>
      <c r="G455" s="99"/>
      <c r="H455" s="100"/>
    </row>
    <row r="456" spans="1:8" s="17" customFormat="1" hidden="1" x14ac:dyDescent="0.35">
      <c r="A456" s="242"/>
      <c r="B456" s="177"/>
      <c r="D456"/>
      <c r="E456" s="99"/>
      <c r="F456" s="99"/>
      <c r="G456" s="99"/>
      <c r="H456" s="100"/>
    </row>
    <row r="457" spans="1:8" s="17" customFormat="1" hidden="1" x14ac:dyDescent="0.35">
      <c r="A457" s="242"/>
      <c r="B457" s="177"/>
      <c r="D457"/>
      <c r="E457" s="99"/>
      <c r="F457" s="99"/>
      <c r="G457" s="99"/>
      <c r="H457" s="100"/>
    </row>
    <row r="458" spans="1:8" s="17" customFormat="1" hidden="1" x14ac:dyDescent="0.35">
      <c r="A458" s="242"/>
      <c r="B458" s="177"/>
      <c r="D458"/>
      <c r="E458" s="99"/>
      <c r="F458" s="99"/>
      <c r="G458" s="99"/>
      <c r="H458" s="100"/>
    </row>
    <row r="459" spans="1:8" s="17" customFormat="1" hidden="1" x14ac:dyDescent="0.35">
      <c r="A459" s="242"/>
      <c r="B459" s="177"/>
      <c r="D459"/>
      <c r="E459" s="99"/>
      <c r="F459" s="99"/>
      <c r="G459" s="99"/>
      <c r="H459" s="100"/>
    </row>
    <row r="460" spans="1:8" s="17" customFormat="1" hidden="1" x14ac:dyDescent="0.35">
      <c r="A460" s="242"/>
      <c r="B460" s="177"/>
      <c r="D460"/>
      <c r="E460" s="99"/>
      <c r="F460" s="99"/>
      <c r="G460" s="99"/>
      <c r="H460" s="100"/>
    </row>
    <row r="461" spans="1:8" s="17" customFormat="1" hidden="1" x14ac:dyDescent="0.35">
      <c r="A461" s="242"/>
      <c r="B461" s="177"/>
      <c r="D461"/>
      <c r="E461" s="99"/>
      <c r="F461" s="99"/>
      <c r="G461" s="99"/>
      <c r="H461" s="100"/>
    </row>
    <row r="462" spans="1:8" s="17" customFormat="1" hidden="1" x14ac:dyDescent="0.35">
      <c r="A462" s="242"/>
      <c r="B462" s="177"/>
      <c r="D462"/>
      <c r="E462" s="99"/>
      <c r="F462" s="99"/>
      <c r="G462" s="99"/>
      <c r="H462" s="100"/>
    </row>
    <row r="463" spans="1:8" s="17" customFormat="1" hidden="1" x14ac:dyDescent="0.35">
      <c r="A463" s="242"/>
      <c r="B463" s="177"/>
      <c r="D463"/>
      <c r="E463" s="99"/>
      <c r="F463" s="99"/>
      <c r="G463" s="99"/>
      <c r="H463" s="100"/>
    </row>
    <row r="464" spans="1:8" s="17" customFormat="1" hidden="1" x14ac:dyDescent="0.35">
      <c r="A464" s="242"/>
      <c r="B464" s="177"/>
      <c r="D464"/>
      <c r="E464" s="99"/>
      <c r="F464" s="99"/>
      <c r="G464" s="99"/>
      <c r="H464" s="100"/>
    </row>
    <row r="465" spans="1:8" s="17" customFormat="1" hidden="1" x14ac:dyDescent="0.35">
      <c r="A465" s="242"/>
      <c r="B465" s="177"/>
      <c r="D465"/>
      <c r="E465" s="99"/>
      <c r="F465" s="99"/>
      <c r="G465" s="99"/>
      <c r="H465" s="100"/>
    </row>
    <row r="466" spans="1:8" s="17" customFormat="1" hidden="1" x14ac:dyDescent="0.35">
      <c r="A466" s="242"/>
      <c r="B466" s="177"/>
      <c r="D466"/>
      <c r="E466" s="99"/>
      <c r="F466" s="99"/>
      <c r="G466" s="99"/>
      <c r="H466" s="100"/>
    </row>
    <row r="467" spans="1:8" s="17" customFormat="1" hidden="1" x14ac:dyDescent="0.35">
      <c r="A467" s="242"/>
      <c r="B467" s="177"/>
      <c r="D467"/>
      <c r="E467" s="99"/>
      <c r="F467" s="99"/>
      <c r="G467" s="99"/>
      <c r="H467" s="100"/>
    </row>
    <row r="468" spans="1:8" s="17" customFormat="1" hidden="1" x14ac:dyDescent="0.35">
      <c r="A468" s="242"/>
      <c r="B468" s="177"/>
      <c r="D468"/>
      <c r="E468" s="99"/>
      <c r="F468" s="99"/>
      <c r="G468" s="99"/>
      <c r="H468" s="100"/>
    </row>
    <row r="469" spans="1:8" s="17" customFormat="1" hidden="1" x14ac:dyDescent="0.35">
      <c r="A469" s="242"/>
      <c r="B469" s="177"/>
      <c r="D469"/>
      <c r="E469" s="99"/>
      <c r="F469" s="99"/>
      <c r="G469" s="99"/>
      <c r="H469" s="100"/>
    </row>
    <row r="470" spans="1:8" s="17" customFormat="1" hidden="1" x14ac:dyDescent="0.35">
      <c r="A470" s="242"/>
      <c r="B470" s="177"/>
      <c r="D470"/>
      <c r="E470" s="99"/>
      <c r="F470" s="99"/>
      <c r="G470" s="99"/>
      <c r="H470" s="100"/>
    </row>
    <row r="471" spans="1:8" s="17" customFormat="1" hidden="1" x14ac:dyDescent="0.35">
      <c r="A471" s="242"/>
      <c r="B471" s="177"/>
      <c r="D471"/>
      <c r="E471" s="99"/>
      <c r="F471" s="99"/>
      <c r="G471" s="99"/>
      <c r="H471" s="100"/>
    </row>
    <row r="472" spans="1:8" s="17" customFormat="1" hidden="1" x14ac:dyDescent="0.35">
      <c r="A472" s="242"/>
      <c r="B472" s="177"/>
      <c r="D472"/>
      <c r="E472" s="99"/>
      <c r="F472" s="99"/>
      <c r="G472" s="99"/>
      <c r="H472" s="100"/>
    </row>
    <row r="473" spans="1:8" s="17" customFormat="1" hidden="1" x14ac:dyDescent="0.35">
      <c r="A473" s="242"/>
      <c r="B473" s="177"/>
      <c r="D473"/>
      <c r="E473" s="99"/>
      <c r="F473" s="99"/>
      <c r="G473" s="99"/>
      <c r="H473" s="100"/>
    </row>
    <row r="474" spans="1:8" s="17" customFormat="1" hidden="1" x14ac:dyDescent="0.35">
      <c r="A474" s="242"/>
      <c r="B474" s="177"/>
      <c r="D474"/>
      <c r="E474" s="99"/>
      <c r="F474" s="99"/>
      <c r="G474" s="99"/>
      <c r="H474" s="100"/>
    </row>
    <row r="475" spans="1:8" s="17" customFormat="1" hidden="1" x14ac:dyDescent="0.35">
      <c r="A475" s="242"/>
      <c r="B475" s="177"/>
      <c r="D475"/>
      <c r="E475" s="99"/>
      <c r="F475" s="99"/>
      <c r="G475" s="99"/>
      <c r="H475" s="100"/>
    </row>
    <row r="476" spans="1:8" s="17" customFormat="1" hidden="1" x14ac:dyDescent="0.35">
      <c r="A476" s="242"/>
      <c r="B476" s="177"/>
      <c r="D476"/>
      <c r="E476" s="99"/>
      <c r="F476" s="99"/>
      <c r="G476" s="99"/>
      <c r="H476" s="100"/>
    </row>
    <row r="477" spans="1:8" s="17" customFormat="1" hidden="1" x14ac:dyDescent="0.35">
      <c r="A477" s="242"/>
      <c r="B477" s="177"/>
      <c r="D477"/>
      <c r="E477" s="99"/>
      <c r="F477" s="99"/>
      <c r="G477" s="99"/>
      <c r="H477" s="100"/>
    </row>
    <row r="478" spans="1:8" s="17" customFormat="1" hidden="1" x14ac:dyDescent="0.35">
      <c r="A478" s="242"/>
      <c r="B478" s="177"/>
      <c r="D478"/>
      <c r="E478" s="99"/>
      <c r="F478" s="99"/>
      <c r="G478" s="99"/>
      <c r="H478" s="100"/>
    </row>
    <row r="479" spans="1:8" s="17" customFormat="1" hidden="1" x14ac:dyDescent="0.35">
      <c r="A479" s="242"/>
      <c r="B479" s="177"/>
      <c r="D479"/>
      <c r="E479" s="99"/>
      <c r="F479" s="99"/>
      <c r="G479" s="99"/>
      <c r="H479" s="100"/>
    </row>
    <row r="480" spans="1:8" s="17" customFormat="1" hidden="1" x14ac:dyDescent="0.35">
      <c r="A480" s="242"/>
      <c r="B480" s="177"/>
      <c r="D480"/>
      <c r="E480" s="99"/>
      <c r="F480" s="99"/>
      <c r="G480" s="99"/>
      <c r="H480" s="100"/>
    </row>
    <row r="481" spans="1:8" s="17" customFormat="1" hidden="1" x14ac:dyDescent="0.35">
      <c r="A481" s="242"/>
      <c r="B481" s="177"/>
      <c r="D481"/>
      <c r="E481" s="99"/>
      <c r="F481" s="99"/>
      <c r="G481" s="99"/>
      <c r="H481" s="100"/>
    </row>
    <row r="482" spans="1:8" s="17" customFormat="1" hidden="1" x14ac:dyDescent="0.35">
      <c r="A482" s="242"/>
      <c r="B482" s="177"/>
      <c r="D482"/>
      <c r="E482" s="99"/>
      <c r="F482" s="99"/>
      <c r="G482" s="99"/>
      <c r="H482" s="100"/>
    </row>
    <row r="483" spans="1:8" s="17" customFormat="1" hidden="1" x14ac:dyDescent="0.35">
      <c r="A483" s="242"/>
      <c r="B483" s="177"/>
      <c r="D483"/>
      <c r="E483" s="99"/>
      <c r="F483" s="99"/>
      <c r="G483" s="99"/>
      <c r="H483" s="100"/>
    </row>
    <row r="484" spans="1:8" s="17" customFormat="1" hidden="1" x14ac:dyDescent="0.35">
      <c r="A484" s="242"/>
      <c r="B484" s="177"/>
      <c r="D484"/>
      <c r="E484" s="99"/>
      <c r="F484" s="99"/>
      <c r="G484" s="99"/>
      <c r="H484" s="100"/>
    </row>
    <row r="485" spans="1:8" s="17" customFormat="1" hidden="1" x14ac:dyDescent="0.35">
      <c r="A485" s="242"/>
      <c r="B485" s="177"/>
      <c r="D485"/>
      <c r="E485" s="99"/>
      <c r="F485" s="99"/>
      <c r="G485" s="99"/>
      <c r="H485" s="100"/>
    </row>
    <row r="486" spans="1:8" s="17" customFormat="1" hidden="1" x14ac:dyDescent="0.35">
      <c r="A486" s="242"/>
      <c r="B486" s="177"/>
      <c r="D486"/>
      <c r="E486" s="99"/>
      <c r="F486" s="99"/>
      <c r="G486" s="99"/>
      <c r="H486" s="100"/>
    </row>
    <row r="487" spans="1:8" s="17" customFormat="1" hidden="1" x14ac:dyDescent="0.35">
      <c r="A487" s="242"/>
      <c r="B487" s="177"/>
      <c r="D487"/>
      <c r="E487" s="99"/>
      <c r="F487" s="99"/>
      <c r="G487" s="99"/>
      <c r="H487" s="100"/>
    </row>
    <row r="488" spans="1:8" s="17" customFormat="1" hidden="1" x14ac:dyDescent="0.35">
      <c r="A488" s="242"/>
      <c r="B488" s="177"/>
      <c r="D488"/>
      <c r="E488" s="99"/>
      <c r="F488" s="99"/>
      <c r="G488" s="99"/>
      <c r="H488" s="100"/>
    </row>
    <row r="489" spans="1:8" s="17" customFormat="1" hidden="1" x14ac:dyDescent="0.35">
      <c r="A489" s="242"/>
      <c r="B489" s="177"/>
      <c r="D489"/>
      <c r="E489" s="99"/>
      <c r="F489" s="99"/>
      <c r="G489" s="99"/>
      <c r="H489" s="100"/>
    </row>
    <row r="490" spans="1:8" s="17" customFormat="1" hidden="1" x14ac:dyDescent="0.35">
      <c r="A490" s="242"/>
      <c r="B490" s="177"/>
      <c r="D490"/>
      <c r="E490" s="99"/>
      <c r="F490" s="99"/>
      <c r="G490" s="99"/>
      <c r="H490" s="100"/>
    </row>
    <row r="491" spans="1:8" s="17" customFormat="1" hidden="1" x14ac:dyDescent="0.35">
      <c r="A491" s="242"/>
      <c r="B491" s="177"/>
      <c r="D491"/>
      <c r="E491" s="99"/>
      <c r="F491" s="99"/>
      <c r="G491" s="99"/>
      <c r="H491" s="100"/>
    </row>
    <row r="492" spans="1:8" s="17" customFormat="1" hidden="1" x14ac:dyDescent="0.35">
      <c r="A492" s="242"/>
      <c r="B492" s="177"/>
      <c r="D492"/>
      <c r="E492" s="99"/>
      <c r="F492" s="99"/>
      <c r="G492" s="99"/>
      <c r="H492" s="100"/>
    </row>
    <row r="493" spans="1:8" s="17" customFormat="1" hidden="1" x14ac:dyDescent="0.35">
      <c r="A493" s="242"/>
      <c r="B493" s="177"/>
      <c r="D493"/>
      <c r="E493" s="99"/>
      <c r="F493" s="99"/>
      <c r="G493" s="99"/>
      <c r="H493" s="100"/>
    </row>
    <row r="494" spans="1:8" s="17" customFormat="1" hidden="1" x14ac:dyDescent="0.35">
      <c r="A494" s="242"/>
      <c r="B494" s="177"/>
      <c r="D494"/>
      <c r="E494" s="99"/>
      <c r="F494" s="99"/>
      <c r="G494" s="99"/>
      <c r="H494" s="100"/>
    </row>
    <row r="495" spans="1:8" s="17" customFormat="1" hidden="1" x14ac:dyDescent="0.35">
      <c r="A495" s="242"/>
      <c r="B495" s="177"/>
      <c r="D495"/>
      <c r="E495" s="99"/>
      <c r="F495" s="99"/>
      <c r="G495" s="99"/>
      <c r="H495" s="100"/>
    </row>
    <row r="496" spans="1:8" s="17" customFormat="1" hidden="1" x14ac:dyDescent="0.35">
      <c r="A496" s="242"/>
      <c r="B496" s="177"/>
      <c r="D496"/>
      <c r="E496" s="99"/>
      <c r="F496" s="99"/>
      <c r="G496" s="99"/>
      <c r="H496" s="100"/>
    </row>
    <row r="497" spans="1:8" s="17" customFormat="1" hidden="1" x14ac:dyDescent="0.35">
      <c r="A497" s="242"/>
      <c r="B497" s="177"/>
      <c r="D497"/>
      <c r="E497" s="99"/>
      <c r="F497" s="99"/>
      <c r="G497" s="99"/>
      <c r="H497" s="100"/>
    </row>
    <row r="498" spans="1:8" s="17" customFormat="1" hidden="1" x14ac:dyDescent="0.35">
      <c r="A498" s="242"/>
      <c r="B498" s="177"/>
      <c r="D498"/>
      <c r="E498" s="99"/>
      <c r="F498" s="99"/>
      <c r="G498" s="99"/>
      <c r="H498" s="100"/>
    </row>
    <row r="499" spans="1:8" s="17" customFormat="1" hidden="1" x14ac:dyDescent="0.35">
      <c r="A499" s="242"/>
      <c r="B499" s="177"/>
      <c r="D499"/>
      <c r="E499" s="99"/>
      <c r="F499" s="99"/>
      <c r="G499" s="99"/>
      <c r="H499" s="100"/>
    </row>
    <row r="500" spans="1:8" s="17" customFormat="1" hidden="1" x14ac:dyDescent="0.35">
      <c r="A500" s="242"/>
      <c r="B500" s="177"/>
      <c r="D500"/>
      <c r="E500" s="99"/>
      <c r="F500" s="99"/>
      <c r="G500" s="99"/>
      <c r="H500" s="100"/>
    </row>
    <row r="501" spans="1:8" s="17" customFormat="1" hidden="1" x14ac:dyDescent="0.35">
      <c r="A501" s="242"/>
      <c r="B501" s="177"/>
      <c r="D501"/>
      <c r="E501" s="99"/>
      <c r="F501" s="99"/>
      <c r="G501" s="99"/>
      <c r="H501" s="100"/>
    </row>
    <row r="502" spans="1:8" s="17" customFormat="1" hidden="1" x14ac:dyDescent="0.35">
      <c r="A502" s="242"/>
      <c r="B502" s="177"/>
      <c r="D502"/>
      <c r="E502" s="99"/>
      <c r="F502" s="99"/>
      <c r="G502" s="99"/>
      <c r="H502" s="100"/>
    </row>
    <row r="503" spans="1:8" s="17" customFormat="1" hidden="1" x14ac:dyDescent="0.35">
      <c r="A503" s="242"/>
      <c r="B503" s="177"/>
      <c r="D503"/>
      <c r="E503" s="99"/>
      <c r="F503" s="99"/>
      <c r="G503" s="99"/>
      <c r="H503" s="100"/>
    </row>
    <row r="504" spans="1:8" s="17" customFormat="1" hidden="1" x14ac:dyDescent="0.35">
      <c r="A504" s="242"/>
      <c r="B504" s="177"/>
      <c r="D504"/>
      <c r="E504" s="99"/>
      <c r="F504" s="99"/>
      <c r="G504" s="99"/>
      <c r="H504" s="100"/>
    </row>
    <row r="505" spans="1:8" s="17" customFormat="1" hidden="1" x14ac:dyDescent="0.35">
      <c r="A505" s="242"/>
      <c r="B505" s="177"/>
      <c r="D505"/>
      <c r="E505" s="99"/>
      <c r="F505" s="99"/>
      <c r="G505" s="99"/>
      <c r="H505" s="100"/>
    </row>
    <row r="506" spans="1:8" s="17" customFormat="1" hidden="1" x14ac:dyDescent="0.35">
      <c r="A506" s="242"/>
      <c r="B506" s="177"/>
      <c r="D506"/>
      <c r="E506" s="99"/>
      <c r="F506" s="99"/>
      <c r="G506" s="99"/>
      <c r="H506" s="100"/>
    </row>
    <row r="507" spans="1:8" s="17" customFormat="1" hidden="1" x14ac:dyDescent="0.35">
      <c r="A507" s="242"/>
      <c r="B507" s="177"/>
      <c r="D507"/>
      <c r="E507" s="99"/>
      <c r="F507" s="99"/>
      <c r="G507" s="99"/>
      <c r="H507" s="100"/>
    </row>
    <row r="508" spans="1:8" s="17" customFormat="1" hidden="1" x14ac:dyDescent="0.35">
      <c r="A508" s="242"/>
      <c r="B508" s="177"/>
      <c r="D508"/>
      <c r="E508" s="99"/>
      <c r="F508" s="99"/>
      <c r="G508" s="99"/>
      <c r="H508" s="100"/>
    </row>
    <row r="509" spans="1:8" s="17" customFormat="1" hidden="1" x14ac:dyDescent="0.35">
      <c r="A509" s="242"/>
      <c r="B509" s="177"/>
      <c r="D509"/>
      <c r="E509" s="99"/>
      <c r="F509" s="99"/>
      <c r="G509" s="99"/>
      <c r="H509" s="100"/>
    </row>
    <row r="510" spans="1:8" s="17" customFormat="1" hidden="1" x14ac:dyDescent="0.35">
      <c r="A510" s="242"/>
      <c r="B510" s="177"/>
      <c r="D510"/>
      <c r="E510" s="99"/>
      <c r="F510" s="99"/>
      <c r="G510" s="99"/>
      <c r="H510" s="100"/>
    </row>
    <row r="511" spans="1:8" s="17" customFormat="1" hidden="1" x14ac:dyDescent="0.35">
      <c r="A511" s="242"/>
      <c r="B511" s="177"/>
      <c r="D511"/>
      <c r="E511" s="99"/>
      <c r="F511" s="99"/>
      <c r="G511" s="99"/>
      <c r="H511" s="100"/>
    </row>
    <row r="512" spans="1:8" s="17" customFormat="1" hidden="1" x14ac:dyDescent="0.35">
      <c r="A512" s="242"/>
      <c r="B512" s="177"/>
      <c r="D512"/>
      <c r="E512" s="99"/>
      <c r="F512" s="99"/>
      <c r="G512" s="99"/>
      <c r="H512" s="100"/>
    </row>
    <row r="513" spans="1:8" s="17" customFormat="1" hidden="1" x14ac:dyDescent="0.35">
      <c r="A513" s="242"/>
      <c r="B513" s="177"/>
      <c r="D513"/>
      <c r="E513" s="99"/>
      <c r="F513" s="99"/>
      <c r="G513" s="99"/>
      <c r="H513" s="100"/>
    </row>
    <row r="514" spans="1:8" s="17" customFormat="1" hidden="1" x14ac:dyDescent="0.35">
      <c r="A514" s="242"/>
      <c r="B514" s="177"/>
      <c r="D514"/>
      <c r="E514" s="99"/>
      <c r="F514" s="99"/>
      <c r="G514" s="99"/>
      <c r="H514" s="100"/>
    </row>
    <row r="515" spans="1:8" s="17" customFormat="1" hidden="1" x14ac:dyDescent="0.35">
      <c r="A515" s="242"/>
      <c r="B515" s="177"/>
      <c r="D515"/>
      <c r="E515" s="99"/>
      <c r="F515" s="99"/>
      <c r="G515" s="99"/>
      <c r="H515" s="100"/>
    </row>
    <row r="516" spans="1:8" s="17" customFormat="1" hidden="1" x14ac:dyDescent="0.35">
      <c r="A516" s="242"/>
      <c r="B516" s="177"/>
      <c r="D516"/>
      <c r="E516" s="99"/>
      <c r="F516" s="99"/>
      <c r="G516" s="99"/>
      <c r="H516" s="100"/>
    </row>
    <row r="517" spans="1:8" s="17" customFormat="1" hidden="1" x14ac:dyDescent="0.35">
      <c r="A517" s="242"/>
      <c r="B517" s="177"/>
      <c r="D517"/>
      <c r="E517" s="99"/>
      <c r="F517" s="99"/>
      <c r="G517" s="99"/>
      <c r="H517" s="100"/>
    </row>
    <row r="518" spans="1:8" s="17" customFormat="1" hidden="1" x14ac:dyDescent="0.35">
      <c r="A518" s="242"/>
      <c r="B518" s="177"/>
      <c r="D518"/>
      <c r="E518" s="99"/>
      <c r="F518" s="99"/>
      <c r="G518" s="99"/>
      <c r="H518" s="100"/>
    </row>
    <row r="519" spans="1:8" s="17" customFormat="1" hidden="1" x14ac:dyDescent="0.35">
      <c r="A519" s="242"/>
      <c r="B519" s="177"/>
      <c r="D519"/>
      <c r="E519" s="99"/>
      <c r="F519" s="99"/>
      <c r="G519" s="99"/>
      <c r="H519" s="100"/>
    </row>
    <row r="520" spans="1:8" s="17" customFormat="1" hidden="1" x14ac:dyDescent="0.35">
      <c r="A520" s="242"/>
      <c r="B520" s="177"/>
      <c r="D520"/>
      <c r="E520" s="99"/>
      <c r="F520" s="99"/>
      <c r="G520" s="99"/>
      <c r="H520" s="100"/>
    </row>
    <row r="521" spans="1:8" s="17" customFormat="1" hidden="1" x14ac:dyDescent="0.35">
      <c r="A521" s="242"/>
      <c r="B521" s="177"/>
      <c r="D521"/>
      <c r="E521" s="99"/>
      <c r="F521" s="99"/>
      <c r="G521" s="99"/>
      <c r="H521" s="100"/>
    </row>
    <row r="522" spans="1:8" s="17" customFormat="1" hidden="1" x14ac:dyDescent="0.35">
      <c r="A522" s="242"/>
      <c r="B522" s="177"/>
      <c r="D522"/>
      <c r="E522" s="99"/>
      <c r="F522" s="99"/>
      <c r="G522" s="99"/>
      <c r="H522" s="100"/>
    </row>
    <row r="523" spans="1:8" s="17" customFormat="1" hidden="1" x14ac:dyDescent="0.35">
      <c r="A523" s="242"/>
      <c r="B523" s="177"/>
      <c r="D523"/>
      <c r="E523" s="99"/>
      <c r="F523" s="99"/>
      <c r="G523" s="99"/>
      <c r="H523" s="100"/>
    </row>
    <row r="524" spans="1:8" s="17" customFormat="1" hidden="1" x14ac:dyDescent="0.35">
      <c r="A524" s="242"/>
      <c r="B524" s="177"/>
      <c r="D524"/>
      <c r="E524" s="99"/>
      <c r="F524" s="99"/>
      <c r="G524" s="99"/>
      <c r="H524" s="100"/>
    </row>
    <row r="525" spans="1:8" s="17" customFormat="1" hidden="1" x14ac:dyDescent="0.35">
      <c r="A525" s="242"/>
      <c r="B525" s="177"/>
      <c r="D525"/>
      <c r="E525" s="99"/>
      <c r="F525" s="99"/>
      <c r="G525" s="99"/>
      <c r="H525" s="100"/>
    </row>
    <row r="526" spans="1:8" s="17" customFormat="1" hidden="1" x14ac:dyDescent="0.35">
      <c r="A526" s="242"/>
      <c r="B526" s="177"/>
      <c r="D526"/>
      <c r="E526" s="99"/>
      <c r="F526" s="99"/>
      <c r="G526" s="99"/>
      <c r="H526" s="100"/>
    </row>
    <row r="527" spans="1:8" s="17" customFormat="1" hidden="1" x14ac:dyDescent="0.35">
      <c r="A527" s="242"/>
      <c r="B527" s="177"/>
      <c r="D527"/>
      <c r="E527" s="99"/>
      <c r="F527" s="99"/>
      <c r="G527" s="99"/>
      <c r="H527" s="100"/>
    </row>
    <row r="528" spans="1:8" s="17" customFormat="1" hidden="1" x14ac:dyDescent="0.35">
      <c r="A528" s="242"/>
      <c r="B528" s="177"/>
      <c r="D528"/>
      <c r="E528" s="99"/>
      <c r="F528" s="99"/>
      <c r="G528" s="99"/>
      <c r="H528" s="100"/>
    </row>
    <row r="529" spans="1:8" s="17" customFormat="1" hidden="1" x14ac:dyDescent="0.35">
      <c r="A529" s="242"/>
      <c r="B529" s="177"/>
      <c r="D529"/>
      <c r="E529" s="99"/>
      <c r="F529" s="99"/>
      <c r="G529" s="99"/>
      <c r="H529" s="100"/>
    </row>
    <row r="530" spans="1:8" s="17" customFormat="1" hidden="1" x14ac:dyDescent="0.35">
      <c r="A530" s="242"/>
      <c r="B530" s="177"/>
      <c r="D530"/>
      <c r="E530" s="99"/>
      <c r="F530" s="99"/>
      <c r="G530" s="99"/>
      <c r="H530" s="100"/>
    </row>
    <row r="531" spans="1:8" s="17" customFormat="1" hidden="1" x14ac:dyDescent="0.35">
      <c r="A531" s="242"/>
      <c r="B531" s="177"/>
      <c r="D531"/>
      <c r="E531" s="99"/>
      <c r="F531" s="99"/>
      <c r="G531" s="99"/>
      <c r="H531" s="100"/>
    </row>
    <row r="532" spans="1:8" s="17" customFormat="1" hidden="1" x14ac:dyDescent="0.35">
      <c r="A532" s="242"/>
      <c r="B532" s="177"/>
      <c r="D532"/>
      <c r="E532" s="99"/>
      <c r="F532" s="99"/>
      <c r="G532" s="99"/>
      <c r="H532" s="100"/>
    </row>
    <row r="533" spans="1:8" s="17" customFormat="1" hidden="1" x14ac:dyDescent="0.35">
      <c r="A533" s="242"/>
      <c r="B533" s="177"/>
      <c r="D533"/>
      <c r="E533" s="99"/>
      <c r="F533" s="99"/>
      <c r="G533" s="99"/>
      <c r="H533" s="100"/>
    </row>
    <row r="534" spans="1:8" s="17" customFormat="1" hidden="1" x14ac:dyDescent="0.35">
      <c r="A534" s="242"/>
      <c r="B534" s="177"/>
      <c r="D534"/>
      <c r="E534" s="99"/>
      <c r="F534" s="99"/>
      <c r="G534" s="99"/>
      <c r="H534" s="100"/>
    </row>
    <row r="535" spans="1:8" s="17" customFormat="1" hidden="1" x14ac:dyDescent="0.35">
      <c r="A535" s="242"/>
      <c r="B535" s="177"/>
      <c r="D535"/>
      <c r="E535" s="99"/>
      <c r="F535" s="99"/>
      <c r="G535" s="99"/>
      <c r="H535" s="100"/>
    </row>
    <row r="536" spans="1:8" s="17" customFormat="1" hidden="1" x14ac:dyDescent="0.35">
      <c r="A536" s="242"/>
      <c r="B536" s="177"/>
      <c r="D536"/>
      <c r="E536" s="99"/>
      <c r="F536" s="99"/>
      <c r="G536" s="99"/>
      <c r="H536" s="100"/>
    </row>
    <row r="537" spans="1:8" s="17" customFormat="1" hidden="1" x14ac:dyDescent="0.35">
      <c r="A537" s="242"/>
      <c r="B537" s="177"/>
      <c r="D537"/>
      <c r="E537" s="99"/>
      <c r="F537" s="99"/>
      <c r="G537" s="99"/>
      <c r="H537" s="100"/>
    </row>
    <row r="538" spans="1:8" s="17" customFormat="1" hidden="1" x14ac:dyDescent="0.35">
      <c r="A538" s="242"/>
      <c r="B538" s="177"/>
      <c r="D538"/>
      <c r="E538" s="99"/>
      <c r="F538" s="99"/>
      <c r="G538" s="99"/>
      <c r="H538" s="100"/>
    </row>
    <row r="539" spans="1:8" s="17" customFormat="1" hidden="1" x14ac:dyDescent="0.35">
      <c r="A539" s="242"/>
      <c r="B539" s="177"/>
      <c r="D539"/>
      <c r="E539" s="99"/>
      <c r="F539" s="99"/>
      <c r="G539" s="99"/>
      <c r="H539" s="100"/>
    </row>
    <row r="540" spans="1:8" s="17" customFormat="1" hidden="1" x14ac:dyDescent="0.35">
      <c r="A540" s="242"/>
      <c r="B540" s="177"/>
      <c r="D540"/>
      <c r="E540" s="99"/>
      <c r="F540" s="99"/>
      <c r="G540" s="99"/>
      <c r="H540" s="100"/>
    </row>
    <row r="541" spans="1:8" s="17" customFormat="1" hidden="1" x14ac:dyDescent="0.35">
      <c r="A541" s="242"/>
      <c r="B541" s="177"/>
      <c r="D541"/>
      <c r="E541" s="99"/>
      <c r="F541" s="99"/>
      <c r="G541" s="99"/>
      <c r="H541" s="100"/>
    </row>
    <row r="542" spans="1:8" s="17" customFormat="1" hidden="1" x14ac:dyDescent="0.35">
      <c r="A542" s="242"/>
      <c r="B542" s="177"/>
      <c r="D542"/>
      <c r="E542" s="99"/>
      <c r="F542" s="99"/>
      <c r="G542" s="99"/>
      <c r="H542" s="100"/>
    </row>
    <row r="543" spans="1:8" s="17" customFormat="1" hidden="1" x14ac:dyDescent="0.35">
      <c r="A543" s="242"/>
      <c r="B543" s="177"/>
      <c r="D543"/>
      <c r="E543" s="99"/>
      <c r="F543" s="99"/>
      <c r="G543" s="99"/>
      <c r="H543" s="100"/>
    </row>
    <row r="544" spans="1:8" s="17" customFormat="1" hidden="1" x14ac:dyDescent="0.35">
      <c r="A544" s="242"/>
      <c r="B544" s="177"/>
      <c r="D544"/>
      <c r="E544" s="99"/>
      <c r="F544" s="99"/>
      <c r="G544" s="99"/>
      <c r="H544" s="100"/>
    </row>
    <row r="545" spans="1:8" s="17" customFormat="1" hidden="1" x14ac:dyDescent="0.35">
      <c r="A545" s="242"/>
      <c r="B545" s="177"/>
      <c r="D545"/>
      <c r="E545" s="99"/>
      <c r="F545" s="99"/>
      <c r="G545" s="99"/>
      <c r="H545" s="100"/>
    </row>
    <row r="546" spans="1:8" s="17" customFormat="1" hidden="1" x14ac:dyDescent="0.35">
      <c r="A546" s="242"/>
      <c r="B546" s="177"/>
      <c r="D546"/>
      <c r="E546" s="99"/>
      <c r="F546" s="99"/>
      <c r="G546" s="99"/>
      <c r="H546" s="100"/>
    </row>
    <row r="547" spans="1:8" s="17" customFormat="1" hidden="1" x14ac:dyDescent="0.35">
      <c r="A547" s="242"/>
      <c r="B547" s="177"/>
      <c r="D547"/>
      <c r="E547" s="99"/>
      <c r="F547" s="99"/>
      <c r="G547" s="99"/>
      <c r="H547" s="100"/>
    </row>
    <row r="548" spans="1:8" s="17" customFormat="1" hidden="1" x14ac:dyDescent="0.35">
      <c r="A548" s="242"/>
      <c r="B548" s="177"/>
      <c r="D548"/>
      <c r="E548" s="99"/>
      <c r="F548" s="99"/>
      <c r="G548" s="99"/>
      <c r="H548" s="100"/>
    </row>
    <row r="549" spans="1:8" s="17" customFormat="1" hidden="1" x14ac:dyDescent="0.35">
      <c r="A549" s="242"/>
      <c r="B549" s="177"/>
      <c r="D549"/>
      <c r="E549" s="99"/>
      <c r="F549" s="99"/>
      <c r="G549" s="99"/>
      <c r="H549" s="100"/>
    </row>
    <row r="550" spans="1:8" s="17" customFormat="1" hidden="1" x14ac:dyDescent="0.35">
      <c r="A550" s="242"/>
      <c r="B550" s="177"/>
      <c r="D550"/>
      <c r="E550" s="99"/>
      <c r="F550" s="99"/>
      <c r="G550" s="99"/>
      <c r="H550" s="100"/>
    </row>
    <row r="551" spans="1:8" s="17" customFormat="1" hidden="1" x14ac:dyDescent="0.35">
      <c r="A551" s="242"/>
      <c r="B551" s="177"/>
      <c r="D551"/>
      <c r="E551" s="99"/>
      <c r="F551" s="99"/>
      <c r="G551" s="99"/>
      <c r="H551" s="100"/>
    </row>
    <row r="552" spans="1:8" s="17" customFormat="1" hidden="1" x14ac:dyDescent="0.35">
      <c r="A552" s="242"/>
      <c r="B552" s="177"/>
      <c r="D552"/>
      <c r="E552" s="99"/>
      <c r="F552" s="99"/>
      <c r="G552" s="99"/>
      <c r="H552" s="100"/>
    </row>
    <row r="553" spans="1:8" s="17" customFormat="1" hidden="1" x14ac:dyDescent="0.35">
      <c r="A553" s="242"/>
      <c r="B553" s="177"/>
      <c r="D553"/>
      <c r="E553" s="99"/>
      <c r="F553" s="99"/>
      <c r="G553" s="99"/>
      <c r="H553" s="100"/>
    </row>
    <row r="554" spans="1:8" s="17" customFormat="1" hidden="1" x14ac:dyDescent="0.35">
      <c r="A554" s="242"/>
      <c r="B554" s="177"/>
      <c r="D554"/>
      <c r="E554" s="99"/>
      <c r="F554" s="99"/>
      <c r="G554" s="99"/>
      <c r="H554" s="100"/>
    </row>
    <row r="555" spans="1:8" s="17" customFormat="1" hidden="1" x14ac:dyDescent="0.35">
      <c r="A555" s="242"/>
      <c r="B555" s="177"/>
      <c r="D555"/>
      <c r="E555" s="99"/>
      <c r="F555" s="99"/>
      <c r="G555" s="99"/>
      <c r="H555" s="100"/>
    </row>
    <row r="556" spans="1:8" s="17" customFormat="1" hidden="1" x14ac:dyDescent="0.35">
      <c r="A556" s="242"/>
      <c r="B556" s="177"/>
      <c r="D556"/>
      <c r="E556" s="99"/>
      <c r="F556" s="99"/>
      <c r="G556" s="99"/>
      <c r="H556" s="100"/>
    </row>
    <row r="557" spans="1:8" s="17" customFormat="1" hidden="1" x14ac:dyDescent="0.35">
      <c r="A557" s="242"/>
      <c r="B557" s="177"/>
      <c r="D557"/>
      <c r="E557" s="99"/>
      <c r="F557" s="99"/>
      <c r="G557" s="99"/>
      <c r="H557" s="100"/>
    </row>
    <row r="558" spans="1:8" s="17" customFormat="1" hidden="1" x14ac:dyDescent="0.35">
      <c r="A558" s="242"/>
      <c r="B558" s="177"/>
      <c r="D558"/>
      <c r="E558" s="99"/>
      <c r="F558" s="99"/>
      <c r="G558" s="99"/>
      <c r="H558" s="100"/>
    </row>
    <row r="559" spans="1:8" s="17" customFormat="1" hidden="1" x14ac:dyDescent="0.35">
      <c r="A559" s="242"/>
      <c r="B559" s="177"/>
      <c r="D559"/>
      <c r="E559" s="99"/>
      <c r="F559" s="99"/>
      <c r="G559" s="99"/>
      <c r="H559" s="100"/>
    </row>
    <row r="560" spans="1:8" s="17" customFormat="1" hidden="1" x14ac:dyDescent="0.35">
      <c r="A560" s="242"/>
      <c r="B560" s="177"/>
      <c r="D560"/>
      <c r="E560" s="99"/>
      <c r="F560" s="99"/>
      <c r="G560" s="99"/>
      <c r="H560" s="100"/>
    </row>
    <row r="561" spans="1:8" s="17" customFormat="1" hidden="1" x14ac:dyDescent="0.35">
      <c r="A561" s="242"/>
      <c r="B561" s="177"/>
      <c r="D561"/>
      <c r="E561" s="99"/>
      <c r="F561" s="99"/>
      <c r="G561" s="99"/>
      <c r="H561" s="100"/>
    </row>
    <row r="562" spans="1:8" s="17" customFormat="1" hidden="1" x14ac:dyDescent="0.35">
      <c r="A562" s="242"/>
      <c r="B562" s="177"/>
      <c r="D562"/>
      <c r="E562" s="99"/>
      <c r="F562" s="99"/>
      <c r="G562" s="99"/>
      <c r="H562" s="100"/>
    </row>
    <row r="563" spans="1:8" s="17" customFormat="1" hidden="1" x14ac:dyDescent="0.35">
      <c r="A563" s="242"/>
      <c r="B563" s="177"/>
      <c r="D563"/>
      <c r="E563" s="99"/>
      <c r="F563" s="99"/>
      <c r="G563" s="99"/>
      <c r="H563" s="100"/>
    </row>
    <row r="564" spans="1:8" s="17" customFormat="1" hidden="1" x14ac:dyDescent="0.35">
      <c r="A564" s="242"/>
      <c r="B564" s="177"/>
      <c r="D564"/>
      <c r="E564" s="99"/>
      <c r="F564" s="99"/>
      <c r="G564" s="99"/>
      <c r="H564" s="100"/>
    </row>
    <row r="565" spans="1:8" s="17" customFormat="1" hidden="1" x14ac:dyDescent="0.35">
      <c r="A565" s="242"/>
      <c r="B565" s="177"/>
      <c r="D565"/>
      <c r="E565" s="99"/>
      <c r="F565" s="99"/>
      <c r="G565" s="99"/>
      <c r="H565" s="100"/>
    </row>
    <row r="566" spans="1:8" s="17" customFormat="1" hidden="1" x14ac:dyDescent="0.35">
      <c r="A566" s="242"/>
      <c r="B566" s="177"/>
      <c r="D566"/>
      <c r="E566" s="99"/>
      <c r="F566" s="99"/>
      <c r="G566" s="99"/>
      <c r="H566" s="100"/>
    </row>
    <row r="567" spans="1:8" s="17" customFormat="1" hidden="1" x14ac:dyDescent="0.35">
      <c r="A567" s="242"/>
      <c r="B567" s="177"/>
      <c r="D567"/>
      <c r="E567" s="99"/>
      <c r="F567" s="99"/>
      <c r="G567" s="99"/>
      <c r="H567" s="100"/>
    </row>
    <row r="568" spans="1:8" s="17" customFormat="1" hidden="1" x14ac:dyDescent="0.35">
      <c r="A568" s="242"/>
      <c r="B568" s="177"/>
      <c r="D568"/>
      <c r="E568" s="99"/>
      <c r="F568" s="99"/>
      <c r="G568" s="99"/>
      <c r="H568" s="100"/>
    </row>
    <row r="569" spans="1:8" s="17" customFormat="1" hidden="1" x14ac:dyDescent="0.35">
      <c r="A569" s="242"/>
      <c r="B569" s="177"/>
      <c r="D569"/>
      <c r="E569" s="99"/>
      <c r="F569" s="99"/>
      <c r="G569" s="99"/>
      <c r="H569" s="100"/>
    </row>
    <row r="570" spans="1:8" s="17" customFormat="1" hidden="1" x14ac:dyDescent="0.35">
      <c r="A570" s="242"/>
      <c r="B570" s="177"/>
      <c r="D570"/>
      <c r="E570" s="99"/>
      <c r="F570" s="99"/>
      <c r="G570" s="99"/>
      <c r="H570" s="100"/>
    </row>
    <row r="571" spans="1:8" s="17" customFormat="1" hidden="1" x14ac:dyDescent="0.35">
      <c r="A571" s="242"/>
      <c r="B571" s="177"/>
      <c r="D571"/>
      <c r="E571" s="99"/>
      <c r="F571" s="99"/>
      <c r="G571" s="99"/>
      <c r="H571" s="100"/>
    </row>
    <row r="572" spans="1:8" s="17" customFormat="1" hidden="1" x14ac:dyDescent="0.35">
      <c r="A572" s="242"/>
      <c r="B572" s="177"/>
      <c r="D572"/>
      <c r="E572" s="99"/>
      <c r="F572" s="99"/>
      <c r="G572" s="99"/>
      <c r="H572" s="100"/>
    </row>
    <row r="573" spans="1:8" s="17" customFormat="1" hidden="1" x14ac:dyDescent="0.35">
      <c r="A573" s="242"/>
      <c r="B573" s="177"/>
      <c r="D573"/>
      <c r="E573" s="99"/>
      <c r="F573" s="99"/>
      <c r="G573" s="99"/>
      <c r="H573" s="100"/>
    </row>
    <row r="574" spans="1:8" s="17" customFormat="1" hidden="1" x14ac:dyDescent="0.35">
      <c r="A574" s="242"/>
      <c r="B574" s="177"/>
      <c r="D574"/>
      <c r="E574" s="99"/>
      <c r="F574" s="99"/>
      <c r="G574" s="99"/>
      <c r="H574" s="100"/>
    </row>
    <row r="575" spans="1:8" s="17" customFormat="1" hidden="1" x14ac:dyDescent="0.35">
      <c r="A575" s="242"/>
      <c r="B575" s="177"/>
      <c r="D575"/>
      <c r="E575" s="99"/>
      <c r="F575" s="99"/>
      <c r="G575" s="99"/>
      <c r="H575" s="100"/>
    </row>
    <row r="576" spans="1:8" s="17" customFormat="1" hidden="1" x14ac:dyDescent="0.35">
      <c r="A576" s="242"/>
      <c r="B576" s="177"/>
      <c r="D576"/>
      <c r="E576" s="99"/>
      <c r="F576" s="99"/>
      <c r="G576" s="99"/>
      <c r="H576" s="100"/>
    </row>
    <row r="577" spans="1:8" s="17" customFormat="1" hidden="1" x14ac:dyDescent="0.35">
      <c r="A577" s="242"/>
      <c r="B577" s="177"/>
      <c r="D577"/>
      <c r="E577" s="99"/>
      <c r="F577" s="99"/>
      <c r="G577" s="99"/>
      <c r="H577" s="100"/>
    </row>
    <row r="578" spans="1:8" s="17" customFormat="1" hidden="1" x14ac:dyDescent="0.35">
      <c r="A578" s="242"/>
      <c r="B578" s="177"/>
      <c r="D578"/>
      <c r="E578" s="99"/>
      <c r="F578" s="99"/>
      <c r="G578" s="99"/>
      <c r="H578" s="100"/>
    </row>
    <row r="579" spans="1:8" s="17" customFormat="1" hidden="1" x14ac:dyDescent="0.35">
      <c r="A579" s="242"/>
      <c r="B579" s="177"/>
      <c r="D579"/>
      <c r="E579" s="99"/>
      <c r="F579" s="99"/>
      <c r="G579" s="99"/>
      <c r="H579" s="100"/>
    </row>
    <row r="580" spans="1:8" s="17" customFormat="1" hidden="1" x14ac:dyDescent="0.35">
      <c r="A580" s="242"/>
      <c r="B580" s="177"/>
      <c r="D580"/>
      <c r="E580" s="99"/>
      <c r="F580" s="99"/>
      <c r="G580" s="99"/>
      <c r="H580" s="100"/>
    </row>
    <row r="581" spans="1:8" s="17" customFormat="1" hidden="1" x14ac:dyDescent="0.35">
      <c r="A581" s="242"/>
      <c r="B581" s="177"/>
      <c r="D581"/>
      <c r="E581" s="99"/>
      <c r="F581" s="99"/>
      <c r="G581" s="99"/>
      <c r="H581" s="100"/>
    </row>
    <row r="582" spans="1:8" s="17" customFormat="1" hidden="1" x14ac:dyDescent="0.35">
      <c r="A582" s="242"/>
      <c r="B582" s="177"/>
      <c r="D582"/>
      <c r="E582" s="99"/>
      <c r="F582" s="99"/>
      <c r="G582" s="99"/>
      <c r="H582" s="100"/>
    </row>
    <row r="583" spans="1:8" s="17" customFormat="1" hidden="1" x14ac:dyDescent="0.35">
      <c r="A583" s="242"/>
      <c r="B583" s="177"/>
      <c r="D583"/>
      <c r="E583" s="99"/>
      <c r="F583" s="99"/>
      <c r="G583" s="99"/>
      <c r="H583" s="100"/>
    </row>
    <row r="584" spans="1:8" s="17" customFormat="1" hidden="1" x14ac:dyDescent="0.35">
      <c r="A584" s="242"/>
      <c r="B584" s="177"/>
      <c r="D584"/>
      <c r="E584" s="99"/>
      <c r="F584" s="99"/>
      <c r="G584" s="99"/>
      <c r="H584" s="100"/>
    </row>
    <row r="585" spans="1:8" s="17" customFormat="1" hidden="1" x14ac:dyDescent="0.35">
      <c r="A585" s="242"/>
      <c r="B585" s="177"/>
      <c r="D585"/>
      <c r="E585" s="99"/>
      <c r="F585" s="99"/>
      <c r="G585" s="99"/>
      <c r="H585" s="100"/>
    </row>
    <row r="586" spans="1:8" s="17" customFormat="1" hidden="1" x14ac:dyDescent="0.35">
      <c r="A586" s="242"/>
      <c r="B586" s="177"/>
      <c r="D586"/>
      <c r="E586" s="99"/>
      <c r="F586" s="99"/>
      <c r="G586" s="99"/>
      <c r="H586" s="100"/>
    </row>
    <row r="587" spans="1:8" s="17" customFormat="1" hidden="1" x14ac:dyDescent="0.35">
      <c r="A587" s="242"/>
      <c r="B587" s="177"/>
      <c r="D587"/>
      <c r="E587" s="99"/>
      <c r="F587" s="99"/>
      <c r="G587" s="99"/>
      <c r="H587" s="100"/>
    </row>
    <row r="588" spans="1:8" s="17" customFormat="1" hidden="1" x14ac:dyDescent="0.35">
      <c r="A588" s="242"/>
      <c r="B588" s="177"/>
      <c r="D588"/>
      <c r="E588" s="99"/>
      <c r="F588" s="99"/>
      <c r="G588" s="99"/>
      <c r="H588" s="100"/>
    </row>
    <row r="589" spans="1:8" s="17" customFormat="1" hidden="1" x14ac:dyDescent="0.35">
      <c r="A589" s="242"/>
      <c r="B589" s="177"/>
      <c r="D589"/>
      <c r="E589" s="99"/>
      <c r="F589" s="99"/>
      <c r="G589" s="99"/>
      <c r="H589" s="100"/>
    </row>
    <row r="590" spans="1:8" s="17" customFormat="1" hidden="1" x14ac:dyDescent="0.35">
      <c r="A590" s="242"/>
      <c r="B590" s="177"/>
      <c r="D590"/>
      <c r="E590" s="99"/>
      <c r="F590" s="99"/>
      <c r="G590" s="99"/>
      <c r="H590" s="100"/>
    </row>
    <row r="591" spans="1:8" s="17" customFormat="1" hidden="1" x14ac:dyDescent="0.35">
      <c r="A591" s="242"/>
      <c r="B591" s="177"/>
      <c r="D591"/>
      <c r="E591" s="99"/>
      <c r="F591" s="99"/>
      <c r="G591" s="99"/>
      <c r="H591" s="100"/>
    </row>
    <row r="592" spans="1:8" s="17" customFormat="1" hidden="1" x14ac:dyDescent="0.35">
      <c r="A592" s="242"/>
      <c r="B592" s="177"/>
      <c r="D592"/>
      <c r="E592" s="99"/>
      <c r="F592" s="99"/>
      <c r="G592" s="99"/>
      <c r="H592" s="100"/>
    </row>
    <row r="593" spans="1:8" s="17" customFormat="1" hidden="1" x14ac:dyDescent="0.35">
      <c r="A593" s="242"/>
      <c r="B593" s="177"/>
      <c r="D593"/>
      <c r="E593" s="99"/>
      <c r="F593" s="99"/>
      <c r="G593" s="99"/>
      <c r="H593" s="100"/>
    </row>
    <row r="594" spans="1:8" s="17" customFormat="1" hidden="1" x14ac:dyDescent="0.35">
      <c r="A594" s="242"/>
      <c r="B594" s="177"/>
      <c r="D594"/>
      <c r="E594" s="99"/>
      <c r="F594" s="99"/>
      <c r="G594" s="99"/>
      <c r="H594" s="100"/>
    </row>
    <row r="595" spans="1:8" s="17" customFormat="1" hidden="1" x14ac:dyDescent="0.35">
      <c r="A595" s="242"/>
      <c r="B595" s="177"/>
      <c r="D595"/>
      <c r="E595" s="99"/>
      <c r="F595" s="99"/>
      <c r="G595" s="99"/>
      <c r="H595" s="100"/>
    </row>
    <row r="596" spans="1:8" s="17" customFormat="1" hidden="1" x14ac:dyDescent="0.35">
      <c r="A596" s="242"/>
      <c r="B596" s="177"/>
      <c r="D596"/>
      <c r="E596" s="99"/>
      <c r="F596" s="99"/>
      <c r="G596" s="99"/>
      <c r="H596" s="100"/>
    </row>
    <row r="597" spans="1:8" s="17" customFormat="1" hidden="1" x14ac:dyDescent="0.35">
      <c r="A597" s="242"/>
      <c r="B597" s="177"/>
      <c r="D597"/>
      <c r="E597" s="99"/>
      <c r="F597" s="99"/>
      <c r="G597" s="99"/>
      <c r="H597" s="100"/>
    </row>
    <row r="598" spans="1:8" s="17" customFormat="1" hidden="1" x14ac:dyDescent="0.35">
      <c r="A598" s="242"/>
      <c r="B598" s="177"/>
      <c r="D598"/>
      <c r="E598" s="99"/>
      <c r="F598" s="99"/>
      <c r="G598" s="99"/>
      <c r="H598" s="100"/>
    </row>
    <row r="599" spans="1:8" s="17" customFormat="1" hidden="1" x14ac:dyDescent="0.35">
      <c r="A599" s="242"/>
      <c r="B599" s="177"/>
      <c r="D599"/>
      <c r="E599" s="99"/>
      <c r="F599" s="99"/>
      <c r="G599" s="99"/>
      <c r="H599" s="100"/>
    </row>
    <row r="600" spans="1:8" s="17" customFormat="1" hidden="1" x14ac:dyDescent="0.35">
      <c r="A600" s="242"/>
      <c r="B600" s="177"/>
      <c r="D600"/>
      <c r="E600" s="99"/>
      <c r="F600" s="99"/>
      <c r="G600" s="99"/>
      <c r="H600" s="100"/>
    </row>
    <row r="601" spans="1:8" s="17" customFormat="1" hidden="1" x14ac:dyDescent="0.35">
      <c r="A601" s="242"/>
      <c r="B601" s="177"/>
      <c r="D601"/>
      <c r="E601" s="99"/>
      <c r="F601" s="99"/>
      <c r="G601" s="99"/>
      <c r="H601" s="100"/>
    </row>
    <row r="602" spans="1:8" s="17" customFormat="1" hidden="1" x14ac:dyDescent="0.35">
      <c r="A602" s="242"/>
      <c r="B602" s="177"/>
      <c r="D602"/>
      <c r="E602" s="99"/>
      <c r="F602" s="99"/>
      <c r="G602" s="99"/>
      <c r="H602" s="100"/>
    </row>
    <row r="603" spans="1:8" s="17" customFormat="1" hidden="1" x14ac:dyDescent="0.35">
      <c r="A603" s="242"/>
      <c r="B603" s="177"/>
      <c r="D603"/>
      <c r="E603" s="99"/>
      <c r="F603" s="99"/>
      <c r="G603" s="99"/>
      <c r="H603" s="100"/>
    </row>
    <row r="604" spans="1:8" s="17" customFormat="1" hidden="1" x14ac:dyDescent="0.35">
      <c r="A604" s="242"/>
      <c r="B604" s="177"/>
      <c r="D604"/>
      <c r="E604" s="99"/>
      <c r="F604" s="99"/>
      <c r="G604" s="99"/>
      <c r="H604" s="100"/>
    </row>
    <row r="605" spans="1:8" s="17" customFormat="1" hidden="1" x14ac:dyDescent="0.35">
      <c r="A605" s="242"/>
      <c r="B605" s="177"/>
      <c r="D605"/>
      <c r="E605" s="99"/>
      <c r="F605" s="99"/>
      <c r="G605" s="99"/>
      <c r="H605" s="100"/>
    </row>
    <row r="606" spans="1:8" s="17" customFormat="1" hidden="1" x14ac:dyDescent="0.35">
      <c r="A606" s="242"/>
      <c r="B606" s="177"/>
      <c r="D606"/>
      <c r="E606" s="99"/>
      <c r="F606" s="99"/>
      <c r="G606" s="99"/>
      <c r="H606" s="100"/>
    </row>
    <row r="607" spans="1:8" s="17" customFormat="1" hidden="1" x14ac:dyDescent="0.35">
      <c r="A607" s="242"/>
      <c r="B607" s="177"/>
      <c r="D607"/>
      <c r="E607" s="99"/>
      <c r="F607" s="99"/>
      <c r="G607" s="99"/>
      <c r="H607" s="100"/>
    </row>
    <row r="608" spans="1:8" s="17" customFormat="1" hidden="1" x14ac:dyDescent="0.35">
      <c r="A608" s="242"/>
      <c r="B608" s="177"/>
      <c r="D608"/>
      <c r="E608" s="99"/>
      <c r="F608" s="99"/>
      <c r="G608" s="99"/>
      <c r="H608" s="100"/>
    </row>
    <row r="609" spans="1:8" s="17" customFormat="1" hidden="1" x14ac:dyDescent="0.35">
      <c r="A609" s="242"/>
      <c r="B609" s="177"/>
      <c r="D609"/>
      <c r="E609" s="99"/>
      <c r="F609" s="99"/>
      <c r="G609" s="99"/>
      <c r="H609" s="100"/>
    </row>
    <row r="610" spans="1:8" s="17" customFormat="1" hidden="1" x14ac:dyDescent="0.35">
      <c r="A610" s="242"/>
      <c r="B610" s="177"/>
      <c r="D610"/>
      <c r="E610" s="99"/>
      <c r="F610" s="99"/>
      <c r="G610" s="99"/>
      <c r="H610" s="100"/>
    </row>
    <row r="611" spans="1:8" s="17" customFormat="1" hidden="1" x14ac:dyDescent="0.35">
      <c r="A611" s="242"/>
      <c r="B611" s="177"/>
      <c r="D611"/>
      <c r="E611" s="99"/>
      <c r="F611" s="99"/>
      <c r="G611" s="99"/>
      <c r="H611" s="100"/>
    </row>
    <row r="612" spans="1:8" s="17" customFormat="1" hidden="1" x14ac:dyDescent="0.35">
      <c r="A612" s="242"/>
      <c r="B612" s="177"/>
      <c r="D612"/>
      <c r="E612" s="99"/>
      <c r="F612" s="99"/>
      <c r="G612" s="99"/>
      <c r="H612" s="100"/>
    </row>
    <row r="613" spans="1:8" s="17" customFormat="1" hidden="1" x14ac:dyDescent="0.35">
      <c r="A613" s="242"/>
      <c r="B613" s="177"/>
      <c r="D613"/>
      <c r="E613" s="99"/>
      <c r="F613" s="99"/>
      <c r="G613" s="99"/>
      <c r="H613" s="100"/>
    </row>
    <row r="614" spans="1:8" s="17" customFormat="1" hidden="1" x14ac:dyDescent="0.35">
      <c r="A614" s="242"/>
      <c r="B614" s="177"/>
      <c r="D614"/>
      <c r="E614" s="99"/>
      <c r="F614" s="99"/>
      <c r="G614" s="99"/>
      <c r="H614" s="100"/>
    </row>
    <row r="615" spans="1:8" s="17" customFormat="1" hidden="1" x14ac:dyDescent="0.35">
      <c r="A615" s="242"/>
      <c r="B615" s="177"/>
      <c r="D615"/>
      <c r="E615" s="99"/>
      <c r="F615" s="99"/>
      <c r="G615" s="99"/>
      <c r="H615" s="100"/>
    </row>
    <row r="616" spans="1:8" s="17" customFormat="1" hidden="1" x14ac:dyDescent="0.35">
      <c r="A616" s="242"/>
      <c r="B616" s="177"/>
      <c r="D616"/>
      <c r="E616" s="99"/>
      <c r="F616" s="99"/>
      <c r="G616" s="99"/>
      <c r="H616" s="100"/>
    </row>
    <row r="617" spans="1:8" s="17" customFormat="1" hidden="1" x14ac:dyDescent="0.35">
      <c r="A617" s="242"/>
      <c r="B617" s="177"/>
      <c r="D617"/>
      <c r="E617" s="99"/>
      <c r="F617" s="99"/>
      <c r="G617" s="99"/>
      <c r="H617" s="100"/>
    </row>
    <row r="618" spans="1:8" s="17" customFormat="1" hidden="1" x14ac:dyDescent="0.35">
      <c r="A618" s="242"/>
      <c r="B618" s="177"/>
      <c r="D618"/>
      <c r="E618" s="99"/>
      <c r="F618" s="99"/>
      <c r="G618" s="99"/>
      <c r="H618" s="100"/>
    </row>
    <row r="619" spans="1:8" s="17" customFormat="1" hidden="1" x14ac:dyDescent="0.35">
      <c r="A619" s="242"/>
      <c r="B619" s="177"/>
      <c r="D619"/>
      <c r="E619" s="99"/>
      <c r="F619" s="99"/>
      <c r="G619" s="99"/>
      <c r="H619" s="100"/>
    </row>
    <row r="620" spans="1:8" s="17" customFormat="1" hidden="1" x14ac:dyDescent="0.35">
      <c r="A620" s="242"/>
      <c r="B620" s="177"/>
      <c r="D620"/>
      <c r="E620" s="99"/>
      <c r="F620" s="99"/>
      <c r="G620" s="99"/>
      <c r="H620" s="100"/>
    </row>
    <row r="621" spans="1:8" s="17" customFormat="1" hidden="1" x14ac:dyDescent="0.35">
      <c r="A621" s="242"/>
      <c r="B621" s="177"/>
      <c r="D621"/>
      <c r="E621" s="99"/>
      <c r="F621" s="99"/>
      <c r="G621" s="99"/>
      <c r="H621" s="100"/>
    </row>
    <row r="622" spans="1:8" s="17" customFormat="1" hidden="1" x14ac:dyDescent="0.35">
      <c r="A622" s="242"/>
      <c r="B622" s="177"/>
      <c r="D622"/>
      <c r="E622" s="99"/>
      <c r="F622" s="99"/>
      <c r="G622" s="99"/>
      <c r="H622" s="100"/>
    </row>
    <row r="623" spans="1:8" s="17" customFormat="1" hidden="1" x14ac:dyDescent="0.35">
      <c r="A623" s="242"/>
      <c r="B623" s="177"/>
      <c r="D623"/>
      <c r="E623" s="99"/>
      <c r="F623" s="99"/>
      <c r="G623" s="99"/>
      <c r="H623" s="100"/>
    </row>
    <row r="624" spans="1:8" s="17" customFormat="1" hidden="1" x14ac:dyDescent="0.35">
      <c r="A624" s="242"/>
      <c r="B624" s="177"/>
      <c r="D624"/>
      <c r="E624" s="99"/>
      <c r="F624" s="99"/>
      <c r="G624" s="99"/>
      <c r="H624" s="100"/>
    </row>
    <row r="625" spans="1:8" s="17" customFormat="1" hidden="1" x14ac:dyDescent="0.35">
      <c r="A625" s="242"/>
      <c r="B625" s="177"/>
      <c r="D625"/>
      <c r="E625" s="99"/>
      <c r="F625" s="99"/>
      <c r="G625" s="99"/>
      <c r="H625" s="100"/>
    </row>
    <row r="626" spans="1:8" s="17" customFormat="1" hidden="1" x14ac:dyDescent="0.35">
      <c r="A626" s="242"/>
      <c r="B626" s="177"/>
      <c r="D626"/>
      <c r="E626" s="99"/>
      <c r="F626" s="99"/>
      <c r="G626" s="99"/>
      <c r="H626" s="100"/>
    </row>
    <row r="627" spans="1:8" s="17" customFormat="1" hidden="1" x14ac:dyDescent="0.35">
      <c r="A627" s="242"/>
      <c r="B627" s="177"/>
      <c r="D627"/>
      <c r="E627" s="99"/>
      <c r="F627" s="99"/>
      <c r="G627" s="99"/>
      <c r="H627" s="100"/>
    </row>
    <row r="628" spans="1:8" s="17" customFormat="1" hidden="1" x14ac:dyDescent="0.35">
      <c r="A628" s="242"/>
      <c r="B628" s="177"/>
      <c r="D628"/>
      <c r="E628" s="99"/>
      <c r="F628" s="99"/>
      <c r="G628" s="99"/>
      <c r="H628" s="100"/>
    </row>
    <row r="629" spans="1:8" s="17" customFormat="1" hidden="1" x14ac:dyDescent="0.35">
      <c r="A629" s="242"/>
      <c r="B629" s="177"/>
      <c r="D629"/>
      <c r="E629" s="99"/>
      <c r="F629" s="99"/>
      <c r="G629" s="99"/>
      <c r="H629" s="100"/>
    </row>
    <row r="630" spans="1:8" s="17" customFormat="1" hidden="1" x14ac:dyDescent="0.35">
      <c r="A630" s="242"/>
      <c r="B630" s="177"/>
      <c r="D630"/>
      <c r="E630" s="99"/>
      <c r="F630" s="99"/>
      <c r="G630" s="99"/>
      <c r="H630" s="100"/>
    </row>
    <row r="631" spans="1:8" s="17" customFormat="1" hidden="1" x14ac:dyDescent="0.35">
      <c r="A631" s="242"/>
      <c r="B631" s="177"/>
      <c r="D631"/>
      <c r="E631" s="99"/>
      <c r="F631" s="99"/>
      <c r="G631" s="99"/>
      <c r="H631" s="100"/>
    </row>
    <row r="632" spans="1:8" s="17" customFormat="1" hidden="1" x14ac:dyDescent="0.35">
      <c r="A632" s="242"/>
      <c r="B632" s="177"/>
      <c r="D632"/>
      <c r="E632" s="99"/>
      <c r="F632" s="99"/>
      <c r="G632" s="99"/>
      <c r="H632" s="100"/>
    </row>
    <row r="633" spans="1:8" s="17" customFormat="1" hidden="1" x14ac:dyDescent="0.35">
      <c r="A633" s="242"/>
      <c r="B633" s="177"/>
      <c r="D633"/>
      <c r="E633" s="99"/>
      <c r="F633" s="99"/>
      <c r="G633" s="99"/>
      <c r="H633" s="100"/>
    </row>
    <row r="634" spans="1:8" s="17" customFormat="1" hidden="1" x14ac:dyDescent="0.35">
      <c r="A634" s="242"/>
      <c r="B634" s="177"/>
      <c r="D634"/>
      <c r="E634" s="99"/>
      <c r="F634" s="99"/>
      <c r="G634" s="99"/>
      <c r="H634" s="100"/>
    </row>
    <row r="635" spans="1:8" s="17" customFormat="1" hidden="1" x14ac:dyDescent="0.35">
      <c r="A635" s="242"/>
      <c r="B635" s="177"/>
      <c r="D635"/>
      <c r="E635" s="99"/>
      <c r="F635" s="99"/>
      <c r="G635" s="99"/>
      <c r="H635" s="100"/>
    </row>
    <row r="636" spans="1:8" s="17" customFormat="1" hidden="1" x14ac:dyDescent="0.35">
      <c r="A636" s="242"/>
      <c r="B636" s="177"/>
      <c r="D636"/>
      <c r="E636" s="99"/>
      <c r="F636" s="99"/>
      <c r="G636" s="99"/>
      <c r="H636" s="100"/>
    </row>
    <row r="637" spans="1:8" s="17" customFormat="1" hidden="1" x14ac:dyDescent="0.35">
      <c r="A637" s="242"/>
      <c r="B637" s="177"/>
      <c r="D637"/>
      <c r="E637" s="99"/>
      <c r="F637" s="99"/>
      <c r="G637" s="99"/>
      <c r="H637" s="100"/>
    </row>
    <row r="638" spans="1:8" s="17" customFormat="1" hidden="1" x14ac:dyDescent="0.35">
      <c r="A638" s="242"/>
      <c r="B638" s="177"/>
      <c r="D638"/>
      <c r="E638" s="99"/>
      <c r="F638" s="99"/>
      <c r="G638" s="99"/>
      <c r="H638" s="100"/>
    </row>
    <row r="639" spans="1:8" s="17" customFormat="1" hidden="1" x14ac:dyDescent="0.35">
      <c r="A639" s="242"/>
      <c r="B639" s="177"/>
      <c r="D639"/>
      <c r="E639" s="99"/>
      <c r="F639" s="99"/>
      <c r="G639" s="99"/>
      <c r="H639" s="100"/>
    </row>
    <row r="640" spans="1:8" s="17" customFormat="1" hidden="1" x14ac:dyDescent="0.35">
      <c r="A640" s="242"/>
      <c r="B640" s="177"/>
      <c r="D640"/>
      <c r="E640" s="99"/>
      <c r="F640" s="99"/>
      <c r="G640" s="99"/>
      <c r="H640" s="100"/>
    </row>
    <row r="641" spans="1:8" s="17" customFormat="1" hidden="1" x14ac:dyDescent="0.35">
      <c r="A641" s="242"/>
      <c r="B641" s="177"/>
      <c r="D641"/>
      <c r="E641" s="99"/>
      <c r="F641" s="99"/>
      <c r="G641" s="99"/>
      <c r="H641" s="100"/>
    </row>
    <row r="642" spans="1:8" s="17" customFormat="1" hidden="1" x14ac:dyDescent="0.35">
      <c r="A642" s="242"/>
      <c r="B642" s="177"/>
      <c r="D642"/>
      <c r="E642" s="99"/>
      <c r="F642" s="99"/>
      <c r="G642" s="99"/>
      <c r="H642" s="100"/>
    </row>
    <row r="643" spans="1:8" s="17" customFormat="1" hidden="1" x14ac:dyDescent="0.35">
      <c r="A643" s="242"/>
      <c r="B643" s="177"/>
      <c r="D643"/>
      <c r="E643" s="99"/>
      <c r="F643" s="99"/>
      <c r="G643" s="99"/>
      <c r="H643" s="100"/>
    </row>
    <row r="644" spans="1:8" s="17" customFormat="1" hidden="1" x14ac:dyDescent="0.35">
      <c r="A644" s="242"/>
      <c r="B644" s="177"/>
      <c r="D644"/>
      <c r="E644" s="99"/>
      <c r="F644" s="99"/>
      <c r="G644" s="99"/>
      <c r="H644" s="100"/>
    </row>
    <row r="645" spans="1:8" s="17" customFormat="1" hidden="1" x14ac:dyDescent="0.35">
      <c r="A645" s="242"/>
      <c r="B645" s="177"/>
      <c r="D645"/>
      <c r="E645" s="99"/>
      <c r="F645" s="99"/>
      <c r="G645" s="99"/>
      <c r="H645" s="100"/>
    </row>
    <row r="646" spans="1:8" s="17" customFormat="1" hidden="1" x14ac:dyDescent="0.35">
      <c r="A646" s="242"/>
      <c r="B646" s="177"/>
      <c r="D646"/>
      <c r="E646" s="99"/>
      <c r="F646" s="99"/>
      <c r="G646" s="99"/>
      <c r="H646" s="100"/>
    </row>
    <row r="647" spans="1:8" s="17" customFormat="1" hidden="1" x14ac:dyDescent="0.35">
      <c r="A647" s="242"/>
      <c r="B647" s="177"/>
      <c r="D647"/>
      <c r="E647" s="99"/>
      <c r="F647" s="99"/>
      <c r="G647" s="99"/>
      <c r="H647" s="100"/>
    </row>
    <row r="648" spans="1:8" s="17" customFormat="1" hidden="1" x14ac:dyDescent="0.35">
      <c r="A648" s="242"/>
      <c r="B648" s="177"/>
      <c r="D648"/>
      <c r="E648" s="99"/>
      <c r="F648" s="99"/>
      <c r="G648" s="99"/>
      <c r="H648" s="100"/>
    </row>
    <row r="649" spans="1:8" s="17" customFormat="1" hidden="1" x14ac:dyDescent="0.35">
      <c r="A649" s="242"/>
      <c r="B649" s="177"/>
      <c r="D649"/>
      <c r="E649" s="99"/>
      <c r="F649" s="99"/>
      <c r="G649" s="99"/>
      <c r="H649" s="100"/>
    </row>
    <row r="650" spans="1:8" s="17" customFormat="1" hidden="1" x14ac:dyDescent="0.35">
      <c r="A650" s="242"/>
      <c r="B650" s="177"/>
      <c r="D650"/>
      <c r="E650" s="99"/>
      <c r="F650" s="99"/>
      <c r="G650" s="99"/>
      <c r="H650" s="100"/>
    </row>
    <row r="651" spans="1:8" s="17" customFormat="1" hidden="1" x14ac:dyDescent="0.35">
      <c r="A651" s="242"/>
      <c r="B651" s="177"/>
      <c r="D651"/>
      <c r="E651" s="99"/>
      <c r="F651" s="99"/>
      <c r="G651" s="99"/>
      <c r="H651" s="100"/>
    </row>
    <row r="652" spans="1:8" s="17" customFormat="1" hidden="1" x14ac:dyDescent="0.35">
      <c r="A652" s="242"/>
      <c r="B652" s="177"/>
      <c r="D652"/>
      <c r="E652" s="99"/>
      <c r="F652" s="99"/>
      <c r="G652" s="99"/>
      <c r="H652" s="100"/>
    </row>
    <row r="653" spans="1:8" s="17" customFormat="1" hidden="1" x14ac:dyDescent="0.35">
      <c r="A653" s="242"/>
      <c r="B653" s="177"/>
      <c r="D653"/>
      <c r="E653" s="99"/>
      <c r="F653" s="99"/>
      <c r="G653" s="99"/>
      <c r="H653" s="100"/>
    </row>
    <row r="654" spans="1:8" s="17" customFormat="1" hidden="1" x14ac:dyDescent="0.35">
      <c r="A654" s="242"/>
      <c r="B654" s="177"/>
      <c r="D654"/>
      <c r="E654" s="99"/>
      <c r="F654" s="99"/>
      <c r="G654" s="99"/>
      <c r="H654" s="100"/>
    </row>
    <row r="655" spans="1:8" s="17" customFormat="1" hidden="1" x14ac:dyDescent="0.35">
      <c r="A655" s="242"/>
      <c r="B655" s="177"/>
      <c r="D655"/>
      <c r="E655" s="99"/>
      <c r="F655" s="99"/>
      <c r="G655" s="99"/>
      <c r="H655" s="100"/>
    </row>
    <row r="656" spans="1:8" s="17" customFormat="1" hidden="1" x14ac:dyDescent="0.35">
      <c r="A656" s="242"/>
      <c r="B656" s="177"/>
      <c r="D656"/>
      <c r="E656" s="99"/>
      <c r="F656" s="99"/>
      <c r="G656" s="99"/>
      <c r="H656" s="100"/>
    </row>
    <row r="657" spans="1:8" s="17" customFormat="1" hidden="1" x14ac:dyDescent="0.35">
      <c r="A657" s="242"/>
      <c r="B657" s="177"/>
      <c r="D657"/>
      <c r="E657" s="99"/>
      <c r="F657" s="99"/>
      <c r="G657" s="99"/>
      <c r="H657" s="100"/>
    </row>
    <row r="658" spans="1:8" s="17" customFormat="1" hidden="1" x14ac:dyDescent="0.35">
      <c r="A658" s="242"/>
      <c r="B658" s="177"/>
      <c r="D658"/>
      <c r="E658" s="99"/>
      <c r="F658" s="99"/>
      <c r="G658" s="99"/>
      <c r="H658" s="100"/>
    </row>
    <row r="659" spans="1:8" s="17" customFormat="1" hidden="1" x14ac:dyDescent="0.35">
      <c r="A659" s="242"/>
      <c r="B659" s="177"/>
      <c r="D659"/>
      <c r="E659" s="99"/>
      <c r="F659" s="99"/>
      <c r="G659" s="99"/>
      <c r="H659" s="100"/>
    </row>
    <row r="660" spans="1:8" s="17" customFormat="1" hidden="1" x14ac:dyDescent="0.35">
      <c r="A660" s="242"/>
      <c r="B660" s="177"/>
      <c r="D660"/>
      <c r="E660" s="99"/>
      <c r="F660" s="99"/>
      <c r="G660" s="99"/>
      <c r="H660" s="100"/>
    </row>
    <row r="661" spans="1:8" s="17" customFormat="1" hidden="1" x14ac:dyDescent="0.35">
      <c r="A661" s="242"/>
      <c r="B661" s="177"/>
      <c r="D661"/>
      <c r="E661" s="99"/>
      <c r="F661" s="99"/>
      <c r="G661" s="99"/>
      <c r="H661" s="100"/>
    </row>
    <row r="662" spans="1:8" s="17" customFormat="1" hidden="1" x14ac:dyDescent="0.35">
      <c r="A662" s="242"/>
      <c r="B662" s="177"/>
      <c r="D662"/>
      <c r="E662" s="99"/>
      <c r="F662" s="99"/>
      <c r="G662" s="99"/>
      <c r="H662" s="100"/>
    </row>
    <row r="663" spans="1:8" s="17" customFormat="1" hidden="1" x14ac:dyDescent="0.35">
      <c r="A663" s="242"/>
      <c r="B663" s="177"/>
      <c r="D663"/>
      <c r="E663" s="99"/>
      <c r="F663" s="99"/>
      <c r="G663" s="99"/>
      <c r="H663" s="100"/>
    </row>
    <row r="664" spans="1:8" s="17" customFormat="1" hidden="1" x14ac:dyDescent="0.35">
      <c r="A664" s="242"/>
      <c r="B664" s="177"/>
      <c r="D664"/>
      <c r="E664" s="99"/>
      <c r="F664" s="99"/>
      <c r="G664" s="99"/>
      <c r="H664" s="100"/>
    </row>
    <row r="665" spans="1:8" s="17" customFormat="1" hidden="1" x14ac:dyDescent="0.35">
      <c r="A665" s="242"/>
      <c r="B665" s="177"/>
      <c r="D665"/>
      <c r="E665" s="99"/>
      <c r="F665" s="99"/>
      <c r="G665" s="99"/>
      <c r="H665" s="100"/>
    </row>
    <row r="666" spans="1:8" s="17" customFormat="1" hidden="1" x14ac:dyDescent="0.35">
      <c r="A666" s="242"/>
      <c r="B666" s="177"/>
      <c r="D666"/>
      <c r="E666" s="99"/>
      <c r="F666" s="99"/>
      <c r="G666" s="99"/>
      <c r="H666" s="100"/>
    </row>
    <row r="667" spans="1:8" s="17" customFormat="1" hidden="1" x14ac:dyDescent="0.35">
      <c r="A667" s="242"/>
      <c r="B667" s="177"/>
      <c r="D667"/>
      <c r="E667" s="99"/>
      <c r="F667" s="99"/>
      <c r="G667" s="99"/>
      <c r="H667" s="100"/>
    </row>
    <row r="668" spans="1:8" s="17" customFormat="1" hidden="1" x14ac:dyDescent="0.35">
      <c r="A668" s="242"/>
      <c r="B668" s="177"/>
      <c r="D668"/>
      <c r="E668" s="99"/>
      <c r="F668" s="99"/>
      <c r="G668" s="99"/>
      <c r="H668" s="100"/>
    </row>
    <row r="669" spans="1:8" s="17" customFormat="1" hidden="1" x14ac:dyDescent="0.35">
      <c r="A669" s="242"/>
      <c r="B669" s="177"/>
      <c r="D669"/>
      <c r="E669" s="99"/>
      <c r="F669" s="99"/>
      <c r="G669" s="99"/>
      <c r="H669" s="100"/>
    </row>
    <row r="670" spans="1:8" s="17" customFormat="1" hidden="1" x14ac:dyDescent="0.35">
      <c r="A670" s="242"/>
      <c r="B670" s="177"/>
      <c r="D670"/>
      <c r="E670" s="99"/>
      <c r="F670" s="99"/>
      <c r="G670" s="99"/>
      <c r="H670" s="100"/>
    </row>
    <row r="671" spans="1:8" s="17" customFormat="1" hidden="1" x14ac:dyDescent="0.35">
      <c r="A671" s="242"/>
      <c r="B671" s="177"/>
      <c r="D671"/>
      <c r="E671" s="99"/>
      <c r="F671" s="99"/>
      <c r="G671" s="99"/>
      <c r="H671" s="100"/>
    </row>
    <row r="672" spans="1:8" s="17" customFormat="1" hidden="1" x14ac:dyDescent="0.35">
      <c r="A672" s="242"/>
      <c r="B672" s="177"/>
      <c r="D672"/>
      <c r="E672" s="99"/>
      <c r="F672" s="99"/>
      <c r="G672" s="99"/>
      <c r="H672" s="100"/>
    </row>
    <row r="673" spans="1:8" s="17" customFormat="1" hidden="1" x14ac:dyDescent="0.35">
      <c r="A673" s="242"/>
      <c r="B673" s="177"/>
      <c r="D673"/>
      <c r="E673" s="99"/>
      <c r="F673" s="99"/>
      <c r="G673" s="99"/>
      <c r="H673" s="100"/>
    </row>
    <row r="674" spans="1:8" s="17" customFormat="1" hidden="1" x14ac:dyDescent="0.35">
      <c r="A674" s="242"/>
      <c r="B674" s="177"/>
      <c r="D674"/>
      <c r="E674" s="99"/>
      <c r="F674" s="99"/>
      <c r="G674" s="99"/>
      <c r="H674" s="100"/>
    </row>
    <row r="675" spans="1:8" s="17" customFormat="1" hidden="1" x14ac:dyDescent="0.35">
      <c r="A675" s="242"/>
      <c r="B675" s="177"/>
      <c r="D675"/>
      <c r="E675" s="99"/>
      <c r="F675" s="99"/>
      <c r="G675" s="99"/>
      <c r="H675" s="100"/>
    </row>
    <row r="676" spans="1:8" s="17" customFormat="1" hidden="1" x14ac:dyDescent="0.35">
      <c r="A676" s="242"/>
      <c r="B676" s="177"/>
      <c r="D676"/>
      <c r="E676" s="99"/>
      <c r="F676" s="99"/>
      <c r="G676" s="99"/>
      <c r="H676" s="100"/>
    </row>
    <row r="677" spans="1:8" s="17" customFormat="1" hidden="1" x14ac:dyDescent="0.35">
      <c r="A677" s="242"/>
      <c r="B677" s="177"/>
      <c r="D677"/>
      <c r="E677" s="99"/>
      <c r="F677" s="99"/>
      <c r="G677" s="99"/>
      <c r="H677" s="100"/>
    </row>
    <row r="678" spans="1:8" s="17" customFormat="1" hidden="1" x14ac:dyDescent="0.35">
      <c r="A678" s="242"/>
      <c r="B678" s="177"/>
      <c r="D678"/>
      <c r="E678" s="99"/>
      <c r="F678" s="99"/>
      <c r="G678" s="99"/>
      <c r="H678" s="100"/>
    </row>
    <row r="679" spans="1:8" s="17" customFormat="1" hidden="1" x14ac:dyDescent="0.35">
      <c r="A679" s="242"/>
      <c r="B679" s="177"/>
      <c r="D679"/>
      <c r="E679" s="99"/>
      <c r="F679" s="99"/>
      <c r="G679" s="99"/>
      <c r="H679" s="100"/>
    </row>
    <row r="680" spans="1:8" s="17" customFormat="1" hidden="1" x14ac:dyDescent="0.35">
      <c r="A680" s="242"/>
      <c r="B680" s="177"/>
      <c r="D680"/>
      <c r="E680" s="99"/>
      <c r="F680" s="99"/>
      <c r="G680" s="99"/>
      <c r="H680" s="100"/>
    </row>
    <row r="681" spans="1:8" s="17" customFormat="1" hidden="1" x14ac:dyDescent="0.35">
      <c r="A681" s="242"/>
      <c r="B681" s="177"/>
      <c r="D681"/>
      <c r="E681" s="99"/>
      <c r="F681" s="99"/>
      <c r="G681" s="99"/>
      <c r="H681" s="100"/>
    </row>
    <row r="682" spans="1:8" s="17" customFormat="1" hidden="1" x14ac:dyDescent="0.35">
      <c r="A682" s="242"/>
      <c r="B682" s="177"/>
      <c r="D682"/>
      <c r="E682" s="99"/>
      <c r="F682" s="99"/>
      <c r="G682" s="99"/>
      <c r="H682" s="100"/>
    </row>
    <row r="683" spans="1:8" s="17" customFormat="1" hidden="1" x14ac:dyDescent="0.35">
      <c r="A683" s="242"/>
      <c r="B683" s="177"/>
      <c r="D683"/>
      <c r="E683" s="99"/>
      <c r="F683" s="99"/>
      <c r="G683" s="99"/>
      <c r="H683" s="100"/>
    </row>
    <row r="684" spans="1:8" s="17" customFormat="1" hidden="1" x14ac:dyDescent="0.35">
      <c r="A684" s="242"/>
      <c r="B684" s="177"/>
      <c r="D684"/>
      <c r="E684" s="99"/>
      <c r="F684" s="99"/>
      <c r="G684" s="99"/>
      <c r="H684" s="100"/>
    </row>
    <row r="685" spans="1:8" s="17" customFormat="1" hidden="1" x14ac:dyDescent="0.35">
      <c r="A685" s="242"/>
      <c r="B685" s="177"/>
      <c r="D685"/>
      <c r="E685" s="99"/>
      <c r="F685" s="99"/>
      <c r="G685" s="99"/>
      <c r="H685" s="100"/>
    </row>
    <row r="686" spans="1:8" s="17" customFormat="1" hidden="1" x14ac:dyDescent="0.35">
      <c r="A686" s="242"/>
      <c r="B686" s="177"/>
      <c r="D686"/>
      <c r="E686" s="99"/>
      <c r="F686" s="99"/>
      <c r="G686" s="99"/>
      <c r="H686" s="100"/>
    </row>
    <row r="687" spans="1:8" s="17" customFormat="1" hidden="1" x14ac:dyDescent="0.35">
      <c r="A687" s="242"/>
      <c r="B687" s="177"/>
      <c r="D687"/>
      <c r="E687" s="99"/>
      <c r="F687" s="99"/>
      <c r="G687" s="99"/>
      <c r="H687" s="100"/>
    </row>
    <row r="688" spans="1:8" s="17" customFormat="1" hidden="1" x14ac:dyDescent="0.35">
      <c r="A688" s="242"/>
      <c r="B688" s="177"/>
      <c r="D688"/>
      <c r="E688" s="99"/>
      <c r="F688" s="99"/>
      <c r="G688" s="99"/>
      <c r="H688" s="100"/>
    </row>
    <row r="689" spans="1:8" s="17" customFormat="1" hidden="1" x14ac:dyDescent="0.35">
      <c r="A689" s="242"/>
      <c r="B689" s="177"/>
      <c r="D689"/>
      <c r="E689" s="99"/>
      <c r="F689" s="99"/>
      <c r="G689" s="99"/>
      <c r="H689" s="100"/>
    </row>
    <row r="690" spans="1:8" s="17" customFormat="1" hidden="1" x14ac:dyDescent="0.35">
      <c r="A690" s="242"/>
      <c r="B690" s="177"/>
      <c r="D690"/>
      <c r="E690" s="99"/>
      <c r="F690" s="99"/>
      <c r="G690" s="99"/>
      <c r="H690" s="100"/>
    </row>
    <row r="691" spans="1:8" s="17" customFormat="1" hidden="1" x14ac:dyDescent="0.35">
      <c r="A691" s="242"/>
      <c r="B691" s="177"/>
      <c r="D691"/>
      <c r="E691" s="99"/>
      <c r="F691" s="99"/>
      <c r="G691" s="99"/>
      <c r="H691" s="100"/>
    </row>
    <row r="692" spans="1:8" s="17" customFormat="1" hidden="1" x14ac:dyDescent="0.35">
      <c r="A692" s="242"/>
      <c r="B692" s="177"/>
      <c r="D692"/>
      <c r="E692" s="99"/>
      <c r="F692" s="99"/>
      <c r="G692" s="99"/>
      <c r="H692" s="100"/>
    </row>
    <row r="693" spans="1:8" s="17" customFormat="1" hidden="1" x14ac:dyDescent="0.35">
      <c r="A693" s="242"/>
      <c r="B693" s="177"/>
      <c r="D693"/>
      <c r="E693" s="99"/>
      <c r="F693" s="99"/>
      <c r="G693" s="99"/>
      <c r="H693" s="100"/>
    </row>
    <row r="694" spans="1:8" s="17" customFormat="1" hidden="1" x14ac:dyDescent="0.35">
      <c r="A694" s="242"/>
      <c r="B694" s="177"/>
      <c r="D694"/>
      <c r="E694" s="99"/>
      <c r="F694" s="99"/>
      <c r="G694" s="99"/>
      <c r="H694" s="100"/>
    </row>
    <row r="695" spans="1:8" s="17" customFormat="1" hidden="1" x14ac:dyDescent="0.35">
      <c r="A695" s="242"/>
      <c r="B695" s="177"/>
      <c r="D695"/>
      <c r="E695" s="99"/>
      <c r="F695" s="99"/>
      <c r="G695" s="99"/>
      <c r="H695" s="100"/>
    </row>
    <row r="696" spans="1:8" s="17" customFormat="1" hidden="1" x14ac:dyDescent="0.35">
      <c r="A696" s="242"/>
      <c r="B696" s="177"/>
      <c r="D696"/>
      <c r="E696" s="99"/>
      <c r="F696" s="99"/>
      <c r="G696" s="99"/>
      <c r="H696" s="100"/>
    </row>
    <row r="697" spans="1:8" s="17" customFormat="1" hidden="1" x14ac:dyDescent="0.35">
      <c r="A697" s="242"/>
      <c r="B697" s="177"/>
      <c r="D697"/>
      <c r="E697" s="99"/>
      <c r="F697" s="99"/>
      <c r="G697" s="99"/>
      <c r="H697" s="100"/>
    </row>
    <row r="698" spans="1:8" s="17" customFormat="1" hidden="1" x14ac:dyDescent="0.35">
      <c r="A698" s="242"/>
      <c r="B698" s="177"/>
      <c r="D698"/>
      <c r="E698" s="99"/>
      <c r="F698" s="99"/>
      <c r="G698" s="99"/>
      <c r="H698" s="100"/>
    </row>
    <row r="699" spans="1:8" s="17" customFormat="1" hidden="1" x14ac:dyDescent="0.35">
      <c r="A699" s="242"/>
      <c r="B699" s="177"/>
      <c r="D699"/>
      <c r="E699" s="99"/>
      <c r="F699" s="99"/>
      <c r="G699" s="99"/>
      <c r="H699" s="100"/>
    </row>
    <row r="700" spans="1:8" s="17" customFormat="1" hidden="1" x14ac:dyDescent="0.35">
      <c r="A700" s="242"/>
      <c r="B700" s="177"/>
      <c r="D700"/>
      <c r="E700" s="99"/>
      <c r="F700" s="99"/>
      <c r="G700" s="99"/>
      <c r="H700" s="100"/>
    </row>
    <row r="701" spans="1:8" s="17" customFormat="1" hidden="1" x14ac:dyDescent="0.35">
      <c r="A701" s="242"/>
      <c r="B701" s="177"/>
      <c r="D701"/>
      <c r="E701" s="99"/>
      <c r="F701" s="99"/>
      <c r="G701" s="99"/>
      <c r="H701" s="100"/>
    </row>
    <row r="702" spans="1:8" s="17" customFormat="1" hidden="1" x14ac:dyDescent="0.35">
      <c r="A702" s="242"/>
      <c r="B702" s="177"/>
      <c r="D702"/>
      <c r="E702" s="99"/>
      <c r="F702" s="99"/>
      <c r="G702" s="99"/>
      <c r="H702" s="100"/>
    </row>
    <row r="703" spans="1:8" s="17" customFormat="1" hidden="1" x14ac:dyDescent="0.35">
      <c r="A703" s="242"/>
      <c r="B703" s="177"/>
      <c r="D703"/>
      <c r="E703" s="99"/>
      <c r="F703" s="99"/>
      <c r="G703" s="99"/>
      <c r="H703" s="100"/>
    </row>
    <row r="704" spans="1:8" s="17" customFormat="1" hidden="1" x14ac:dyDescent="0.35">
      <c r="A704" s="242"/>
      <c r="B704" s="177"/>
      <c r="D704"/>
      <c r="E704" s="99"/>
      <c r="F704" s="99"/>
      <c r="G704" s="99"/>
      <c r="H704" s="100"/>
    </row>
    <row r="705" spans="1:8" s="17" customFormat="1" hidden="1" x14ac:dyDescent="0.35">
      <c r="A705" s="242"/>
      <c r="B705" s="177"/>
      <c r="D705"/>
      <c r="E705" s="99"/>
      <c r="F705" s="99"/>
      <c r="G705" s="99"/>
      <c r="H705" s="100"/>
    </row>
    <row r="706" spans="1:8" s="17" customFormat="1" hidden="1" x14ac:dyDescent="0.35">
      <c r="A706" s="242"/>
      <c r="B706" s="177"/>
      <c r="D706"/>
      <c r="E706" s="99"/>
      <c r="F706" s="99"/>
      <c r="G706" s="99"/>
      <c r="H706" s="100"/>
    </row>
    <row r="707" spans="1:8" s="17" customFormat="1" hidden="1" x14ac:dyDescent="0.35">
      <c r="A707" s="242"/>
      <c r="B707" s="177"/>
      <c r="D707"/>
      <c r="E707" s="99"/>
      <c r="F707" s="99"/>
      <c r="G707" s="99"/>
      <c r="H707" s="100"/>
    </row>
    <row r="708" spans="1:8" s="17" customFormat="1" hidden="1" x14ac:dyDescent="0.35">
      <c r="A708" s="242"/>
      <c r="B708" s="177"/>
      <c r="D708"/>
      <c r="E708" s="99"/>
      <c r="F708" s="99"/>
      <c r="G708" s="99"/>
      <c r="H708" s="100"/>
    </row>
  </sheetData>
  <sheetProtection algorithmName="SHA-512" hashValue="RmdF8bKAwhFWp91E6OJVDmvcHRXBMJ06/fS9LzUzjB6pSCiSTKj16Y5g0owBI+tn2qtIiSSq4TKkJLyGxmVhVA==" saltValue="D16ChHdoUvNmsiozE2JYHA==" spinCount="100000" sheet="1" sort="0" autoFilter="0"/>
  <dataValidations count="4">
    <dataValidation type="list" allowBlank="1" showInputMessage="1" showErrorMessage="1" sqref="I24:I100" xr:uid="{00000000-0002-0000-0B00-000000000000}">
      <formula1>"Control Equipment Problems, Process Problems, Other Known Causes, Other Unknown Causes"</formula1>
    </dataValidation>
    <dataValidation type="date" operator="greaterThan" allowBlank="1" showInputMessage="1" showErrorMessage="1" sqref="L7:M9" xr:uid="{00000000-0002-0000-0B00-000001000000}">
      <formula1>42370</formula1>
    </dataValidation>
    <dataValidation type="whole" operator="greaterThan" allowBlank="1" showInputMessage="1" showErrorMessage="1" sqref="G7" xr:uid="{00000000-0002-0000-0B00-000002000000}">
      <formula1>9999</formula1>
    </dataValidation>
    <dataValidation allowBlank="1" showInputMessage="1" showErrorMessage="1" prompt="XML Tag" sqref="B13:J13" xr:uid="{00000000-0002-0000-0B00-000003000000}"/>
  </dataValidations>
  <pageMargins left="0.7" right="0.7" top="0.75" bottom="0.75" header="0.3" footer="0.3"/>
  <pageSetup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9"/>
  </sheetPr>
  <dimension ref="B1:M100"/>
  <sheetViews>
    <sheetView showGridLines="0" topLeftCell="C7" workbookViewId="0">
      <selection activeCell="C24" sqref="C24"/>
    </sheetView>
  </sheetViews>
  <sheetFormatPr defaultColWidth="0" defaultRowHeight="14.5" zeroHeight="1" x14ac:dyDescent="0.35"/>
  <cols>
    <col min="1" max="1" width="19.6328125" hidden="1" customWidth="1"/>
    <col min="2" max="2" width="27.90625" style="177" hidden="1" customWidth="1"/>
    <col min="3" max="3" width="33.54296875" customWidth="1"/>
    <col min="4" max="4" width="47.08984375" customWidth="1"/>
    <col min="5" max="5" width="22.453125" customWidth="1"/>
    <col min="6" max="6" width="21.6328125" customWidth="1"/>
    <col min="7" max="7" width="26.08984375" customWidth="1"/>
    <col min="8" max="8" width="25.90625" customWidth="1"/>
    <col min="9" max="9" width="24.90625" bestFit="1" customWidth="1"/>
    <col min="10" max="10" width="21.36328125" customWidth="1"/>
    <col min="11" max="11" width="24.08984375" customWidth="1"/>
    <col min="12" max="12" width="19.6328125" hidden="1" customWidth="1"/>
    <col min="13" max="13" width="0" hidden="1" customWidth="1"/>
    <col min="14" max="16384" width="19.6328125" hidden="1"/>
  </cols>
  <sheetData>
    <row r="1" spans="2:12" s="54" customFormat="1" ht="13" hidden="1" x14ac:dyDescent="0.3">
      <c r="B1" s="165" t="s">
        <v>185</v>
      </c>
      <c r="C1" s="156" t="str">
        <f>+Welcome!B2</f>
        <v>63.4720 Semiannual Compliance Report</v>
      </c>
      <c r="D1" s="82"/>
      <c r="E1" s="82"/>
      <c r="F1" s="82"/>
      <c r="G1" s="82"/>
      <c r="H1" s="51"/>
      <c r="I1" s="51"/>
    </row>
    <row r="2" spans="2:12" s="54" customFormat="1" ht="13" hidden="1" x14ac:dyDescent="0.3">
      <c r="B2" s="197" t="s">
        <v>1</v>
      </c>
      <c r="C2" s="157" t="str">
        <f>+Welcome!B3</f>
        <v>63.4720(a)</v>
      </c>
      <c r="D2" s="31"/>
      <c r="E2" s="31"/>
      <c r="F2" s="31"/>
      <c r="G2" s="31"/>
      <c r="H2" s="102"/>
      <c r="I2" s="102"/>
    </row>
    <row r="3" spans="2:12" s="54" customFormat="1" ht="13" hidden="1" x14ac:dyDescent="0.3">
      <c r="B3" s="198" t="s">
        <v>3</v>
      </c>
      <c r="C3" s="76" t="str">
        <f>+Welcome!B4</f>
        <v>ICR Draft v2.01</v>
      </c>
      <c r="D3" s="53"/>
      <c r="E3" s="53"/>
      <c r="F3" s="53"/>
      <c r="G3" s="53"/>
      <c r="H3" s="103"/>
      <c r="I3" s="103"/>
    </row>
    <row r="4" spans="2:12" s="54" customFormat="1" ht="13" hidden="1" x14ac:dyDescent="0.3">
      <c r="B4" s="198" t="s">
        <v>5</v>
      </c>
      <c r="C4" s="65">
        <f>+Welcome!B5</f>
        <v>44725</v>
      </c>
      <c r="D4" s="55"/>
      <c r="E4" s="55"/>
      <c r="F4" s="55"/>
      <c r="G4" s="55"/>
      <c r="H4" s="104"/>
      <c r="I4" s="104"/>
    </row>
    <row r="5" spans="2:12" s="54" customFormat="1" hidden="1" x14ac:dyDescent="0.35">
      <c r="B5" s="198" t="s">
        <v>6</v>
      </c>
      <c r="C5" s="158" t="str">
        <f>+Welcome!B6</f>
        <v>OMB No.: 2060-0510 Form 5900-594 For further Paperwork Reduction Act information see: 
https://www.epa.gov/electronic-reporting-air-emissions/paperwork-reduction-act-pra-cedri-and-ert</v>
      </c>
      <c r="D5" s="153"/>
      <c r="E5" s="153"/>
      <c r="F5" s="153"/>
      <c r="G5" s="153"/>
      <c r="H5" s="105"/>
      <c r="I5" s="105"/>
    </row>
    <row r="6" spans="2:12" ht="21" x14ac:dyDescent="0.5">
      <c r="C6" s="12" t="s">
        <v>201</v>
      </c>
    </row>
    <row r="7" spans="2:12" ht="15.5" x14ac:dyDescent="0.35">
      <c r="C7" s="20" t="s">
        <v>202</v>
      </c>
      <c r="D7" s="83"/>
      <c r="E7" s="83"/>
      <c r="F7" s="83"/>
      <c r="G7" s="83"/>
      <c r="H7" s="84"/>
      <c r="I7" s="84"/>
      <c r="J7" s="84"/>
      <c r="K7" s="84"/>
      <c r="L7" s="84"/>
    </row>
    <row r="8" spans="2:12" ht="17.25" customHeight="1" x14ac:dyDescent="0.35">
      <c r="C8" s="28" t="s">
        <v>203</v>
      </c>
      <c r="D8" s="91"/>
      <c r="E8" s="91"/>
      <c r="F8" s="91"/>
      <c r="G8" s="91"/>
      <c r="H8" s="91"/>
      <c r="I8" s="91"/>
      <c r="J8" s="84"/>
      <c r="K8" s="84"/>
      <c r="L8" s="84"/>
    </row>
    <row r="9" spans="2:12" ht="17.25" customHeight="1" x14ac:dyDescent="0.35">
      <c r="C9" s="44" t="s">
        <v>129</v>
      </c>
      <c r="D9" s="15" t="str">
        <f>Gen_requirements!B6&amp;Gen_requirements!B7</f>
        <v/>
      </c>
      <c r="E9" s="93"/>
      <c r="F9" s="93"/>
      <c r="G9" s="93"/>
      <c r="H9" s="93"/>
      <c r="I9" s="93"/>
      <c r="J9" s="84"/>
      <c r="K9" s="84"/>
      <c r="L9" s="84"/>
    </row>
    <row r="10" spans="2:12" x14ac:dyDescent="0.35">
      <c r="C10" s="44" t="s">
        <v>130</v>
      </c>
      <c r="D10" s="48" t="str">
        <f>TEXT(Gen_requirements!B22,"mm/dd/yyyy")&amp;" - "&amp;TEXT(Gen_requirements!B23,"mm/dd/yyyy")</f>
        <v>01/00/1900 - 01/00/1900</v>
      </c>
      <c r="E10" s="17"/>
      <c r="F10" s="17"/>
      <c r="G10" s="17"/>
      <c r="H10" s="17"/>
      <c r="I10" s="17"/>
      <c r="J10" s="93"/>
      <c r="K10" s="93"/>
      <c r="L10" s="93"/>
    </row>
    <row r="11" spans="2:12" ht="15" hidden="1" thickBot="1" x14ac:dyDescent="0.4">
      <c r="B11" s="234"/>
      <c r="C11" s="85"/>
      <c r="D11" s="94"/>
      <c r="E11" s="94"/>
      <c r="F11" s="94"/>
      <c r="G11" s="94"/>
      <c r="H11" s="95"/>
      <c r="I11" s="95"/>
    </row>
    <row r="12" spans="2:12" s="107" customFormat="1" ht="102" thickBot="1" x14ac:dyDescent="0.4">
      <c r="B12" s="334" t="s">
        <v>132</v>
      </c>
      <c r="C12" s="108" t="s">
        <v>217</v>
      </c>
      <c r="D12" s="279" t="s">
        <v>224</v>
      </c>
      <c r="E12" s="279" t="s">
        <v>204</v>
      </c>
      <c r="F12" s="279" t="s">
        <v>330</v>
      </c>
      <c r="G12" s="279" t="s">
        <v>329</v>
      </c>
      <c r="H12" s="279" t="s">
        <v>328</v>
      </c>
      <c r="I12" s="279" t="s">
        <v>327</v>
      </c>
      <c r="J12" s="279" t="s">
        <v>331</v>
      </c>
      <c r="K12" s="279" t="s">
        <v>332</v>
      </c>
    </row>
    <row r="13" spans="2:12" x14ac:dyDescent="0.35">
      <c r="B13" s="232" t="s">
        <v>431</v>
      </c>
      <c r="C13" s="137" t="s">
        <v>233</v>
      </c>
      <c r="D13" s="101" t="s">
        <v>272</v>
      </c>
      <c r="E13" s="101" t="s">
        <v>283</v>
      </c>
      <c r="F13" s="101" t="s">
        <v>284</v>
      </c>
      <c r="G13" s="101" t="s">
        <v>285</v>
      </c>
      <c r="H13" s="101" t="s">
        <v>286</v>
      </c>
      <c r="I13" s="101" t="s">
        <v>287</v>
      </c>
      <c r="J13" s="101" t="s">
        <v>288</v>
      </c>
      <c r="K13" s="101" t="s">
        <v>289</v>
      </c>
    </row>
    <row r="14" spans="2:12" s="267" customFormat="1" ht="17.25" customHeight="1" x14ac:dyDescent="0.35">
      <c r="B14" s="268">
        <v>1</v>
      </c>
      <c r="C14" s="264" t="s">
        <v>320</v>
      </c>
      <c r="D14" s="265" t="s">
        <v>170</v>
      </c>
      <c r="E14" s="265" t="s">
        <v>206</v>
      </c>
      <c r="F14" s="265" t="s">
        <v>339</v>
      </c>
      <c r="G14" s="265" t="s">
        <v>340</v>
      </c>
      <c r="H14" s="265" t="s">
        <v>337</v>
      </c>
      <c r="I14" s="265" t="s">
        <v>334</v>
      </c>
      <c r="J14" s="265" t="s">
        <v>337</v>
      </c>
      <c r="K14" s="265" t="s">
        <v>207</v>
      </c>
    </row>
    <row r="15" spans="2:12" hidden="1" x14ac:dyDescent="0.35">
      <c r="B15" s="233"/>
      <c r="C15" s="98" t="s">
        <v>428</v>
      </c>
      <c r="D15" s="98" t="s">
        <v>428</v>
      </c>
      <c r="E15" s="98" t="s">
        <v>428</v>
      </c>
      <c r="F15" s="98" t="s">
        <v>428</v>
      </c>
      <c r="G15" s="98" t="s">
        <v>428</v>
      </c>
      <c r="H15" s="98" t="s">
        <v>428</v>
      </c>
      <c r="I15" s="98" t="s">
        <v>428</v>
      </c>
      <c r="J15" s="98" t="s">
        <v>428</v>
      </c>
      <c r="K15" s="98" t="s">
        <v>428</v>
      </c>
    </row>
    <row r="16" spans="2:12" hidden="1" x14ac:dyDescent="0.35">
      <c r="B16" s="233"/>
      <c r="C16" s="98" t="s">
        <v>428</v>
      </c>
      <c r="D16" s="98" t="s">
        <v>428</v>
      </c>
      <c r="E16" s="98" t="s">
        <v>428</v>
      </c>
      <c r="F16" s="98" t="s">
        <v>428</v>
      </c>
      <c r="G16" s="98" t="s">
        <v>428</v>
      </c>
      <c r="H16" s="98" t="s">
        <v>428</v>
      </c>
      <c r="I16" s="98" t="s">
        <v>428</v>
      </c>
      <c r="J16" s="98" t="s">
        <v>428</v>
      </c>
      <c r="K16" s="98" t="s">
        <v>428</v>
      </c>
    </row>
    <row r="17" spans="2:11" hidden="1" x14ac:dyDescent="0.35">
      <c r="B17" s="233"/>
      <c r="C17" s="98" t="s">
        <v>428</v>
      </c>
      <c r="D17" s="98" t="s">
        <v>428</v>
      </c>
      <c r="E17" s="98" t="s">
        <v>428</v>
      </c>
      <c r="F17" s="98" t="s">
        <v>428</v>
      </c>
      <c r="G17" s="98" t="s">
        <v>428</v>
      </c>
      <c r="H17" s="98" t="s">
        <v>428</v>
      </c>
      <c r="I17" s="98" t="s">
        <v>428</v>
      </c>
      <c r="J17" s="98" t="s">
        <v>428</v>
      </c>
      <c r="K17" s="98" t="s">
        <v>428</v>
      </c>
    </row>
    <row r="18" spans="2:11" hidden="1" x14ac:dyDescent="0.35">
      <c r="B18" s="233"/>
      <c r="C18" s="98" t="s">
        <v>428</v>
      </c>
      <c r="D18" s="98" t="s">
        <v>428</v>
      </c>
      <c r="E18" s="98" t="s">
        <v>428</v>
      </c>
      <c r="F18" s="98" t="s">
        <v>428</v>
      </c>
      <c r="G18" s="98" t="s">
        <v>428</v>
      </c>
      <c r="H18" s="98" t="s">
        <v>428</v>
      </c>
      <c r="I18" s="98" t="s">
        <v>428</v>
      </c>
      <c r="J18" s="98" t="s">
        <v>428</v>
      </c>
      <c r="K18" s="98" t="s">
        <v>428</v>
      </c>
    </row>
    <row r="19" spans="2:11" hidden="1" x14ac:dyDescent="0.35">
      <c r="B19" s="233"/>
      <c r="C19" s="98" t="s">
        <v>428</v>
      </c>
      <c r="D19" s="98" t="s">
        <v>428</v>
      </c>
      <c r="E19" s="98" t="s">
        <v>428</v>
      </c>
      <c r="F19" s="98" t="s">
        <v>428</v>
      </c>
      <c r="G19" s="98" t="s">
        <v>428</v>
      </c>
      <c r="H19" s="98" t="s">
        <v>428</v>
      </c>
      <c r="I19" s="98" t="s">
        <v>428</v>
      </c>
      <c r="J19" s="98" t="s">
        <v>428</v>
      </c>
      <c r="K19" s="98" t="s">
        <v>428</v>
      </c>
    </row>
    <row r="20" spans="2:11" hidden="1" x14ac:dyDescent="0.35">
      <c r="B20" s="233"/>
      <c r="C20" s="98" t="s">
        <v>428</v>
      </c>
      <c r="D20" s="98" t="s">
        <v>428</v>
      </c>
      <c r="E20" s="98" t="s">
        <v>428</v>
      </c>
      <c r="F20" s="98" t="s">
        <v>428</v>
      </c>
      <c r="G20" s="98" t="s">
        <v>428</v>
      </c>
      <c r="H20" s="98" t="s">
        <v>428</v>
      </c>
      <c r="I20" s="98" t="s">
        <v>428</v>
      </c>
      <c r="J20" s="98" t="s">
        <v>428</v>
      </c>
      <c r="K20" s="98" t="s">
        <v>428</v>
      </c>
    </row>
    <row r="21" spans="2:11" hidden="1" x14ac:dyDescent="0.35">
      <c r="B21" s="233"/>
      <c r="C21" s="98" t="s">
        <v>428</v>
      </c>
      <c r="D21" s="98" t="s">
        <v>428</v>
      </c>
      <c r="E21" s="98" t="s">
        <v>428</v>
      </c>
      <c r="F21" s="98" t="s">
        <v>428</v>
      </c>
      <c r="G21" s="98" t="s">
        <v>428</v>
      </c>
      <c r="H21" s="98" t="s">
        <v>428</v>
      </c>
      <c r="I21" s="98" t="s">
        <v>428</v>
      </c>
      <c r="J21" s="98" t="s">
        <v>428</v>
      </c>
      <c r="K21" s="98" t="s">
        <v>428</v>
      </c>
    </row>
    <row r="22" spans="2:11" hidden="1" x14ac:dyDescent="0.35">
      <c r="B22" s="233"/>
      <c r="C22" s="98" t="s">
        <v>428</v>
      </c>
      <c r="D22" s="98" t="s">
        <v>428</v>
      </c>
      <c r="E22" s="98" t="s">
        <v>428</v>
      </c>
      <c r="F22" s="98" t="s">
        <v>428</v>
      </c>
      <c r="G22" s="98" t="s">
        <v>428</v>
      </c>
      <c r="H22" s="98" t="s">
        <v>428</v>
      </c>
      <c r="I22" s="98" t="s">
        <v>428</v>
      </c>
      <c r="J22" s="98" t="s">
        <v>428</v>
      </c>
      <c r="K22" s="98" t="s">
        <v>428</v>
      </c>
    </row>
    <row r="23" spans="2:11" hidden="1" x14ac:dyDescent="0.35">
      <c r="B23" s="233"/>
      <c r="C23" s="98" t="s">
        <v>428</v>
      </c>
      <c r="D23" s="98" t="s">
        <v>428</v>
      </c>
      <c r="E23" s="98" t="s">
        <v>428</v>
      </c>
      <c r="F23" s="98" t="s">
        <v>428</v>
      </c>
      <c r="G23" s="98" t="s">
        <v>428</v>
      </c>
      <c r="H23" s="98" t="s">
        <v>428</v>
      </c>
      <c r="I23" s="98" t="s">
        <v>428</v>
      </c>
      <c r="J23" s="98" t="s">
        <v>428</v>
      </c>
      <c r="K23" s="98" t="s">
        <v>428</v>
      </c>
    </row>
    <row r="24" spans="2:11" s="34" customFormat="1" x14ac:dyDescent="0.35">
      <c r="B24" s="343" t="str">
        <f>IF(C24="","",1)</f>
        <v/>
      </c>
      <c r="C24" s="295"/>
      <c r="D24" s="295"/>
      <c r="E24" s="295"/>
      <c r="F24" s="333" t="str">
        <f>IF(H24="","",SUM(H24:K24))</f>
        <v/>
      </c>
      <c r="G24" s="338" t="str">
        <f>IF($C24="","",IF(F24=0,"N/A",F24/$E24))</f>
        <v/>
      </c>
      <c r="H24" s="333" t="str">
        <f>IF($C24="","",SUMIFS(Emiss_rate_w_controls_OpLimit!$I$24:$I$500,Emiss_rate_w_controls_OpLimit!$C$24:$C$500,$C24,Emiss_rate_w_controls_OpLimit!$D$24:$D$500,D24,Emiss_rate_w_controls_OpLimit!$J$24:$J$500,"Control Equipment Problems"))</f>
        <v/>
      </c>
      <c r="I24" s="333" t="str">
        <f>IF($C24="","",SUMIFS(Emiss_rate_w_controls_OpLimit!$I$24:$I$500,Emiss_rate_w_controls_OpLimit!$C$24:$C$500,$C24,Emiss_rate_w_controls_OpLimit!$D$24:$D$500,D24,Emiss_rate_w_controls_OpLimit!$J$24:$J$500,"Process Problems"))</f>
        <v/>
      </c>
      <c r="J24" s="333" t="str">
        <f>IF($C24="","",SUMIFS(Emiss_rate_w_controls_OpLimit!$I$24:$I$500,Emiss_rate_w_controls_OpLimit!$C$24:$C$500,$C24,Emiss_rate_w_controls_OpLimit!$D$24:$D$500,D24,Emiss_rate_w_controls_OpLimit!$J$24:$J$500,"Other Known Causes"))</f>
        <v/>
      </c>
      <c r="K24" s="333" t="str">
        <f>IF($C24="","",SUMIFS(Emiss_rate_w_controls_OpLimit!$I$24:$I$500,Emiss_rate_w_controls_OpLimit!$C$24:$C$500,$C24,Emiss_rate_w_controls_OpLimit!$D$24:$D$500,D24,Emiss_rate_w_controls_OpLimit!$J$24:$J$500,"Other Unknown Causes"))</f>
        <v/>
      </c>
    </row>
    <row r="25" spans="2:11" s="34" customFormat="1" x14ac:dyDescent="0.35">
      <c r="B25" s="344" t="str">
        <f t="shared" ref="B25:B37" si="0">IF(C25="","",1)</f>
        <v/>
      </c>
      <c r="C25" s="295"/>
      <c r="D25" s="295"/>
      <c r="E25" s="295"/>
      <c r="F25" s="333" t="str">
        <f t="shared" ref="F25:F88" si="1">IF(H25="","",SUM(H25:K25))</f>
        <v/>
      </c>
      <c r="G25" s="338" t="str">
        <f t="shared" ref="G25:G88" si="2">IF($C25="","",IF(F25=0,"N/A",F25/$E25))</f>
        <v/>
      </c>
      <c r="H25" s="333" t="str">
        <f>IF($C25="","",SUMIFS(Emiss_rate_w_controls_OpLimit!$I$24:$I$500,Emiss_rate_w_controls_OpLimit!$C$24:$C$500,$C25,Emiss_rate_w_controls_OpLimit!$D$24:$D$500,D25,Emiss_rate_w_controls_OpLimit!$J$24:$J$500,"Control Equipment Problems"))</f>
        <v/>
      </c>
      <c r="I25" s="333" t="str">
        <f>IF($C25="","",SUMIFS(Emiss_rate_w_controls_OpLimit!$I$24:$I$500,Emiss_rate_w_controls_OpLimit!$C$24:$C$500,$C25,Emiss_rate_w_controls_OpLimit!$D$24:$D$500,D25,Emiss_rate_w_controls_OpLimit!$J$24:$J$500,"Process Problems"))</f>
        <v/>
      </c>
      <c r="J25" s="333" t="str">
        <f>IF($C25="","",SUMIFS(Emiss_rate_w_controls_OpLimit!$I$24:$I$500,Emiss_rate_w_controls_OpLimit!$C$24:$C$500,$C25,Emiss_rate_w_controls_OpLimit!$D$24:$D$500,D25,Emiss_rate_w_controls_OpLimit!$J$24:$J$500,"Other Known Causes"))</f>
        <v/>
      </c>
      <c r="K25" s="333" t="str">
        <f>IF($C25="","",SUMIFS(Emiss_rate_w_controls_OpLimit!$I$24:$I$500,Emiss_rate_w_controls_OpLimit!$C$24:$C$500,$C25,Emiss_rate_w_controls_OpLimit!$D$24:$D$500,D25,Emiss_rate_w_controls_OpLimit!$J$24:$J$500,"Other Unknown Causes"))</f>
        <v/>
      </c>
    </row>
    <row r="26" spans="2:11" s="34" customFormat="1" x14ac:dyDescent="0.35">
      <c r="B26" s="344" t="str">
        <f t="shared" si="0"/>
        <v/>
      </c>
      <c r="C26" s="295"/>
      <c r="D26" s="295"/>
      <c r="E26" s="295"/>
      <c r="F26" s="333" t="str">
        <f t="shared" si="1"/>
        <v/>
      </c>
      <c r="G26" s="338" t="str">
        <f t="shared" si="2"/>
        <v/>
      </c>
      <c r="H26" s="333" t="str">
        <f>IF($C26="","",SUMIFS(Emiss_rate_w_controls_OpLimit!$I$24:$I$500,Emiss_rate_w_controls_OpLimit!$C$24:$C$500,$C26,Emiss_rate_w_controls_OpLimit!$D$24:$D$500,D26,Emiss_rate_w_controls_OpLimit!$J$24:$J$500,"Control Equipment Problems"))</f>
        <v/>
      </c>
      <c r="I26" s="333" t="str">
        <f>IF($C26="","",SUMIFS(Emiss_rate_w_controls_OpLimit!$I$24:$I$500,Emiss_rate_w_controls_OpLimit!$C$24:$C$500,$C26,Emiss_rate_w_controls_OpLimit!$D$24:$D$500,D26,Emiss_rate_w_controls_OpLimit!$J$24:$J$500,"Process Problems"))</f>
        <v/>
      </c>
      <c r="J26" s="333" t="str">
        <f>IF($C26="","",SUMIFS(Emiss_rate_w_controls_OpLimit!$I$24:$I$500,Emiss_rate_w_controls_OpLimit!$C$24:$C$500,$C26,Emiss_rate_w_controls_OpLimit!$D$24:$D$500,D26,Emiss_rate_w_controls_OpLimit!$J$24:$J$500,"Other Known Causes"))</f>
        <v/>
      </c>
      <c r="K26" s="333" t="str">
        <f>IF($C26="","",SUMIFS(Emiss_rate_w_controls_OpLimit!$I$24:$I$500,Emiss_rate_w_controls_OpLimit!$C$24:$C$500,$C26,Emiss_rate_w_controls_OpLimit!$D$24:$D$500,D26,Emiss_rate_w_controls_OpLimit!$J$24:$J$500,"Other Unknown Causes"))</f>
        <v/>
      </c>
    </row>
    <row r="27" spans="2:11" s="34" customFormat="1" x14ac:dyDescent="0.35">
      <c r="B27" s="344" t="str">
        <f t="shared" si="0"/>
        <v/>
      </c>
      <c r="C27" s="295"/>
      <c r="D27" s="295"/>
      <c r="E27" s="295"/>
      <c r="F27" s="333" t="str">
        <f t="shared" si="1"/>
        <v/>
      </c>
      <c r="G27" s="338" t="str">
        <f t="shared" si="2"/>
        <v/>
      </c>
      <c r="H27" s="333" t="str">
        <f>IF($C27="","",SUMIFS(Emiss_rate_w_controls_OpLimit!$I$24:$I$500,Emiss_rate_w_controls_OpLimit!$C$24:$C$500,$C27,Emiss_rate_w_controls_OpLimit!$D$24:$D$500,D27,Emiss_rate_w_controls_OpLimit!$J$24:$J$500,"Control Equipment Problems"))</f>
        <v/>
      </c>
      <c r="I27" s="333" t="str">
        <f>IF($C27="","",SUMIFS(Emiss_rate_w_controls_OpLimit!$I$24:$I$500,Emiss_rate_w_controls_OpLimit!$C$24:$C$500,$C27,Emiss_rate_w_controls_OpLimit!$D$24:$D$500,D27,Emiss_rate_w_controls_OpLimit!$J$24:$J$500,"Process Problems"))</f>
        <v/>
      </c>
      <c r="J27" s="333" t="str">
        <f>IF($C27="","",SUMIFS(Emiss_rate_w_controls_OpLimit!$I$24:$I$500,Emiss_rate_w_controls_OpLimit!$C$24:$C$500,$C27,Emiss_rate_w_controls_OpLimit!$D$24:$D$500,D27,Emiss_rate_w_controls_OpLimit!$J$24:$J$500,"Other Known Causes"))</f>
        <v/>
      </c>
      <c r="K27" s="333" t="str">
        <f>IF($C27="","",SUMIFS(Emiss_rate_w_controls_OpLimit!$I$24:$I$500,Emiss_rate_w_controls_OpLimit!$C$24:$C$500,$C27,Emiss_rate_w_controls_OpLimit!$D$24:$D$500,D27,Emiss_rate_w_controls_OpLimit!$J$24:$J$500,"Other Unknown Causes"))</f>
        <v/>
      </c>
    </row>
    <row r="28" spans="2:11" s="34" customFormat="1" x14ac:dyDescent="0.35">
      <c r="B28" s="344" t="str">
        <f t="shared" si="0"/>
        <v/>
      </c>
      <c r="C28" s="295"/>
      <c r="D28" s="295"/>
      <c r="E28" s="295"/>
      <c r="F28" s="333" t="str">
        <f t="shared" si="1"/>
        <v/>
      </c>
      <c r="G28" s="338" t="str">
        <f t="shared" si="2"/>
        <v/>
      </c>
      <c r="H28" s="333" t="str">
        <f>IF($C28="","",SUMIFS(Emiss_rate_w_controls_OpLimit!$I$24:$I$500,Emiss_rate_w_controls_OpLimit!$C$24:$C$500,$C28,Emiss_rate_w_controls_OpLimit!$D$24:$D$500,D28,Emiss_rate_w_controls_OpLimit!$J$24:$J$500,"Control Equipment Problems"))</f>
        <v/>
      </c>
      <c r="I28" s="333" t="str">
        <f>IF($C28="","",SUMIFS(Emiss_rate_w_controls_OpLimit!$I$24:$I$500,Emiss_rate_w_controls_OpLimit!$C$24:$C$500,$C28,Emiss_rate_w_controls_OpLimit!$D$24:$D$500,D28,Emiss_rate_w_controls_OpLimit!$J$24:$J$500,"Process Problems"))</f>
        <v/>
      </c>
      <c r="J28" s="333" t="str">
        <f>IF($C28="","",SUMIFS(Emiss_rate_w_controls_OpLimit!$I$24:$I$500,Emiss_rate_w_controls_OpLimit!$C$24:$C$500,$C28,Emiss_rate_w_controls_OpLimit!$D$24:$D$500,D28,Emiss_rate_w_controls_OpLimit!$J$24:$J$500,"Other Known Causes"))</f>
        <v/>
      </c>
      <c r="K28" s="333" t="str">
        <f>IF($C28="","",SUMIFS(Emiss_rate_w_controls_OpLimit!$I$24:$I$500,Emiss_rate_w_controls_OpLimit!$C$24:$C$500,$C28,Emiss_rate_w_controls_OpLimit!$D$24:$D$500,D28,Emiss_rate_w_controls_OpLimit!$J$24:$J$500,"Other Unknown Causes"))</f>
        <v/>
      </c>
    </row>
    <row r="29" spans="2:11" s="34" customFormat="1" x14ac:dyDescent="0.35">
      <c r="B29" s="344" t="str">
        <f t="shared" si="0"/>
        <v/>
      </c>
      <c r="C29" s="295"/>
      <c r="D29" s="295"/>
      <c r="E29" s="295"/>
      <c r="F29" s="333" t="str">
        <f t="shared" si="1"/>
        <v/>
      </c>
      <c r="G29" s="338" t="str">
        <f t="shared" si="2"/>
        <v/>
      </c>
      <c r="H29" s="333" t="str">
        <f>IF($C29="","",SUMIFS(Emiss_rate_w_controls_OpLimit!$I$24:$I$500,Emiss_rate_w_controls_OpLimit!$C$24:$C$500,$C29,Emiss_rate_w_controls_OpLimit!$D$24:$D$500,D29,Emiss_rate_w_controls_OpLimit!$J$24:$J$500,"Control Equipment Problems"))</f>
        <v/>
      </c>
      <c r="I29" s="333" t="str">
        <f>IF($C29="","",SUMIFS(Emiss_rate_w_controls_OpLimit!$I$24:$I$500,Emiss_rate_w_controls_OpLimit!$C$24:$C$500,$C29,Emiss_rate_w_controls_OpLimit!$D$24:$D$500,D29,Emiss_rate_w_controls_OpLimit!$J$24:$J$500,"Process Problems"))</f>
        <v/>
      </c>
      <c r="J29" s="333" t="str">
        <f>IF($C29="","",SUMIFS(Emiss_rate_w_controls_OpLimit!$I$24:$I$500,Emiss_rate_w_controls_OpLimit!$C$24:$C$500,$C29,Emiss_rate_w_controls_OpLimit!$D$24:$D$500,D29,Emiss_rate_w_controls_OpLimit!$J$24:$J$500,"Other Known Causes"))</f>
        <v/>
      </c>
      <c r="K29" s="333" t="str">
        <f>IF($C29="","",SUMIFS(Emiss_rate_w_controls_OpLimit!$I$24:$I$500,Emiss_rate_w_controls_OpLimit!$C$24:$C$500,$C29,Emiss_rate_w_controls_OpLimit!$D$24:$D$500,D29,Emiss_rate_w_controls_OpLimit!$J$24:$J$500,"Other Unknown Causes"))</f>
        <v/>
      </c>
    </row>
    <row r="30" spans="2:11" s="34" customFormat="1" x14ac:dyDescent="0.35">
      <c r="B30" s="344" t="str">
        <f t="shared" si="0"/>
        <v/>
      </c>
      <c r="C30" s="295"/>
      <c r="D30" s="295"/>
      <c r="E30" s="295"/>
      <c r="F30" s="333" t="str">
        <f t="shared" si="1"/>
        <v/>
      </c>
      <c r="G30" s="338" t="str">
        <f t="shared" si="2"/>
        <v/>
      </c>
      <c r="H30" s="333" t="str">
        <f>IF($C30="","",SUMIFS(Emiss_rate_w_controls_OpLimit!$I$24:$I$500,Emiss_rate_w_controls_OpLimit!$C$24:$C$500,$C30,Emiss_rate_w_controls_OpLimit!$D$24:$D$500,D30,Emiss_rate_w_controls_OpLimit!$J$24:$J$500,"Control Equipment Problems"))</f>
        <v/>
      </c>
      <c r="I30" s="333" t="str">
        <f>IF($C30="","",SUMIFS(Emiss_rate_w_controls_OpLimit!$I$24:$I$500,Emiss_rate_w_controls_OpLimit!$C$24:$C$500,$C30,Emiss_rate_w_controls_OpLimit!$D$24:$D$500,D30,Emiss_rate_w_controls_OpLimit!$J$24:$J$500,"Process Problems"))</f>
        <v/>
      </c>
      <c r="J30" s="333" t="str">
        <f>IF($C30="","",SUMIFS(Emiss_rate_w_controls_OpLimit!$I$24:$I$500,Emiss_rate_w_controls_OpLimit!$C$24:$C$500,$C30,Emiss_rate_w_controls_OpLimit!$D$24:$D$500,D30,Emiss_rate_w_controls_OpLimit!$J$24:$J$500,"Other Known Causes"))</f>
        <v/>
      </c>
      <c r="K30" s="333" t="str">
        <f>IF($C30="","",SUMIFS(Emiss_rate_w_controls_OpLimit!$I$24:$I$500,Emiss_rate_w_controls_OpLimit!$C$24:$C$500,$C30,Emiss_rate_w_controls_OpLimit!$D$24:$D$500,D30,Emiss_rate_w_controls_OpLimit!$J$24:$J$500,"Other Unknown Causes"))</f>
        <v/>
      </c>
    </row>
    <row r="31" spans="2:11" s="34" customFormat="1" x14ac:dyDescent="0.35">
      <c r="B31" s="344" t="str">
        <f t="shared" si="0"/>
        <v/>
      </c>
      <c r="C31" s="295"/>
      <c r="D31" s="295"/>
      <c r="E31" s="295"/>
      <c r="F31" s="333" t="str">
        <f t="shared" si="1"/>
        <v/>
      </c>
      <c r="G31" s="338" t="str">
        <f t="shared" si="2"/>
        <v/>
      </c>
      <c r="H31" s="333" t="str">
        <f>IF($C31="","",SUMIFS(Emiss_rate_w_controls_OpLimit!$I$24:$I$500,Emiss_rate_w_controls_OpLimit!$C$24:$C$500,$C31,Emiss_rate_w_controls_OpLimit!$D$24:$D$500,D31,Emiss_rate_w_controls_OpLimit!$J$24:$J$500,"Control Equipment Problems"))</f>
        <v/>
      </c>
      <c r="I31" s="333" t="str">
        <f>IF($C31="","",SUMIFS(Emiss_rate_w_controls_OpLimit!$I$24:$I$500,Emiss_rate_w_controls_OpLimit!$C$24:$C$500,$C31,Emiss_rate_w_controls_OpLimit!$D$24:$D$500,D31,Emiss_rate_w_controls_OpLimit!$J$24:$J$500,"Process Problems"))</f>
        <v/>
      </c>
      <c r="J31" s="333" t="str">
        <f>IF($C31="","",SUMIFS(Emiss_rate_w_controls_OpLimit!$I$24:$I$500,Emiss_rate_w_controls_OpLimit!$C$24:$C$500,$C31,Emiss_rate_w_controls_OpLimit!$D$24:$D$500,D31,Emiss_rate_w_controls_OpLimit!$J$24:$J$500,"Other Known Causes"))</f>
        <v/>
      </c>
      <c r="K31" s="333" t="str">
        <f>IF($C31="","",SUMIFS(Emiss_rate_w_controls_OpLimit!$I$24:$I$500,Emiss_rate_w_controls_OpLimit!$C$24:$C$500,$C31,Emiss_rate_w_controls_OpLimit!$D$24:$D$500,D31,Emiss_rate_w_controls_OpLimit!$J$24:$J$500,"Other Unknown Causes"))</f>
        <v/>
      </c>
    </row>
    <row r="32" spans="2:11" s="34" customFormat="1" x14ac:dyDescent="0.35">
      <c r="B32" s="344" t="str">
        <f t="shared" si="0"/>
        <v/>
      </c>
      <c r="C32" s="295"/>
      <c r="D32" s="295"/>
      <c r="E32" s="295"/>
      <c r="F32" s="333" t="str">
        <f t="shared" si="1"/>
        <v/>
      </c>
      <c r="G32" s="338" t="str">
        <f t="shared" si="2"/>
        <v/>
      </c>
      <c r="H32" s="333" t="str">
        <f>IF($C32="","",SUMIFS(Emiss_rate_w_controls_OpLimit!$I$24:$I$500,Emiss_rate_w_controls_OpLimit!$C$24:$C$500,$C32,Emiss_rate_w_controls_OpLimit!$D$24:$D$500,D32,Emiss_rate_w_controls_OpLimit!$J$24:$J$500,"Control Equipment Problems"))</f>
        <v/>
      </c>
      <c r="I32" s="333" t="str">
        <f>IF($C32="","",SUMIFS(Emiss_rate_w_controls_OpLimit!$I$24:$I$500,Emiss_rate_w_controls_OpLimit!$C$24:$C$500,$C32,Emiss_rate_w_controls_OpLimit!$D$24:$D$500,D32,Emiss_rate_w_controls_OpLimit!$J$24:$J$500,"Process Problems"))</f>
        <v/>
      </c>
      <c r="J32" s="333" t="str">
        <f>IF($C32="","",SUMIFS(Emiss_rate_w_controls_OpLimit!$I$24:$I$500,Emiss_rate_w_controls_OpLimit!$C$24:$C$500,$C32,Emiss_rate_w_controls_OpLimit!$D$24:$D$500,D32,Emiss_rate_w_controls_OpLimit!$J$24:$J$500,"Other Known Causes"))</f>
        <v/>
      </c>
      <c r="K32" s="333" t="str">
        <f>IF($C32="","",SUMIFS(Emiss_rate_w_controls_OpLimit!$I$24:$I$500,Emiss_rate_w_controls_OpLimit!$C$24:$C$500,$C32,Emiss_rate_w_controls_OpLimit!$D$24:$D$500,D32,Emiss_rate_w_controls_OpLimit!$J$24:$J$500,"Other Unknown Causes"))</f>
        <v/>
      </c>
    </row>
    <row r="33" spans="2:11" s="34" customFormat="1" x14ac:dyDescent="0.35">
      <c r="B33" s="344" t="str">
        <f t="shared" si="0"/>
        <v/>
      </c>
      <c r="C33" s="295"/>
      <c r="D33" s="295"/>
      <c r="E33" s="295"/>
      <c r="F33" s="333" t="str">
        <f t="shared" si="1"/>
        <v/>
      </c>
      <c r="G33" s="338" t="str">
        <f t="shared" si="2"/>
        <v/>
      </c>
      <c r="H33" s="333" t="str">
        <f>IF($C33="","",SUMIFS(Emiss_rate_w_controls_OpLimit!$I$24:$I$500,Emiss_rate_w_controls_OpLimit!$C$24:$C$500,$C33,Emiss_rate_w_controls_OpLimit!$D$24:$D$500,D33,Emiss_rate_w_controls_OpLimit!$J$24:$J$500,"Control Equipment Problems"))</f>
        <v/>
      </c>
      <c r="I33" s="333" t="str">
        <f>IF($C33="","",SUMIFS(Emiss_rate_w_controls_OpLimit!$I$24:$I$500,Emiss_rate_w_controls_OpLimit!$C$24:$C$500,$C33,Emiss_rate_w_controls_OpLimit!$D$24:$D$500,D33,Emiss_rate_w_controls_OpLimit!$J$24:$J$500,"Process Problems"))</f>
        <v/>
      </c>
      <c r="J33" s="333" t="str">
        <f>IF($C33="","",SUMIFS(Emiss_rate_w_controls_OpLimit!$I$24:$I$500,Emiss_rate_w_controls_OpLimit!$C$24:$C$500,$C33,Emiss_rate_w_controls_OpLimit!$D$24:$D$500,D33,Emiss_rate_w_controls_OpLimit!$J$24:$J$500,"Other Known Causes"))</f>
        <v/>
      </c>
      <c r="K33" s="333" t="str">
        <f>IF($C33="","",SUMIFS(Emiss_rate_w_controls_OpLimit!$I$24:$I$500,Emiss_rate_w_controls_OpLimit!$C$24:$C$500,$C33,Emiss_rate_w_controls_OpLimit!$D$24:$D$500,D33,Emiss_rate_w_controls_OpLimit!$J$24:$J$500,"Other Unknown Causes"))</f>
        <v/>
      </c>
    </row>
    <row r="34" spans="2:11" s="34" customFormat="1" x14ac:dyDescent="0.35">
      <c r="B34" s="344" t="str">
        <f t="shared" si="0"/>
        <v/>
      </c>
      <c r="C34" s="295"/>
      <c r="D34" s="295"/>
      <c r="E34" s="295"/>
      <c r="F34" s="333" t="str">
        <f t="shared" si="1"/>
        <v/>
      </c>
      <c r="G34" s="338" t="str">
        <f t="shared" si="2"/>
        <v/>
      </c>
      <c r="H34" s="333" t="str">
        <f>IF($C34="","",SUMIFS(Emiss_rate_w_controls_OpLimit!$I$24:$I$500,Emiss_rate_w_controls_OpLimit!$C$24:$C$500,$C34,Emiss_rate_w_controls_OpLimit!$D$24:$D$500,D34,Emiss_rate_w_controls_OpLimit!$J$24:$J$500,"Control Equipment Problems"))</f>
        <v/>
      </c>
      <c r="I34" s="333" t="str">
        <f>IF($C34="","",SUMIFS(Emiss_rate_w_controls_OpLimit!$I$24:$I$500,Emiss_rate_w_controls_OpLimit!$C$24:$C$500,$C34,Emiss_rate_w_controls_OpLimit!$D$24:$D$500,D34,Emiss_rate_w_controls_OpLimit!$J$24:$J$500,"Process Problems"))</f>
        <v/>
      </c>
      <c r="J34" s="333" t="str">
        <f>IF($C34="","",SUMIFS(Emiss_rate_w_controls_OpLimit!$I$24:$I$500,Emiss_rate_w_controls_OpLimit!$C$24:$C$500,$C34,Emiss_rate_w_controls_OpLimit!$D$24:$D$500,D34,Emiss_rate_w_controls_OpLimit!$J$24:$J$500,"Other Known Causes"))</f>
        <v/>
      </c>
      <c r="K34" s="333" t="str">
        <f>IF($C34="","",SUMIFS(Emiss_rate_w_controls_OpLimit!$I$24:$I$500,Emiss_rate_w_controls_OpLimit!$C$24:$C$500,$C34,Emiss_rate_w_controls_OpLimit!$D$24:$D$500,D34,Emiss_rate_w_controls_OpLimit!$J$24:$J$500,"Other Unknown Causes"))</f>
        <v/>
      </c>
    </row>
    <row r="35" spans="2:11" s="34" customFormat="1" x14ac:dyDescent="0.35">
      <c r="B35" s="344" t="str">
        <f t="shared" si="0"/>
        <v/>
      </c>
      <c r="C35" s="295"/>
      <c r="D35" s="295"/>
      <c r="E35" s="295"/>
      <c r="F35" s="333" t="str">
        <f t="shared" si="1"/>
        <v/>
      </c>
      <c r="G35" s="338" t="str">
        <f t="shared" si="2"/>
        <v/>
      </c>
      <c r="H35" s="333" t="str">
        <f>IF($C35="","",SUMIFS(Emiss_rate_w_controls_OpLimit!$I$24:$I$500,Emiss_rate_w_controls_OpLimit!$C$24:$C$500,$C35,Emiss_rate_w_controls_OpLimit!$D$24:$D$500,D35,Emiss_rate_w_controls_OpLimit!$J$24:$J$500,"Control Equipment Problems"))</f>
        <v/>
      </c>
      <c r="I35" s="333" t="str">
        <f>IF($C35="","",SUMIFS(Emiss_rate_w_controls_OpLimit!$I$24:$I$500,Emiss_rate_w_controls_OpLimit!$C$24:$C$500,$C35,Emiss_rate_w_controls_OpLimit!$D$24:$D$500,D35,Emiss_rate_w_controls_OpLimit!$J$24:$J$500,"Process Problems"))</f>
        <v/>
      </c>
      <c r="J35" s="333" t="str">
        <f>IF($C35="","",SUMIFS(Emiss_rate_w_controls_OpLimit!$I$24:$I$500,Emiss_rate_w_controls_OpLimit!$C$24:$C$500,$C35,Emiss_rate_w_controls_OpLimit!$D$24:$D$500,D35,Emiss_rate_w_controls_OpLimit!$J$24:$J$500,"Other Known Causes"))</f>
        <v/>
      </c>
      <c r="K35" s="333" t="str">
        <f>IF($C35="","",SUMIFS(Emiss_rate_w_controls_OpLimit!$I$24:$I$500,Emiss_rate_w_controls_OpLimit!$C$24:$C$500,$C35,Emiss_rate_w_controls_OpLimit!$D$24:$D$500,D35,Emiss_rate_w_controls_OpLimit!$J$24:$J$500,"Other Unknown Causes"))</f>
        <v/>
      </c>
    </row>
    <row r="36" spans="2:11" s="34" customFormat="1" x14ac:dyDescent="0.35">
      <c r="B36" s="344" t="str">
        <f t="shared" si="0"/>
        <v/>
      </c>
      <c r="C36" s="295"/>
      <c r="D36" s="295"/>
      <c r="E36" s="295"/>
      <c r="F36" s="333" t="str">
        <f t="shared" si="1"/>
        <v/>
      </c>
      <c r="G36" s="338" t="str">
        <f t="shared" si="2"/>
        <v/>
      </c>
      <c r="H36" s="333" t="str">
        <f>IF($C36="","",SUMIFS(Emiss_rate_w_controls_OpLimit!$I$24:$I$500,Emiss_rate_w_controls_OpLimit!$C$24:$C$500,$C36,Emiss_rate_w_controls_OpLimit!$D$24:$D$500,D36,Emiss_rate_w_controls_OpLimit!$J$24:$J$500,"Control Equipment Problems"))</f>
        <v/>
      </c>
      <c r="I36" s="333" t="str">
        <f>IF($C36="","",SUMIFS(Emiss_rate_w_controls_OpLimit!$I$24:$I$500,Emiss_rate_w_controls_OpLimit!$C$24:$C$500,$C36,Emiss_rate_w_controls_OpLimit!$D$24:$D$500,D36,Emiss_rate_w_controls_OpLimit!$J$24:$J$500,"Process Problems"))</f>
        <v/>
      </c>
      <c r="J36" s="333" t="str">
        <f>IF($C36="","",SUMIFS(Emiss_rate_w_controls_OpLimit!$I$24:$I$500,Emiss_rate_w_controls_OpLimit!$C$24:$C$500,$C36,Emiss_rate_w_controls_OpLimit!$D$24:$D$500,D36,Emiss_rate_w_controls_OpLimit!$J$24:$J$500,"Other Known Causes"))</f>
        <v/>
      </c>
      <c r="K36" s="333" t="str">
        <f>IF($C36="","",SUMIFS(Emiss_rate_w_controls_OpLimit!$I$24:$I$500,Emiss_rate_w_controls_OpLimit!$C$24:$C$500,$C36,Emiss_rate_w_controls_OpLimit!$D$24:$D$500,D36,Emiss_rate_w_controls_OpLimit!$J$24:$J$500,"Other Unknown Causes"))</f>
        <v/>
      </c>
    </row>
    <row r="37" spans="2:11" s="34" customFormat="1" x14ac:dyDescent="0.35">
      <c r="B37" s="344" t="str">
        <f t="shared" si="0"/>
        <v/>
      </c>
      <c r="C37" s="295"/>
      <c r="D37" s="295"/>
      <c r="E37" s="295"/>
      <c r="F37" s="333" t="str">
        <f t="shared" si="1"/>
        <v/>
      </c>
      <c r="G37" s="338" t="str">
        <f t="shared" si="2"/>
        <v/>
      </c>
      <c r="H37" s="333" t="str">
        <f>IF($C37="","",SUMIFS(Emiss_rate_w_controls_OpLimit!$I$24:$I$500,Emiss_rate_w_controls_OpLimit!$C$24:$C$500,$C37,Emiss_rate_w_controls_OpLimit!$D$24:$D$500,D37,Emiss_rate_w_controls_OpLimit!$J$24:$J$500,"Control Equipment Problems"))</f>
        <v/>
      </c>
      <c r="I37" s="333" t="str">
        <f>IF($C37="","",SUMIFS(Emiss_rate_w_controls_OpLimit!$I$24:$I$500,Emiss_rate_w_controls_OpLimit!$C$24:$C$500,$C37,Emiss_rate_w_controls_OpLimit!$D$24:$D$500,D37,Emiss_rate_w_controls_OpLimit!$J$24:$J$500,"Process Problems"))</f>
        <v/>
      </c>
      <c r="J37" s="333" t="str">
        <f>IF($C37="","",SUMIFS(Emiss_rate_w_controls_OpLimit!$I$24:$I$500,Emiss_rate_w_controls_OpLimit!$C$24:$C$500,$C37,Emiss_rate_w_controls_OpLimit!$D$24:$D$500,D37,Emiss_rate_w_controls_OpLimit!$J$24:$J$500,"Other Known Causes"))</f>
        <v/>
      </c>
      <c r="K37" s="333" t="str">
        <f>IF($C37="","",SUMIFS(Emiss_rate_w_controls_OpLimit!$I$24:$I$500,Emiss_rate_w_controls_OpLimit!$C$24:$C$500,$C37,Emiss_rate_w_controls_OpLimit!$D$24:$D$500,D37,Emiss_rate_w_controls_OpLimit!$J$24:$J$500,"Other Unknown Causes"))</f>
        <v/>
      </c>
    </row>
    <row r="38" spans="2:11" s="34" customFormat="1" x14ac:dyDescent="0.35">
      <c r="B38" s="344" t="str">
        <f t="shared" ref="B38:B50" si="3">IF(C38="","",1)</f>
        <v/>
      </c>
      <c r="C38" s="295"/>
      <c r="D38" s="295"/>
      <c r="E38" s="295"/>
      <c r="F38" s="333" t="str">
        <f t="shared" si="1"/>
        <v/>
      </c>
      <c r="G38" s="338" t="str">
        <f t="shared" si="2"/>
        <v/>
      </c>
      <c r="H38" s="333" t="str">
        <f>IF($C38="","",SUMIFS(Emiss_rate_w_controls_OpLimit!$I$24:$I$500,Emiss_rate_w_controls_OpLimit!$C$24:$C$500,$C38,Emiss_rate_w_controls_OpLimit!$D$24:$D$500,D38,Emiss_rate_w_controls_OpLimit!$J$24:$J$500,"Control Equipment Problems"))</f>
        <v/>
      </c>
      <c r="I38" s="333" t="str">
        <f>IF($C38="","",SUMIFS(Emiss_rate_w_controls_OpLimit!$I$24:$I$500,Emiss_rate_w_controls_OpLimit!$C$24:$C$500,$C38,Emiss_rate_w_controls_OpLimit!$D$24:$D$500,D38,Emiss_rate_w_controls_OpLimit!$J$24:$J$500,"Process Problems"))</f>
        <v/>
      </c>
      <c r="J38" s="333" t="str">
        <f>IF($C38="","",SUMIFS(Emiss_rate_w_controls_OpLimit!$I$24:$I$500,Emiss_rate_w_controls_OpLimit!$C$24:$C$500,$C38,Emiss_rate_w_controls_OpLimit!$D$24:$D$500,D38,Emiss_rate_w_controls_OpLimit!$J$24:$J$500,"Other Known Causes"))</f>
        <v/>
      </c>
      <c r="K38" s="333" t="str">
        <f>IF($C38="","",SUMIFS(Emiss_rate_w_controls_OpLimit!$I$24:$I$500,Emiss_rate_w_controls_OpLimit!$C$24:$C$500,$C38,Emiss_rate_w_controls_OpLimit!$D$24:$D$500,D38,Emiss_rate_w_controls_OpLimit!$J$24:$J$500,"Other Unknown Causes"))</f>
        <v/>
      </c>
    </row>
    <row r="39" spans="2:11" s="34" customFormat="1" x14ac:dyDescent="0.35">
      <c r="B39" s="344" t="str">
        <f t="shared" si="3"/>
        <v/>
      </c>
      <c r="C39" s="295"/>
      <c r="D39" s="295"/>
      <c r="E39" s="295"/>
      <c r="F39" s="333" t="str">
        <f t="shared" si="1"/>
        <v/>
      </c>
      <c r="G39" s="338" t="str">
        <f t="shared" si="2"/>
        <v/>
      </c>
      <c r="H39" s="333" t="str">
        <f>IF($C39="","",SUMIFS(Emiss_rate_w_controls_OpLimit!$I$24:$I$500,Emiss_rate_w_controls_OpLimit!$C$24:$C$500,$C39,Emiss_rate_w_controls_OpLimit!$D$24:$D$500,D39,Emiss_rate_w_controls_OpLimit!$J$24:$J$500,"Control Equipment Problems"))</f>
        <v/>
      </c>
      <c r="I39" s="333" t="str">
        <f>IF($C39="","",SUMIFS(Emiss_rate_w_controls_OpLimit!$I$24:$I$500,Emiss_rate_w_controls_OpLimit!$C$24:$C$500,$C39,Emiss_rate_w_controls_OpLimit!$D$24:$D$500,D39,Emiss_rate_w_controls_OpLimit!$J$24:$J$500,"Process Problems"))</f>
        <v/>
      </c>
      <c r="J39" s="333" t="str">
        <f>IF($C39="","",SUMIFS(Emiss_rate_w_controls_OpLimit!$I$24:$I$500,Emiss_rate_w_controls_OpLimit!$C$24:$C$500,$C39,Emiss_rate_w_controls_OpLimit!$D$24:$D$500,D39,Emiss_rate_w_controls_OpLimit!$J$24:$J$500,"Other Known Causes"))</f>
        <v/>
      </c>
      <c r="K39" s="333" t="str">
        <f>IF($C39="","",SUMIFS(Emiss_rate_w_controls_OpLimit!$I$24:$I$500,Emiss_rate_w_controls_OpLimit!$C$24:$C$500,$C39,Emiss_rate_w_controls_OpLimit!$D$24:$D$500,D39,Emiss_rate_w_controls_OpLimit!$J$24:$J$500,"Other Unknown Causes"))</f>
        <v/>
      </c>
    </row>
    <row r="40" spans="2:11" s="34" customFormat="1" x14ac:dyDescent="0.35">
      <c r="B40" s="344" t="str">
        <f t="shared" si="3"/>
        <v/>
      </c>
      <c r="C40" s="295"/>
      <c r="D40" s="295"/>
      <c r="E40" s="295"/>
      <c r="F40" s="333" t="str">
        <f t="shared" si="1"/>
        <v/>
      </c>
      <c r="G40" s="338" t="str">
        <f t="shared" si="2"/>
        <v/>
      </c>
      <c r="H40" s="333" t="str">
        <f>IF($C40="","",SUMIFS(Emiss_rate_w_controls_OpLimit!$I$24:$I$500,Emiss_rate_w_controls_OpLimit!$C$24:$C$500,$C40,Emiss_rate_w_controls_OpLimit!$D$24:$D$500,D40,Emiss_rate_w_controls_OpLimit!$J$24:$J$500,"Control Equipment Problems"))</f>
        <v/>
      </c>
      <c r="I40" s="333" t="str">
        <f>IF($C40="","",SUMIFS(Emiss_rate_w_controls_OpLimit!$I$24:$I$500,Emiss_rate_w_controls_OpLimit!$C$24:$C$500,$C40,Emiss_rate_w_controls_OpLimit!$D$24:$D$500,D40,Emiss_rate_w_controls_OpLimit!$J$24:$J$500,"Process Problems"))</f>
        <v/>
      </c>
      <c r="J40" s="333" t="str">
        <f>IF($C40="","",SUMIFS(Emiss_rate_w_controls_OpLimit!$I$24:$I$500,Emiss_rate_w_controls_OpLimit!$C$24:$C$500,$C40,Emiss_rate_w_controls_OpLimit!$D$24:$D$500,D40,Emiss_rate_w_controls_OpLimit!$J$24:$J$500,"Other Known Causes"))</f>
        <v/>
      </c>
      <c r="K40" s="333" t="str">
        <f>IF($C40="","",SUMIFS(Emiss_rate_w_controls_OpLimit!$I$24:$I$500,Emiss_rate_w_controls_OpLimit!$C$24:$C$500,$C40,Emiss_rate_w_controls_OpLimit!$D$24:$D$500,D40,Emiss_rate_w_controls_OpLimit!$J$24:$J$500,"Other Unknown Causes"))</f>
        <v/>
      </c>
    </row>
    <row r="41" spans="2:11" s="34" customFormat="1" x14ac:dyDescent="0.35">
      <c r="B41" s="344" t="str">
        <f t="shared" si="3"/>
        <v/>
      </c>
      <c r="C41" s="295"/>
      <c r="D41" s="295"/>
      <c r="E41" s="295"/>
      <c r="F41" s="333" t="str">
        <f t="shared" si="1"/>
        <v/>
      </c>
      <c r="G41" s="338" t="str">
        <f t="shared" si="2"/>
        <v/>
      </c>
      <c r="H41" s="333" t="str">
        <f>IF($C41="","",SUMIFS(Emiss_rate_w_controls_OpLimit!$I$24:$I$500,Emiss_rate_w_controls_OpLimit!$C$24:$C$500,$C41,Emiss_rate_w_controls_OpLimit!$D$24:$D$500,D41,Emiss_rate_w_controls_OpLimit!$J$24:$J$500,"Control Equipment Problems"))</f>
        <v/>
      </c>
      <c r="I41" s="333" t="str">
        <f>IF($C41="","",SUMIFS(Emiss_rate_w_controls_OpLimit!$I$24:$I$500,Emiss_rate_w_controls_OpLimit!$C$24:$C$500,$C41,Emiss_rate_w_controls_OpLimit!$D$24:$D$500,D41,Emiss_rate_w_controls_OpLimit!$J$24:$J$500,"Process Problems"))</f>
        <v/>
      </c>
      <c r="J41" s="333" t="str">
        <f>IF($C41="","",SUMIFS(Emiss_rate_w_controls_OpLimit!$I$24:$I$500,Emiss_rate_w_controls_OpLimit!$C$24:$C$500,$C41,Emiss_rate_w_controls_OpLimit!$D$24:$D$500,D41,Emiss_rate_w_controls_OpLimit!$J$24:$J$500,"Other Known Causes"))</f>
        <v/>
      </c>
      <c r="K41" s="333" t="str">
        <f>IF($C41="","",SUMIFS(Emiss_rate_w_controls_OpLimit!$I$24:$I$500,Emiss_rate_w_controls_OpLimit!$C$24:$C$500,$C41,Emiss_rate_w_controls_OpLimit!$D$24:$D$500,D41,Emiss_rate_w_controls_OpLimit!$J$24:$J$500,"Other Unknown Causes"))</f>
        <v/>
      </c>
    </row>
    <row r="42" spans="2:11" s="34" customFormat="1" x14ac:dyDescent="0.35">
      <c r="B42" s="344" t="str">
        <f t="shared" si="3"/>
        <v/>
      </c>
      <c r="C42" s="295"/>
      <c r="D42" s="295"/>
      <c r="E42" s="295"/>
      <c r="F42" s="333" t="str">
        <f t="shared" si="1"/>
        <v/>
      </c>
      <c r="G42" s="338" t="str">
        <f t="shared" si="2"/>
        <v/>
      </c>
      <c r="H42" s="333" t="str">
        <f>IF($C42="","",SUMIFS(Emiss_rate_w_controls_OpLimit!$I$24:$I$500,Emiss_rate_w_controls_OpLimit!$C$24:$C$500,$C42,Emiss_rate_w_controls_OpLimit!$D$24:$D$500,D42,Emiss_rate_w_controls_OpLimit!$J$24:$J$500,"Control Equipment Problems"))</f>
        <v/>
      </c>
      <c r="I42" s="333" t="str">
        <f>IF($C42="","",SUMIFS(Emiss_rate_w_controls_OpLimit!$I$24:$I$500,Emiss_rate_w_controls_OpLimit!$C$24:$C$500,$C42,Emiss_rate_w_controls_OpLimit!$D$24:$D$500,D42,Emiss_rate_w_controls_OpLimit!$J$24:$J$500,"Process Problems"))</f>
        <v/>
      </c>
      <c r="J42" s="333" t="str">
        <f>IF($C42="","",SUMIFS(Emiss_rate_w_controls_OpLimit!$I$24:$I$500,Emiss_rate_w_controls_OpLimit!$C$24:$C$500,$C42,Emiss_rate_w_controls_OpLimit!$D$24:$D$500,D42,Emiss_rate_w_controls_OpLimit!$J$24:$J$500,"Other Known Causes"))</f>
        <v/>
      </c>
      <c r="K42" s="333" t="str">
        <f>IF($C42="","",SUMIFS(Emiss_rate_w_controls_OpLimit!$I$24:$I$500,Emiss_rate_w_controls_OpLimit!$C$24:$C$500,$C42,Emiss_rate_w_controls_OpLimit!$D$24:$D$500,D42,Emiss_rate_w_controls_OpLimit!$J$24:$J$500,"Other Unknown Causes"))</f>
        <v/>
      </c>
    </row>
    <row r="43" spans="2:11" s="34" customFormat="1" x14ac:dyDescent="0.35">
      <c r="B43" s="344" t="str">
        <f t="shared" si="3"/>
        <v/>
      </c>
      <c r="C43" s="295"/>
      <c r="D43" s="295"/>
      <c r="E43" s="295"/>
      <c r="F43" s="333" t="str">
        <f t="shared" si="1"/>
        <v/>
      </c>
      <c r="G43" s="338" t="str">
        <f t="shared" si="2"/>
        <v/>
      </c>
      <c r="H43" s="333" t="str">
        <f>IF($C43="","",SUMIFS(Emiss_rate_w_controls_OpLimit!$I$24:$I$500,Emiss_rate_w_controls_OpLimit!$C$24:$C$500,$C43,Emiss_rate_w_controls_OpLimit!$D$24:$D$500,D43,Emiss_rate_w_controls_OpLimit!$J$24:$J$500,"Control Equipment Problems"))</f>
        <v/>
      </c>
      <c r="I43" s="333" t="str">
        <f>IF($C43="","",SUMIFS(Emiss_rate_w_controls_OpLimit!$I$24:$I$500,Emiss_rate_w_controls_OpLimit!$C$24:$C$500,$C43,Emiss_rate_w_controls_OpLimit!$D$24:$D$500,D43,Emiss_rate_w_controls_OpLimit!$J$24:$J$500,"Process Problems"))</f>
        <v/>
      </c>
      <c r="J43" s="333" t="str">
        <f>IF($C43="","",SUMIFS(Emiss_rate_w_controls_OpLimit!$I$24:$I$500,Emiss_rate_w_controls_OpLimit!$C$24:$C$500,$C43,Emiss_rate_w_controls_OpLimit!$D$24:$D$500,D43,Emiss_rate_w_controls_OpLimit!$J$24:$J$500,"Other Known Causes"))</f>
        <v/>
      </c>
      <c r="K43" s="333" t="str">
        <f>IF($C43="","",SUMIFS(Emiss_rate_w_controls_OpLimit!$I$24:$I$500,Emiss_rate_w_controls_OpLimit!$C$24:$C$500,$C43,Emiss_rate_w_controls_OpLimit!$D$24:$D$500,D43,Emiss_rate_w_controls_OpLimit!$J$24:$J$500,"Other Unknown Causes"))</f>
        <v/>
      </c>
    </row>
    <row r="44" spans="2:11" s="34" customFormat="1" x14ac:dyDescent="0.35">
      <c r="B44" s="344" t="str">
        <f t="shared" si="3"/>
        <v/>
      </c>
      <c r="C44" s="295"/>
      <c r="D44" s="295"/>
      <c r="E44" s="295"/>
      <c r="F44" s="333" t="str">
        <f t="shared" si="1"/>
        <v/>
      </c>
      <c r="G44" s="338" t="str">
        <f t="shared" si="2"/>
        <v/>
      </c>
      <c r="H44" s="333" t="str">
        <f>IF($C44="","",SUMIFS(Emiss_rate_w_controls_OpLimit!$I$24:$I$500,Emiss_rate_w_controls_OpLimit!$C$24:$C$500,$C44,Emiss_rate_w_controls_OpLimit!$D$24:$D$500,D44,Emiss_rate_w_controls_OpLimit!$J$24:$J$500,"Control Equipment Problems"))</f>
        <v/>
      </c>
      <c r="I44" s="333" t="str">
        <f>IF($C44="","",SUMIFS(Emiss_rate_w_controls_OpLimit!$I$24:$I$500,Emiss_rate_w_controls_OpLimit!$C$24:$C$500,$C44,Emiss_rate_w_controls_OpLimit!$D$24:$D$500,D44,Emiss_rate_w_controls_OpLimit!$J$24:$J$500,"Process Problems"))</f>
        <v/>
      </c>
      <c r="J44" s="333" t="str">
        <f>IF($C44="","",SUMIFS(Emiss_rate_w_controls_OpLimit!$I$24:$I$500,Emiss_rate_w_controls_OpLimit!$C$24:$C$500,$C44,Emiss_rate_w_controls_OpLimit!$D$24:$D$500,D44,Emiss_rate_w_controls_OpLimit!$J$24:$J$500,"Other Known Causes"))</f>
        <v/>
      </c>
      <c r="K44" s="333" t="str">
        <f>IF($C44="","",SUMIFS(Emiss_rate_w_controls_OpLimit!$I$24:$I$500,Emiss_rate_w_controls_OpLimit!$C$24:$C$500,$C44,Emiss_rate_w_controls_OpLimit!$D$24:$D$500,D44,Emiss_rate_w_controls_OpLimit!$J$24:$J$500,"Other Unknown Causes"))</f>
        <v/>
      </c>
    </row>
    <row r="45" spans="2:11" s="34" customFormat="1" x14ac:dyDescent="0.35">
      <c r="B45" s="344" t="str">
        <f t="shared" si="3"/>
        <v/>
      </c>
      <c r="C45" s="295"/>
      <c r="D45" s="295"/>
      <c r="E45" s="295"/>
      <c r="F45" s="333" t="str">
        <f t="shared" si="1"/>
        <v/>
      </c>
      <c r="G45" s="338" t="str">
        <f t="shared" si="2"/>
        <v/>
      </c>
      <c r="H45" s="333" t="str">
        <f>IF($C45="","",SUMIFS(Emiss_rate_w_controls_OpLimit!$I$24:$I$500,Emiss_rate_w_controls_OpLimit!$C$24:$C$500,$C45,Emiss_rate_w_controls_OpLimit!$D$24:$D$500,D45,Emiss_rate_w_controls_OpLimit!$J$24:$J$500,"Control Equipment Problems"))</f>
        <v/>
      </c>
      <c r="I45" s="333" t="str">
        <f>IF($C45="","",SUMIFS(Emiss_rate_w_controls_OpLimit!$I$24:$I$500,Emiss_rate_w_controls_OpLimit!$C$24:$C$500,$C45,Emiss_rate_w_controls_OpLimit!$D$24:$D$500,D45,Emiss_rate_w_controls_OpLimit!$J$24:$J$500,"Process Problems"))</f>
        <v/>
      </c>
      <c r="J45" s="333" t="str">
        <f>IF($C45="","",SUMIFS(Emiss_rate_w_controls_OpLimit!$I$24:$I$500,Emiss_rate_w_controls_OpLimit!$C$24:$C$500,$C45,Emiss_rate_w_controls_OpLimit!$D$24:$D$500,D45,Emiss_rate_w_controls_OpLimit!$J$24:$J$500,"Other Known Causes"))</f>
        <v/>
      </c>
      <c r="K45" s="333" t="str">
        <f>IF($C45="","",SUMIFS(Emiss_rate_w_controls_OpLimit!$I$24:$I$500,Emiss_rate_w_controls_OpLimit!$C$24:$C$500,$C45,Emiss_rate_w_controls_OpLimit!$D$24:$D$500,D45,Emiss_rate_w_controls_OpLimit!$J$24:$J$500,"Other Unknown Causes"))</f>
        <v/>
      </c>
    </row>
    <row r="46" spans="2:11" s="34" customFormat="1" x14ac:dyDescent="0.35">
      <c r="B46" s="344" t="str">
        <f t="shared" si="3"/>
        <v/>
      </c>
      <c r="C46" s="295"/>
      <c r="D46" s="295"/>
      <c r="E46" s="295"/>
      <c r="F46" s="333" t="str">
        <f t="shared" si="1"/>
        <v/>
      </c>
      <c r="G46" s="338" t="str">
        <f t="shared" si="2"/>
        <v/>
      </c>
      <c r="H46" s="333" t="str">
        <f>IF($C46="","",SUMIFS(Emiss_rate_w_controls_OpLimit!$I$24:$I$500,Emiss_rate_w_controls_OpLimit!$C$24:$C$500,$C46,Emiss_rate_w_controls_OpLimit!$D$24:$D$500,D46,Emiss_rate_w_controls_OpLimit!$J$24:$J$500,"Control Equipment Problems"))</f>
        <v/>
      </c>
      <c r="I46" s="333" t="str">
        <f>IF($C46="","",SUMIFS(Emiss_rate_w_controls_OpLimit!$I$24:$I$500,Emiss_rate_w_controls_OpLimit!$C$24:$C$500,$C46,Emiss_rate_w_controls_OpLimit!$D$24:$D$500,D46,Emiss_rate_w_controls_OpLimit!$J$24:$J$500,"Process Problems"))</f>
        <v/>
      </c>
      <c r="J46" s="333" t="str">
        <f>IF($C46="","",SUMIFS(Emiss_rate_w_controls_OpLimit!$I$24:$I$500,Emiss_rate_w_controls_OpLimit!$C$24:$C$500,$C46,Emiss_rate_w_controls_OpLimit!$D$24:$D$500,D46,Emiss_rate_w_controls_OpLimit!$J$24:$J$500,"Other Known Causes"))</f>
        <v/>
      </c>
      <c r="K46" s="333" t="str">
        <f>IF($C46="","",SUMIFS(Emiss_rate_w_controls_OpLimit!$I$24:$I$500,Emiss_rate_w_controls_OpLimit!$C$24:$C$500,$C46,Emiss_rate_w_controls_OpLimit!$D$24:$D$500,D46,Emiss_rate_w_controls_OpLimit!$J$24:$J$500,"Other Unknown Causes"))</f>
        <v/>
      </c>
    </row>
    <row r="47" spans="2:11" s="34" customFormat="1" x14ac:dyDescent="0.35">
      <c r="B47" s="344" t="str">
        <f t="shared" si="3"/>
        <v/>
      </c>
      <c r="C47" s="295"/>
      <c r="D47" s="295"/>
      <c r="E47" s="295"/>
      <c r="F47" s="333" t="str">
        <f t="shared" si="1"/>
        <v/>
      </c>
      <c r="G47" s="338" t="str">
        <f t="shared" si="2"/>
        <v/>
      </c>
      <c r="H47" s="333" t="str">
        <f>IF($C47="","",SUMIFS(Emiss_rate_w_controls_OpLimit!$I$24:$I$500,Emiss_rate_w_controls_OpLimit!$C$24:$C$500,$C47,Emiss_rate_w_controls_OpLimit!$D$24:$D$500,D47,Emiss_rate_w_controls_OpLimit!$J$24:$J$500,"Control Equipment Problems"))</f>
        <v/>
      </c>
      <c r="I47" s="333" t="str">
        <f>IF($C47="","",SUMIFS(Emiss_rate_w_controls_OpLimit!$I$24:$I$500,Emiss_rate_w_controls_OpLimit!$C$24:$C$500,$C47,Emiss_rate_w_controls_OpLimit!$D$24:$D$500,D47,Emiss_rate_w_controls_OpLimit!$J$24:$J$500,"Process Problems"))</f>
        <v/>
      </c>
      <c r="J47" s="333" t="str">
        <f>IF($C47="","",SUMIFS(Emiss_rate_w_controls_OpLimit!$I$24:$I$500,Emiss_rate_w_controls_OpLimit!$C$24:$C$500,$C47,Emiss_rate_w_controls_OpLimit!$D$24:$D$500,D47,Emiss_rate_w_controls_OpLimit!$J$24:$J$500,"Other Known Causes"))</f>
        <v/>
      </c>
      <c r="K47" s="333" t="str">
        <f>IF($C47="","",SUMIFS(Emiss_rate_w_controls_OpLimit!$I$24:$I$500,Emiss_rate_w_controls_OpLimit!$C$24:$C$500,$C47,Emiss_rate_w_controls_OpLimit!$D$24:$D$500,D47,Emiss_rate_w_controls_OpLimit!$J$24:$J$500,"Other Unknown Causes"))</f>
        <v/>
      </c>
    </row>
    <row r="48" spans="2:11" s="34" customFormat="1" x14ac:dyDescent="0.35">
      <c r="B48" s="344" t="str">
        <f t="shared" si="3"/>
        <v/>
      </c>
      <c r="C48" s="295"/>
      <c r="D48" s="295"/>
      <c r="E48" s="295"/>
      <c r="F48" s="333" t="str">
        <f t="shared" si="1"/>
        <v/>
      </c>
      <c r="G48" s="338" t="str">
        <f t="shared" si="2"/>
        <v/>
      </c>
      <c r="H48" s="333" t="str">
        <f>IF($C48="","",SUMIFS(Emiss_rate_w_controls_OpLimit!$I$24:$I$500,Emiss_rate_w_controls_OpLimit!$C$24:$C$500,$C48,Emiss_rate_w_controls_OpLimit!$D$24:$D$500,D48,Emiss_rate_w_controls_OpLimit!$J$24:$J$500,"Control Equipment Problems"))</f>
        <v/>
      </c>
      <c r="I48" s="333" t="str">
        <f>IF($C48="","",SUMIFS(Emiss_rate_w_controls_OpLimit!$I$24:$I$500,Emiss_rate_w_controls_OpLimit!$C$24:$C$500,$C48,Emiss_rate_w_controls_OpLimit!$D$24:$D$500,D48,Emiss_rate_w_controls_OpLimit!$J$24:$J$500,"Process Problems"))</f>
        <v/>
      </c>
      <c r="J48" s="333" t="str">
        <f>IF($C48="","",SUMIFS(Emiss_rate_w_controls_OpLimit!$I$24:$I$500,Emiss_rate_w_controls_OpLimit!$C$24:$C$500,$C48,Emiss_rate_w_controls_OpLimit!$D$24:$D$500,D48,Emiss_rate_w_controls_OpLimit!$J$24:$J$500,"Other Known Causes"))</f>
        <v/>
      </c>
      <c r="K48" s="333" t="str">
        <f>IF($C48="","",SUMIFS(Emiss_rate_w_controls_OpLimit!$I$24:$I$500,Emiss_rate_w_controls_OpLimit!$C$24:$C$500,$C48,Emiss_rate_w_controls_OpLimit!$D$24:$D$500,D48,Emiss_rate_w_controls_OpLimit!$J$24:$J$500,"Other Unknown Causes"))</f>
        <v/>
      </c>
    </row>
    <row r="49" spans="2:11" s="34" customFormat="1" x14ac:dyDescent="0.35">
      <c r="B49" s="344" t="str">
        <f t="shared" si="3"/>
        <v/>
      </c>
      <c r="C49" s="295"/>
      <c r="D49" s="295"/>
      <c r="E49" s="295"/>
      <c r="F49" s="333" t="str">
        <f t="shared" si="1"/>
        <v/>
      </c>
      <c r="G49" s="338" t="str">
        <f t="shared" si="2"/>
        <v/>
      </c>
      <c r="H49" s="333" t="str">
        <f>IF($C49="","",SUMIFS(Emiss_rate_w_controls_OpLimit!$I$24:$I$500,Emiss_rate_w_controls_OpLimit!$C$24:$C$500,$C49,Emiss_rate_w_controls_OpLimit!$D$24:$D$500,D49,Emiss_rate_w_controls_OpLimit!$J$24:$J$500,"Control Equipment Problems"))</f>
        <v/>
      </c>
      <c r="I49" s="333" t="str">
        <f>IF($C49="","",SUMIFS(Emiss_rate_w_controls_OpLimit!$I$24:$I$500,Emiss_rate_w_controls_OpLimit!$C$24:$C$500,$C49,Emiss_rate_w_controls_OpLimit!$D$24:$D$500,D49,Emiss_rate_w_controls_OpLimit!$J$24:$J$500,"Process Problems"))</f>
        <v/>
      </c>
      <c r="J49" s="333" t="str">
        <f>IF($C49="","",SUMIFS(Emiss_rate_w_controls_OpLimit!$I$24:$I$500,Emiss_rate_w_controls_OpLimit!$C$24:$C$500,$C49,Emiss_rate_w_controls_OpLimit!$D$24:$D$500,D49,Emiss_rate_w_controls_OpLimit!$J$24:$J$500,"Other Known Causes"))</f>
        <v/>
      </c>
      <c r="K49" s="333" t="str">
        <f>IF($C49="","",SUMIFS(Emiss_rate_w_controls_OpLimit!$I$24:$I$500,Emiss_rate_w_controls_OpLimit!$C$24:$C$500,$C49,Emiss_rate_w_controls_OpLimit!$D$24:$D$500,D49,Emiss_rate_w_controls_OpLimit!$J$24:$J$500,"Other Unknown Causes"))</f>
        <v/>
      </c>
    </row>
    <row r="50" spans="2:11" s="34" customFormat="1" x14ac:dyDescent="0.35">
      <c r="B50" s="344" t="str">
        <f t="shared" si="3"/>
        <v/>
      </c>
      <c r="C50" s="295"/>
      <c r="D50" s="295"/>
      <c r="E50" s="295"/>
      <c r="F50" s="333" t="str">
        <f t="shared" si="1"/>
        <v/>
      </c>
      <c r="G50" s="338" t="str">
        <f t="shared" si="2"/>
        <v/>
      </c>
      <c r="H50" s="333" t="str">
        <f>IF($C50="","",SUMIFS(Emiss_rate_w_controls_OpLimit!$I$24:$I$500,Emiss_rate_w_controls_OpLimit!$C$24:$C$500,$C50,Emiss_rate_w_controls_OpLimit!$D$24:$D$500,D50,Emiss_rate_w_controls_OpLimit!$J$24:$J$500,"Control Equipment Problems"))</f>
        <v/>
      </c>
      <c r="I50" s="333" t="str">
        <f>IF($C50="","",SUMIFS(Emiss_rate_w_controls_OpLimit!$I$24:$I$500,Emiss_rate_w_controls_OpLimit!$C$24:$C$500,$C50,Emiss_rate_w_controls_OpLimit!$D$24:$D$500,D50,Emiss_rate_w_controls_OpLimit!$J$24:$J$500,"Process Problems"))</f>
        <v/>
      </c>
      <c r="J50" s="333" t="str">
        <f>IF($C50="","",SUMIFS(Emiss_rate_w_controls_OpLimit!$I$24:$I$500,Emiss_rate_w_controls_OpLimit!$C$24:$C$500,$C50,Emiss_rate_w_controls_OpLimit!$D$24:$D$500,D50,Emiss_rate_w_controls_OpLimit!$J$24:$J$500,"Other Known Causes"))</f>
        <v/>
      </c>
      <c r="K50" s="333" t="str">
        <f>IF($C50="","",SUMIFS(Emiss_rate_w_controls_OpLimit!$I$24:$I$500,Emiss_rate_w_controls_OpLimit!$C$24:$C$500,$C50,Emiss_rate_w_controls_OpLimit!$D$24:$D$500,D50,Emiss_rate_w_controls_OpLimit!$J$24:$J$500,"Other Unknown Causes"))</f>
        <v/>
      </c>
    </row>
    <row r="51" spans="2:11" s="34" customFormat="1" x14ac:dyDescent="0.35">
      <c r="B51" s="344" t="str">
        <f t="shared" ref="B51:B61" si="4">IF(C51="","",1)</f>
        <v/>
      </c>
      <c r="C51" s="295"/>
      <c r="D51" s="295"/>
      <c r="E51" s="295"/>
      <c r="F51" s="333" t="str">
        <f t="shared" si="1"/>
        <v/>
      </c>
      <c r="G51" s="338" t="str">
        <f t="shared" si="2"/>
        <v/>
      </c>
      <c r="H51" s="333" t="str">
        <f>IF($C51="","",SUMIFS(Emiss_rate_w_controls_OpLimit!$I$24:$I$500,Emiss_rate_w_controls_OpLimit!$C$24:$C$500,$C51,Emiss_rate_w_controls_OpLimit!$D$24:$D$500,D51,Emiss_rate_w_controls_OpLimit!$J$24:$J$500,"Control Equipment Problems"))</f>
        <v/>
      </c>
      <c r="I51" s="333" t="str">
        <f>IF($C51="","",SUMIFS(Emiss_rate_w_controls_OpLimit!$I$24:$I$500,Emiss_rate_w_controls_OpLimit!$C$24:$C$500,$C51,Emiss_rate_w_controls_OpLimit!$D$24:$D$500,D51,Emiss_rate_w_controls_OpLimit!$J$24:$J$500,"Process Problems"))</f>
        <v/>
      </c>
      <c r="J51" s="333" t="str">
        <f>IF($C51="","",SUMIFS(Emiss_rate_w_controls_OpLimit!$I$24:$I$500,Emiss_rate_w_controls_OpLimit!$C$24:$C$500,$C51,Emiss_rate_w_controls_OpLimit!$D$24:$D$500,D51,Emiss_rate_w_controls_OpLimit!$J$24:$J$500,"Other Known Causes"))</f>
        <v/>
      </c>
      <c r="K51" s="333" t="str">
        <f>IF($C51="","",SUMIFS(Emiss_rate_w_controls_OpLimit!$I$24:$I$500,Emiss_rate_w_controls_OpLimit!$C$24:$C$500,$C51,Emiss_rate_w_controls_OpLimit!$D$24:$D$500,D51,Emiss_rate_w_controls_OpLimit!$J$24:$J$500,"Other Unknown Causes"))</f>
        <v/>
      </c>
    </row>
    <row r="52" spans="2:11" s="34" customFormat="1" x14ac:dyDescent="0.35">
      <c r="B52" s="344" t="str">
        <f t="shared" si="4"/>
        <v/>
      </c>
      <c r="C52" s="295"/>
      <c r="D52" s="295"/>
      <c r="E52" s="295"/>
      <c r="F52" s="333" t="str">
        <f t="shared" si="1"/>
        <v/>
      </c>
      <c r="G52" s="338" t="str">
        <f t="shared" si="2"/>
        <v/>
      </c>
      <c r="H52" s="333" t="str">
        <f>IF($C52="","",SUMIFS(Emiss_rate_w_controls_OpLimit!$I$24:$I$500,Emiss_rate_w_controls_OpLimit!$C$24:$C$500,$C52,Emiss_rate_w_controls_OpLimit!$D$24:$D$500,D52,Emiss_rate_w_controls_OpLimit!$J$24:$J$500,"Control Equipment Problems"))</f>
        <v/>
      </c>
      <c r="I52" s="333" t="str">
        <f>IF($C52="","",SUMIFS(Emiss_rate_w_controls_OpLimit!$I$24:$I$500,Emiss_rate_w_controls_OpLimit!$C$24:$C$500,$C52,Emiss_rate_w_controls_OpLimit!$D$24:$D$500,D52,Emiss_rate_w_controls_OpLimit!$J$24:$J$500,"Process Problems"))</f>
        <v/>
      </c>
      <c r="J52" s="333" t="str">
        <f>IF($C52="","",SUMIFS(Emiss_rate_w_controls_OpLimit!$I$24:$I$500,Emiss_rate_w_controls_OpLimit!$C$24:$C$500,$C52,Emiss_rate_w_controls_OpLimit!$D$24:$D$500,D52,Emiss_rate_w_controls_OpLimit!$J$24:$J$500,"Other Known Causes"))</f>
        <v/>
      </c>
      <c r="K52" s="333" t="str">
        <f>IF($C52="","",SUMIFS(Emiss_rate_w_controls_OpLimit!$I$24:$I$500,Emiss_rate_w_controls_OpLimit!$C$24:$C$500,$C52,Emiss_rate_w_controls_OpLimit!$D$24:$D$500,D52,Emiss_rate_w_controls_OpLimit!$J$24:$J$500,"Other Unknown Causes"))</f>
        <v/>
      </c>
    </row>
    <row r="53" spans="2:11" s="34" customFormat="1" x14ac:dyDescent="0.35">
      <c r="B53" s="344" t="str">
        <f t="shared" si="4"/>
        <v/>
      </c>
      <c r="C53" s="295"/>
      <c r="D53" s="295"/>
      <c r="E53" s="295"/>
      <c r="F53" s="333" t="str">
        <f t="shared" si="1"/>
        <v/>
      </c>
      <c r="G53" s="338" t="str">
        <f t="shared" si="2"/>
        <v/>
      </c>
      <c r="H53" s="333" t="str">
        <f>IF($C53="","",SUMIFS(Emiss_rate_w_controls_OpLimit!$I$24:$I$500,Emiss_rate_w_controls_OpLimit!$C$24:$C$500,$C53,Emiss_rate_w_controls_OpLimit!$D$24:$D$500,D53,Emiss_rate_w_controls_OpLimit!$J$24:$J$500,"Control Equipment Problems"))</f>
        <v/>
      </c>
      <c r="I53" s="333" t="str">
        <f>IF($C53="","",SUMIFS(Emiss_rate_w_controls_OpLimit!$I$24:$I$500,Emiss_rate_w_controls_OpLimit!$C$24:$C$500,$C53,Emiss_rate_w_controls_OpLimit!$D$24:$D$500,D53,Emiss_rate_w_controls_OpLimit!$J$24:$J$500,"Process Problems"))</f>
        <v/>
      </c>
      <c r="J53" s="333" t="str">
        <f>IF($C53="","",SUMIFS(Emiss_rate_w_controls_OpLimit!$I$24:$I$500,Emiss_rate_w_controls_OpLimit!$C$24:$C$500,$C53,Emiss_rate_w_controls_OpLimit!$D$24:$D$500,D53,Emiss_rate_w_controls_OpLimit!$J$24:$J$500,"Other Known Causes"))</f>
        <v/>
      </c>
      <c r="K53" s="333" t="str">
        <f>IF($C53="","",SUMIFS(Emiss_rate_w_controls_OpLimit!$I$24:$I$500,Emiss_rate_w_controls_OpLimit!$C$24:$C$500,$C53,Emiss_rate_w_controls_OpLimit!$D$24:$D$500,D53,Emiss_rate_w_controls_OpLimit!$J$24:$J$500,"Other Unknown Causes"))</f>
        <v/>
      </c>
    </row>
    <row r="54" spans="2:11" s="34" customFormat="1" x14ac:dyDescent="0.35">
      <c r="B54" s="344" t="str">
        <f t="shared" si="4"/>
        <v/>
      </c>
      <c r="C54" s="295"/>
      <c r="D54" s="295"/>
      <c r="E54" s="295"/>
      <c r="F54" s="333" t="str">
        <f t="shared" si="1"/>
        <v/>
      </c>
      <c r="G54" s="338" t="str">
        <f t="shared" si="2"/>
        <v/>
      </c>
      <c r="H54" s="333" t="str">
        <f>IF($C54="","",SUMIFS(Emiss_rate_w_controls_OpLimit!$I$24:$I$500,Emiss_rate_w_controls_OpLimit!$C$24:$C$500,$C54,Emiss_rate_w_controls_OpLimit!$D$24:$D$500,D54,Emiss_rate_w_controls_OpLimit!$J$24:$J$500,"Control Equipment Problems"))</f>
        <v/>
      </c>
      <c r="I54" s="333" t="str">
        <f>IF($C54="","",SUMIFS(Emiss_rate_w_controls_OpLimit!$I$24:$I$500,Emiss_rate_w_controls_OpLimit!$C$24:$C$500,$C54,Emiss_rate_w_controls_OpLimit!$D$24:$D$500,D54,Emiss_rate_w_controls_OpLimit!$J$24:$J$500,"Process Problems"))</f>
        <v/>
      </c>
      <c r="J54" s="333" t="str">
        <f>IF($C54="","",SUMIFS(Emiss_rate_w_controls_OpLimit!$I$24:$I$500,Emiss_rate_w_controls_OpLimit!$C$24:$C$500,$C54,Emiss_rate_w_controls_OpLimit!$D$24:$D$500,D54,Emiss_rate_w_controls_OpLimit!$J$24:$J$500,"Other Known Causes"))</f>
        <v/>
      </c>
      <c r="K54" s="333" t="str">
        <f>IF($C54="","",SUMIFS(Emiss_rate_w_controls_OpLimit!$I$24:$I$500,Emiss_rate_w_controls_OpLimit!$C$24:$C$500,$C54,Emiss_rate_w_controls_OpLimit!$D$24:$D$500,D54,Emiss_rate_w_controls_OpLimit!$J$24:$J$500,"Other Unknown Causes"))</f>
        <v/>
      </c>
    </row>
    <row r="55" spans="2:11" s="34" customFormat="1" x14ac:dyDescent="0.35">
      <c r="B55" s="344" t="str">
        <f t="shared" si="4"/>
        <v/>
      </c>
      <c r="C55" s="295"/>
      <c r="D55" s="295"/>
      <c r="E55" s="295"/>
      <c r="F55" s="333" t="str">
        <f t="shared" si="1"/>
        <v/>
      </c>
      <c r="G55" s="338" t="str">
        <f t="shared" si="2"/>
        <v/>
      </c>
      <c r="H55" s="333" t="str">
        <f>IF($C55="","",SUMIFS(Emiss_rate_w_controls_OpLimit!$I$24:$I$500,Emiss_rate_w_controls_OpLimit!$C$24:$C$500,$C55,Emiss_rate_w_controls_OpLimit!$D$24:$D$500,D55,Emiss_rate_w_controls_OpLimit!$J$24:$J$500,"Control Equipment Problems"))</f>
        <v/>
      </c>
      <c r="I55" s="333" t="str">
        <f>IF($C55="","",SUMIFS(Emiss_rate_w_controls_OpLimit!$I$24:$I$500,Emiss_rate_w_controls_OpLimit!$C$24:$C$500,$C55,Emiss_rate_w_controls_OpLimit!$D$24:$D$500,D55,Emiss_rate_w_controls_OpLimit!$J$24:$J$500,"Process Problems"))</f>
        <v/>
      </c>
      <c r="J55" s="333" t="str">
        <f>IF($C55="","",SUMIFS(Emiss_rate_w_controls_OpLimit!$I$24:$I$500,Emiss_rate_w_controls_OpLimit!$C$24:$C$500,$C55,Emiss_rate_w_controls_OpLimit!$D$24:$D$500,D55,Emiss_rate_w_controls_OpLimit!$J$24:$J$500,"Other Known Causes"))</f>
        <v/>
      </c>
      <c r="K55" s="333" t="str">
        <f>IF($C55="","",SUMIFS(Emiss_rate_w_controls_OpLimit!$I$24:$I$500,Emiss_rate_w_controls_OpLimit!$C$24:$C$500,$C55,Emiss_rate_w_controls_OpLimit!$D$24:$D$500,D55,Emiss_rate_w_controls_OpLimit!$J$24:$J$500,"Other Unknown Causes"))</f>
        <v/>
      </c>
    </row>
    <row r="56" spans="2:11" s="34" customFormat="1" x14ac:dyDescent="0.35">
      <c r="B56" s="344" t="str">
        <f t="shared" si="4"/>
        <v/>
      </c>
      <c r="C56" s="295"/>
      <c r="D56" s="295"/>
      <c r="E56" s="295"/>
      <c r="F56" s="333" t="str">
        <f t="shared" si="1"/>
        <v/>
      </c>
      <c r="G56" s="338" t="str">
        <f t="shared" si="2"/>
        <v/>
      </c>
      <c r="H56" s="333" t="str">
        <f>IF($C56="","",SUMIFS(Emiss_rate_w_controls_OpLimit!$I$24:$I$500,Emiss_rate_w_controls_OpLimit!$C$24:$C$500,$C56,Emiss_rate_w_controls_OpLimit!$D$24:$D$500,D56,Emiss_rate_w_controls_OpLimit!$J$24:$J$500,"Control Equipment Problems"))</f>
        <v/>
      </c>
      <c r="I56" s="333" t="str">
        <f>IF($C56="","",SUMIFS(Emiss_rate_w_controls_OpLimit!$I$24:$I$500,Emiss_rate_w_controls_OpLimit!$C$24:$C$500,$C56,Emiss_rate_w_controls_OpLimit!$D$24:$D$500,D56,Emiss_rate_w_controls_OpLimit!$J$24:$J$500,"Process Problems"))</f>
        <v/>
      </c>
      <c r="J56" s="333" t="str">
        <f>IF($C56="","",SUMIFS(Emiss_rate_w_controls_OpLimit!$I$24:$I$500,Emiss_rate_w_controls_OpLimit!$C$24:$C$500,$C56,Emiss_rate_w_controls_OpLimit!$D$24:$D$500,D56,Emiss_rate_w_controls_OpLimit!$J$24:$J$500,"Other Known Causes"))</f>
        <v/>
      </c>
      <c r="K56" s="333" t="str">
        <f>IF($C56="","",SUMIFS(Emiss_rate_w_controls_OpLimit!$I$24:$I$500,Emiss_rate_w_controls_OpLimit!$C$24:$C$500,$C56,Emiss_rate_w_controls_OpLimit!$D$24:$D$500,D56,Emiss_rate_w_controls_OpLimit!$J$24:$J$500,"Other Unknown Causes"))</f>
        <v/>
      </c>
    </row>
    <row r="57" spans="2:11" s="34" customFormat="1" x14ac:dyDescent="0.35">
      <c r="B57" s="344" t="str">
        <f t="shared" si="4"/>
        <v/>
      </c>
      <c r="C57" s="295"/>
      <c r="D57" s="295"/>
      <c r="E57" s="295"/>
      <c r="F57" s="333" t="str">
        <f t="shared" si="1"/>
        <v/>
      </c>
      <c r="G57" s="338" t="str">
        <f t="shared" si="2"/>
        <v/>
      </c>
      <c r="H57" s="333" t="str">
        <f>IF($C57="","",SUMIFS(Emiss_rate_w_controls_OpLimit!$I$24:$I$500,Emiss_rate_w_controls_OpLimit!$C$24:$C$500,$C57,Emiss_rate_w_controls_OpLimit!$D$24:$D$500,D57,Emiss_rate_w_controls_OpLimit!$J$24:$J$500,"Control Equipment Problems"))</f>
        <v/>
      </c>
      <c r="I57" s="333" t="str">
        <f>IF($C57="","",SUMIFS(Emiss_rate_w_controls_OpLimit!$I$24:$I$500,Emiss_rate_w_controls_OpLimit!$C$24:$C$500,$C57,Emiss_rate_w_controls_OpLimit!$D$24:$D$500,D57,Emiss_rate_w_controls_OpLimit!$J$24:$J$500,"Process Problems"))</f>
        <v/>
      </c>
      <c r="J57" s="333" t="str">
        <f>IF($C57="","",SUMIFS(Emiss_rate_w_controls_OpLimit!$I$24:$I$500,Emiss_rate_w_controls_OpLimit!$C$24:$C$500,$C57,Emiss_rate_w_controls_OpLimit!$D$24:$D$500,D57,Emiss_rate_w_controls_OpLimit!$J$24:$J$500,"Other Known Causes"))</f>
        <v/>
      </c>
      <c r="K57" s="333" t="str">
        <f>IF($C57="","",SUMIFS(Emiss_rate_w_controls_OpLimit!$I$24:$I$500,Emiss_rate_w_controls_OpLimit!$C$24:$C$500,$C57,Emiss_rate_w_controls_OpLimit!$D$24:$D$500,D57,Emiss_rate_w_controls_OpLimit!$J$24:$J$500,"Other Unknown Causes"))</f>
        <v/>
      </c>
    </row>
    <row r="58" spans="2:11" s="34" customFormat="1" x14ac:dyDescent="0.35">
      <c r="B58" s="344" t="str">
        <f t="shared" si="4"/>
        <v/>
      </c>
      <c r="C58" s="295"/>
      <c r="D58" s="295"/>
      <c r="E58" s="295"/>
      <c r="F58" s="333" t="str">
        <f t="shared" si="1"/>
        <v/>
      </c>
      <c r="G58" s="338" t="str">
        <f t="shared" si="2"/>
        <v/>
      </c>
      <c r="H58" s="333" t="str">
        <f>IF($C58="","",SUMIFS(Emiss_rate_w_controls_OpLimit!$I$24:$I$500,Emiss_rate_w_controls_OpLimit!$C$24:$C$500,$C58,Emiss_rate_w_controls_OpLimit!$D$24:$D$500,D58,Emiss_rate_w_controls_OpLimit!$J$24:$J$500,"Control Equipment Problems"))</f>
        <v/>
      </c>
      <c r="I58" s="333" t="str">
        <f>IF($C58="","",SUMIFS(Emiss_rate_w_controls_OpLimit!$I$24:$I$500,Emiss_rate_w_controls_OpLimit!$C$24:$C$500,$C58,Emiss_rate_w_controls_OpLimit!$D$24:$D$500,D58,Emiss_rate_w_controls_OpLimit!$J$24:$J$500,"Process Problems"))</f>
        <v/>
      </c>
      <c r="J58" s="333" t="str">
        <f>IF($C58="","",SUMIFS(Emiss_rate_w_controls_OpLimit!$I$24:$I$500,Emiss_rate_w_controls_OpLimit!$C$24:$C$500,$C58,Emiss_rate_w_controls_OpLimit!$D$24:$D$500,D58,Emiss_rate_w_controls_OpLimit!$J$24:$J$500,"Other Known Causes"))</f>
        <v/>
      </c>
      <c r="K58" s="333" t="str">
        <f>IF($C58="","",SUMIFS(Emiss_rate_w_controls_OpLimit!$I$24:$I$500,Emiss_rate_w_controls_OpLimit!$C$24:$C$500,$C58,Emiss_rate_w_controls_OpLimit!$D$24:$D$500,D58,Emiss_rate_w_controls_OpLimit!$J$24:$J$500,"Other Unknown Causes"))</f>
        <v/>
      </c>
    </row>
    <row r="59" spans="2:11" s="34" customFormat="1" x14ac:dyDescent="0.35">
      <c r="B59" s="344" t="str">
        <f t="shared" si="4"/>
        <v/>
      </c>
      <c r="C59" s="295"/>
      <c r="D59" s="295"/>
      <c r="E59" s="295"/>
      <c r="F59" s="333" t="str">
        <f t="shared" si="1"/>
        <v/>
      </c>
      <c r="G59" s="338" t="str">
        <f t="shared" si="2"/>
        <v/>
      </c>
      <c r="H59" s="333" t="str">
        <f>IF($C59="","",SUMIFS(Emiss_rate_w_controls_OpLimit!$I$24:$I$500,Emiss_rate_w_controls_OpLimit!$C$24:$C$500,$C59,Emiss_rate_w_controls_OpLimit!$D$24:$D$500,D59,Emiss_rate_w_controls_OpLimit!$J$24:$J$500,"Control Equipment Problems"))</f>
        <v/>
      </c>
      <c r="I59" s="333" t="str">
        <f>IF($C59="","",SUMIFS(Emiss_rate_w_controls_OpLimit!$I$24:$I$500,Emiss_rate_w_controls_OpLimit!$C$24:$C$500,$C59,Emiss_rate_w_controls_OpLimit!$D$24:$D$500,D59,Emiss_rate_w_controls_OpLimit!$J$24:$J$500,"Process Problems"))</f>
        <v/>
      </c>
      <c r="J59" s="333" t="str">
        <f>IF($C59="","",SUMIFS(Emiss_rate_w_controls_OpLimit!$I$24:$I$500,Emiss_rate_w_controls_OpLimit!$C$24:$C$500,$C59,Emiss_rate_w_controls_OpLimit!$D$24:$D$500,D59,Emiss_rate_w_controls_OpLimit!$J$24:$J$500,"Other Known Causes"))</f>
        <v/>
      </c>
      <c r="K59" s="333" t="str">
        <f>IF($C59="","",SUMIFS(Emiss_rate_w_controls_OpLimit!$I$24:$I$500,Emiss_rate_w_controls_OpLimit!$C$24:$C$500,$C59,Emiss_rate_w_controls_OpLimit!$D$24:$D$500,D59,Emiss_rate_w_controls_OpLimit!$J$24:$J$500,"Other Unknown Causes"))</f>
        <v/>
      </c>
    </row>
    <row r="60" spans="2:11" s="34" customFormat="1" x14ac:dyDescent="0.35">
      <c r="B60" s="344" t="str">
        <f t="shared" si="4"/>
        <v/>
      </c>
      <c r="C60" s="295"/>
      <c r="D60" s="295"/>
      <c r="E60" s="295"/>
      <c r="F60" s="333" t="str">
        <f t="shared" si="1"/>
        <v/>
      </c>
      <c r="G60" s="338" t="str">
        <f t="shared" si="2"/>
        <v/>
      </c>
      <c r="H60" s="333" t="str">
        <f>IF($C60="","",SUMIFS(Emiss_rate_w_controls_OpLimit!$I$24:$I$500,Emiss_rate_w_controls_OpLimit!$C$24:$C$500,$C60,Emiss_rate_w_controls_OpLimit!$D$24:$D$500,D60,Emiss_rate_w_controls_OpLimit!$J$24:$J$500,"Control Equipment Problems"))</f>
        <v/>
      </c>
      <c r="I60" s="333" t="str">
        <f>IF($C60="","",SUMIFS(Emiss_rate_w_controls_OpLimit!$I$24:$I$500,Emiss_rate_w_controls_OpLimit!$C$24:$C$500,$C60,Emiss_rate_w_controls_OpLimit!$D$24:$D$500,D60,Emiss_rate_w_controls_OpLimit!$J$24:$J$500,"Process Problems"))</f>
        <v/>
      </c>
      <c r="J60" s="333" t="str">
        <f>IF($C60="","",SUMIFS(Emiss_rate_w_controls_OpLimit!$I$24:$I$500,Emiss_rate_w_controls_OpLimit!$C$24:$C$500,$C60,Emiss_rate_w_controls_OpLimit!$D$24:$D$500,D60,Emiss_rate_w_controls_OpLimit!$J$24:$J$500,"Other Known Causes"))</f>
        <v/>
      </c>
      <c r="K60" s="333" t="str">
        <f>IF($C60="","",SUMIFS(Emiss_rate_w_controls_OpLimit!$I$24:$I$500,Emiss_rate_w_controls_OpLimit!$C$24:$C$500,$C60,Emiss_rate_w_controls_OpLimit!$D$24:$D$500,D60,Emiss_rate_w_controls_OpLimit!$J$24:$J$500,"Other Unknown Causes"))</f>
        <v/>
      </c>
    </row>
    <row r="61" spans="2:11" s="34" customFormat="1" x14ac:dyDescent="0.35">
      <c r="B61" s="344" t="str">
        <f t="shared" si="4"/>
        <v/>
      </c>
      <c r="C61" s="295"/>
      <c r="D61" s="295"/>
      <c r="E61" s="295"/>
      <c r="F61" s="333" t="str">
        <f t="shared" si="1"/>
        <v/>
      </c>
      <c r="G61" s="338" t="str">
        <f t="shared" si="2"/>
        <v/>
      </c>
      <c r="H61" s="333" t="str">
        <f>IF($C61="","",SUMIFS(Emiss_rate_w_controls_OpLimit!$I$24:$I$500,Emiss_rate_w_controls_OpLimit!$C$24:$C$500,$C61,Emiss_rate_w_controls_OpLimit!$D$24:$D$500,D61,Emiss_rate_w_controls_OpLimit!$J$24:$J$500,"Control Equipment Problems"))</f>
        <v/>
      </c>
      <c r="I61" s="333" t="str">
        <f>IF($C61="","",SUMIFS(Emiss_rate_w_controls_OpLimit!$I$24:$I$500,Emiss_rate_w_controls_OpLimit!$C$24:$C$500,$C61,Emiss_rate_w_controls_OpLimit!$D$24:$D$500,D61,Emiss_rate_w_controls_OpLimit!$J$24:$J$500,"Process Problems"))</f>
        <v/>
      </c>
      <c r="J61" s="333" t="str">
        <f>IF($C61="","",SUMIFS(Emiss_rate_w_controls_OpLimit!$I$24:$I$500,Emiss_rate_w_controls_OpLimit!$C$24:$C$500,$C61,Emiss_rate_w_controls_OpLimit!$D$24:$D$500,D61,Emiss_rate_w_controls_OpLimit!$J$24:$J$500,"Other Known Causes"))</f>
        <v/>
      </c>
      <c r="K61" s="333" t="str">
        <f>IF($C61="","",SUMIFS(Emiss_rate_w_controls_OpLimit!$I$24:$I$500,Emiss_rate_w_controls_OpLimit!$C$24:$C$500,$C61,Emiss_rate_w_controls_OpLimit!$D$24:$D$500,D61,Emiss_rate_w_controls_OpLimit!$J$24:$J$500,"Other Unknown Causes"))</f>
        <v/>
      </c>
    </row>
    <row r="62" spans="2:11" s="34" customFormat="1" x14ac:dyDescent="0.35">
      <c r="B62" s="344" t="str">
        <f t="shared" ref="B62:B75" si="5">IF(C62="","",1)</f>
        <v/>
      </c>
      <c r="C62" s="295"/>
      <c r="D62" s="295"/>
      <c r="E62" s="295"/>
      <c r="F62" s="333" t="str">
        <f t="shared" si="1"/>
        <v/>
      </c>
      <c r="G62" s="338" t="str">
        <f t="shared" si="2"/>
        <v/>
      </c>
      <c r="H62" s="333" t="str">
        <f>IF($C62="","",SUMIFS(Emiss_rate_w_controls_OpLimit!$I$24:$I$500,Emiss_rate_w_controls_OpLimit!$C$24:$C$500,$C62,Emiss_rate_w_controls_OpLimit!$D$24:$D$500,D62,Emiss_rate_w_controls_OpLimit!$J$24:$J$500,"Control Equipment Problems"))</f>
        <v/>
      </c>
      <c r="I62" s="333" t="str">
        <f>IF($C62="","",SUMIFS(Emiss_rate_w_controls_OpLimit!$I$24:$I$500,Emiss_rate_w_controls_OpLimit!$C$24:$C$500,$C62,Emiss_rate_w_controls_OpLimit!$D$24:$D$500,D62,Emiss_rate_w_controls_OpLimit!$J$24:$J$500,"Process Problems"))</f>
        <v/>
      </c>
      <c r="J62" s="333" t="str">
        <f>IF($C62="","",SUMIFS(Emiss_rate_w_controls_OpLimit!$I$24:$I$500,Emiss_rate_w_controls_OpLimit!$C$24:$C$500,$C62,Emiss_rate_w_controls_OpLimit!$D$24:$D$500,D62,Emiss_rate_w_controls_OpLimit!$J$24:$J$500,"Other Known Causes"))</f>
        <v/>
      </c>
      <c r="K62" s="333" t="str">
        <f>IF($C62="","",SUMIFS(Emiss_rate_w_controls_OpLimit!$I$24:$I$500,Emiss_rate_w_controls_OpLimit!$C$24:$C$500,$C62,Emiss_rate_w_controls_OpLimit!$D$24:$D$500,D62,Emiss_rate_w_controls_OpLimit!$J$24:$J$500,"Other Unknown Causes"))</f>
        <v/>
      </c>
    </row>
    <row r="63" spans="2:11" s="34" customFormat="1" x14ac:dyDescent="0.35">
      <c r="B63" s="344" t="str">
        <f t="shared" si="5"/>
        <v/>
      </c>
      <c r="C63" s="295"/>
      <c r="D63" s="295"/>
      <c r="E63" s="295"/>
      <c r="F63" s="333" t="str">
        <f t="shared" si="1"/>
        <v/>
      </c>
      <c r="G63" s="338" t="str">
        <f t="shared" si="2"/>
        <v/>
      </c>
      <c r="H63" s="333" t="str">
        <f>IF($C63="","",SUMIFS(Emiss_rate_w_controls_OpLimit!$I$24:$I$500,Emiss_rate_w_controls_OpLimit!$C$24:$C$500,$C63,Emiss_rate_w_controls_OpLimit!$D$24:$D$500,D63,Emiss_rate_w_controls_OpLimit!$J$24:$J$500,"Control Equipment Problems"))</f>
        <v/>
      </c>
      <c r="I63" s="333" t="str">
        <f>IF($C63="","",SUMIFS(Emiss_rate_w_controls_OpLimit!$I$24:$I$500,Emiss_rate_w_controls_OpLimit!$C$24:$C$500,$C63,Emiss_rate_w_controls_OpLimit!$D$24:$D$500,D63,Emiss_rate_w_controls_OpLimit!$J$24:$J$500,"Process Problems"))</f>
        <v/>
      </c>
      <c r="J63" s="333" t="str">
        <f>IF($C63="","",SUMIFS(Emiss_rate_w_controls_OpLimit!$I$24:$I$500,Emiss_rate_w_controls_OpLimit!$C$24:$C$500,$C63,Emiss_rate_w_controls_OpLimit!$D$24:$D$500,D63,Emiss_rate_w_controls_OpLimit!$J$24:$J$500,"Other Known Causes"))</f>
        <v/>
      </c>
      <c r="K63" s="333" t="str">
        <f>IF($C63="","",SUMIFS(Emiss_rate_w_controls_OpLimit!$I$24:$I$500,Emiss_rate_w_controls_OpLimit!$C$24:$C$500,$C63,Emiss_rate_w_controls_OpLimit!$D$24:$D$500,D63,Emiss_rate_w_controls_OpLimit!$J$24:$J$500,"Other Unknown Causes"))</f>
        <v/>
      </c>
    </row>
    <row r="64" spans="2:11" s="34" customFormat="1" x14ac:dyDescent="0.35">
      <c r="B64" s="344" t="str">
        <f t="shared" si="5"/>
        <v/>
      </c>
      <c r="C64" s="295"/>
      <c r="D64" s="295"/>
      <c r="E64" s="295"/>
      <c r="F64" s="333" t="str">
        <f t="shared" si="1"/>
        <v/>
      </c>
      <c r="G64" s="338" t="str">
        <f t="shared" si="2"/>
        <v/>
      </c>
      <c r="H64" s="333" t="str">
        <f>IF($C64="","",SUMIFS(Emiss_rate_w_controls_OpLimit!$I$24:$I$500,Emiss_rate_w_controls_OpLimit!$C$24:$C$500,$C64,Emiss_rate_w_controls_OpLimit!$D$24:$D$500,D64,Emiss_rate_w_controls_OpLimit!$J$24:$J$500,"Control Equipment Problems"))</f>
        <v/>
      </c>
      <c r="I64" s="333" t="str">
        <f>IF($C64="","",SUMIFS(Emiss_rate_w_controls_OpLimit!$I$24:$I$500,Emiss_rate_w_controls_OpLimit!$C$24:$C$500,$C64,Emiss_rate_w_controls_OpLimit!$D$24:$D$500,D64,Emiss_rate_w_controls_OpLimit!$J$24:$J$500,"Process Problems"))</f>
        <v/>
      </c>
      <c r="J64" s="333" t="str">
        <f>IF($C64="","",SUMIFS(Emiss_rate_w_controls_OpLimit!$I$24:$I$500,Emiss_rate_w_controls_OpLimit!$C$24:$C$500,$C64,Emiss_rate_w_controls_OpLimit!$D$24:$D$500,D64,Emiss_rate_w_controls_OpLimit!$J$24:$J$500,"Other Known Causes"))</f>
        <v/>
      </c>
      <c r="K64" s="333" t="str">
        <f>IF($C64="","",SUMIFS(Emiss_rate_w_controls_OpLimit!$I$24:$I$500,Emiss_rate_w_controls_OpLimit!$C$24:$C$500,$C64,Emiss_rate_w_controls_OpLimit!$D$24:$D$500,D64,Emiss_rate_w_controls_OpLimit!$J$24:$J$500,"Other Unknown Causes"))</f>
        <v/>
      </c>
    </row>
    <row r="65" spans="2:11" s="34" customFormat="1" x14ac:dyDescent="0.35">
      <c r="B65" s="344" t="str">
        <f t="shared" si="5"/>
        <v/>
      </c>
      <c r="C65" s="295"/>
      <c r="D65" s="295"/>
      <c r="E65" s="295"/>
      <c r="F65" s="333" t="str">
        <f t="shared" si="1"/>
        <v/>
      </c>
      <c r="G65" s="338" t="str">
        <f t="shared" si="2"/>
        <v/>
      </c>
      <c r="H65" s="333" t="str">
        <f>IF($C65="","",SUMIFS(Emiss_rate_w_controls_OpLimit!$I$24:$I$500,Emiss_rate_w_controls_OpLimit!$C$24:$C$500,$C65,Emiss_rate_w_controls_OpLimit!$D$24:$D$500,D65,Emiss_rate_w_controls_OpLimit!$J$24:$J$500,"Control Equipment Problems"))</f>
        <v/>
      </c>
      <c r="I65" s="333" t="str">
        <f>IF($C65="","",SUMIFS(Emiss_rate_w_controls_OpLimit!$I$24:$I$500,Emiss_rate_w_controls_OpLimit!$C$24:$C$500,$C65,Emiss_rate_w_controls_OpLimit!$D$24:$D$500,D65,Emiss_rate_w_controls_OpLimit!$J$24:$J$500,"Process Problems"))</f>
        <v/>
      </c>
      <c r="J65" s="333" t="str">
        <f>IF($C65="","",SUMIFS(Emiss_rate_w_controls_OpLimit!$I$24:$I$500,Emiss_rate_w_controls_OpLimit!$C$24:$C$500,$C65,Emiss_rate_w_controls_OpLimit!$D$24:$D$500,D65,Emiss_rate_w_controls_OpLimit!$J$24:$J$500,"Other Known Causes"))</f>
        <v/>
      </c>
      <c r="K65" s="333" t="str">
        <f>IF($C65="","",SUMIFS(Emiss_rate_w_controls_OpLimit!$I$24:$I$500,Emiss_rate_w_controls_OpLimit!$C$24:$C$500,$C65,Emiss_rate_w_controls_OpLimit!$D$24:$D$500,D65,Emiss_rate_w_controls_OpLimit!$J$24:$J$500,"Other Unknown Causes"))</f>
        <v/>
      </c>
    </row>
    <row r="66" spans="2:11" s="34" customFormat="1" x14ac:dyDescent="0.35">
      <c r="B66" s="344" t="str">
        <f t="shared" si="5"/>
        <v/>
      </c>
      <c r="C66" s="295"/>
      <c r="D66" s="295"/>
      <c r="E66" s="295"/>
      <c r="F66" s="333" t="str">
        <f t="shared" si="1"/>
        <v/>
      </c>
      <c r="G66" s="338" t="str">
        <f t="shared" si="2"/>
        <v/>
      </c>
      <c r="H66" s="333" t="str">
        <f>IF($C66="","",SUMIFS(Emiss_rate_w_controls_OpLimit!$I$24:$I$500,Emiss_rate_w_controls_OpLimit!$C$24:$C$500,$C66,Emiss_rate_w_controls_OpLimit!$D$24:$D$500,D66,Emiss_rate_w_controls_OpLimit!$J$24:$J$500,"Control Equipment Problems"))</f>
        <v/>
      </c>
      <c r="I66" s="333" t="str">
        <f>IF($C66="","",SUMIFS(Emiss_rate_w_controls_OpLimit!$I$24:$I$500,Emiss_rate_w_controls_OpLimit!$C$24:$C$500,$C66,Emiss_rate_w_controls_OpLimit!$D$24:$D$500,D66,Emiss_rate_w_controls_OpLimit!$J$24:$J$500,"Process Problems"))</f>
        <v/>
      </c>
      <c r="J66" s="333" t="str">
        <f>IF($C66="","",SUMIFS(Emiss_rate_w_controls_OpLimit!$I$24:$I$500,Emiss_rate_w_controls_OpLimit!$C$24:$C$500,$C66,Emiss_rate_w_controls_OpLimit!$D$24:$D$500,D66,Emiss_rate_w_controls_OpLimit!$J$24:$J$500,"Other Known Causes"))</f>
        <v/>
      </c>
      <c r="K66" s="333" t="str">
        <f>IF($C66="","",SUMIFS(Emiss_rate_w_controls_OpLimit!$I$24:$I$500,Emiss_rate_w_controls_OpLimit!$C$24:$C$500,$C66,Emiss_rate_w_controls_OpLimit!$D$24:$D$500,D66,Emiss_rate_w_controls_OpLimit!$J$24:$J$500,"Other Unknown Causes"))</f>
        <v/>
      </c>
    </row>
    <row r="67" spans="2:11" s="34" customFormat="1" x14ac:dyDescent="0.35">
      <c r="B67" s="344" t="str">
        <f t="shared" si="5"/>
        <v/>
      </c>
      <c r="C67" s="295"/>
      <c r="D67" s="295"/>
      <c r="E67" s="295"/>
      <c r="F67" s="333" t="str">
        <f t="shared" si="1"/>
        <v/>
      </c>
      <c r="G67" s="338" t="str">
        <f t="shared" si="2"/>
        <v/>
      </c>
      <c r="H67" s="333" t="str">
        <f>IF($C67="","",SUMIFS(Emiss_rate_w_controls_OpLimit!$I$24:$I$500,Emiss_rate_w_controls_OpLimit!$C$24:$C$500,$C67,Emiss_rate_w_controls_OpLimit!$D$24:$D$500,D67,Emiss_rate_w_controls_OpLimit!$J$24:$J$500,"Control Equipment Problems"))</f>
        <v/>
      </c>
      <c r="I67" s="333" t="str">
        <f>IF($C67="","",SUMIFS(Emiss_rate_w_controls_OpLimit!$I$24:$I$500,Emiss_rate_w_controls_OpLimit!$C$24:$C$500,$C67,Emiss_rate_w_controls_OpLimit!$D$24:$D$500,D67,Emiss_rate_w_controls_OpLimit!$J$24:$J$500,"Process Problems"))</f>
        <v/>
      </c>
      <c r="J67" s="333" t="str">
        <f>IF($C67="","",SUMIFS(Emiss_rate_w_controls_OpLimit!$I$24:$I$500,Emiss_rate_w_controls_OpLimit!$C$24:$C$500,$C67,Emiss_rate_w_controls_OpLimit!$D$24:$D$500,D67,Emiss_rate_w_controls_OpLimit!$J$24:$J$500,"Other Known Causes"))</f>
        <v/>
      </c>
      <c r="K67" s="333" t="str">
        <f>IF($C67="","",SUMIFS(Emiss_rate_w_controls_OpLimit!$I$24:$I$500,Emiss_rate_w_controls_OpLimit!$C$24:$C$500,$C67,Emiss_rate_w_controls_OpLimit!$D$24:$D$500,D67,Emiss_rate_w_controls_OpLimit!$J$24:$J$500,"Other Unknown Causes"))</f>
        <v/>
      </c>
    </row>
    <row r="68" spans="2:11" s="34" customFormat="1" x14ac:dyDescent="0.35">
      <c r="B68" s="344" t="str">
        <f t="shared" si="5"/>
        <v/>
      </c>
      <c r="C68" s="295"/>
      <c r="D68" s="295"/>
      <c r="E68" s="295"/>
      <c r="F68" s="333" t="str">
        <f t="shared" si="1"/>
        <v/>
      </c>
      <c r="G68" s="338" t="str">
        <f t="shared" si="2"/>
        <v/>
      </c>
      <c r="H68" s="333" t="str">
        <f>IF($C68="","",SUMIFS(Emiss_rate_w_controls_OpLimit!$I$24:$I$500,Emiss_rate_w_controls_OpLimit!$C$24:$C$500,$C68,Emiss_rate_w_controls_OpLimit!$D$24:$D$500,D68,Emiss_rate_w_controls_OpLimit!$J$24:$J$500,"Control Equipment Problems"))</f>
        <v/>
      </c>
      <c r="I68" s="333" t="str">
        <f>IF($C68="","",SUMIFS(Emiss_rate_w_controls_OpLimit!$I$24:$I$500,Emiss_rate_w_controls_OpLimit!$C$24:$C$500,$C68,Emiss_rate_w_controls_OpLimit!$D$24:$D$500,D68,Emiss_rate_w_controls_OpLimit!$J$24:$J$500,"Process Problems"))</f>
        <v/>
      </c>
      <c r="J68" s="333" t="str">
        <f>IF($C68="","",SUMIFS(Emiss_rate_w_controls_OpLimit!$I$24:$I$500,Emiss_rate_w_controls_OpLimit!$C$24:$C$500,$C68,Emiss_rate_w_controls_OpLimit!$D$24:$D$500,D68,Emiss_rate_w_controls_OpLimit!$J$24:$J$500,"Other Known Causes"))</f>
        <v/>
      </c>
      <c r="K68" s="333" t="str">
        <f>IF($C68="","",SUMIFS(Emiss_rate_w_controls_OpLimit!$I$24:$I$500,Emiss_rate_w_controls_OpLimit!$C$24:$C$500,$C68,Emiss_rate_w_controls_OpLimit!$D$24:$D$500,D68,Emiss_rate_w_controls_OpLimit!$J$24:$J$500,"Other Unknown Causes"))</f>
        <v/>
      </c>
    </row>
    <row r="69" spans="2:11" s="34" customFormat="1" x14ac:dyDescent="0.35">
      <c r="B69" s="344" t="str">
        <f t="shared" si="5"/>
        <v/>
      </c>
      <c r="C69" s="295"/>
      <c r="D69" s="295"/>
      <c r="E69" s="295"/>
      <c r="F69" s="333" t="str">
        <f t="shared" si="1"/>
        <v/>
      </c>
      <c r="G69" s="338" t="str">
        <f t="shared" si="2"/>
        <v/>
      </c>
      <c r="H69" s="333" t="str">
        <f>IF($C69="","",SUMIFS(Emiss_rate_w_controls_OpLimit!$I$24:$I$500,Emiss_rate_w_controls_OpLimit!$C$24:$C$500,$C69,Emiss_rate_w_controls_OpLimit!$D$24:$D$500,D69,Emiss_rate_w_controls_OpLimit!$J$24:$J$500,"Control Equipment Problems"))</f>
        <v/>
      </c>
      <c r="I69" s="333" t="str">
        <f>IF($C69="","",SUMIFS(Emiss_rate_w_controls_OpLimit!$I$24:$I$500,Emiss_rate_w_controls_OpLimit!$C$24:$C$500,$C69,Emiss_rate_w_controls_OpLimit!$D$24:$D$500,D69,Emiss_rate_w_controls_OpLimit!$J$24:$J$500,"Process Problems"))</f>
        <v/>
      </c>
      <c r="J69" s="333" t="str">
        <f>IF($C69="","",SUMIFS(Emiss_rate_w_controls_OpLimit!$I$24:$I$500,Emiss_rate_w_controls_OpLimit!$C$24:$C$500,$C69,Emiss_rate_w_controls_OpLimit!$D$24:$D$500,D69,Emiss_rate_w_controls_OpLimit!$J$24:$J$500,"Other Known Causes"))</f>
        <v/>
      </c>
      <c r="K69" s="333" t="str">
        <f>IF($C69="","",SUMIFS(Emiss_rate_w_controls_OpLimit!$I$24:$I$500,Emiss_rate_w_controls_OpLimit!$C$24:$C$500,$C69,Emiss_rate_w_controls_OpLimit!$D$24:$D$500,D69,Emiss_rate_w_controls_OpLimit!$J$24:$J$500,"Other Unknown Causes"))</f>
        <v/>
      </c>
    </row>
    <row r="70" spans="2:11" s="34" customFormat="1" x14ac:dyDescent="0.35">
      <c r="B70" s="344" t="str">
        <f t="shared" si="5"/>
        <v/>
      </c>
      <c r="C70" s="295"/>
      <c r="D70" s="295"/>
      <c r="E70" s="295"/>
      <c r="F70" s="333" t="str">
        <f t="shared" si="1"/>
        <v/>
      </c>
      <c r="G70" s="338" t="str">
        <f t="shared" si="2"/>
        <v/>
      </c>
      <c r="H70" s="333" t="str">
        <f>IF($C70="","",SUMIFS(Emiss_rate_w_controls_OpLimit!$I$24:$I$500,Emiss_rate_w_controls_OpLimit!$C$24:$C$500,$C70,Emiss_rate_w_controls_OpLimit!$D$24:$D$500,D70,Emiss_rate_w_controls_OpLimit!$J$24:$J$500,"Control Equipment Problems"))</f>
        <v/>
      </c>
      <c r="I70" s="333" t="str">
        <f>IF($C70="","",SUMIFS(Emiss_rate_w_controls_OpLimit!$I$24:$I$500,Emiss_rate_w_controls_OpLimit!$C$24:$C$500,$C70,Emiss_rate_w_controls_OpLimit!$D$24:$D$500,D70,Emiss_rate_w_controls_OpLimit!$J$24:$J$500,"Process Problems"))</f>
        <v/>
      </c>
      <c r="J70" s="333" t="str">
        <f>IF($C70="","",SUMIFS(Emiss_rate_w_controls_OpLimit!$I$24:$I$500,Emiss_rate_w_controls_OpLimit!$C$24:$C$500,$C70,Emiss_rate_w_controls_OpLimit!$D$24:$D$500,D70,Emiss_rate_w_controls_OpLimit!$J$24:$J$500,"Other Known Causes"))</f>
        <v/>
      </c>
      <c r="K70" s="333" t="str">
        <f>IF($C70="","",SUMIFS(Emiss_rate_w_controls_OpLimit!$I$24:$I$500,Emiss_rate_w_controls_OpLimit!$C$24:$C$500,$C70,Emiss_rate_w_controls_OpLimit!$D$24:$D$500,D70,Emiss_rate_w_controls_OpLimit!$J$24:$J$500,"Other Unknown Causes"))</f>
        <v/>
      </c>
    </row>
    <row r="71" spans="2:11" s="34" customFormat="1" x14ac:dyDescent="0.35">
      <c r="B71" s="344" t="str">
        <f t="shared" si="5"/>
        <v/>
      </c>
      <c r="C71" s="295"/>
      <c r="D71" s="295"/>
      <c r="E71" s="295"/>
      <c r="F71" s="333" t="str">
        <f t="shared" si="1"/>
        <v/>
      </c>
      <c r="G71" s="338" t="str">
        <f t="shared" si="2"/>
        <v/>
      </c>
      <c r="H71" s="333" t="str">
        <f>IF($C71="","",SUMIFS(Emiss_rate_w_controls_OpLimit!$I$24:$I$500,Emiss_rate_w_controls_OpLimit!$C$24:$C$500,$C71,Emiss_rate_w_controls_OpLimit!$D$24:$D$500,D71,Emiss_rate_w_controls_OpLimit!$J$24:$J$500,"Control Equipment Problems"))</f>
        <v/>
      </c>
      <c r="I71" s="333" t="str">
        <f>IF($C71="","",SUMIFS(Emiss_rate_w_controls_OpLimit!$I$24:$I$500,Emiss_rate_w_controls_OpLimit!$C$24:$C$500,$C71,Emiss_rate_w_controls_OpLimit!$D$24:$D$500,D71,Emiss_rate_w_controls_OpLimit!$J$24:$J$500,"Process Problems"))</f>
        <v/>
      </c>
      <c r="J71" s="333" t="str">
        <f>IF($C71="","",SUMIFS(Emiss_rate_w_controls_OpLimit!$I$24:$I$500,Emiss_rate_w_controls_OpLimit!$C$24:$C$500,$C71,Emiss_rate_w_controls_OpLimit!$D$24:$D$500,D71,Emiss_rate_w_controls_OpLimit!$J$24:$J$500,"Other Known Causes"))</f>
        <v/>
      </c>
      <c r="K71" s="333" t="str">
        <f>IF($C71="","",SUMIFS(Emiss_rate_w_controls_OpLimit!$I$24:$I$500,Emiss_rate_w_controls_OpLimit!$C$24:$C$500,$C71,Emiss_rate_w_controls_OpLimit!$D$24:$D$500,D71,Emiss_rate_w_controls_OpLimit!$J$24:$J$500,"Other Unknown Causes"))</f>
        <v/>
      </c>
    </row>
    <row r="72" spans="2:11" s="34" customFormat="1" x14ac:dyDescent="0.35">
      <c r="B72" s="344" t="str">
        <f t="shared" si="5"/>
        <v/>
      </c>
      <c r="C72" s="295"/>
      <c r="D72" s="295"/>
      <c r="E72" s="295"/>
      <c r="F72" s="333" t="str">
        <f t="shared" si="1"/>
        <v/>
      </c>
      <c r="G72" s="338" t="str">
        <f t="shared" si="2"/>
        <v/>
      </c>
      <c r="H72" s="333" t="str">
        <f>IF($C72="","",SUMIFS(Emiss_rate_w_controls_OpLimit!$I$24:$I$500,Emiss_rate_w_controls_OpLimit!$C$24:$C$500,$C72,Emiss_rate_w_controls_OpLimit!$D$24:$D$500,D72,Emiss_rate_w_controls_OpLimit!$J$24:$J$500,"Control Equipment Problems"))</f>
        <v/>
      </c>
      <c r="I72" s="333" t="str">
        <f>IF($C72="","",SUMIFS(Emiss_rate_w_controls_OpLimit!$I$24:$I$500,Emiss_rate_w_controls_OpLimit!$C$24:$C$500,$C72,Emiss_rate_w_controls_OpLimit!$D$24:$D$500,D72,Emiss_rate_w_controls_OpLimit!$J$24:$J$500,"Process Problems"))</f>
        <v/>
      </c>
      <c r="J72" s="333" t="str">
        <f>IF($C72="","",SUMIFS(Emiss_rate_w_controls_OpLimit!$I$24:$I$500,Emiss_rate_w_controls_OpLimit!$C$24:$C$500,$C72,Emiss_rate_w_controls_OpLimit!$D$24:$D$500,D72,Emiss_rate_w_controls_OpLimit!$J$24:$J$500,"Other Known Causes"))</f>
        <v/>
      </c>
      <c r="K72" s="333" t="str">
        <f>IF($C72="","",SUMIFS(Emiss_rate_w_controls_OpLimit!$I$24:$I$500,Emiss_rate_w_controls_OpLimit!$C$24:$C$500,$C72,Emiss_rate_w_controls_OpLimit!$D$24:$D$500,D72,Emiss_rate_w_controls_OpLimit!$J$24:$J$500,"Other Unknown Causes"))</f>
        <v/>
      </c>
    </row>
    <row r="73" spans="2:11" s="34" customFormat="1" x14ac:dyDescent="0.35">
      <c r="B73" s="344" t="str">
        <f t="shared" si="5"/>
        <v/>
      </c>
      <c r="C73" s="295"/>
      <c r="D73" s="295"/>
      <c r="E73" s="295"/>
      <c r="F73" s="333" t="str">
        <f t="shared" si="1"/>
        <v/>
      </c>
      <c r="G73" s="338" t="str">
        <f t="shared" si="2"/>
        <v/>
      </c>
      <c r="H73" s="333" t="str">
        <f>IF($C73="","",SUMIFS(Emiss_rate_w_controls_OpLimit!$I$24:$I$500,Emiss_rate_w_controls_OpLimit!$C$24:$C$500,$C73,Emiss_rate_w_controls_OpLimit!$D$24:$D$500,D73,Emiss_rate_w_controls_OpLimit!$J$24:$J$500,"Control Equipment Problems"))</f>
        <v/>
      </c>
      <c r="I73" s="333" t="str">
        <f>IF($C73="","",SUMIFS(Emiss_rate_w_controls_OpLimit!$I$24:$I$500,Emiss_rate_w_controls_OpLimit!$C$24:$C$500,$C73,Emiss_rate_w_controls_OpLimit!$D$24:$D$500,D73,Emiss_rate_w_controls_OpLimit!$J$24:$J$500,"Process Problems"))</f>
        <v/>
      </c>
      <c r="J73" s="333" t="str">
        <f>IF($C73="","",SUMIFS(Emiss_rate_w_controls_OpLimit!$I$24:$I$500,Emiss_rate_w_controls_OpLimit!$C$24:$C$500,$C73,Emiss_rate_w_controls_OpLimit!$D$24:$D$500,D73,Emiss_rate_w_controls_OpLimit!$J$24:$J$500,"Other Known Causes"))</f>
        <v/>
      </c>
      <c r="K73" s="333" t="str">
        <f>IF($C73="","",SUMIFS(Emiss_rate_w_controls_OpLimit!$I$24:$I$500,Emiss_rate_w_controls_OpLimit!$C$24:$C$500,$C73,Emiss_rate_w_controls_OpLimit!$D$24:$D$500,D73,Emiss_rate_w_controls_OpLimit!$J$24:$J$500,"Other Unknown Causes"))</f>
        <v/>
      </c>
    </row>
    <row r="74" spans="2:11" s="34" customFormat="1" x14ac:dyDescent="0.35">
      <c r="B74" s="344" t="str">
        <f t="shared" si="5"/>
        <v/>
      </c>
      <c r="C74" s="295"/>
      <c r="D74" s="295"/>
      <c r="E74" s="295"/>
      <c r="F74" s="333" t="str">
        <f t="shared" si="1"/>
        <v/>
      </c>
      <c r="G74" s="338" t="str">
        <f t="shared" si="2"/>
        <v/>
      </c>
      <c r="H74" s="333" t="str">
        <f>IF($C74="","",SUMIFS(Emiss_rate_w_controls_OpLimit!$I$24:$I$500,Emiss_rate_w_controls_OpLimit!$C$24:$C$500,$C74,Emiss_rate_w_controls_OpLimit!$D$24:$D$500,D74,Emiss_rate_w_controls_OpLimit!$J$24:$J$500,"Control Equipment Problems"))</f>
        <v/>
      </c>
      <c r="I74" s="333" t="str">
        <f>IF($C74="","",SUMIFS(Emiss_rate_w_controls_OpLimit!$I$24:$I$500,Emiss_rate_w_controls_OpLimit!$C$24:$C$500,$C74,Emiss_rate_w_controls_OpLimit!$D$24:$D$500,D74,Emiss_rate_w_controls_OpLimit!$J$24:$J$500,"Process Problems"))</f>
        <v/>
      </c>
      <c r="J74" s="333" t="str">
        <f>IF($C74="","",SUMIFS(Emiss_rate_w_controls_OpLimit!$I$24:$I$500,Emiss_rate_w_controls_OpLimit!$C$24:$C$500,$C74,Emiss_rate_w_controls_OpLimit!$D$24:$D$500,D74,Emiss_rate_w_controls_OpLimit!$J$24:$J$500,"Other Known Causes"))</f>
        <v/>
      </c>
      <c r="K74" s="333" t="str">
        <f>IF($C74="","",SUMIFS(Emiss_rate_w_controls_OpLimit!$I$24:$I$500,Emiss_rate_w_controls_OpLimit!$C$24:$C$500,$C74,Emiss_rate_w_controls_OpLimit!$D$24:$D$500,D74,Emiss_rate_w_controls_OpLimit!$J$24:$J$500,"Other Unknown Causes"))</f>
        <v/>
      </c>
    </row>
    <row r="75" spans="2:11" s="34" customFormat="1" x14ac:dyDescent="0.35">
      <c r="B75" s="344" t="str">
        <f t="shared" si="5"/>
        <v/>
      </c>
      <c r="C75" s="295"/>
      <c r="D75" s="295"/>
      <c r="E75" s="295"/>
      <c r="F75" s="333" t="str">
        <f t="shared" si="1"/>
        <v/>
      </c>
      <c r="G75" s="338" t="str">
        <f t="shared" si="2"/>
        <v/>
      </c>
      <c r="H75" s="333" t="str">
        <f>IF($C75="","",SUMIFS(Emiss_rate_w_controls_OpLimit!$I$24:$I$500,Emiss_rate_w_controls_OpLimit!$C$24:$C$500,$C75,Emiss_rate_w_controls_OpLimit!$D$24:$D$500,D75,Emiss_rate_w_controls_OpLimit!$J$24:$J$500,"Control Equipment Problems"))</f>
        <v/>
      </c>
      <c r="I75" s="333" t="str">
        <f>IF($C75="","",SUMIFS(Emiss_rate_w_controls_OpLimit!$I$24:$I$500,Emiss_rate_w_controls_OpLimit!$C$24:$C$500,$C75,Emiss_rate_w_controls_OpLimit!$D$24:$D$500,D75,Emiss_rate_w_controls_OpLimit!$J$24:$J$500,"Process Problems"))</f>
        <v/>
      </c>
      <c r="J75" s="333" t="str">
        <f>IF($C75="","",SUMIFS(Emiss_rate_w_controls_OpLimit!$I$24:$I$500,Emiss_rate_w_controls_OpLimit!$C$24:$C$500,$C75,Emiss_rate_w_controls_OpLimit!$D$24:$D$500,D75,Emiss_rate_w_controls_OpLimit!$J$24:$J$500,"Other Known Causes"))</f>
        <v/>
      </c>
      <c r="K75" s="333" t="str">
        <f>IF($C75="","",SUMIFS(Emiss_rate_w_controls_OpLimit!$I$24:$I$500,Emiss_rate_w_controls_OpLimit!$C$24:$C$500,$C75,Emiss_rate_w_controls_OpLimit!$D$24:$D$500,D75,Emiss_rate_w_controls_OpLimit!$J$24:$J$500,"Other Unknown Causes"))</f>
        <v/>
      </c>
    </row>
    <row r="76" spans="2:11" s="34" customFormat="1" x14ac:dyDescent="0.35">
      <c r="B76" s="344" t="str">
        <f t="shared" ref="B76:B89" si="6">IF(C76="","",1)</f>
        <v/>
      </c>
      <c r="C76" s="295"/>
      <c r="D76" s="295"/>
      <c r="E76" s="295"/>
      <c r="F76" s="333" t="str">
        <f t="shared" si="1"/>
        <v/>
      </c>
      <c r="G76" s="338" t="str">
        <f t="shared" si="2"/>
        <v/>
      </c>
      <c r="H76" s="333" t="str">
        <f>IF($C76="","",SUMIFS(Emiss_rate_w_controls_OpLimit!$I$24:$I$500,Emiss_rate_w_controls_OpLimit!$C$24:$C$500,$C76,Emiss_rate_w_controls_OpLimit!$D$24:$D$500,D76,Emiss_rate_w_controls_OpLimit!$J$24:$J$500,"Control Equipment Problems"))</f>
        <v/>
      </c>
      <c r="I76" s="333" t="str">
        <f>IF($C76="","",SUMIFS(Emiss_rate_w_controls_OpLimit!$I$24:$I$500,Emiss_rate_w_controls_OpLimit!$C$24:$C$500,$C76,Emiss_rate_w_controls_OpLimit!$D$24:$D$500,D76,Emiss_rate_w_controls_OpLimit!$J$24:$J$500,"Process Problems"))</f>
        <v/>
      </c>
      <c r="J76" s="333" t="str">
        <f>IF($C76="","",SUMIFS(Emiss_rate_w_controls_OpLimit!$I$24:$I$500,Emiss_rate_w_controls_OpLimit!$C$24:$C$500,$C76,Emiss_rate_w_controls_OpLimit!$D$24:$D$500,D76,Emiss_rate_w_controls_OpLimit!$J$24:$J$500,"Other Known Causes"))</f>
        <v/>
      </c>
      <c r="K76" s="333" t="str">
        <f>IF($C76="","",SUMIFS(Emiss_rate_w_controls_OpLimit!$I$24:$I$500,Emiss_rate_w_controls_OpLimit!$C$24:$C$500,$C76,Emiss_rate_w_controls_OpLimit!$D$24:$D$500,D76,Emiss_rate_w_controls_OpLimit!$J$24:$J$500,"Other Unknown Causes"))</f>
        <v/>
      </c>
    </row>
    <row r="77" spans="2:11" s="34" customFormat="1" x14ac:dyDescent="0.35">
      <c r="B77" s="344" t="str">
        <f t="shared" si="6"/>
        <v/>
      </c>
      <c r="C77" s="295"/>
      <c r="D77" s="295"/>
      <c r="E77" s="295"/>
      <c r="F77" s="333" t="str">
        <f t="shared" si="1"/>
        <v/>
      </c>
      <c r="G77" s="338" t="str">
        <f t="shared" si="2"/>
        <v/>
      </c>
      <c r="H77" s="333" t="str">
        <f>IF($C77="","",SUMIFS(Emiss_rate_w_controls_OpLimit!$I$24:$I$500,Emiss_rate_w_controls_OpLimit!$C$24:$C$500,$C77,Emiss_rate_w_controls_OpLimit!$D$24:$D$500,D77,Emiss_rate_w_controls_OpLimit!$J$24:$J$500,"Control Equipment Problems"))</f>
        <v/>
      </c>
      <c r="I77" s="333" t="str">
        <f>IF($C77="","",SUMIFS(Emiss_rate_w_controls_OpLimit!$I$24:$I$500,Emiss_rate_w_controls_OpLimit!$C$24:$C$500,$C77,Emiss_rate_w_controls_OpLimit!$D$24:$D$500,D77,Emiss_rate_w_controls_OpLimit!$J$24:$J$500,"Process Problems"))</f>
        <v/>
      </c>
      <c r="J77" s="333" t="str">
        <f>IF($C77="","",SUMIFS(Emiss_rate_w_controls_OpLimit!$I$24:$I$500,Emiss_rate_w_controls_OpLimit!$C$24:$C$500,$C77,Emiss_rate_w_controls_OpLimit!$D$24:$D$500,D77,Emiss_rate_w_controls_OpLimit!$J$24:$J$500,"Other Known Causes"))</f>
        <v/>
      </c>
      <c r="K77" s="333" t="str">
        <f>IF($C77="","",SUMIFS(Emiss_rate_w_controls_OpLimit!$I$24:$I$500,Emiss_rate_w_controls_OpLimit!$C$24:$C$500,$C77,Emiss_rate_w_controls_OpLimit!$D$24:$D$500,D77,Emiss_rate_w_controls_OpLimit!$J$24:$J$500,"Other Unknown Causes"))</f>
        <v/>
      </c>
    </row>
    <row r="78" spans="2:11" s="34" customFormat="1" x14ac:dyDescent="0.35">
      <c r="B78" s="344" t="str">
        <f t="shared" si="6"/>
        <v/>
      </c>
      <c r="C78" s="295"/>
      <c r="D78" s="295"/>
      <c r="E78" s="295"/>
      <c r="F78" s="333" t="str">
        <f t="shared" si="1"/>
        <v/>
      </c>
      <c r="G78" s="338" t="str">
        <f t="shared" si="2"/>
        <v/>
      </c>
      <c r="H78" s="333" t="str">
        <f>IF($C78="","",SUMIFS(Emiss_rate_w_controls_OpLimit!$I$24:$I$500,Emiss_rate_w_controls_OpLimit!$C$24:$C$500,$C78,Emiss_rate_w_controls_OpLimit!$D$24:$D$500,D78,Emiss_rate_w_controls_OpLimit!$J$24:$J$500,"Control Equipment Problems"))</f>
        <v/>
      </c>
      <c r="I78" s="333" t="str">
        <f>IF($C78="","",SUMIFS(Emiss_rate_w_controls_OpLimit!$I$24:$I$500,Emiss_rate_w_controls_OpLimit!$C$24:$C$500,$C78,Emiss_rate_w_controls_OpLimit!$D$24:$D$500,D78,Emiss_rate_w_controls_OpLimit!$J$24:$J$500,"Process Problems"))</f>
        <v/>
      </c>
      <c r="J78" s="333" t="str">
        <f>IF($C78="","",SUMIFS(Emiss_rate_w_controls_OpLimit!$I$24:$I$500,Emiss_rate_w_controls_OpLimit!$C$24:$C$500,$C78,Emiss_rate_w_controls_OpLimit!$D$24:$D$500,D78,Emiss_rate_w_controls_OpLimit!$J$24:$J$500,"Other Known Causes"))</f>
        <v/>
      </c>
      <c r="K78" s="333" t="str">
        <f>IF($C78="","",SUMIFS(Emiss_rate_w_controls_OpLimit!$I$24:$I$500,Emiss_rate_w_controls_OpLimit!$C$24:$C$500,$C78,Emiss_rate_w_controls_OpLimit!$D$24:$D$500,D78,Emiss_rate_w_controls_OpLimit!$J$24:$J$500,"Other Unknown Causes"))</f>
        <v/>
      </c>
    </row>
    <row r="79" spans="2:11" s="34" customFormat="1" x14ac:dyDescent="0.35">
      <c r="B79" s="344" t="str">
        <f t="shared" si="6"/>
        <v/>
      </c>
      <c r="C79" s="295"/>
      <c r="D79" s="295"/>
      <c r="E79" s="295"/>
      <c r="F79" s="333" t="str">
        <f t="shared" si="1"/>
        <v/>
      </c>
      <c r="G79" s="338" t="str">
        <f t="shared" si="2"/>
        <v/>
      </c>
      <c r="H79" s="333" t="str">
        <f>IF($C79="","",SUMIFS(Emiss_rate_w_controls_OpLimit!$I$24:$I$500,Emiss_rate_w_controls_OpLimit!$C$24:$C$500,$C79,Emiss_rate_w_controls_OpLimit!$D$24:$D$500,D79,Emiss_rate_w_controls_OpLimit!$J$24:$J$500,"Control Equipment Problems"))</f>
        <v/>
      </c>
      <c r="I79" s="333" t="str">
        <f>IF($C79="","",SUMIFS(Emiss_rate_w_controls_OpLimit!$I$24:$I$500,Emiss_rate_w_controls_OpLimit!$C$24:$C$500,$C79,Emiss_rate_w_controls_OpLimit!$D$24:$D$500,D79,Emiss_rate_w_controls_OpLimit!$J$24:$J$500,"Process Problems"))</f>
        <v/>
      </c>
      <c r="J79" s="333" t="str">
        <f>IF($C79="","",SUMIFS(Emiss_rate_w_controls_OpLimit!$I$24:$I$500,Emiss_rate_w_controls_OpLimit!$C$24:$C$500,$C79,Emiss_rate_w_controls_OpLimit!$D$24:$D$500,D79,Emiss_rate_w_controls_OpLimit!$J$24:$J$500,"Other Known Causes"))</f>
        <v/>
      </c>
      <c r="K79" s="333" t="str">
        <f>IF($C79="","",SUMIFS(Emiss_rate_w_controls_OpLimit!$I$24:$I$500,Emiss_rate_w_controls_OpLimit!$C$24:$C$500,$C79,Emiss_rate_w_controls_OpLimit!$D$24:$D$500,D79,Emiss_rate_w_controls_OpLimit!$J$24:$J$500,"Other Unknown Causes"))</f>
        <v/>
      </c>
    </row>
    <row r="80" spans="2:11" s="34" customFormat="1" x14ac:dyDescent="0.35">
      <c r="B80" s="344" t="str">
        <f t="shared" si="6"/>
        <v/>
      </c>
      <c r="C80" s="295"/>
      <c r="D80" s="295"/>
      <c r="E80" s="295"/>
      <c r="F80" s="333" t="str">
        <f t="shared" si="1"/>
        <v/>
      </c>
      <c r="G80" s="338" t="str">
        <f t="shared" si="2"/>
        <v/>
      </c>
      <c r="H80" s="333" t="str">
        <f>IF($C80="","",SUMIFS(Emiss_rate_w_controls_OpLimit!$I$24:$I$500,Emiss_rate_w_controls_OpLimit!$C$24:$C$500,$C80,Emiss_rate_w_controls_OpLimit!$D$24:$D$500,D80,Emiss_rate_w_controls_OpLimit!$J$24:$J$500,"Control Equipment Problems"))</f>
        <v/>
      </c>
      <c r="I80" s="333" t="str">
        <f>IF($C80="","",SUMIFS(Emiss_rate_w_controls_OpLimit!$I$24:$I$500,Emiss_rate_w_controls_OpLimit!$C$24:$C$500,$C80,Emiss_rate_w_controls_OpLimit!$D$24:$D$500,D80,Emiss_rate_w_controls_OpLimit!$J$24:$J$500,"Process Problems"))</f>
        <v/>
      </c>
      <c r="J80" s="333" t="str">
        <f>IF($C80="","",SUMIFS(Emiss_rate_w_controls_OpLimit!$I$24:$I$500,Emiss_rate_w_controls_OpLimit!$C$24:$C$500,$C80,Emiss_rate_w_controls_OpLimit!$D$24:$D$500,D80,Emiss_rate_w_controls_OpLimit!$J$24:$J$500,"Other Known Causes"))</f>
        <v/>
      </c>
      <c r="K80" s="333" t="str">
        <f>IF($C80="","",SUMIFS(Emiss_rate_w_controls_OpLimit!$I$24:$I$500,Emiss_rate_w_controls_OpLimit!$C$24:$C$500,$C80,Emiss_rate_w_controls_OpLimit!$D$24:$D$500,D80,Emiss_rate_w_controls_OpLimit!$J$24:$J$500,"Other Unknown Causes"))</f>
        <v/>
      </c>
    </row>
    <row r="81" spans="2:11" s="34" customFormat="1" x14ac:dyDescent="0.35">
      <c r="B81" s="344" t="str">
        <f t="shared" si="6"/>
        <v/>
      </c>
      <c r="C81" s="295"/>
      <c r="D81" s="295"/>
      <c r="E81" s="295"/>
      <c r="F81" s="333" t="str">
        <f t="shared" si="1"/>
        <v/>
      </c>
      <c r="G81" s="338" t="str">
        <f t="shared" si="2"/>
        <v/>
      </c>
      <c r="H81" s="333" t="str">
        <f>IF($C81="","",SUMIFS(Emiss_rate_w_controls_OpLimit!$I$24:$I$500,Emiss_rate_w_controls_OpLimit!$C$24:$C$500,$C81,Emiss_rate_w_controls_OpLimit!$D$24:$D$500,D81,Emiss_rate_w_controls_OpLimit!$J$24:$J$500,"Control Equipment Problems"))</f>
        <v/>
      </c>
      <c r="I81" s="333" t="str">
        <f>IF($C81="","",SUMIFS(Emiss_rate_w_controls_OpLimit!$I$24:$I$500,Emiss_rate_w_controls_OpLimit!$C$24:$C$500,$C81,Emiss_rate_w_controls_OpLimit!$D$24:$D$500,D81,Emiss_rate_w_controls_OpLimit!$J$24:$J$500,"Process Problems"))</f>
        <v/>
      </c>
      <c r="J81" s="333" t="str">
        <f>IF($C81="","",SUMIFS(Emiss_rate_w_controls_OpLimit!$I$24:$I$500,Emiss_rate_w_controls_OpLimit!$C$24:$C$500,$C81,Emiss_rate_w_controls_OpLimit!$D$24:$D$500,D81,Emiss_rate_w_controls_OpLimit!$J$24:$J$500,"Other Known Causes"))</f>
        <v/>
      </c>
      <c r="K81" s="333" t="str">
        <f>IF($C81="","",SUMIFS(Emiss_rate_w_controls_OpLimit!$I$24:$I$500,Emiss_rate_w_controls_OpLimit!$C$24:$C$500,$C81,Emiss_rate_w_controls_OpLimit!$D$24:$D$500,D81,Emiss_rate_w_controls_OpLimit!$J$24:$J$500,"Other Unknown Causes"))</f>
        <v/>
      </c>
    </row>
    <row r="82" spans="2:11" s="34" customFormat="1" x14ac:dyDescent="0.35">
      <c r="B82" s="344" t="str">
        <f t="shared" si="6"/>
        <v/>
      </c>
      <c r="C82" s="295"/>
      <c r="D82" s="295"/>
      <c r="E82" s="295"/>
      <c r="F82" s="333" t="str">
        <f t="shared" si="1"/>
        <v/>
      </c>
      <c r="G82" s="338" t="str">
        <f t="shared" si="2"/>
        <v/>
      </c>
      <c r="H82" s="333" t="str">
        <f>IF($C82="","",SUMIFS(Emiss_rate_w_controls_OpLimit!$I$24:$I$500,Emiss_rate_w_controls_OpLimit!$C$24:$C$500,$C82,Emiss_rate_w_controls_OpLimit!$D$24:$D$500,D82,Emiss_rate_w_controls_OpLimit!$J$24:$J$500,"Control Equipment Problems"))</f>
        <v/>
      </c>
      <c r="I82" s="333" t="str">
        <f>IF($C82="","",SUMIFS(Emiss_rate_w_controls_OpLimit!$I$24:$I$500,Emiss_rate_w_controls_OpLimit!$C$24:$C$500,$C82,Emiss_rate_w_controls_OpLimit!$D$24:$D$500,D82,Emiss_rate_w_controls_OpLimit!$J$24:$J$500,"Process Problems"))</f>
        <v/>
      </c>
      <c r="J82" s="333" t="str">
        <f>IF($C82="","",SUMIFS(Emiss_rate_w_controls_OpLimit!$I$24:$I$500,Emiss_rate_w_controls_OpLimit!$C$24:$C$500,$C82,Emiss_rate_w_controls_OpLimit!$D$24:$D$500,D82,Emiss_rate_w_controls_OpLimit!$J$24:$J$500,"Other Known Causes"))</f>
        <v/>
      </c>
      <c r="K82" s="333" t="str">
        <f>IF($C82="","",SUMIFS(Emiss_rate_w_controls_OpLimit!$I$24:$I$500,Emiss_rate_w_controls_OpLimit!$C$24:$C$500,$C82,Emiss_rate_w_controls_OpLimit!$D$24:$D$500,D82,Emiss_rate_w_controls_OpLimit!$J$24:$J$500,"Other Unknown Causes"))</f>
        <v/>
      </c>
    </row>
    <row r="83" spans="2:11" s="34" customFormat="1" x14ac:dyDescent="0.35">
      <c r="B83" s="344" t="str">
        <f t="shared" si="6"/>
        <v/>
      </c>
      <c r="C83" s="295"/>
      <c r="D83" s="295"/>
      <c r="E83" s="295"/>
      <c r="F83" s="333" t="str">
        <f t="shared" si="1"/>
        <v/>
      </c>
      <c r="G83" s="338" t="str">
        <f t="shared" si="2"/>
        <v/>
      </c>
      <c r="H83" s="333" t="str">
        <f>IF($C83="","",SUMIFS(Emiss_rate_w_controls_OpLimit!$I$24:$I$500,Emiss_rate_w_controls_OpLimit!$C$24:$C$500,$C83,Emiss_rate_w_controls_OpLimit!$D$24:$D$500,D83,Emiss_rate_w_controls_OpLimit!$J$24:$J$500,"Control Equipment Problems"))</f>
        <v/>
      </c>
      <c r="I83" s="333" t="str">
        <f>IF($C83="","",SUMIFS(Emiss_rate_w_controls_OpLimit!$I$24:$I$500,Emiss_rate_w_controls_OpLimit!$C$24:$C$500,$C83,Emiss_rate_w_controls_OpLimit!$D$24:$D$500,D83,Emiss_rate_w_controls_OpLimit!$J$24:$J$500,"Process Problems"))</f>
        <v/>
      </c>
      <c r="J83" s="333" t="str">
        <f>IF($C83="","",SUMIFS(Emiss_rate_w_controls_OpLimit!$I$24:$I$500,Emiss_rate_w_controls_OpLimit!$C$24:$C$500,$C83,Emiss_rate_w_controls_OpLimit!$D$24:$D$500,D83,Emiss_rate_w_controls_OpLimit!$J$24:$J$500,"Other Known Causes"))</f>
        <v/>
      </c>
      <c r="K83" s="333" t="str">
        <f>IF($C83="","",SUMIFS(Emiss_rate_w_controls_OpLimit!$I$24:$I$500,Emiss_rate_w_controls_OpLimit!$C$24:$C$500,$C83,Emiss_rate_w_controls_OpLimit!$D$24:$D$500,D83,Emiss_rate_w_controls_OpLimit!$J$24:$J$500,"Other Unknown Causes"))</f>
        <v/>
      </c>
    </row>
    <row r="84" spans="2:11" s="34" customFormat="1" x14ac:dyDescent="0.35">
      <c r="B84" s="344" t="str">
        <f t="shared" si="6"/>
        <v/>
      </c>
      <c r="C84" s="295"/>
      <c r="D84" s="295"/>
      <c r="E84" s="295"/>
      <c r="F84" s="333" t="str">
        <f t="shared" si="1"/>
        <v/>
      </c>
      <c r="G84" s="338" t="str">
        <f t="shared" si="2"/>
        <v/>
      </c>
      <c r="H84" s="333" t="str">
        <f>IF($C84="","",SUMIFS(Emiss_rate_w_controls_OpLimit!$I$24:$I$500,Emiss_rate_w_controls_OpLimit!$C$24:$C$500,$C84,Emiss_rate_w_controls_OpLimit!$D$24:$D$500,D84,Emiss_rate_w_controls_OpLimit!$J$24:$J$500,"Control Equipment Problems"))</f>
        <v/>
      </c>
      <c r="I84" s="333" t="str">
        <f>IF($C84="","",SUMIFS(Emiss_rate_w_controls_OpLimit!$I$24:$I$500,Emiss_rate_w_controls_OpLimit!$C$24:$C$500,$C84,Emiss_rate_w_controls_OpLimit!$D$24:$D$500,D84,Emiss_rate_w_controls_OpLimit!$J$24:$J$500,"Process Problems"))</f>
        <v/>
      </c>
      <c r="J84" s="333" t="str">
        <f>IF($C84="","",SUMIFS(Emiss_rate_w_controls_OpLimit!$I$24:$I$500,Emiss_rate_w_controls_OpLimit!$C$24:$C$500,$C84,Emiss_rate_w_controls_OpLimit!$D$24:$D$500,D84,Emiss_rate_w_controls_OpLimit!$J$24:$J$500,"Other Known Causes"))</f>
        <v/>
      </c>
      <c r="K84" s="333" t="str">
        <f>IF($C84="","",SUMIFS(Emiss_rate_w_controls_OpLimit!$I$24:$I$500,Emiss_rate_w_controls_OpLimit!$C$24:$C$500,$C84,Emiss_rate_w_controls_OpLimit!$D$24:$D$500,D84,Emiss_rate_w_controls_OpLimit!$J$24:$J$500,"Other Unknown Causes"))</f>
        <v/>
      </c>
    </row>
    <row r="85" spans="2:11" s="34" customFormat="1" x14ac:dyDescent="0.35">
      <c r="B85" s="344" t="str">
        <f t="shared" si="6"/>
        <v/>
      </c>
      <c r="C85" s="295"/>
      <c r="D85" s="295"/>
      <c r="E85" s="295"/>
      <c r="F85" s="333" t="str">
        <f t="shared" si="1"/>
        <v/>
      </c>
      <c r="G85" s="338" t="str">
        <f t="shared" si="2"/>
        <v/>
      </c>
      <c r="H85" s="333" t="str">
        <f>IF($C85="","",SUMIFS(Emiss_rate_w_controls_OpLimit!$I$24:$I$500,Emiss_rate_w_controls_OpLimit!$C$24:$C$500,$C85,Emiss_rate_w_controls_OpLimit!$D$24:$D$500,D85,Emiss_rate_w_controls_OpLimit!$J$24:$J$500,"Control Equipment Problems"))</f>
        <v/>
      </c>
      <c r="I85" s="333" t="str">
        <f>IF($C85="","",SUMIFS(Emiss_rate_w_controls_OpLimit!$I$24:$I$500,Emiss_rate_w_controls_OpLimit!$C$24:$C$500,$C85,Emiss_rate_w_controls_OpLimit!$D$24:$D$500,D85,Emiss_rate_w_controls_OpLimit!$J$24:$J$500,"Process Problems"))</f>
        <v/>
      </c>
      <c r="J85" s="333" t="str">
        <f>IF($C85="","",SUMIFS(Emiss_rate_w_controls_OpLimit!$I$24:$I$500,Emiss_rate_w_controls_OpLimit!$C$24:$C$500,$C85,Emiss_rate_w_controls_OpLimit!$D$24:$D$500,D85,Emiss_rate_w_controls_OpLimit!$J$24:$J$500,"Other Known Causes"))</f>
        <v/>
      </c>
      <c r="K85" s="333" t="str">
        <f>IF($C85="","",SUMIFS(Emiss_rate_w_controls_OpLimit!$I$24:$I$500,Emiss_rate_w_controls_OpLimit!$C$24:$C$500,$C85,Emiss_rate_w_controls_OpLimit!$D$24:$D$500,D85,Emiss_rate_w_controls_OpLimit!$J$24:$J$500,"Other Unknown Causes"))</f>
        <v/>
      </c>
    </row>
    <row r="86" spans="2:11" s="34" customFormat="1" x14ac:dyDescent="0.35">
      <c r="B86" s="344" t="str">
        <f t="shared" si="6"/>
        <v/>
      </c>
      <c r="C86" s="295"/>
      <c r="D86" s="295"/>
      <c r="E86" s="295"/>
      <c r="F86" s="333" t="str">
        <f t="shared" si="1"/>
        <v/>
      </c>
      <c r="G86" s="338" t="str">
        <f t="shared" si="2"/>
        <v/>
      </c>
      <c r="H86" s="333" t="str">
        <f>IF($C86="","",SUMIFS(Emiss_rate_w_controls_OpLimit!$I$24:$I$500,Emiss_rate_w_controls_OpLimit!$C$24:$C$500,$C86,Emiss_rate_w_controls_OpLimit!$D$24:$D$500,D86,Emiss_rate_w_controls_OpLimit!$J$24:$J$500,"Control Equipment Problems"))</f>
        <v/>
      </c>
      <c r="I86" s="333" t="str">
        <f>IF($C86="","",SUMIFS(Emiss_rate_w_controls_OpLimit!$I$24:$I$500,Emiss_rate_w_controls_OpLimit!$C$24:$C$500,$C86,Emiss_rate_w_controls_OpLimit!$D$24:$D$500,D86,Emiss_rate_w_controls_OpLimit!$J$24:$J$500,"Process Problems"))</f>
        <v/>
      </c>
      <c r="J86" s="333" t="str">
        <f>IF($C86="","",SUMIFS(Emiss_rate_w_controls_OpLimit!$I$24:$I$500,Emiss_rate_w_controls_OpLimit!$C$24:$C$500,$C86,Emiss_rate_w_controls_OpLimit!$D$24:$D$500,D86,Emiss_rate_w_controls_OpLimit!$J$24:$J$500,"Other Known Causes"))</f>
        <v/>
      </c>
      <c r="K86" s="333" t="str">
        <f>IF($C86="","",SUMIFS(Emiss_rate_w_controls_OpLimit!$I$24:$I$500,Emiss_rate_w_controls_OpLimit!$C$24:$C$500,$C86,Emiss_rate_w_controls_OpLimit!$D$24:$D$500,D86,Emiss_rate_w_controls_OpLimit!$J$24:$J$500,"Other Unknown Causes"))</f>
        <v/>
      </c>
    </row>
    <row r="87" spans="2:11" s="34" customFormat="1" x14ac:dyDescent="0.35">
      <c r="B87" s="344" t="str">
        <f t="shared" si="6"/>
        <v/>
      </c>
      <c r="C87" s="295"/>
      <c r="D87" s="295"/>
      <c r="E87" s="295"/>
      <c r="F87" s="333" t="str">
        <f t="shared" si="1"/>
        <v/>
      </c>
      <c r="G87" s="338" t="str">
        <f t="shared" si="2"/>
        <v/>
      </c>
      <c r="H87" s="333" t="str">
        <f>IF($C87="","",SUMIFS(Emiss_rate_w_controls_OpLimit!$I$24:$I$500,Emiss_rate_w_controls_OpLimit!$C$24:$C$500,$C87,Emiss_rate_w_controls_OpLimit!$D$24:$D$500,D87,Emiss_rate_w_controls_OpLimit!$J$24:$J$500,"Control Equipment Problems"))</f>
        <v/>
      </c>
      <c r="I87" s="333" t="str">
        <f>IF($C87="","",SUMIFS(Emiss_rate_w_controls_OpLimit!$I$24:$I$500,Emiss_rate_w_controls_OpLimit!$C$24:$C$500,$C87,Emiss_rate_w_controls_OpLimit!$D$24:$D$500,D87,Emiss_rate_w_controls_OpLimit!$J$24:$J$500,"Process Problems"))</f>
        <v/>
      </c>
      <c r="J87" s="333" t="str">
        <f>IF($C87="","",SUMIFS(Emiss_rate_w_controls_OpLimit!$I$24:$I$500,Emiss_rate_w_controls_OpLimit!$C$24:$C$500,$C87,Emiss_rate_w_controls_OpLimit!$D$24:$D$500,D87,Emiss_rate_w_controls_OpLimit!$J$24:$J$500,"Other Known Causes"))</f>
        <v/>
      </c>
      <c r="K87" s="333" t="str">
        <f>IF($C87="","",SUMIFS(Emiss_rate_w_controls_OpLimit!$I$24:$I$500,Emiss_rate_w_controls_OpLimit!$C$24:$C$500,$C87,Emiss_rate_w_controls_OpLimit!$D$24:$D$500,D87,Emiss_rate_w_controls_OpLimit!$J$24:$J$500,"Other Unknown Causes"))</f>
        <v/>
      </c>
    </row>
    <row r="88" spans="2:11" s="34" customFormat="1" x14ac:dyDescent="0.35">
      <c r="B88" s="344" t="str">
        <f t="shared" si="6"/>
        <v/>
      </c>
      <c r="C88" s="295"/>
      <c r="D88" s="295"/>
      <c r="E88" s="295"/>
      <c r="F88" s="333" t="str">
        <f t="shared" si="1"/>
        <v/>
      </c>
      <c r="G88" s="338" t="str">
        <f t="shared" si="2"/>
        <v/>
      </c>
      <c r="H88" s="333" t="str">
        <f>IF($C88="","",SUMIFS(Emiss_rate_w_controls_OpLimit!$I$24:$I$500,Emiss_rate_w_controls_OpLimit!$C$24:$C$500,$C88,Emiss_rate_w_controls_OpLimit!$D$24:$D$500,D88,Emiss_rate_w_controls_OpLimit!$J$24:$J$500,"Control Equipment Problems"))</f>
        <v/>
      </c>
      <c r="I88" s="333" t="str">
        <f>IF($C88="","",SUMIFS(Emiss_rate_w_controls_OpLimit!$I$24:$I$500,Emiss_rate_w_controls_OpLimit!$C$24:$C$500,$C88,Emiss_rate_w_controls_OpLimit!$D$24:$D$500,D88,Emiss_rate_w_controls_OpLimit!$J$24:$J$500,"Process Problems"))</f>
        <v/>
      </c>
      <c r="J88" s="333" t="str">
        <f>IF($C88="","",SUMIFS(Emiss_rate_w_controls_OpLimit!$I$24:$I$500,Emiss_rate_w_controls_OpLimit!$C$24:$C$500,$C88,Emiss_rate_w_controls_OpLimit!$D$24:$D$500,D88,Emiss_rate_w_controls_OpLimit!$J$24:$J$500,"Other Known Causes"))</f>
        <v/>
      </c>
      <c r="K88" s="333" t="str">
        <f>IF($C88="","",SUMIFS(Emiss_rate_w_controls_OpLimit!$I$24:$I$500,Emiss_rate_w_controls_OpLimit!$C$24:$C$500,$C88,Emiss_rate_w_controls_OpLimit!$D$24:$D$500,D88,Emiss_rate_w_controls_OpLimit!$J$24:$J$500,"Other Unknown Causes"))</f>
        <v/>
      </c>
    </row>
    <row r="89" spans="2:11" s="34" customFormat="1" x14ac:dyDescent="0.35">
      <c r="B89" s="344" t="str">
        <f t="shared" si="6"/>
        <v/>
      </c>
      <c r="C89" s="295"/>
      <c r="D89" s="295"/>
      <c r="E89" s="295"/>
      <c r="F89" s="333" t="str">
        <f t="shared" ref="F89:F100" si="7">IF(H89="","",SUM(H89:K89))</f>
        <v/>
      </c>
      <c r="G89" s="338" t="str">
        <f t="shared" ref="G89:G100" si="8">IF($C89="","",IF(F89=0,"N/A",F89/$E89))</f>
        <v/>
      </c>
      <c r="H89" s="333" t="str">
        <f>IF($C89="","",SUMIFS(Emiss_rate_w_controls_OpLimit!$I$24:$I$500,Emiss_rate_w_controls_OpLimit!$C$24:$C$500,$C89,Emiss_rate_w_controls_OpLimit!$D$24:$D$500,D89,Emiss_rate_w_controls_OpLimit!$J$24:$J$500,"Control Equipment Problems"))</f>
        <v/>
      </c>
      <c r="I89" s="333" t="str">
        <f>IF($C89="","",SUMIFS(Emiss_rate_w_controls_OpLimit!$I$24:$I$500,Emiss_rate_w_controls_OpLimit!$C$24:$C$500,$C89,Emiss_rate_w_controls_OpLimit!$D$24:$D$500,D89,Emiss_rate_w_controls_OpLimit!$J$24:$J$500,"Process Problems"))</f>
        <v/>
      </c>
      <c r="J89" s="333" t="str">
        <f>IF($C89="","",SUMIFS(Emiss_rate_w_controls_OpLimit!$I$24:$I$500,Emiss_rate_w_controls_OpLimit!$C$24:$C$500,$C89,Emiss_rate_w_controls_OpLimit!$D$24:$D$500,D89,Emiss_rate_w_controls_OpLimit!$J$24:$J$500,"Other Known Causes"))</f>
        <v/>
      </c>
      <c r="K89" s="333" t="str">
        <f>IF($C89="","",SUMIFS(Emiss_rate_w_controls_OpLimit!$I$24:$I$500,Emiss_rate_w_controls_OpLimit!$C$24:$C$500,$C89,Emiss_rate_w_controls_OpLimit!$D$24:$D$500,D89,Emiss_rate_w_controls_OpLimit!$J$24:$J$500,"Other Unknown Causes"))</f>
        <v/>
      </c>
    </row>
    <row r="90" spans="2:11" s="34" customFormat="1" x14ac:dyDescent="0.35">
      <c r="B90" s="344" t="str">
        <f>IF(C90="","",1)</f>
        <v/>
      </c>
      <c r="C90" s="295"/>
      <c r="D90" s="295"/>
      <c r="E90" s="295"/>
      <c r="F90" s="333" t="str">
        <f t="shared" si="7"/>
        <v/>
      </c>
      <c r="G90" s="338" t="str">
        <f t="shared" si="8"/>
        <v/>
      </c>
      <c r="H90" s="333" t="str">
        <f>IF($C90="","",SUMIFS(Emiss_rate_w_controls_OpLimit!$I$24:$I$500,Emiss_rate_w_controls_OpLimit!$C$24:$C$500,$C90,Emiss_rate_w_controls_OpLimit!$D$24:$D$500,D90,Emiss_rate_w_controls_OpLimit!$J$24:$J$500,"Control Equipment Problems"))</f>
        <v/>
      </c>
      <c r="I90" s="333" t="str">
        <f>IF($C90="","",SUMIFS(Emiss_rate_w_controls_OpLimit!$I$24:$I$500,Emiss_rate_w_controls_OpLimit!$C$24:$C$500,$C90,Emiss_rate_w_controls_OpLimit!$D$24:$D$500,D90,Emiss_rate_w_controls_OpLimit!$J$24:$J$500,"Process Problems"))</f>
        <v/>
      </c>
      <c r="J90" s="333" t="str">
        <f>IF($C90="","",SUMIFS(Emiss_rate_w_controls_OpLimit!$I$24:$I$500,Emiss_rate_w_controls_OpLimit!$C$24:$C$500,$C90,Emiss_rate_w_controls_OpLimit!$D$24:$D$500,D90,Emiss_rate_w_controls_OpLimit!$J$24:$J$500,"Other Known Causes"))</f>
        <v/>
      </c>
      <c r="K90" s="333" t="str">
        <f>IF($C90="","",SUMIFS(Emiss_rate_w_controls_OpLimit!$I$24:$I$500,Emiss_rate_w_controls_OpLimit!$C$24:$C$500,$C90,Emiss_rate_w_controls_OpLimit!$D$24:$D$500,D90,Emiss_rate_w_controls_OpLimit!$J$24:$J$500,"Other Unknown Causes"))</f>
        <v/>
      </c>
    </row>
    <row r="91" spans="2:11" s="34" customFormat="1" x14ac:dyDescent="0.35">
      <c r="B91" s="344" t="str">
        <f>IF(C91="","",1)</f>
        <v/>
      </c>
      <c r="C91" s="295"/>
      <c r="D91" s="295"/>
      <c r="E91" s="295"/>
      <c r="F91" s="333" t="str">
        <f t="shared" si="7"/>
        <v/>
      </c>
      <c r="G91" s="338" t="str">
        <f t="shared" si="8"/>
        <v/>
      </c>
      <c r="H91" s="333" t="str">
        <f>IF($C91="","",SUMIFS(Emiss_rate_w_controls_OpLimit!$I$24:$I$500,Emiss_rate_w_controls_OpLimit!$C$24:$C$500,$C91,Emiss_rate_w_controls_OpLimit!$D$24:$D$500,D91,Emiss_rate_w_controls_OpLimit!$J$24:$J$500,"Control Equipment Problems"))</f>
        <v/>
      </c>
      <c r="I91" s="333" t="str">
        <f>IF($C91="","",SUMIFS(Emiss_rate_w_controls_OpLimit!$I$24:$I$500,Emiss_rate_w_controls_OpLimit!$C$24:$C$500,$C91,Emiss_rate_w_controls_OpLimit!$D$24:$D$500,D91,Emiss_rate_w_controls_OpLimit!$J$24:$J$500,"Process Problems"))</f>
        <v/>
      </c>
      <c r="J91" s="333" t="str">
        <f>IF($C91="","",SUMIFS(Emiss_rate_w_controls_OpLimit!$I$24:$I$500,Emiss_rate_w_controls_OpLimit!$C$24:$C$500,$C91,Emiss_rate_w_controls_OpLimit!$D$24:$D$500,D91,Emiss_rate_w_controls_OpLimit!$J$24:$J$500,"Other Known Causes"))</f>
        <v/>
      </c>
      <c r="K91" s="333" t="str">
        <f>IF($C91="","",SUMIFS(Emiss_rate_w_controls_OpLimit!$I$24:$I$500,Emiss_rate_w_controls_OpLimit!$C$24:$C$500,$C91,Emiss_rate_w_controls_OpLimit!$D$24:$D$500,D91,Emiss_rate_w_controls_OpLimit!$J$24:$J$500,"Other Unknown Causes"))</f>
        <v/>
      </c>
    </row>
    <row r="92" spans="2:11" s="34" customFormat="1" x14ac:dyDescent="0.35">
      <c r="B92" s="343" t="str">
        <f t="shared" ref="B92:B100" si="9">IF(C92="","",1)</f>
        <v/>
      </c>
      <c r="C92" s="295"/>
      <c r="D92" s="295"/>
      <c r="E92" s="295"/>
      <c r="F92" s="333" t="str">
        <f t="shared" si="7"/>
        <v/>
      </c>
      <c r="G92" s="338" t="str">
        <f t="shared" si="8"/>
        <v/>
      </c>
      <c r="H92" s="333" t="str">
        <f>IF($C92="","",SUMIFS(Emiss_rate_w_controls_OpLimit!$I$24:$I$500,Emiss_rate_w_controls_OpLimit!$C$24:$C$500,$C92,Emiss_rate_w_controls_OpLimit!$D$24:$D$500,D92,Emiss_rate_w_controls_OpLimit!$J$24:$J$500,"Control Equipment Problems"))</f>
        <v/>
      </c>
      <c r="I92" s="333" t="str">
        <f>IF($C92="","",SUMIFS(Emiss_rate_w_controls_OpLimit!$I$24:$I$500,Emiss_rate_w_controls_OpLimit!$C$24:$C$500,$C92,Emiss_rate_w_controls_OpLimit!$D$24:$D$500,D92,Emiss_rate_w_controls_OpLimit!$J$24:$J$500,"Process Problems"))</f>
        <v/>
      </c>
      <c r="J92" s="333" t="str">
        <f>IF($C92="","",SUMIFS(Emiss_rate_w_controls_OpLimit!$I$24:$I$500,Emiss_rate_w_controls_OpLimit!$C$24:$C$500,$C92,Emiss_rate_w_controls_OpLimit!$D$24:$D$500,D92,Emiss_rate_w_controls_OpLimit!$J$24:$J$500,"Other Known Causes"))</f>
        <v/>
      </c>
      <c r="K92" s="333" t="str">
        <f>IF($C92="","",SUMIFS(Emiss_rate_w_controls_OpLimit!$I$24:$I$500,Emiss_rate_w_controls_OpLimit!$C$24:$C$500,$C92,Emiss_rate_w_controls_OpLimit!$D$24:$D$500,D92,Emiss_rate_w_controls_OpLimit!$J$24:$J$500,"Other Unknown Causes"))</f>
        <v/>
      </c>
    </row>
    <row r="93" spans="2:11" s="34" customFormat="1" x14ac:dyDescent="0.35">
      <c r="B93" s="343" t="str">
        <f t="shared" si="9"/>
        <v/>
      </c>
      <c r="C93" s="295"/>
      <c r="D93" s="295"/>
      <c r="E93" s="295"/>
      <c r="F93" s="333" t="str">
        <f t="shared" si="7"/>
        <v/>
      </c>
      <c r="G93" s="338" t="str">
        <f t="shared" si="8"/>
        <v/>
      </c>
      <c r="H93" s="333" t="str">
        <f>IF($C93="","",SUMIFS(Emiss_rate_w_controls_OpLimit!$I$24:$I$500,Emiss_rate_w_controls_OpLimit!$C$24:$C$500,$C93,Emiss_rate_w_controls_OpLimit!$D$24:$D$500,D93,Emiss_rate_w_controls_OpLimit!$J$24:$J$500,"Control Equipment Problems"))</f>
        <v/>
      </c>
      <c r="I93" s="333" t="str">
        <f>IF($C93="","",SUMIFS(Emiss_rate_w_controls_OpLimit!$I$24:$I$500,Emiss_rate_w_controls_OpLimit!$C$24:$C$500,$C93,Emiss_rate_w_controls_OpLimit!$D$24:$D$500,D93,Emiss_rate_w_controls_OpLimit!$J$24:$J$500,"Process Problems"))</f>
        <v/>
      </c>
      <c r="J93" s="333" t="str">
        <f>IF($C93="","",SUMIFS(Emiss_rate_w_controls_OpLimit!$I$24:$I$500,Emiss_rate_w_controls_OpLimit!$C$24:$C$500,$C93,Emiss_rate_w_controls_OpLimit!$D$24:$D$500,D93,Emiss_rate_w_controls_OpLimit!$J$24:$J$500,"Other Known Causes"))</f>
        <v/>
      </c>
      <c r="K93" s="333" t="str">
        <f>IF($C93="","",SUMIFS(Emiss_rate_w_controls_OpLimit!$I$24:$I$500,Emiss_rate_w_controls_OpLimit!$C$24:$C$500,$C93,Emiss_rate_w_controls_OpLimit!$D$24:$D$500,D93,Emiss_rate_w_controls_OpLimit!$J$24:$J$500,"Other Unknown Causes"))</f>
        <v/>
      </c>
    </row>
    <row r="94" spans="2:11" s="34" customFormat="1" x14ac:dyDescent="0.35">
      <c r="B94" s="343" t="str">
        <f t="shared" si="9"/>
        <v/>
      </c>
      <c r="C94" s="295"/>
      <c r="D94" s="295"/>
      <c r="E94" s="295"/>
      <c r="F94" s="333" t="str">
        <f t="shared" si="7"/>
        <v/>
      </c>
      <c r="G94" s="338" t="str">
        <f t="shared" si="8"/>
        <v/>
      </c>
      <c r="H94" s="333" t="str">
        <f>IF($C94="","",SUMIFS(Emiss_rate_w_controls_OpLimit!$I$24:$I$500,Emiss_rate_w_controls_OpLimit!$C$24:$C$500,$C94,Emiss_rate_w_controls_OpLimit!$D$24:$D$500,D94,Emiss_rate_w_controls_OpLimit!$J$24:$J$500,"Control Equipment Problems"))</f>
        <v/>
      </c>
      <c r="I94" s="333" t="str">
        <f>IF($C94="","",SUMIFS(Emiss_rate_w_controls_OpLimit!$I$24:$I$500,Emiss_rate_w_controls_OpLimit!$C$24:$C$500,$C94,Emiss_rate_w_controls_OpLimit!$D$24:$D$500,D94,Emiss_rate_w_controls_OpLimit!$J$24:$J$500,"Process Problems"))</f>
        <v/>
      </c>
      <c r="J94" s="333" t="str">
        <f>IF($C94="","",SUMIFS(Emiss_rate_w_controls_OpLimit!$I$24:$I$500,Emiss_rate_w_controls_OpLimit!$C$24:$C$500,$C94,Emiss_rate_w_controls_OpLimit!$D$24:$D$500,D94,Emiss_rate_w_controls_OpLimit!$J$24:$J$500,"Other Known Causes"))</f>
        <v/>
      </c>
      <c r="K94" s="333" t="str">
        <f>IF($C94="","",SUMIFS(Emiss_rate_w_controls_OpLimit!$I$24:$I$500,Emiss_rate_w_controls_OpLimit!$C$24:$C$500,$C94,Emiss_rate_w_controls_OpLimit!$D$24:$D$500,D94,Emiss_rate_w_controls_OpLimit!$J$24:$J$500,"Other Unknown Causes"))</f>
        <v/>
      </c>
    </row>
    <row r="95" spans="2:11" s="34" customFormat="1" x14ac:dyDescent="0.35">
      <c r="B95" s="343" t="str">
        <f t="shared" si="9"/>
        <v/>
      </c>
      <c r="C95" s="295"/>
      <c r="D95" s="295"/>
      <c r="E95" s="295"/>
      <c r="F95" s="333" t="str">
        <f t="shared" si="7"/>
        <v/>
      </c>
      <c r="G95" s="338" t="str">
        <f t="shared" si="8"/>
        <v/>
      </c>
      <c r="H95" s="333" t="str">
        <f>IF($C95="","",SUMIFS(Emiss_rate_w_controls_OpLimit!$I$24:$I$500,Emiss_rate_w_controls_OpLimit!$C$24:$C$500,$C95,Emiss_rate_w_controls_OpLimit!$D$24:$D$500,D95,Emiss_rate_w_controls_OpLimit!$J$24:$J$500,"Control Equipment Problems"))</f>
        <v/>
      </c>
      <c r="I95" s="333" t="str">
        <f>IF($C95="","",SUMIFS(Emiss_rate_w_controls_OpLimit!$I$24:$I$500,Emiss_rate_w_controls_OpLimit!$C$24:$C$500,$C95,Emiss_rate_w_controls_OpLimit!$D$24:$D$500,D95,Emiss_rate_w_controls_OpLimit!$J$24:$J$500,"Process Problems"))</f>
        <v/>
      </c>
      <c r="J95" s="333" t="str">
        <f>IF($C95="","",SUMIFS(Emiss_rate_w_controls_OpLimit!$I$24:$I$500,Emiss_rate_w_controls_OpLimit!$C$24:$C$500,$C95,Emiss_rate_w_controls_OpLimit!$D$24:$D$500,D95,Emiss_rate_w_controls_OpLimit!$J$24:$J$500,"Other Known Causes"))</f>
        <v/>
      </c>
      <c r="K95" s="333" t="str">
        <f>IF($C95="","",SUMIFS(Emiss_rate_w_controls_OpLimit!$I$24:$I$500,Emiss_rate_w_controls_OpLimit!$C$24:$C$500,$C95,Emiss_rate_w_controls_OpLimit!$D$24:$D$500,D95,Emiss_rate_w_controls_OpLimit!$J$24:$J$500,"Other Unknown Causes"))</f>
        <v/>
      </c>
    </row>
    <row r="96" spans="2:11" s="34" customFormat="1" x14ac:dyDescent="0.35">
      <c r="B96" s="343" t="str">
        <f t="shared" si="9"/>
        <v/>
      </c>
      <c r="C96" s="295"/>
      <c r="D96" s="295"/>
      <c r="E96" s="295"/>
      <c r="F96" s="333" t="str">
        <f t="shared" si="7"/>
        <v/>
      </c>
      <c r="G96" s="338" t="str">
        <f t="shared" si="8"/>
        <v/>
      </c>
      <c r="H96" s="333" t="str">
        <f>IF($C96="","",SUMIFS(Emiss_rate_w_controls_OpLimit!$I$24:$I$500,Emiss_rate_w_controls_OpLimit!$C$24:$C$500,$C96,Emiss_rate_w_controls_OpLimit!$D$24:$D$500,D96,Emiss_rate_w_controls_OpLimit!$J$24:$J$500,"Control Equipment Problems"))</f>
        <v/>
      </c>
      <c r="I96" s="333" t="str">
        <f>IF($C96="","",SUMIFS(Emiss_rate_w_controls_OpLimit!$I$24:$I$500,Emiss_rate_w_controls_OpLimit!$C$24:$C$500,$C96,Emiss_rate_w_controls_OpLimit!$D$24:$D$500,D96,Emiss_rate_w_controls_OpLimit!$J$24:$J$500,"Process Problems"))</f>
        <v/>
      </c>
      <c r="J96" s="333" t="str">
        <f>IF($C96="","",SUMIFS(Emiss_rate_w_controls_OpLimit!$I$24:$I$500,Emiss_rate_w_controls_OpLimit!$C$24:$C$500,$C96,Emiss_rate_w_controls_OpLimit!$D$24:$D$500,D96,Emiss_rate_w_controls_OpLimit!$J$24:$J$500,"Other Known Causes"))</f>
        <v/>
      </c>
      <c r="K96" s="333" t="str">
        <f>IF($C96="","",SUMIFS(Emiss_rate_w_controls_OpLimit!$I$24:$I$500,Emiss_rate_w_controls_OpLimit!$C$24:$C$500,$C96,Emiss_rate_w_controls_OpLimit!$D$24:$D$500,D96,Emiss_rate_w_controls_OpLimit!$J$24:$J$500,"Other Unknown Causes"))</f>
        <v/>
      </c>
    </row>
    <row r="97" spans="2:11" s="34" customFormat="1" x14ac:dyDescent="0.35">
      <c r="B97" s="343" t="str">
        <f t="shared" si="9"/>
        <v/>
      </c>
      <c r="C97" s="295"/>
      <c r="D97" s="295"/>
      <c r="E97" s="295"/>
      <c r="F97" s="333" t="str">
        <f t="shared" si="7"/>
        <v/>
      </c>
      <c r="G97" s="338" t="str">
        <f t="shared" si="8"/>
        <v/>
      </c>
      <c r="H97" s="333" t="str">
        <f>IF($C97="","",SUMIFS(Emiss_rate_w_controls_OpLimit!$I$24:$I$500,Emiss_rate_w_controls_OpLimit!$C$24:$C$500,$C97,Emiss_rate_w_controls_OpLimit!$D$24:$D$500,D97,Emiss_rate_w_controls_OpLimit!$J$24:$J$500,"Control Equipment Problems"))</f>
        <v/>
      </c>
      <c r="I97" s="333" t="str">
        <f>IF($C97="","",SUMIFS(Emiss_rate_w_controls_OpLimit!$I$24:$I$500,Emiss_rate_w_controls_OpLimit!$C$24:$C$500,$C97,Emiss_rate_w_controls_OpLimit!$D$24:$D$500,D97,Emiss_rate_w_controls_OpLimit!$J$24:$J$500,"Process Problems"))</f>
        <v/>
      </c>
      <c r="J97" s="333" t="str">
        <f>IF($C97="","",SUMIFS(Emiss_rate_w_controls_OpLimit!$I$24:$I$500,Emiss_rate_w_controls_OpLimit!$C$24:$C$500,$C97,Emiss_rate_w_controls_OpLimit!$D$24:$D$500,D97,Emiss_rate_w_controls_OpLimit!$J$24:$J$500,"Other Known Causes"))</f>
        <v/>
      </c>
      <c r="K97" s="333" t="str">
        <f>IF($C97="","",SUMIFS(Emiss_rate_w_controls_OpLimit!$I$24:$I$500,Emiss_rate_w_controls_OpLimit!$C$24:$C$500,$C97,Emiss_rate_w_controls_OpLimit!$D$24:$D$500,D97,Emiss_rate_w_controls_OpLimit!$J$24:$J$500,"Other Unknown Causes"))</f>
        <v/>
      </c>
    </row>
    <row r="98" spans="2:11" s="34" customFormat="1" x14ac:dyDescent="0.35">
      <c r="B98" s="343" t="str">
        <f t="shared" si="9"/>
        <v/>
      </c>
      <c r="C98" s="295"/>
      <c r="D98" s="295"/>
      <c r="E98" s="295"/>
      <c r="F98" s="333" t="str">
        <f t="shared" si="7"/>
        <v/>
      </c>
      <c r="G98" s="338" t="str">
        <f t="shared" si="8"/>
        <v/>
      </c>
      <c r="H98" s="333" t="str">
        <f>IF($C98="","",SUMIFS(Emiss_rate_w_controls_OpLimit!$I$24:$I$500,Emiss_rate_w_controls_OpLimit!$C$24:$C$500,$C98,Emiss_rate_w_controls_OpLimit!$D$24:$D$500,D98,Emiss_rate_w_controls_OpLimit!$J$24:$J$500,"Control Equipment Problems"))</f>
        <v/>
      </c>
      <c r="I98" s="333" t="str">
        <f>IF($C98="","",SUMIFS(Emiss_rate_w_controls_OpLimit!$I$24:$I$500,Emiss_rate_w_controls_OpLimit!$C$24:$C$500,$C98,Emiss_rate_w_controls_OpLimit!$D$24:$D$500,D98,Emiss_rate_w_controls_OpLimit!$J$24:$J$500,"Process Problems"))</f>
        <v/>
      </c>
      <c r="J98" s="333" t="str">
        <f>IF($C98="","",SUMIFS(Emiss_rate_w_controls_OpLimit!$I$24:$I$500,Emiss_rate_w_controls_OpLimit!$C$24:$C$500,$C98,Emiss_rate_w_controls_OpLimit!$D$24:$D$500,D98,Emiss_rate_w_controls_OpLimit!$J$24:$J$500,"Other Known Causes"))</f>
        <v/>
      </c>
      <c r="K98" s="333" t="str">
        <f>IF($C98="","",SUMIFS(Emiss_rate_w_controls_OpLimit!$I$24:$I$500,Emiss_rate_w_controls_OpLimit!$C$24:$C$500,$C98,Emiss_rate_w_controls_OpLimit!$D$24:$D$500,D98,Emiss_rate_w_controls_OpLimit!$J$24:$J$500,"Other Unknown Causes"))</f>
        <v/>
      </c>
    </row>
    <row r="99" spans="2:11" s="34" customFormat="1" x14ac:dyDescent="0.35">
      <c r="B99" s="343" t="str">
        <f t="shared" si="9"/>
        <v/>
      </c>
      <c r="C99" s="295"/>
      <c r="D99" s="295"/>
      <c r="E99" s="295"/>
      <c r="F99" s="333" t="str">
        <f t="shared" si="7"/>
        <v/>
      </c>
      <c r="G99" s="338" t="str">
        <f t="shared" si="8"/>
        <v/>
      </c>
      <c r="H99" s="333" t="str">
        <f>IF($C99="","",SUMIFS(Emiss_rate_w_controls_OpLimit!$I$24:$I$500,Emiss_rate_w_controls_OpLimit!$C$24:$C$500,$C99,Emiss_rate_w_controls_OpLimit!$D$24:$D$500,D99,Emiss_rate_w_controls_OpLimit!$J$24:$J$500,"Control Equipment Problems"))</f>
        <v/>
      </c>
      <c r="I99" s="333" t="str">
        <f>IF($C99="","",SUMIFS(Emiss_rate_w_controls_OpLimit!$I$24:$I$500,Emiss_rate_w_controls_OpLimit!$C$24:$C$500,$C99,Emiss_rate_w_controls_OpLimit!$D$24:$D$500,D99,Emiss_rate_w_controls_OpLimit!$J$24:$J$500,"Process Problems"))</f>
        <v/>
      </c>
      <c r="J99" s="333" t="str">
        <f>IF($C99="","",SUMIFS(Emiss_rate_w_controls_OpLimit!$I$24:$I$500,Emiss_rate_w_controls_OpLimit!$C$24:$C$500,$C99,Emiss_rate_w_controls_OpLimit!$D$24:$D$500,D99,Emiss_rate_w_controls_OpLimit!$J$24:$J$500,"Other Known Causes"))</f>
        <v/>
      </c>
      <c r="K99" s="333" t="str">
        <f>IF($C99="","",SUMIFS(Emiss_rate_w_controls_OpLimit!$I$24:$I$500,Emiss_rate_w_controls_OpLimit!$C$24:$C$500,$C99,Emiss_rate_w_controls_OpLimit!$D$24:$D$500,D99,Emiss_rate_w_controls_OpLimit!$J$24:$J$500,"Other Unknown Causes"))</f>
        <v/>
      </c>
    </row>
    <row r="100" spans="2:11" s="34" customFormat="1" x14ac:dyDescent="0.35">
      <c r="B100" s="345" t="str">
        <f t="shared" si="9"/>
        <v/>
      </c>
      <c r="C100" s="295"/>
      <c r="D100" s="295"/>
      <c r="E100" s="295"/>
      <c r="F100" s="333" t="str">
        <f t="shared" si="7"/>
        <v/>
      </c>
      <c r="G100" s="338" t="str">
        <f t="shared" si="8"/>
        <v/>
      </c>
      <c r="H100" s="333" t="str">
        <f>IF($C100="","",SUMIFS(Emiss_rate_w_controls_OpLimit!$I$24:$I$500,Emiss_rate_w_controls_OpLimit!$C$24:$C$500,$C100,Emiss_rate_w_controls_OpLimit!$D$24:$D$500,D100,Emiss_rate_w_controls_OpLimit!$J$24:$J$500,"Control Equipment Problems"))</f>
        <v/>
      </c>
      <c r="I100" s="333" t="str">
        <f>IF($C100="","",SUMIFS(Emiss_rate_w_controls_OpLimit!$I$24:$I$500,Emiss_rate_w_controls_OpLimit!$C$24:$C$500,$C100,Emiss_rate_w_controls_OpLimit!$D$24:$D$500,D100,Emiss_rate_w_controls_OpLimit!$J$24:$J$500,"Process Problems"))</f>
        <v/>
      </c>
      <c r="J100" s="333" t="str">
        <f>IF($C100="","",SUMIFS(Emiss_rate_w_controls_OpLimit!$I$24:$I$500,Emiss_rate_w_controls_OpLimit!$C$24:$C$500,$C100,Emiss_rate_w_controls_OpLimit!$D$24:$D$500,D100,Emiss_rate_w_controls_OpLimit!$J$24:$J$500,"Other Known Causes"))</f>
        <v/>
      </c>
      <c r="K100" s="333" t="str">
        <f>IF($C100="","",SUMIFS(Emiss_rate_w_controls_OpLimit!$I$24:$I$500,Emiss_rate_w_controls_OpLimit!$C$24:$C$500,$C100,Emiss_rate_w_controls_OpLimit!$D$24:$D$500,D100,Emiss_rate_w_controls_OpLimit!$J$24:$J$500,"Other Unknown Causes"))</f>
        <v/>
      </c>
    </row>
  </sheetData>
  <sheetProtection algorithmName="SHA-512" hashValue="eKVOrSBTgmX25XipUz3Hso4f+UGgGZIVXPswfA6AzYL24EYSDnbGvCaWFwSAmFKXG89WcueRqzfsValWdxIs2g==" saltValue="tlkzFpNO2CjwRPd8cdBMxw==" spinCount="100000" sheet="1" sort="0" autoFilter="0"/>
  <dataValidations count="2">
    <dataValidation type="list" allowBlank="1" showInputMessage="1" showErrorMessage="1" sqref="C24:C100" xr:uid="{00000000-0002-0000-0C00-000000000000}">
      <formula1>Operationname</formula1>
    </dataValidation>
    <dataValidation allowBlank="1" showInputMessage="1" showErrorMessage="1" prompt="XML Tag" sqref="B13:K13" xr:uid="{00000000-0002-0000-0C00-000001000000}"/>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2000000}">
          <x14:formula1>
            <xm:f>dropdown!$I$28:$I$40</xm:f>
          </x14:formula1>
          <xm:sqref>D24:D100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9"/>
  </sheetPr>
  <dimension ref="B1:W41"/>
  <sheetViews>
    <sheetView showGridLines="0" topLeftCell="C7" workbookViewId="0">
      <selection activeCell="C24" sqref="C24"/>
    </sheetView>
  </sheetViews>
  <sheetFormatPr defaultColWidth="0" defaultRowHeight="14.5" zeroHeight="1" x14ac:dyDescent="0.35"/>
  <cols>
    <col min="1" max="1" width="9.08984375" style="177" hidden="1" customWidth="1"/>
    <col min="2" max="2" width="30" style="177" hidden="1" customWidth="1"/>
    <col min="3" max="3" width="144.90625" style="177" customWidth="1"/>
    <col min="4" max="4" width="9.453125" style="177" hidden="1" customWidth="1"/>
    <col min="5" max="23" width="0" style="177" hidden="1" customWidth="1"/>
    <col min="24" max="16384" width="9.08984375" style="177" hidden="1"/>
  </cols>
  <sheetData>
    <row r="1" spans="2:23" s="164" customFormat="1" ht="13" hidden="1" x14ac:dyDescent="0.3">
      <c r="C1" s="165" t="s">
        <v>185</v>
      </c>
      <c r="D1" s="166"/>
      <c r="E1" s="166"/>
      <c r="F1" s="166"/>
      <c r="G1" s="166"/>
      <c r="H1" s="166"/>
      <c r="I1" s="166"/>
      <c r="J1" s="167"/>
      <c r="K1" s="167"/>
      <c r="L1" s="167"/>
      <c r="M1" s="167"/>
      <c r="N1" s="167"/>
      <c r="O1" s="167"/>
      <c r="P1" s="167"/>
      <c r="Q1" s="167"/>
      <c r="R1" s="167"/>
    </row>
    <row r="2" spans="2:23" s="164" customFormat="1" ht="13" hidden="1" x14ac:dyDescent="0.3">
      <c r="C2" s="168" t="s">
        <v>1</v>
      </c>
      <c r="D2" s="165" t="str">
        <f>+Welcome!B2</f>
        <v>63.4720 Semiannual Compliance Report</v>
      </c>
      <c r="E2" s="169"/>
      <c r="F2" s="169"/>
      <c r="G2" s="169"/>
      <c r="H2" s="169"/>
      <c r="I2" s="169"/>
      <c r="J2" s="165"/>
      <c r="K2" s="165"/>
      <c r="L2" s="165"/>
      <c r="M2" s="165"/>
      <c r="N2" s="165"/>
      <c r="O2" s="165"/>
      <c r="P2" s="165"/>
      <c r="Q2" s="165"/>
      <c r="R2" s="165"/>
    </row>
    <row r="3" spans="2:23" s="164" customFormat="1" ht="13" hidden="1" x14ac:dyDescent="0.3">
      <c r="C3" s="170" t="s">
        <v>3</v>
      </c>
      <c r="D3" s="171" t="str">
        <f>+Welcome!B3</f>
        <v>63.4720(a)</v>
      </c>
      <c r="E3" s="172"/>
      <c r="F3" s="172"/>
      <c r="G3" s="172"/>
      <c r="H3" s="172"/>
      <c r="I3" s="172"/>
      <c r="J3" s="171"/>
      <c r="K3" s="171"/>
      <c r="L3" s="171"/>
      <c r="M3" s="171"/>
      <c r="N3" s="171"/>
      <c r="O3" s="171"/>
      <c r="P3" s="171"/>
      <c r="Q3" s="171"/>
      <c r="R3" s="171"/>
    </row>
    <row r="4" spans="2:23" s="164" customFormat="1" ht="13" hidden="1" x14ac:dyDescent="0.3">
      <c r="C4" s="170" t="s">
        <v>5</v>
      </c>
      <c r="D4" s="173" t="str">
        <f>+Welcome!B4</f>
        <v>ICR Draft v2.01</v>
      </c>
      <c r="E4" s="174"/>
      <c r="F4" s="174"/>
      <c r="G4" s="174"/>
      <c r="H4" s="174"/>
      <c r="I4" s="174"/>
      <c r="J4" s="173"/>
      <c r="K4" s="173"/>
      <c r="L4" s="173"/>
      <c r="M4" s="173"/>
      <c r="N4" s="173"/>
      <c r="O4" s="173"/>
      <c r="P4" s="173"/>
      <c r="Q4" s="173"/>
      <c r="R4" s="173"/>
    </row>
    <row r="5" spans="2:23" s="164" customFormat="1" ht="13" hidden="1" x14ac:dyDescent="0.3">
      <c r="C5" s="170" t="s">
        <v>6</v>
      </c>
      <c r="D5" s="175">
        <f>+Welcome!B5</f>
        <v>44725</v>
      </c>
      <c r="E5" s="176"/>
      <c r="F5" s="176"/>
      <c r="G5" s="176"/>
      <c r="H5" s="176"/>
      <c r="I5" s="176"/>
      <c r="J5" s="175"/>
      <c r="K5" s="175"/>
      <c r="L5" s="175"/>
      <c r="M5" s="175"/>
      <c r="N5" s="175"/>
      <c r="O5" s="175"/>
      <c r="P5" s="175"/>
      <c r="Q5" s="175"/>
      <c r="R5" s="175"/>
    </row>
    <row r="6" spans="2:23" hidden="1" x14ac:dyDescent="0.35">
      <c r="C6" s="178" t="str">
        <f>+Welcome!B6</f>
        <v>OMB No.: 2060-0510 Form 5900-594 For further Paperwork Reduction Act information see: 
https://www.epa.gov/electronic-reporting-air-emissions/paperwork-reduction-act-pra-cedri-and-ert</v>
      </c>
    </row>
    <row r="7" spans="2:23" ht="21" x14ac:dyDescent="0.35">
      <c r="C7" s="179" t="s">
        <v>208</v>
      </c>
      <c r="D7" s="180"/>
      <c r="E7" s="180"/>
      <c r="F7" s="180"/>
      <c r="G7" s="180"/>
      <c r="H7" s="180"/>
      <c r="I7" s="180"/>
      <c r="J7" s="181"/>
      <c r="K7" s="181"/>
      <c r="L7" s="181"/>
      <c r="M7" s="181"/>
      <c r="N7" s="181"/>
      <c r="O7" s="181"/>
      <c r="P7" s="181"/>
      <c r="Q7" s="181"/>
      <c r="R7" s="181"/>
      <c r="S7" s="181"/>
      <c r="T7" s="181"/>
      <c r="U7" s="181"/>
      <c r="V7" s="181"/>
      <c r="W7" s="181"/>
    </row>
    <row r="8" spans="2:23" x14ac:dyDescent="0.35">
      <c r="C8" s="182" t="s">
        <v>209</v>
      </c>
      <c r="D8" s="183"/>
      <c r="E8" s="184"/>
      <c r="F8" s="184"/>
      <c r="G8" s="184"/>
      <c r="H8" s="184"/>
      <c r="I8" s="185"/>
      <c r="J8" s="185"/>
      <c r="K8" s="185"/>
      <c r="L8" s="185"/>
      <c r="M8" s="185"/>
      <c r="N8" s="185"/>
      <c r="O8" s="185"/>
      <c r="P8" s="185"/>
      <c r="Q8" s="185"/>
      <c r="R8" s="185"/>
      <c r="S8" s="178"/>
    </row>
    <row r="9" spans="2:23" s="186" customFormat="1" ht="18.5" x14ac:dyDescent="0.35">
      <c r="C9" s="187" t="str">
        <f>+Emiss_rate_w_controls_Summary!C9&amp;"  "&amp;Emiss_rate_w_controls_Summary!D9</f>
        <v xml:space="preserve">Facility:  </v>
      </c>
      <c r="D9" s="188"/>
      <c r="E9" s="188"/>
      <c r="F9" s="188"/>
      <c r="G9" s="188"/>
      <c r="H9" s="188"/>
      <c r="I9" s="188"/>
      <c r="J9" s="189"/>
      <c r="K9" s="189"/>
      <c r="L9" s="189"/>
      <c r="M9" s="189"/>
      <c r="N9" s="189"/>
      <c r="O9" s="189"/>
      <c r="P9" s="189"/>
      <c r="Q9" s="189"/>
      <c r="R9" s="189"/>
      <c r="S9" s="189"/>
      <c r="T9" s="189"/>
    </row>
    <row r="10" spans="2:23" s="186" customFormat="1" ht="15" thickBot="1" x14ac:dyDescent="0.4">
      <c r="C10" s="187" t="str">
        <f>+Emiss_rate_w_controls_Summary!C10&amp;"  "&amp;Emiss_rate_w_controls_Summary!D10</f>
        <v>Reporting period:  01/00/1900 - 01/00/1900</v>
      </c>
    </row>
    <row r="11" spans="2:23" ht="29.5" thickBot="1" x14ac:dyDescent="0.4">
      <c r="C11" s="346" t="s">
        <v>210</v>
      </c>
    </row>
    <row r="12" spans="2:23" ht="15" hidden="1" thickBot="1" x14ac:dyDescent="0.4">
      <c r="C12" s="190"/>
    </row>
    <row r="13" spans="2:23" x14ac:dyDescent="0.35">
      <c r="B13" s="191" t="s">
        <v>431</v>
      </c>
      <c r="C13" s="191" t="s">
        <v>292</v>
      </c>
    </row>
    <row r="14" spans="2:23" s="186" customFormat="1" hidden="1" x14ac:dyDescent="0.35">
      <c r="J14" s="192"/>
      <c r="K14" s="192"/>
      <c r="L14" s="192"/>
      <c r="M14" s="192"/>
      <c r="N14" s="192"/>
      <c r="O14" s="192"/>
      <c r="P14" s="192"/>
    </row>
    <row r="15" spans="2:23" hidden="1" x14ac:dyDescent="0.35">
      <c r="C15" s="193"/>
      <c r="J15" s="194"/>
      <c r="K15" s="194"/>
      <c r="L15" s="194"/>
      <c r="M15" s="194"/>
      <c r="N15" s="194"/>
      <c r="O15" s="194"/>
      <c r="P15" s="194"/>
    </row>
    <row r="16" spans="2:23" hidden="1" x14ac:dyDescent="0.35">
      <c r="C16" s="194"/>
      <c r="D16" s="194"/>
      <c r="E16" s="194"/>
      <c r="F16" s="194"/>
      <c r="G16" s="194"/>
      <c r="H16" s="194"/>
      <c r="I16" s="194"/>
      <c r="J16" s="194"/>
      <c r="K16" s="194"/>
      <c r="L16" s="194"/>
      <c r="M16" s="194"/>
      <c r="N16" s="194"/>
      <c r="O16" s="194"/>
      <c r="P16" s="194"/>
    </row>
    <row r="17" spans="2:16" hidden="1" x14ac:dyDescent="0.35">
      <c r="C17" s="195"/>
      <c r="D17" s="194"/>
      <c r="E17" s="194"/>
      <c r="F17" s="194"/>
      <c r="G17" s="194"/>
      <c r="H17" s="194"/>
      <c r="I17" s="194"/>
      <c r="J17" s="194"/>
      <c r="K17" s="194"/>
      <c r="L17" s="194"/>
      <c r="M17" s="194"/>
      <c r="N17" s="194"/>
      <c r="O17" s="194"/>
      <c r="P17" s="194"/>
    </row>
    <row r="24" spans="2:16" ht="15" thickBot="1" x14ac:dyDescent="0.4">
      <c r="B24" s="177">
        <v>1</v>
      </c>
      <c r="C24" s="243"/>
    </row>
    <row r="40" spans="3:3" hidden="1" x14ac:dyDescent="0.35">
      <c r="C40" s="196"/>
    </row>
    <row r="41" spans="3:3" hidden="1" x14ac:dyDescent="0.35">
      <c r="C41" s="196"/>
    </row>
  </sheetData>
  <sheetProtection algorithmName="SHA-512" hashValue="HVE/saYfgJPwy6RjlxR4+arUr7Aberff9OIS12Tq1Vr8XuykFdDNgXtUns9UBTgDez6H7RHTaVia2gM5xLewjA==" saltValue="EAiDcR7t+IFTRVReQIEz9Q==" spinCount="100000" sheet="1" objects="1" scenarios="1"/>
  <dataValidations count="1">
    <dataValidation allowBlank="1" showInputMessage="1" showErrorMessage="1" prompt="XML Tag" sqref="C13" xr:uid="{00000000-0002-0000-0D00-000000000000}"/>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rgb="FFFF0000"/>
  </sheetPr>
  <dimension ref="B1:L33"/>
  <sheetViews>
    <sheetView showGridLines="0" topLeftCell="C6" workbookViewId="0">
      <selection activeCell="D24" sqref="D24"/>
    </sheetView>
  </sheetViews>
  <sheetFormatPr defaultColWidth="0" defaultRowHeight="0" customHeight="1" zeroHeight="1" x14ac:dyDescent="0.3"/>
  <cols>
    <col min="1" max="1" width="9.08984375" style="74" hidden="1" customWidth="1"/>
    <col min="2" max="2" width="19.08984375" style="74" hidden="1" customWidth="1"/>
    <col min="3" max="3" width="41.6328125" style="74" customWidth="1"/>
    <col min="4" max="4" width="60" style="81" customWidth="1"/>
    <col min="5" max="5" width="9.08984375" style="74" hidden="1" customWidth="1"/>
    <col min="6" max="9" width="0" style="74" hidden="1" customWidth="1"/>
    <col min="10" max="10" width="9.08984375" style="74" hidden="1" customWidth="1"/>
    <col min="11" max="12" width="0" style="74" hidden="1" customWidth="1"/>
    <col min="13" max="16384" width="9.08984375" style="74" hidden="1"/>
  </cols>
  <sheetData>
    <row r="1" spans="2:5" ht="14.5" hidden="1" x14ac:dyDescent="0.3">
      <c r="B1" s="1" t="s">
        <v>1</v>
      </c>
      <c r="C1" s="157" t="str">
        <f>+Welcome!B2</f>
        <v>63.4720 Semiannual Compliance Report</v>
      </c>
      <c r="D1" s="73"/>
    </row>
    <row r="2" spans="2:5" ht="14" hidden="1" x14ac:dyDescent="0.3">
      <c r="B2" s="2" t="s">
        <v>3</v>
      </c>
      <c r="C2" s="157" t="str">
        <f>+Welcome!B3</f>
        <v>63.4720(a)</v>
      </c>
      <c r="D2" s="31"/>
    </row>
    <row r="3" spans="2:5" ht="14" hidden="1" x14ac:dyDescent="0.3">
      <c r="B3" s="2" t="s">
        <v>5</v>
      </c>
      <c r="C3" s="76" t="str">
        <f>+Welcome!B4</f>
        <v>ICR Draft v2.01</v>
      </c>
      <c r="D3" s="53"/>
    </row>
    <row r="4" spans="2:5" ht="14" hidden="1" x14ac:dyDescent="0.3">
      <c r="B4" s="2" t="s">
        <v>6</v>
      </c>
      <c r="C4" s="65">
        <f>+Welcome!B5</f>
        <v>44725</v>
      </c>
      <c r="D4" s="55"/>
    </row>
    <row r="5" spans="2:5" ht="14.5" hidden="1" x14ac:dyDescent="0.35">
      <c r="B5" s="158" t="str">
        <f>+Welcome!B6</f>
        <v>OMB No.: 2060-0510 Form 5900-594 For further Paperwork Reduction Act information see: 
https://www.epa.gov/electronic-reporting-air-emissions/paperwork-reduction-act-pra-cedri-and-ert</v>
      </c>
      <c r="C5" s="158"/>
      <c r="D5" s="161"/>
    </row>
    <row r="6" spans="2:5" ht="21" x14ac:dyDescent="0.3">
      <c r="C6" s="88" t="s">
        <v>424</v>
      </c>
      <c r="D6" s="116"/>
    </row>
    <row r="7" spans="2:5" s="119" customFormat="1" ht="14.5" x14ac:dyDescent="0.35">
      <c r="C7" s="39" t="s">
        <v>211</v>
      </c>
      <c r="D7" s="273"/>
    </row>
    <row r="8" spans="2:5" s="119" customFormat="1" ht="14.5" x14ac:dyDescent="0.35">
      <c r="C8" s="274" t="s">
        <v>129</v>
      </c>
      <c r="D8" s="47" t="str">
        <f>Gen_requirements!B5&amp;Gen_requirements!B6</f>
        <v/>
      </c>
    </row>
    <row r="9" spans="2:5" ht="15" customHeight="1" thickBot="1" x14ac:dyDescent="0.4">
      <c r="C9" s="274" t="s">
        <v>130</v>
      </c>
      <c r="D9" s="27" t="str">
        <f>TEXT(Gen_requirements!B22,"mm/dd/yyyy")&amp;" - "&amp;TEXT(Gen_requirements!B23,"mm/dd/yyyy")</f>
        <v>01/00/1900 - 01/00/1900</v>
      </c>
    </row>
    <row r="10" spans="2:5" ht="14.5" hidden="1" thickBot="1" x14ac:dyDescent="0.35">
      <c r="B10" s="120"/>
      <c r="C10" s="116"/>
      <c r="D10" s="74"/>
    </row>
    <row r="11" spans="2:5" s="80" customFormat="1" ht="72.5" x14ac:dyDescent="0.35">
      <c r="B11" s="130" t="s">
        <v>212</v>
      </c>
      <c r="C11" s="131" t="s">
        <v>440</v>
      </c>
      <c r="D11" s="131" t="s">
        <v>441</v>
      </c>
      <c r="E11" s="79"/>
    </row>
    <row r="12" spans="2:5" customFormat="1" ht="16" thickBot="1" x14ac:dyDescent="0.4">
      <c r="B12" s="132" t="s">
        <v>213</v>
      </c>
      <c r="C12" s="125" t="s">
        <v>214</v>
      </c>
      <c r="D12" s="125" t="s">
        <v>215</v>
      </c>
      <c r="E12" s="79"/>
    </row>
    <row r="13" spans="2:5" s="34" customFormat="1" ht="15.5" x14ac:dyDescent="0.35">
      <c r="B13" s="139" t="s">
        <v>405</v>
      </c>
      <c r="C13" s="270" t="s">
        <v>293</v>
      </c>
      <c r="D13" s="270" t="s">
        <v>294</v>
      </c>
      <c r="E13" s="140"/>
    </row>
    <row r="14" spans="2:5" customFormat="1" ht="15.5" hidden="1" x14ac:dyDescent="0.35">
      <c r="B14" s="117"/>
      <c r="C14" s="271"/>
      <c r="D14" s="271"/>
      <c r="E14" s="79"/>
    </row>
    <row r="15" spans="2:5" customFormat="1" ht="15.5" hidden="1" x14ac:dyDescent="0.35">
      <c r="B15" s="117"/>
      <c r="C15" s="271"/>
      <c r="D15" s="271"/>
      <c r="E15" s="79"/>
    </row>
    <row r="16" spans="2:5" customFormat="1" ht="15.5" hidden="1" x14ac:dyDescent="0.35">
      <c r="B16" s="117"/>
      <c r="C16" s="271"/>
      <c r="D16" s="271"/>
      <c r="E16" s="79"/>
    </row>
    <row r="17" spans="2:5" customFormat="1" ht="15.5" hidden="1" x14ac:dyDescent="0.35">
      <c r="B17" s="117"/>
      <c r="C17" s="271"/>
      <c r="D17" s="271"/>
      <c r="E17" s="79"/>
    </row>
    <row r="18" spans="2:5" customFormat="1" ht="15.5" hidden="1" x14ac:dyDescent="0.35">
      <c r="B18" s="117"/>
      <c r="C18" s="271"/>
      <c r="D18" s="271"/>
      <c r="E18" s="79"/>
    </row>
    <row r="19" spans="2:5" customFormat="1" ht="15.5" hidden="1" x14ac:dyDescent="0.35">
      <c r="B19" s="117"/>
      <c r="C19" s="271"/>
      <c r="D19" s="271"/>
      <c r="E19" s="79"/>
    </row>
    <row r="20" spans="2:5" customFormat="1" ht="15.5" hidden="1" x14ac:dyDescent="0.35">
      <c r="B20" s="117"/>
      <c r="C20" s="271"/>
      <c r="D20" s="271"/>
      <c r="E20" s="79"/>
    </row>
    <row r="21" spans="2:5" customFormat="1" ht="15.5" hidden="1" x14ac:dyDescent="0.35">
      <c r="B21" s="117"/>
      <c r="C21" s="271"/>
      <c r="D21" s="271"/>
      <c r="E21" s="79"/>
    </row>
    <row r="22" spans="2:5" customFormat="1" ht="15.5" hidden="1" x14ac:dyDescent="0.35">
      <c r="B22" s="117"/>
      <c r="C22" s="271"/>
      <c r="D22" s="271"/>
      <c r="E22" s="79"/>
    </row>
    <row r="23" spans="2:5" customFormat="1" ht="15.5" hidden="1" x14ac:dyDescent="0.35">
      <c r="B23" s="117"/>
      <c r="C23" s="271"/>
      <c r="D23" s="271"/>
      <c r="E23" s="79"/>
    </row>
    <row r="24" spans="2:5" customFormat="1" ht="16" thickBot="1" x14ac:dyDescent="0.4">
      <c r="B24" s="118">
        <v>1</v>
      </c>
      <c r="C24" s="272"/>
      <c r="D24" s="272"/>
      <c r="E24" s="79"/>
    </row>
    <row r="25" spans="2:5" ht="9.75" hidden="1" customHeight="1" x14ac:dyDescent="0.3">
      <c r="B25" s="78"/>
      <c r="C25" s="78"/>
      <c r="D25" s="78"/>
    </row>
    <row r="26" spans="2:5" ht="14.25" hidden="1" customHeight="1" x14ac:dyDescent="0.3"/>
    <row r="27" spans="2:5" ht="2.25" hidden="1" customHeight="1" x14ac:dyDescent="0.3"/>
    <row r="28" spans="2:5" ht="14.25" hidden="1" customHeight="1" x14ac:dyDescent="0.3"/>
    <row r="29" spans="2:5" ht="14.25" hidden="1" customHeight="1" x14ac:dyDescent="0.3"/>
    <row r="30" spans="2:5" ht="14.25" hidden="1" customHeight="1" x14ac:dyDescent="0.3"/>
    <row r="31" spans="2:5" ht="14.25" hidden="1" customHeight="1" x14ac:dyDescent="0.3"/>
    <row r="32" spans="2:5" ht="14.25" hidden="1" customHeight="1" x14ac:dyDescent="0.3"/>
    <row r="33" ht="14.25" hidden="1" customHeight="1" x14ac:dyDescent="0.3"/>
  </sheetData>
  <sheetProtection algorithmName="SHA-512" hashValue="9euxOpRkw5mfGO7jNdob0S3l+isItpDFdeeFHvdlGch8Veje+UFuakaDwR90Etmtbg2u7j0uimK/+mgOl03ftw==" saltValue="CxyIH4K4TWKk2wkWNKwXnA==" spinCount="100000" sheet="1" objects="1" scenarios="1"/>
  <dataValidations count="2">
    <dataValidation type="list" allowBlank="1" showInputMessage="1" showErrorMessage="1" sqref="C24" xr:uid="{00000000-0002-0000-0E00-000000000000}">
      <formula1>"Yes, No"</formula1>
    </dataValidation>
    <dataValidation type="list" allowBlank="1" showInputMessage="1" showErrorMessage="1" sqref="D24" xr:uid="{4221E98D-0B46-46C8-ADC5-2165B0BFB76D}">
      <formula1>"Yes, No, Not Applicable - This facility has no CPMS"</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8AC79-8A4B-4D73-971D-57E365191E7B}">
  <dimension ref="A1:C10"/>
  <sheetViews>
    <sheetView workbookViewId="0">
      <selection activeCell="A7" sqref="A7"/>
    </sheetView>
  </sheetViews>
  <sheetFormatPr defaultColWidth="0" defaultRowHeight="14.5" zeroHeight="1" x14ac:dyDescent="0.35"/>
  <cols>
    <col min="1" max="1" width="9" customWidth="1"/>
    <col min="2" max="2" width="11.08984375" customWidth="1"/>
    <col min="3" max="3" width="101.08984375" customWidth="1"/>
    <col min="4" max="16384" width="9.08984375" hidden="1"/>
  </cols>
  <sheetData>
    <row r="1" spans="1:3" ht="29.5" thickBot="1" x14ac:dyDescent="0.4">
      <c r="A1" s="218" t="s">
        <v>383</v>
      </c>
      <c r="B1" s="219" t="s">
        <v>384</v>
      </c>
      <c r="C1" s="220" t="s">
        <v>385</v>
      </c>
    </row>
    <row r="2" spans="1:3" s="34" customFormat="1" x14ac:dyDescent="0.35">
      <c r="A2" s="244">
        <v>1</v>
      </c>
      <c r="B2" s="245">
        <v>43521</v>
      </c>
      <c r="C2" s="246" t="s">
        <v>386</v>
      </c>
    </row>
    <row r="3" spans="1:3" s="34" customFormat="1" ht="29" x14ac:dyDescent="0.35">
      <c r="A3" s="247">
        <v>1.01</v>
      </c>
      <c r="B3" s="248">
        <v>44033</v>
      </c>
      <c r="C3" s="249" t="s">
        <v>387</v>
      </c>
    </row>
    <row r="4" spans="1:3" s="34" customFormat="1" x14ac:dyDescent="0.35">
      <c r="A4" s="250">
        <v>1.02</v>
      </c>
      <c r="B4" s="251">
        <v>44034</v>
      </c>
      <c r="C4" s="252" t="s">
        <v>388</v>
      </c>
    </row>
    <row r="5" spans="1:3" s="34" customFormat="1" ht="87" x14ac:dyDescent="0.35">
      <c r="A5" s="247">
        <v>2</v>
      </c>
      <c r="B5" s="259">
        <v>44119</v>
      </c>
      <c r="C5" s="254" t="s">
        <v>430</v>
      </c>
    </row>
    <row r="6" spans="1:3" s="34" customFormat="1" ht="58" x14ac:dyDescent="0.35">
      <c r="A6" s="250" t="s">
        <v>443</v>
      </c>
      <c r="B6" s="251">
        <v>44725</v>
      </c>
      <c r="C6" s="252" t="s">
        <v>442</v>
      </c>
    </row>
    <row r="7" spans="1:3" s="34" customFormat="1" x14ac:dyDescent="0.35">
      <c r="A7" s="247"/>
      <c r="B7" s="253"/>
      <c r="C7" s="254"/>
    </row>
    <row r="8" spans="1:3" s="34" customFormat="1" x14ac:dyDescent="0.35">
      <c r="A8" s="250"/>
      <c r="B8" s="255"/>
      <c r="C8" s="252"/>
    </row>
    <row r="9" spans="1:3" s="34" customFormat="1" x14ac:dyDescent="0.35">
      <c r="A9" s="247"/>
      <c r="B9" s="253"/>
      <c r="C9" s="254"/>
    </row>
    <row r="10" spans="1:3" s="34" customFormat="1" ht="15" thickBot="1" x14ac:dyDescent="0.4">
      <c r="A10" s="256"/>
      <c r="B10" s="257"/>
      <c r="C10" s="258"/>
    </row>
  </sheetData>
  <sheetProtection algorithmName="SHA-512" hashValue="ZcWXkgMpPN0whVsmdYlYi0EYcRwv3St4tiJrLgc+rb/FP62UVv3hd1tGDZ7O2IMSUcQMuOrq3siZv4Q/Altm9g==" saltValue="WjkNXy1krmZbNu85UFFKQA==" spinCount="100000" sheet="1" objects="1" scenarios="1"/>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E215D-F987-489A-BA8B-DC082331FA01}">
  <dimension ref="A1:E13"/>
  <sheetViews>
    <sheetView workbookViewId="0">
      <selection activeCell="I18" sqref="I18"/>
    </sheetView>
  </sheetViews>
  <sheetFormatPr defaultRowHeight="14.5" x14ac:dyDescent="0.35"/>
  <cols>
    <col min="1" max="1" width="29.90625" bestFit="1" customWidth="1"/>
    <col min="3" max="3" width="26.6328125" bestFit="1" customWidth="1"/>
  </cols>
  <sheetData>
    <row r="1" spans="1:5" x14ac:dyDescent="0.35">
      <c r="A1" s="223" t="s">
        <v>399</v>
      </c>
      <c r="B1" s="223" t="s">
        <v>400</v>
      </c>
      <c r="C1" s="223" t="s">
        <v>401</v>
      </c>
      <c r="D1" s="223" t="s">
        <v>402</v>
      </c>
      <c r="E1" s="223" t="s">
        <v>403</v>
      </c>
    </row>
    <row r="2" spans="1:5" x14ac:dyDescent="0.35">
      <c r="A2" t="s">
        <v>433</v>
      </c>
      <c r="C2" t="s">
        <v>404</v>
      </c>
    </row>
    <row r="3" spans="1:5" x14ac:dyDescent="0.35">
      <c r="A3" t="s">
        <v>406</v>
      </c>
      <c r="B3" t="s">
        <v>404</v>
      </c>
      <c r="C3" t="s">
        <v>415</v>
      </c>
      <c r="D3" t="s">
        <v>405</v>
      </c>
      <c r="E3" t="s">
        <v>405</v>
      </c>
    </row>
    <row r="4" spans="1:5" x14ac:dyDescent="0.35">
      <c r="A4" t="s">
        <v>407</v>
      </c>
      <c r="B4" t="s">
        <v>404</v>
      </c>
      <c r="C4" t="s">
        <v>416</v>
      </c>
      <c r="D4" t="s">
        <v>405</v>
      </c>
      <c r="E4" t="s">
        <v>405</v>
      </c>
    </row>
    <row r="5" spans="1:5" x14ac:dyDescent="0.35">
      <c r="A5" t="s">
        <v>408</v>
      </c>
      <c r="B5" t="s">
        <v>404</v>
      </c>
      <c r="C5" t="s">
        <v>417</v>
      </c>
      <c r="D5" t="s">
        <v>405</v>
      </c>
      <c r="E5" t="s">
        <v>405</v>
      </c>
    </row>
    <row r="6" spans="1:5" x14ac:dyDescent="0.35">
      <c r="A6" t="s">
        <v>434</v>
      </c>
      <c r="B6" t="s">
        <v>404</v>
      </c>
      <c r="C6" t="s">
        <v>435</v>
      </c>
      <c r="D6" t="s">
        <v>405</v>
      </c>
      <c r="E6" t="s">
        <v>405</v>
      </c>
    </row>
    <row r="7" spans="1:5" x14ac:dyDescent="0.35">
      <c r="A7" t="s">
        <v>409</v>
      </c>
      <c r="B7" t="s">
        <v>404</v>
      </c>
      <c r="C7" t="s">
        <v>418</v>
      </c>
      <c r="D7" t="s">
        <v>405</v>
      </c>
      <c r="E7" t="s">
        <v>405</v>
      </c>
    </row>
    <row r="8" spans="1:5" x14ac:dyDescent="0.35">
      <c r="A8" t="s">
        <v>410</v>
      </c>
      <c r="B8" t="s">
        <v>404</v>
      </c>
      <c r="C8" t="s">
        <v>419</v>
      </c>
      <c r="D8" t="s">
        <v>405</v>
      </c>
      <c r="E8" t="s">
        <v>405</v>
      </c>
    </row>
    <row r="9" spans="1:5" x14ac:dyDescent="0.35">
      <c r="A9" t="s">
        <v>411</v>
      </c>
      <c r="B9" t="s">
        <v>404</v>
      </c>
      <c r="C9" t="s">
        <v>420</v>
      </c>
      <c r="D9" t="s">
        <v>405</v>
      </c>
      <c r="E9" t="s">
        <v>405</v>
      </c>
    </row>
    <row r="10" spans="1:5" x14ac:dyDescent="0.35">
      <c r="A10" t="s">
        <v>412</v>
      </c>
      <c r="B10" t="s">
        <v>404</v>
      </c>
      <c r="C10" t="s">
        <v>421</v>
      </c>
      <c r="D10" t="s">
        <v>405</v>
      </c>
      <c r="E10" t="s">
        <v>405</v>
      </c>
    </row>
    <row r="11" spans="1:5" x14ac:dyDescent="0.35">
      <c r="A11" t="s">
        <v>413</v>
      </c>
      <c r="B11" t="s">
        <v>404</v>
      </c>
      <c r="C11" t="s">
        <v>422</v>
      </c>
      <c r="D11" t="s">
        <v>405</v>
      </c>
      <c r="E11" t="s">
        <v>405</v>
      </c>
    </row>
    <row r="12" spans="1:5" x14ac:dyDescent="0.35">
      <c r="A12" t="s">
        <v>414</v>
      </c>
      <c r="B12" t="s">
        <v>404</v>
      </c>
      <c r="C12" t="s">
        <v>423</v>
      </c>
      <c r="D12" t="s">
        <v>405</v>
      </c>
      <c r="E12" t="s">
        <v>405</v>
      </c>
    </row>
    <row r="13" spans="1:5" x14ac:dyDescent="0.35">
      <c r="A13" t="s">
        <v>104</v>
      </c>
      <c r="B13" t="s">
        <v>404</v>
      </c>
      <c r="C13" t="s">
        <v>104</v>
      </c>
      <c r="D13" t="s">
        <v>405</v>
      </c>
      <c r="E13" t="s">
        <v>405</v>
      </c>
    </row>
  </sheetData>
  <sheetProtection algorithmName="SHA-512" hashValue="PnPpI4ixx2Gaw6KN/2xybEksGj26Scg3nWgHq+pB4m7PHkzDzUgMqyF/VabwtkFFhTwYGascAnCJ8IFSPrMY4w==" saltValue="UTCbFr8DNCxgzZu4ZdprX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Y500"/>
  <sheetViews>
    <sheetView showGridLines="0" workbookViewId="0">
      <selection activeCell="I19" sqref="I19"/>
    </sheetView>
  </sheetViews>
  <sheetFormatPr defaultRowHeight="14.5" x14ac:dyDescent="0.35"/>
  <cols>
    <col min="1" max="1" width="11.90625" customWidth="1"/>
    <col min="2" max="2" width="14.54296875" customWidth="1"/>
    <col min="3" max="3" width="19.90625" customWidth="1"/>
    <col min="4" max="4" width="10.90625" customWidth="1"/>
    <col min="6" max="6" width="2.08984375" customWidth="1"/>
    <col min="8" max="8" width="15.90625" customWidth="1"/>
    <col min="9" max="9" width="45.08984375" customWidth="1"/>
    <col min="10" max="10" width="43.6328125" customWidth="1"/>
    <col min="12" max="12" width="12" customWidth="1"/>
    <col min="13" max="13" width="19.36328125" customWidth="1"/>
    <col min="15" max="15" width="2.54296875" customWidth="1"/>
    <col min="18" max="18" width="18.6328125" customWidth="1"/>
    <col min="19" max="20" width="10.90625" customWidth="1"/>
    <col min="23" max="23" width="9.90625" customWidth="1"/>
    <col min="24" max="24" width="15.08984375" customWidth="1"/>
  </cols>
  <sheetData>
    <row r="1" spans="1:25" x14ac:dyDescent="0.35">
      <c r="A1" s="21" t="s">
        <v>88</v>
      </c>
      <c r="F1" s="11"/>
      <c r="G1" s="353" t="s">
        <v>89</v>
      </c>
      <c r="H1" s="353"/>
      <c r="I1" s="353"/>
      <c r="J1" s="353"/>
      <c r="M1" t="s">
        <v>90</v>
      </c>
      <c r="N1" t="s">
        <v>91</v>
      </c>
      <c r="O1" s="11"/>
      <c r="Q1" t="s">
        <v>310</v>
      </c>
      <c r="R1" t="s">
        <v>309</v>
      </c>
      <c r="S1" t="s">
        <v>311</v>
      </c>
      <c r="T1" t="s">
        <v>314</v>
      </c>
      <c r="V1" t="s">
        <v>310</v>
      </c>
      <c r="W1" t="s">
        <v>312</v>
      </c>
      <c r="X1" t="s">
        <v>313</v>
      </c>
      <c r="Y1" t="s">
        <v>314</v>
      </c>
    </row>
    <row r="2" spans="1:25" ht="16.5" x14ac:dyDescent="0.45">
      <c r="A2" t="s">
        <v>92</v>
      </c>
      <c r="F2" s="11"/>
      <c r="G2">
        <v>1</v>
      </c>
      <c r="H2" t="str">
        <f>IF(Compliance_Option!C24="","",Compliance_Option!C24)</f>
        <v/>
      </c>
      <c r="I2" t="str">
        <f>IF(Compliance_Option!D24="","",Compliance_Option!D24)</f>
        <v/>
      </c>
      <c r="J2" t="e">
        <f>IF(Compliance_Option!#REF!="","",Compliance_Option!#REF!)</f>
        <v>#REF!</v>
      </c>
      <c r="K2" t="e">
        <f t="shared" ref="K2:K11" si="0">IF(OR(I2="Emission Rate with Add-On Controls Option",J2="Emission Rate with Add-On Controls Option",I2="Emission Rate without Add-On Controls Option",J2="Emission Rate without Add-On Controls Option"),"Yes","No")</f>
        <v>#REF!</v>
      </c>
      <c r="L2" t="e">
        <f t="array" ref="L2">INDEX($H$2:$H$11,MATCH(0,IF("Yes"=$K$2:$K$11,COUNTIF($L$1:$L1,$H$2:$H$11),""),0))</f>
        <v>#N/A</v>
      </c>
      <c r="M2" t="e">
        <f>IF(OR(VLOOKUP(L2,$H$2:$J$11,2,FALSE)="Emission Rate with Add-On Controls Option",VLOOKUP(L2,$H$2:$J$11,3,FALSE)="Emission Rate with Add-On Controls Option"),"------","INSERT VALUE HERE")</f>
        <v>#N/A</v>
      </c>
      <c r="N2" t="e">
        <f>IF(OR(VLOOKUP(L2,$H$2:$J$11,2,FALSE)="Emission Rate without Add-On Controls Option",VLOOKUP(L2,$H$2:$J$11,3,FALSE)="Emission Rate without Add-On Controls Option"),"------","INSERT VALUE HERE")</f>
        <v>#N/A</v>
      </c>
      <c r="O2" s="11"/>
      <c r="Q2" s="146" t="str">
        <f>+IF(T2="","",MAX(Q1:Q$1)+1)</f>
        <v/>
      </c>
      <c r="R2" s="147" t="str">
        <f>IF(Emiss_rate_w_controls_CPMS!D24="","",Emiss_rate_w_controls_CPMS!D24)</f>
        <v/>
      </c>
      <c r="S2" s="148" t="str">
        <f t="shared" ref="S2:S65" si="1">+IFERROR(INDEX($R$2:$R$501,MATCH(ROW()-ROW($S$1),$Q$2:$Q$501,0)),"")</f>
        <v/>
      </c>
      <c r="T2" s="149" t="str">
        <f>IF(COUNTIF(R$2:R2,R2)=1,R2,"")</f>
        <v/>
      </c>
      <c r="V2" s="146" t="str">
        <f>+IF(Y2="","",MAX(V1:V$1)+1)</f>
        <v/>
      </c>
      <c r="W2" s="147" t="str">
        <f>IF(Compliance_Option!C24="","",Compliance_Option!C24)</f>
        <v/>
      </c>
      <c r="X2" s="147" t="str">
        <f>IFERROR(INDEX($W$2:$W$501,MATCH(ROW()-ROW($X$1),$V$2:$V$501,0)),"")</f>
        <v/>
      </c>
      <c r="Y2" s="149" t="str">
        <f>IF(COUNTIF(W$2:W2,W2)=1,W2,"")</f>
        <v/>
      </c>
    </row>
    <row r="3" spans="1:25" ht="16.5" x14ac:dyDescent="0.45">
      <c r="A3" t="s">
        <v>93</v>
      </c>
      <c r="F3" s="11"/>
      <c r="G3">
        <v>2</v>
      </c>
      <c r="H3" t="str">
        <f>IF(Compliance_Option!C25="","",Compliance_Option!C25)</f>
        <v/>
      </c>
      <c r="I3" t="str">
        <f>IF(Compliance_Option!D25="","",Compliance_Option!D25)</f>
        <v/>
      </c>
      <c r="J3" t="e">
        <f>IF(Compliance_Option!#REF!="","",Compliance_Option!#REF!)</f>
        <v>#REF!</v>
      </c>
      <c r="K3" t="e">
        <f t="shared" si="0"/>
        <v>#REF!</v>
      </c>
      <c r="L3" t="e">
        <f t="array" ref="L3">INDEX($H$2:$H$11,MATCH(0,IF("Yes"=$K$2:$K$11,COUNTIF($L$1:$L2,$H$2:$H$11),""),0))</f>
        <v>#N/A</v>
      </c>
      <c r="M3" t="e">
        <f t="shared" ref="M3:M11" si="2">IF(OR(VLOOKUP(L3,$H$2:$J$11,2,FALSE)="Emission Rate with Add-On Controls Option",VLOOKUP(L3,$H$2:$J$11,3,FALSE)="Emission Rate with Add-On Controls Option"),"------","INSERT VALUE HERE")</f>
        <v>#N/A</v>
      </c>
      <c r="N3" t="e">
        <f t="shared" ref="N3:N11" si="3">IF(OR(VLOOKUP(L3,$H$2:$J$11,2,FALSE)="Emission Rate without Add-On Controls Option",VLOOKUP(L3,$H$2:$J$11,3,FALSE)="Emission Rate without Add-On Controls Option"),"------","INSERT VALUE HERE")</f>
        <v>#N/A</v>
      </c>
      <c r="O3" s="11"/>
      <c r="Q3" s="146" t="str">
        <f>+IF(T3="","",MAX(Q$1:Q2)+1)</f>
        <v/>
      </c>
      <c r="R3" s="147" t="str">
        <f>IF(Emiss_rate_w_controls_CPMS!D25="","",Emiss_rate_w_controls_CPMS!D25)</f>
        <v/>
      </c>
      <c r="S3" s="148" t="str">
        <f t="shared" si="1"/>
        <v/>
      </c>
      <c r="T3" s="148" t="str">
        <f>IF(COUNTIF(R$2:R3,R3)=1,R3,"")</f>
        <v/>
      </c>
      <c r="V3" s="146" t="str">
        <f>+IF(Y3="","",MAX(V$1:V2)+1)</f>
        <v/>
      </c>
      <c r="W3" s="147" t="str">
        <f>IF(Compliance_Option!C25="","",Compliance_Option!C25)</f>
        <v/>
      </c>
      <c r="X3" s="147" t="str">
        <f t="shared" ref="X3:X21" si="4">IFERROR(INDEX($W$2:$W$501,MATCH(ROW()-ROW($X$1),$V$2:$V$501,0)),"")</f>
        <v/>
      </c>
      <c r="Y3" t="str">
        <f>IF(COUNTIF(W$2:W3,W3)=1,W3,"")</f>
        <v/>
      </c>
    </row>
    <row r="4" spans="1:25" ht="16.5" x14ac:dyDescent="0.45">
      <c r="A4" t="s">
        <v>94</v>
      </c>
      <c r="F4" s="11"/>
      <c r="G4">
        <v>3</v>
      </c>
      <c r="H4" t="str">
        <f>IF(Compliance_Option!C36="","",Compliance_Option!C36)</f>
        <v/>
      </c>
      <c r="I4" t="str">
        <f>IF(Compliance_Option!D36="","",Compliance_Option!D36)</f>
        <v/>
      </c>
      <c r="J4" t="e">
        <f>IF(Compliance_Option!#REF!="","",Compliance_Option!#REF!)</f>
        <v>#REF!</v>
      </c>
      <c r="K4" t="e">
        <f t="shared" si="0"/>
        <v>#REF!</v>
      </c>
      <c r="L4" t="e">
        <f t="array" ref="L4">INDEX($H$2:$H$11,MATCH(0,IF("Yes"=$K$2:$K$11,COUNTIF($L$1:$L3,$H$2:$H$11),""),0))</f>
        <v>#N/A</v>
      </c>
      <c r="M4" t="e">
        <f t="shared" si="2"/>
        <v>#N/A</v>
      </c>
      <c r="N4" t="e">
        <f t="shared" si="3"/>
        <v>#N/A</v>
      </c>
      <c r="O4" s="11"/>
      <c r="Q4" s="146" t="str">
        <f>+IF(T4="","",MAX(Q$1:Q3)+1)</f>
        <v/>
      </c>
      <c r="R4" s="147" t="str">
        <f>IF(Emiss_rate_w_controls_CPMS!D26="","",Emiss_rate_w_controls_CPMS!D26)</f>
        <v/>
      </c>
      <c r="S4" s="148" t="str">
        <f t="shared" si="1"/>
        <v/>
      </c>
      <c r="T4" s="148" t="str">
        <f>IF(COUNTIF(R$2:R4,R4)=1,R4,"")</f>
        <v/>
      </c>
      <c r="V4" s="146" t="str">
        <f>+IF(Y4="","",MAX(V$1:V3)+1)</f>
        <v/>
      </c>
      <c r="W4" s="147" t="str">
        <f>IF(Compliance_Option!C26="","",Compliance_Option!C26)</f>
        <v/>
      </c>
      <c r="X4" s="147" t="str">
        <f t="shared" si="4"/>
        <v/>
      </c>
      <c r="Y4" t="str">
        <f>IF(COUNTIF(W$2:W4,W4)=1,W4,"")</f>
        <v/>
      </c>
    </row>
    <row r="5" spans="1:25" ht="16.5" x14ac:dyDescent="0.45">
      <c r="A5" t="s">
        <v>95</v>
      </c>
      <c r="F5" s="11"/>
      <c r="G5">
        <v>4</v>
      </c>
      <c r="H5" t="str">
        <f>IF(Compliance_Option!C37="","",Compliance_Option!C37)</f>
        <v/>
      </c>
      <c r="I5" t="str">
        <f>IF(Compliance_Option!D37="","",Compliance_Option!D37)</f>
        <v/>
      </c>
      <c r="J5" t="e">
        <f>IF(Compliance_Option!#REF!="","",Compliance_Option!#REF!)</f>
        <v>#REF!</v>
      </c>
      <c r="K5" t="e">
        <f t="shared" si="0"/>
        <v>#REF!</v>
      </c>
      <c r="L5" t="e">
        <f t="array" ref="L5">INDEX($H$2:$H$11,MATCH(0,IF("Yes"=$K$2:$K$11,COUNTIF($L$1:$L4,$H$2:$H$11),""),0))</f>
        <v>#N/A</v>
      </c>
      <c r="M5" t="e">
        <f t="shared" si="2"/>
        <v>#N/A</v>
      </c>
      <c r="N5" t="e">
        <f t="shared" si="3"/>
        <v>#N/A</v>
      </c>
      <c r="O5" s="11"/>
      <c r="Q5" s="146" t="str">
        <f>+IF(T5="","",MAX(Q$1:Q4)+1)</f>
        <v/>
      </c>
      <c r="R5" s="147" t="str">
        <f>IF(Emiss_rate_w_controls_CPMS!D27="","",Emiss_rate_w_controls_CPMS!D27)</f>
        <v/>
      </c>
      <c r="S5" s="148" t="str">
        <f t="shared" si="1"/>
        <v/>
      </c>
      <c r="T5" s="148" t="str">
        <f>IF(COUNTIF(R$2:R5,R5)=1,R5,"")</f>
        <v/>
      </c>
      <c r="V5" s="146" t="str">
        <f>+IF(Y5="","",MAX(V$1:V4)+1)</f>
        <v/>
      </c>
      <c r="W5" s="147" t="str">
        <f>IF(Compliance_Option!C27="","",Compliance_Option!C27)</f>
        <v/>
      </c>
      <c r="X5" s="147" t="str">
        <f t="shared" si="4"/>
        <v/>
      </c>
      <c r="Y5" t="str">
        <f>IF(COUNTIF(W$2:W5,W5)=1,W5,"")</f>
        <v/>
      </c>
    </row>
    <row r="6" spans="1:25" ht="16.5" x14ac:dyDescent="0.45">
      <c r="F6" s="11"/>
      <c r="G6">
        <v>5</v>
      </c>
      <c r="H6" t="str">
        <f>IF(Compliance_Option!C38="","",Compliance_Option!C38)</f>
        <v/>
      </c>
      <c r="I6" t="str">
        <f>IF(Compliance_Option!D38="","",Compliance_Option!D38)</f>
        <v/>
      </c>
      <c r="J6" t="e">
        <f>IF(Compliance_Option!#REF!="","",Compliance_Option!#REF!)</f>
        <v>#REF!</v>
      </c>
      <c r="K6" t="e">
        <f t="shared" si="0"/>
        <v>#REF!</v>
      </c>
      <c r="L6" t="e">
        <f t="array" ref="L6">INDEX($H$2:$H$11,MATCH(0,IF("Yes"=$K$2:$K$11,COUNTIF($L$1:$L5,$H$2:$H$11),""),0))</f>
        <v>#N/A</v>
      </c>
      <c r="M6" t="e">
        <f t="shared" si="2"/>
        <v>#N/A</v>
      </c>
      <c r="N6" t="e">
        <f t="shared" si="3"/>
        <v>#N/A</v>
      </c>
      <c r="O6" s="11"/>
      <c r="Q6" s="146" t="str">
        <f>+IF(T6="","",MAX(Q$1:Q5)+1)</f>
        <v/>
      </c>
      <c r="R6" s="147" t="str">
        <f>IF(Emiss_rate_w_controls_CPMS!D28="","",Emiss_rate_w_controls_CPMS!D28)</f>
        <v/>
      </c>
      <c r="S6" s="148" t="str">
        <f t="shared" si="1"/>
        <v/>
      </c>
      <c r="T6" s="148" t="str">
        <f>IF(COUNTIF(R$2:R6,R6)=1,R6,"")</f>
        <v/>
      </c>
      <c r="V6" s="146" t="str">
        <f>+IF(Y6="","",MAX(V$1:V5)+1)</f>
        <v/>
      </c>
      <c r="W6" s="147" t="str">
        <f>IF(Compliance_Option!C28="","",Compliance_Option!C28)</f>
        <v/>
      </c>
      <c r="X6" s="147" t="str">
        <f t="shared" si="4"/>
        <v/>
      </c>
      <c r="Y6" t="str">
        <f>IF(COUNTIF(W$2:W6,W6)=1,W6,"")</f>
        <v/>
      </c>
    </row>
    <row r="7" spans="1:25" ht="16.5" x14ac:dyDescent="0.45">
      <c r="F7" s="11"/>
      <c r="G7">
        <v>6</v>
      </c>
      <c r="H7" t="str">
        <f>IF(Compliance_Option!C39="","",Compliance_Option!C39)</f>
        <v/>
      </c>
      <c r="I7" t="str">
        <f>IF(Compliance_Option!D39="","",Compliance_Option!D39)</f>
        <v/>
      </c>
      <c r="J7" t="e">
        <f>IF(Compliance_Option!#REF!="","",Compliance_Option!#REF!)</f>
        <v>#REF!</v>
      </c>
      <c r="K7" t="e">
        <f t="shared" si="0"/>
        <v>#REF!</v>
      </c>
      <c r="L7" t="e">
        <f t="array" ref="L7">INDEX($H$2:$H$11,MATCH(0,IF("Yes"=$K$2:$K$11,COUNTIF($L$1:$L6,$H$2:$H$11),""),0))</f>
        <v>#N/A</v>
      </c>
      <c r="M7" t="e">
        <f t="shared" si="2"/>
        <v>#N/A</v>
      </c>
      <c r="N7" t="e">
        <f t="shared" si="3"/>
        <v>#N/A</v>
      </c>
      <c r="O7" s="11"/>
      <c r="Q7" s="146" t="str">
        <f>+IF(T7="","",MAX(Q$1:Q6)+1)</f>
        <v/>
      </c>
      <c r="R7" s="147" t="str">
        <f>IF(Emiss_rate_w_controls_CPMS!D29="","",Emiss_rate_w_controls_CPMS!D29)</f>
        <v/>
      </c>
      <c r="S7" s="148" t="str">
        <f t="shared" si="1"/>
        <v/>
      </c>
      <c r="T7" s="148" t="str">
        <f>IF(COUNTIF(R$2:R7,R7)=1,R7,"")</f>
        <v/>
      </c>
      <c r="V7" s="146" t="str">
        <f>+IF(Y7="","",MAX(V$1:V6)+1)</f>
        <v/>
      </c>
      <c r="W7" s="147" t="str">
        <f>IF(Compliance_Option!C29="","",Compliance_Option!C29)</f>
        <v/>
      </c>
      <c r="X7" s="147" t="str">
        <f t="shared" si="4"/>
        <v/>
      </c>
      <c r="Y7" t="str">
        <f>IF(COUNTIF(W$2:W7,W7)=1,W7,"")</f>
        <v/>
      </c>
    </row>
    <row r="8" spans="1:25" ht="16.5" x14ac:dyDescent="0.45">
      <c r="A8" s="21" t="s">
        <v>96</v>
      </c>
      <c r="F8" s="11"/>
      <c r="G8">
        <v>7</v>
      </c>
      <c r="H8" t="str">
        <f>IF(Compliance_Option!C40="","",Compliance_Option!C40)</f>
        <v/>
      </c>
      <c r="I8" t="str">
        <f>IF(Compliance_Option!D40="","",Compliance_Option!D40)</f>
        <v/>
      </c>
      <c r="J8" t="e">
        <f>IF(Compliance_Option!#REF!="","",Compliance_Option!#REF!)</f>
        <v>#REF!</v>
      </c>
      <c r="K8" t="e">
        <f t="shared" si="0"/>
        <v>#REF!</v>
      </c>
      <c r="L8" t="e">
        <f t="array" ref="L8">INDEX($H$2:$H$11,MATCH(0,IF("Yes"=$K$2:$K$11,COUNTIF($L$1:$L7,$H$2:$H$11),""),0))</f>
        <v>#N/A</v>
      </c>
      <c r="M8" t="e">
        <f t="shared" si="2"/>
        <v>#N/A</v>
      </c>
      <c r="N8" t="e">
        <f t="shared" si="3"/>
        <v>#N/A</v>
      </c>
      <c r="O8" s="11"/>
      <c r="Q8" s="146" t="str">
        <f>+IF(T8="","",MAX(Q$1:Q7)+1)</f>
        <v/>
      </c>
      <c r="R8" s="147" t="str">
        <f>IF(Emiss_rate_w_controls_CPMS!D474="","",Emiss_rate_w_controls_CPMS!D474)</f>
        <v/>
      </c>
      <c r="S8" s="148" t="str">
        <f t="shared" si="1"/>
        <v/>
      </c>
      <c r="T8" s="148" t="str">
        <f>IF(COUNTIF(R$2:R8,R8)=1,R8,"")</f>
        <v/>
      </c>
      <c r="V8" s="146" t="str">
        <f>+IF(Y8="","",MAX(V$1:V7)+1)</f>
        <v/>
      </c>
      <c r="W8" s="147" t="str">
        <f>IF(Compliance_Option!C30="","",Compliance_Option!C30)</f>
        <v/>
      </c>
      <c r="X8" s="147" t="str">
        <f t="shared" si="4"/>
        <v/>
      </c>
      <c r="Y8" t="str">
        <f>IF(COUNTIF(W$2:W8,W8)=1,W8,"")</f>
        <v/>
      </c>
    </row>
    <row r="9" spans="1:25" ht="16.5" x14ac:dyDescent="0.45">
      <c r="A9" t="s">
        <v>97</v>
      </c>
      <c r="F9" s="11"/>
      <c r="G9">
        <v>8</v>
      </c>
      <c r="H9" t="str">
        <f>IF(Compliance_Option!C41="","",Compliance_Option!C41)</f>
        <v/>
      </c>
      <c r="I9" t="str">
        <f>IF(Compliance_Option!D41="","",Compliance_Option!D41)</f>
        <v/>
      </c>
      <c r="J9" t="e">
        <f>IF(Compliance_Option!#REF!="","",Compliance_Option!#REF!)</f>
        <v>#REF!</v>
      </c>
      <c r="K9" t="e">
        <f t="shared" si="0"/>
        <v>#REF!</v>
      </c>
      <c r="L9" t="e">
        <f t="array" ref="L9">INDEX($H$2:$H$11,MATCH(0,IF("Yes"=$K$2:$K$11,COUNTIF($L$1:$L8,$H$2:$H$11),""),0))</f>
        <v>#N/A</v>
      </c>
      <c r="M9" t="e">
        <f t="shared" si="2"/>
        <v>#N/A</v>
      </c>
      <c r="N9" t="e">
        <f t="shared" si="3"/>
        <v>#N/A</v>
      </c>
      <c r="O9" s="11"/>
      <c r="Q9" s="146" t="str">
        <f>+IF(T9="","",MAX(Q$1:Q8)+1)</f>
        <v/>
      </c>
      <c r="R9" s="147" t="str">
        <f>IF(Emiss_rate_w_controls_CPMS!D475="","",Emiss_rate_w_controls_CPMS!D475)</f>
        <v/>
      </c>
      <c r="S9" s="148" t="str">
        <f t="shared" si="1"/>
        <v/>
      </c>
      <c r="T9" s="148" t="str">
        <f>IF(COUNTIF(R$2:R9,R9)=1,R9,"")</f>
        <v/>
      </c>
      <c r="V9" s="146" t="str">
        <f>+IF(Y9="","",MAX(V$1:V8)+1)</f>
        <v/>
      </c>
      <c r="W9" s="147" t="str">
        <f>IF(Compliance_Option!C31="","",Compliance_Option!C31)</f>
        <v/>
      </c>
      <c r="X9" s="147" t="str">
        <f t="shared" si="4"/>
        <v/>
      </c>
      <c r="Y9" t="str">
        <f>IF(COUNTIF(W$2:W9,W9)=1,W9,"")</f>
        <v/>
      </c>
    </row>
    <row r="10" spans="1:25" ht="16.5" x14ac:dyDescent="0.45">
      <c r="A10" t="s">
        <v>98</v>
      </c>
      <c r="F10" s="11"/>
      <c r="G10">
        <v>9</v>
      </c>
      <c r="H10" t="str">
        <f>IF(Compliance_Option!C42="","",Compliance_Option!C42)</f>
        <v/>
      </c>
      <c r="I10" t="str">
        <f>IF(Compliance_Option!D42="","",Compliance_Option!D42)</f>
        <v/>
      </c>
      <c r="J10" t="e">
        <f>IF(Compliance_Option!#REF!="","",Compliance_Option!#REF!)</f>
        <v>#REF!</v>
      </c>
      <c r="K10" t="e">
        <f t="shared" si="0"/>
        <v>#REF!</v>
      </c>
      <c r="L10" t="e">
        <f t="array" ref="L10">INDEX($H$2:$H$11,MATCH(0,IF("Yes"=$K$2:$K$11,COUNTIF($L$1:$L9,$H$2:$H$11),""),0))</f>
        <v>#N/A</v>
      </c>
      <c r="M10" t="e">
        <f t="shared" si="2"/>
        <v>#N/A</v>
      </c>
      <c r="N10" t="e">
        <f t="shared" si="3"/>
        <v>#N/A</v>
      </c>
      <c r="O10" s="11"/>
      <c r="Q10" s="146" t="str">
        <f>+IF(T10="","",MAX(Q$1:Q9)+1)</f>
        <v/>
      </c>
      <c r="R10" s="147" t="str">
        <f>IF(Emiss_rate_w_controls_CPMS!D476="","",Emiss_rate_w_controls_CPMS!D476)</f>
        <v/>
      </c>
      <c r="S10" s="148" t="str">
        <f t="shared" si="1"/>
        <v/>
      </c>
      <c r="T10" s="148" t="str">
        <f>IF(COUNTIF(R$2:R10,R10)=1,R10,"")</f>
        <v/>
      </c>
      <c r="V10" s="146" t="str">
        <f>+IF(Y10="","",MAX(V$1:V9)+1)</f>
        <v/>
      </c>
      <c r="W10" s="147" t="str">
        <f>IF(Compliance_Option!C32="","",Compliance_Option!C32)</f>
        <v/>
      </c>
      <c r="X10" s="147" t="str">
        <f t="shared" si="4"/>
        <v/>
      </c>
      <c r="Y10" t="str">
        <f>IF(COUNTIF(W$2:W10,W10)=1,W10,"")</f>
        <v/>
      </c>
    </row>
    <row r="11" spans="1:25" ht="16.5" x14ac:dyDescent="0.45">
      <c r="F11" s="11"/>
      <c r="G11">
        <v>10</v>
      </c>
      <c r="H11" t="str">
        <f>IF(Compliance_Option!C43="","",Compliance_Option!C43)</f>
        <v/>
      </c>
      <c r="I11" t="str">
        <f>IF(Compliance_Option!D43="","",Compliance_Option!D43)</f>
        <v/>
      </c>
      <c r="J11" t="e">
        <f>IF(Compliance_Option!#REF!="","",Compliance_Option!#REF!)</f>
        <v>#REF!</v>
      </c>
      <c r="K11" t="e">
        <f t="shared" si="0"/>
        <v>#REF!</v>
      </c>
      <c r="L11" t="e">
        <f t="array" ref="L11">INDEX($H$2:$H$11,MATCH(0,IF("Yes"=$K$2:$K$11,COUNTIF($L$1:$L10,$H$2:$H$11),""),0))</f>
        <v>#N/A</v>
      </c>
      <c r="M11" t="e">
        <f t="shared" si="2"/>
        <v>#N/A</v>
      </c>
      <c r="N11" t="e">
        <f t="shared" si="3"/>
        <v>#N/A</v>
      </c>
      <c r="O11" s="11"/>
      <c r="Q11" s="146" t="str">
        <f>+IF(T11="","",MAX(Q$1:Q10)+1)</f>
        <v/>
      </c>
      <c r="R11" s="147" t="str">
        <f>IF(Emiss_rate_w_controls_CPMS!D477="","",Emiss_rate_w_controls_CPMS!D477)</f>
        <v/>
      </c>
      <c r="S11" s="148" t="str">
        <f t="shared" si="1"/>
        <v/>
      </c>
      <c r="T11" s="148" t="str">
        <f>IF(COUNTIF(R$2:R11,R11)=1,R11,"")</f>
        <v/>
      </c>
      <c r="V11" s="146" t="str">
        <f>+IF(Y11="","",MAX(V$1:V10)+1)</f>
        <v/>
      </c>
      <c r="W11" s="147" t="str">
        <f>IF(Compliance_Option!C33="","",Compliance_Option!C33)</f>
        <v/>
      </c>
      <c r="X11" s="147" t="str">
        <f t="shared" si="4"/>
        <v/>
      </c>
      <c r="Y11" t="str">
        <f>IF(COUNTIF(W$2:W11,W11)=1,W11,"")</f>
        <v/>
      </c>
    </row>
    <row r="12" spans="1:25" ht="9.75" customHeight="1" x14ac:dyDescent="0.45">
      <c r="F12" s="11"/>
      <c r="G12" s="11"/>
      <c r="H12" s="11"/>
      <c r="I12" s="11"/>
      <c r="J12" s="11"/>
      <c r="K12" s="11"/>
      <c r="L12" s="11"/>
      <c r="M12" s="11"/>
      <c r="N12" s="11"/>
      <c r="O12" s="11"/>
      <c r="Q12" s="146" t="str">
        <f>+IF(T12="","",MAX(Q$1:Q11)+1)</f>
        <v/>
      </c>
      <c r="R12" s="147" t="str">
        <f>IF(Emiss_rate_w_controls_CPMS!D478="","",Emiss_rate_w_controls_CPMS!D478)</f>
        <v/>
      </c>
      <c r="S12" s="148" t="str">
        <f t="shared" si="1"/>
        <v/>
      </c>
      <c r="T12" s="148" t="str">
        <f>IF(COUNTIF(R$2:R12,R12)=1,R12,"")</f>
        <v/>
      </c>
      <c r="V12" s="146" t="str">
        <f>+IF(Y12="","",MAX(V$1:V11)+1)</f>
        <v/>
      </c>
      <c r="W12" s="147" t="str">
        <f>IF(Compliance_Option!C34="","",Compliance_Option!C34)</f>
        <v/>
      </c>
      <c r="X12" s="147" t="str">
        <f t="shared" si="4"/>
        <v/>
      </c>
      <c r="Y12" t="str">
        <f>IF(COUNTIF(W$2:W12,W12)=1,W12,"")</f>
        <v/>
      </c>
    </row>
    <row r="13" spans="1:25" ht="16.5" x14ac:dyDescent="0.45">
      <c r="A13" s="21" t="s">
        <v>99</v>
      </c>
      <c r="C13" s="21" t="s">
        <v>100</v>
      </c>
      <c r="Q13" s="146" t="str">
        <f>+IF(T13="","",MAX(Q$1:Q12)+1)</f>
        <v/>
      </c>
      <c r="R13" s="147" t="str">
        <f>IF(Emiss_rate_w_controls_CPMS!D479="","",Emiss_rate_w_controls_CPMS!D479)</f>
        <v/>
      </c>
      <c r="S13" s="148" t="str">
        <f t="shared" si="1"/>
        <v/>
      </c>
      <c r="T13" s="148" t="str">
        <f>IF(COUNTIF(R$2:R13,R13)=1,R13,"")</f>
        <v/>
      </c>
      <c r="V13" s="146" t="str">
        <f>+IF(Y13="","",MAX(V$1:V12)+1)</f>
        <v/>
      </c>
      <c r="W13" s="147" t="str">
        <f>IF(Compliance_Option!C35="","",Compliance_Option!C35)</f>
        <v/>
      </c>
      <c r="X13" s="147" t="str">
        <f t="shared" si="4"/>
        <v/>
      </c>
      <c r="Y13" t="str">
        <f>IF(COUNTIF(W$2:W13,W13)=1,W13,"")</f>
        <v/>
      </c>
    </row>
    <row r="14" spans="1:25" ht="16.5" x14ac:dyDescent="0.45">
      <c r="A14" t="s">
        <v>101</v>
      </c>
      <c r="C14" t="s">
        <v>102</v>
      </c>
      <c r="Q14" s="146" t="str">
        <f>+IF(T14="","",MAX(Q$1:Q13)+1)</f>
        <v/>
      </c>
      <c r="R14" s="147" t="str">
        <f>IF(Emiss_rate_w_controls_CPMS!D480="","",Emiss_rate_w_controls_CPMS!D480)</f>
        <v/>
      </c>
      <c r="S14" s="148" t="str">
        <f t="shared" si="1"/>
        <v/>
      </c>
      <c r="T14" s="148" t="str">
        <f>IF(COUNTIF(R$2:R14,R14)=1,R14,"")</f>
        <v/>
      </c>
      <c r="V14" s="146" t="str">
        <f>+IF(Y14="","",MAX(V$1:V13)+1)</f>
        <v/>
      </c>
      <c r="W14" s="147" t="str">
        <f>IF(Compliance_Option!C36="","",Compliance_Option!C36)</f>
        <v/>
      </c>
      <c r="X14" s="147" t="str">
        <f t="shared" si="4"/>
        <v/>
      </c>
      <c r="Y14" t="str">
        <f>IF(COUNTIF(W$2:W14,W14)=1,W14,"")</f>
        <v/>
      </c>
    </row>
    <row r="15" spans="1:25" ht="16.5" x14ac:dyDescent="0.45">
      <c r="A15" t="s">
        <v>103</v>
      </c>
      <c r="C15" t="s">
        <v>104</v>
      </c>
      <c r="Q15" s="146" t="str">
        <f>+IF(T15="","",MAX(Q$1:Q14)+1)</f>
        <v/>
      </c>
      <c r="R15" s="147" t="str">
        <f>IF(Emiss_rate_w_controls_CPMS!D481="","",Emiss_rate_w_controls_CPMS!D481)</f>
        <v/>
      </c>
      <c r="S15" s="148" t="str">
        <f t="shared" si="1"/>
        <v/>
      </c>
      <c r="T15" s="148" t="str">
        <f>IF(COUNTIF(R$2:R15,R15)=1,R15,"")</f>
        <v/>
      </c>
      <c r="V15" s="146" t="str">
        <f>+IF(Y15="","",MAX(V$1:V14)+1)</f>
        <v/>
      </c>
      <c r="W15" s="147" t="str">
        <f>IF(Compliance_Option!C37="","",Compliance_Option!C37)</f>
        <v/>
      </c>
      <c r="X15" s="147" t="str">
        <f t="shared" si="4"/>
        <v/>
      </c>
      <c r="Y15" t="str">
        <f>IF(COUNTIF(W$2:W15,W15)=1,W15,"")</f>
        <v/>
      </c>
    </row>
    <row r="16" spans="1:25" ht="16.5" x14ac:dyDescent="0.45">
      <c r="A16" t="s">
        <v>92</v>
      </c>
      <c r="Q16" s="146" t="str">
        <f>+IF(T16="","",MAX(Q$1:Q15)+1)</f>
        <v/>
      </c>
      <c r="R16" s="147" t="str">
        <f>IF(Emiss_rate_w_controls_CPMS!D482="","",Emiss_rate_w_controls_CPMS!D482)</f>
        <v/>
      </c>
      <c r="S16" s="148" t="str">
        <f t="shared" si="1"/>
        <v/>
      </c>
      <c r="T16" s="148" t="str">
        <f>IF(COUNTIF(R$2:R16,R16)=1,R16,"")</f>
        <v/>
      </c>
      <c r="V16" s="146" t="str">
        <f>+IF(Y16="","",MAX(V$1:V15)+1)</f>
        <v/>
      </c>
      <c r="W16" s="147" t="str">
        <f>IF(Compliance_Option!C38="","",Compliance_Option!C38)</f>
        <v/>
      </c>
      <c r="X16" s="147" t="str">
        <f t="shared" si="4"/>
        <v/>
      </c>
      <c r="Y16" t="str">
        <f>IF(COUNTIF(W$2:W16,W16)=1,W16,"")</f>
        <v/>
      </c>
    </row>
    <row r="17" spans="1:25" ht="16.5" x14ac:dyDescent="0.45">
      <c r="Q17" s="146" t="str">
        <f>+IF(T17="","",MAX(Q$1:Q16)+1)</f>
        <v/>
      </c>
      <c r="R17" s="147" t="str">
        <f>IF(Emiss_rate_w_controls_CPMS!D483="","",Emiss_rate_w_controls_CPMS!D483)</f>
        <v/>
      </c>
      <c r="S17" s="148" t="str">
        <f t="shared" si="1"/>
        <v/>
      </c>
      <c r="T17" s="148" t="str">
        <f>IF(COUNTIF(R$2:R17,R17)=1,R17,"")</f>
        <v/>
      </c>
      <c r="V17" s="146" t="str">
        <f>+IF(Y17="","",MAX(V$1:V16)+1)</f>
        <v/>
      </c>
      <c r="W17" s="147" t="str">
        <f>IF(Compliance_Option!C39="","",Compliance_Option!C39)</f>
        <v/>
      </c>
      <c r="X17" s="147" t="str">
        <f t="shared" si="4"/>
        <v/>
      </c>
      <c r="Y17" t="str">
        <f>IF(COUNTIF(W$2:W17,W17)=1,W17,"")</f>
        <v/>
      </c>
    </row>
    <row r="18" spans="1:25" ht="16.5" x14ac:dyDescent="0.45">
      <c r="A18" s="21" t="s">
        <v>105</v>
      </c>
      <c r="D18" s="21" t="s">
        <v>106</v>
      </c>
      <c r="I18" s="21" t="s">
        <v>107</v>
      </c>
      <c r="J18" s="21" t="s">
        <v>108</v>
      </c>
      <c r="K18" s="21" t="s">
        <v>232</v>
      </c>
      <c r="Q18" s="146" t="str">
        <f>+IF(T18="","",MAX(Q$1:Q17)+1)</f>
        <v/>
      </c>
      <c r="R18" s="147" t="str">
        <f>IF(Emiss_rate_w_controls_CPMS!D484="","",Emiss_rate_w_controls_CPMS!D484)</f>
        <v/>
      </c>
      <c r="S18" s="148" t="str">
        <f t="shared" si="1"/>
        <v/>
      </c>
      <c r="T18" s="148" t="str">
        <f>IF(COUNTIF(R$2:R18,R18)=1,R18,"")</f>
        <v/>
      </c>
      <c r="V18" s="146" t="str">
        <f>+IF(Y18="","",MAX(V$1:V17)+1)</f>
        <v/>
      </c>
      <c r="W18" s="147" t="str">
        <f>IF(Compliance_Option!C40="","",Compliance_Option!C40)</f>
        <v/>
      </c>
      <c r="X18" s="147" t="str">
        <f t="shared" si="4"/>
        <v/>
      </c>
      <c r="Y18" t="str">
        <f>IF(COUNTIF(W$2:W18,W18)=1,W18,"")</f>
        <v/>
      </c>
    </row>
    <row r="19" spans="1:25" ht="16.5" x14ac:dyDescent="0.45">
      <c r="A19" t="s">
        <v>109</v>
      </c>
      <c r="D19" t="s">
        <v>110</v>
      </c>
      <c r="I19" t="s">
        <v>111</v>
      </c>
      <c r="J19" t="s">
        <v>117</v>
      </c>
      <c r="K19" t="s">
        <v>229</v>
      </c>
      <c r="Q19" s="146" t="str">
        <f>+IF(T19="","",MAX(Q$1:Q18)+1)</f>
        <v/>
      </c>
      <c r="R19" s="147" t="str">
        <f>IF(Emiss_rate_w_controls_CPMS!D485="","",Emiss_rate_w_controls_CPMS!D485)</f>
        <v/>
      </c>
      <c r="S19" s="148" t="str">
        <f t="shared" si="1"/>
        <v/>
      </c>
      <c r="T19" s="148" t="str">
        <f>IF(COUNTIF(R$2:R19,R19)=1,R19,"")</f>
        <v/>
      </c>
      <c r="V19" s="146" t="str">
        <f>+IF(Y19="","",MAX(V$1:V18)+1)</f>
        <v/>
      </c>
      <c r="W19" s="147" t="str">
        <f>IF(Compliance_Option!C41="","",Compliance_Option!C41)</f>
        <v/>
      </c>
      <c r="X19" s="147" t="str">
        <f t="shared" si="4"/>
        <v/>
      </c>
      <c r="Y19" t="str">
        <f>IF(COUNTIF(W$2:W19,W19)=1,W19,"")</f>
        <v/>
      </c>
    </row>
    <row r="20" spans="1:25" ht="16.5" x14ac:dyDescent="0.45">
      <c r="A20" t="s">
        <v>112</v>
      </c>
      <c r="D20" t="s">
        <v>113</v>
      </c>
      <c r="I20" t="s">
        <v>114</v>
      </c>
      <c r="J20" t="s">
        <v>119</v>
      </c>
      <c r="K20" t="s">
        <v>230</v>
      </c>
      <c r="Q20" s="146" t="str">
        <f>+IF(T20="","",MAX(Q$1:Q19)+1)</f>
        <v/>
      </c>
      <c r="R20" s="147" t="str">
        <f>IF(Emiss_rate_w_controls_CPMS!D486="","",Emiss_rate_w_controls_CPMS!D486)</f>
        <v/>
      </c>
      <c r="S20" s="148" t="str">
        <f t="shared" si="1"/>
        <v/>
      </c>
      <c r="T20" s="148" t="str">
        <f>IF(COUNTIF(R$2:R20,R20)=1,R20,"")</f>
        <v/>
      </c>
      <c r="V20" s="146" t="str">
        <f>+IF(Y20="","",MAX(V$1:V19)+1)</f>
        <v/>
      </c>
      <c r="W20" s="147" t="str">
        <f>IF(Compliance_Option!C42="","",Compliance_Option!C42)</f>
        <v/>
      </c>
      <c r="X20" s="147" t="str">
        <f t="shared" si="4"/>
        <v/>
      </c>
      <c r="Y20" t="str">
        <f>IF(COUNTIF(W$2:W20,W20)=1,W20,"")</f>
        <v/>
      </c>
    </row>
    <row r="21" spans="1:25" ht="16.5" x14ac:dyDescent="0.45">
      <c r="A21" t="s">
        <v>115</v>
      </c>
      <c r="I21" t="s">
        <v>116</v>
      </c>
      <c r="J21" t="s">
        <v>121</v>
      </c>
      <c r="K21" t="s">
        <v>231</v>
      </c>
      <c r="Q21" s="146" t="str">
        <f>+IF(T21="","",MAX(Q$1:Q20)+1)</f>
        <v/>
      </c>
      <c r="R21" s="147" t="str">
        <f>IF(Emiss_rate_w_controls_CPMS!D487="","",Emiss_rate_w_controls_CPMS!D487)</f>
        <v/>
      </c>
      <c r="S21" s="148" t="str">
        <f t="shared" si="1"/>
        <v/>
      </c>
      <c r="T21" s="148" t="str">
        <f>IF(COUNTIF(R$2:R21,R21)=1,R21,"")</f>
        <v/>
      </c>
      <c r="V21" s="146" t="str">
        <f>+IF(Y21="","",MAX(V$1:V20)+1)</f>
        <v/>
      </c>
      <c r="W21" s="147" t="str">
        <f>IF(Compliance_Option!C43="","",Compliance_Option!C43)</f>
        <v/>
      </c>
      <c r="X21" s="147" t="str">
        <f t="shared" si="4"/>
        <v/>
      </c>
      <c r="Y21" t="str">
        <f>IF(COUNTIF(W$2:W21,W21)=1,W21,"")</f>
        <v/>
      </c>
    </row>
    <row r="22" spans="1:25" ht="16.5" x14ac:dyDescent="0.45">
      <c r="I22" t="s">
        <v>118</v>
      </c>
      <c r="J22" t="s">
        <v>122</v>
      </c>
      <c r="K22" t="s">
        <v>121</v>
      </c>
      <c r="Q22" s="146" t="str">
        <f>+IF(T22="","",MAX(Q$1:Q21)+1)</f>
        <v/>
      </c>
      <c r="R22" s="147" t="str">
        <f>IF(Emiss_rate_w_controls_CPMS!D488="","",Emiss_rate_w_controls_CPMS!D488)</f>
        <v/>
      </c>
      <c r="S22" s="148" t="str">
        <f t="shared" si="1"/>
        <v/>
      </c>
      <c r="T22" s="148" t="str">
        <f>IF(COUNTIF(R$2:R22,R22)=1,R22,"")</f>
        <v/>
      </c>
    </row>
    <row r="23" spans="1:25" ht="16.5" x14ac:dyDescent="0.45">
      <c r="I23" t="s">
        <v>120</v>
      </c>
      <c r="K23" t="s">
        <v>122</v>
      </c>
      <c r="Q23" s="146" t="str">
        <f>+IF(T23="","",MAX(Q$1:Q22)+1)</f>
        <v/>
      </c>
      <c r="R23" s="147" t="str">
        <f>IF(Emiss_rate_w_controls_CPMS!D489="","",Emiss_rate_w_controls_CPMS!D489)</f>
        <v/>
      </c>
      <c r="S23" s="148" t="str">
        <f t="shared" si="1"/>
        <v/>
      </c>
      <c r="T23" s="148" t="str">
        <f>IF(COUNTIF(R$2:R23,R23)=1,R23,"")</f>
        <v/>
      </c>
    </row>
    <row r="24" spans="1:25" ht="16.5" x14ac:dyDescent="0.45">
      <c r="Q24" s="146" t="str">
        <f>+IF(T24="","",MAX(Q$1:Q23)+1)</f>
        <v/>
      </c>
      <c r="R24" s="147" t="str">
        <f>IF(Emiss_rate_w_controls_CPMS!D490="","",Emiss_rate_w_controls_CPMS!D490)</f>
        <v/>
      </c>
      <c r="S24" s="148" t="str">
        <f t="shared" si="1"/>
        <v/>
      </c>
      <c r="T24" s="148" t="str">
        <f>IF(COUNTIF(R$2:R24,R24)=1,R24,"")</f>
        <v/>
      </c>
    </row>
    <row r="25" spans="1:25" ht="16.5" x14ac:dyDescent="0.45">
      <c r="Q25" s="146" t="str">
        <f>+IF(T25="","",MAX(Q$1:Q24)+1)</f>
        <v/>
      </c>
      <c r="R25" s="147" t="str">
        <f>IF(Emiss_rate_w_controls_CPMS!D491="","",Emiss_rate_w_controls_CPMS!D491)</f>
        <v/>
      </c>
      <c r="S25" s="148" t="str">
        <f t="shared" si="1"/>
        <v/>
      </c>
      <c r="T25" s="148" t="str">
        <f>IF(COUNTIF(R$2:R25,R25)=1,R25,"")</f>
        <v/>
      </c>
    </row>
    <row r="26" spans="1:25" ht="17" thickBot="1" x14ac:dyDescent="0.5">
      <c r="A26" s="11"/>
      <c r="B26" s="11"/>
      <c r="C26" s="11"/>
      <c r="D26" s="11"/>
      <c r="E26" s="11"/>
      <c r="F26" s="11"/>
      <c r="G26" s="11"/>
      <c r="Q26" s="146" t="str">
        <f>+IF(T26="","",MAX(Q$1:Q25)+1)</f>
        <v/>
      </c>
      <c r="R26" s="147" t="str">
        <f>IF(Emiss_rate_w_controls_CPMS!D492="","",Emiss_rate_w_controls_CPMS!D492)</f>
        <v/>
      </c>
      <c r="S26" s="148" t="str">
        <f t="shared" si="1"/>
        <v/>
      </c>
      <c r="T26" s="148" t="str">
        <f>IF(COUNTIF(R$2:R26,R26)=1,R26,"")</f>
        <v/>
      </c>
    </row>
    <row r="27" spans="1:25" ht="17" thickTop="1" x14ac:dyDescent="0.45">
      <c r="A27" s="353" t="s">
        <v>123</v>
      </c>
      <c r="B27" s="353"/>
      <c r="C27" s="353"/>
      <c r="D27" s="353"/>
      <c r="E27" s="353"/>
      <c r="G27" s="11"/>
      <c r="I27" s="143" t="s">
        <v>295</v>
      </c>
      <c r="Q27" s="146" t="str">
        <f>+IF(T27="","",MAX(Q$1:Q26)+1)</f>
        <v/>
      </c>
      <c r="R27" s="147" t="str">
        <f>IF(Emiss_rate_w_controls_CPMS!D493="","",Emiss_rate_w_controls_CPMS!D493)</f>
        <v/>
      </c>
      <c r="S27" s="148" t="str">
        <f t="shared" si="1"/>
        <v/>
      </c>
      <c r="T27" s="148" t="str">
        <f>IF(COUNTIF(R$2:R27,R27)=1,R27,"")</f>
        <v/>
      </c>
    </row>
    <row r="28" spans="1:25" ht="30" x14ac:dyDescent="0.45">
      <c r="A28" s="18" t="s">
        <v>106</v>
      </c>
      <c r="B28" s="18" t="s">
        <v>124</v>
      </c>
      <c r="C28" t="s">
        <v>125</v>
      </c>
      <c r="D28" s="18" t="s">
        <v>126</v>
      </c>
      <c r="E28" s="18"/>
      <c r="G28" s="11"/>
      <c r="I28" s="144" t="s">
        <v>296</v>
      </c>
      <c r="Q28" s="146" t="str">
        <f>+IF(T28="","",MAX(Q$1:Q27)+1)</f>
        <v/>
      </c>
      <c r="R28" s="147" t="str">
        <f>IF(Emiss_rate_w_controls_CPMS!D494="","",Emiss_rate_w_controls_CPMS!D494)</f>
        <v/>
      </c>
      <c r="S28" s="148" t="str">
        <f t="shared" si="1"/>
        <v/>
      </c>
      <c r="T28" s="148" t="str">
        <f>IF(COUNTIF(R$2:R28,R28)=1,R28,"")</f>
        <v/>
      </c>
    </row>
    <row r="29" spans="1:25" ht="59" x14ac:dyDescent="0.45">
      <c r="A29" s="142" t="s">
        <v>113</v>
      </c>
      <c r="B29" s="142" t="s">
        <v>111</v>
      </c>
      <c r="C29" t="str">
        <f>A29&amp;"-"&amp;B29&amp;"-"&amp;"g HAP/liter solids"</f>
        <v>New or reconstructed affected source-Exterior siding and primed doorskins-g HAP/liter solids</v>
      </c>
      <c r="D29" s="142">
        <v>0</v>
      </c>
      <c r="E29" s="19"/>
      <c r="G29" s="11"/>
      <c r="I29" s="144" t="s">
        <v>298</v>
      </c>
      <c r="Q29" s="146" t="str">
        <f>+IF(T29="","",MAX(Q$1:Q28)+1)</f>
        <v/>
      </c>
      <c r="R29" s="147" t="str">
        <f>IF(Emiss_rate_w_controls_CPMS!D495="","",Emiss_rate_w_controls_CPMS!D495)</f>
        <v/>
      </c>
      <c r="S29" s="148" t="str">
        <f t="shared" si="1"/>
        <v/>
      </c>
      <c r="T29" s="148" t="str">
        <f>IF(COUNTIF(R$2:R29,R29)=1,R29,"")</f>
        <v/>
      </c>
    </row>
    <row r="30" spans="1:25" ht="59" x14ac:dyDescent="0.45">
      <c r="A30" s="142" t="s">
        <v>113</v>
      </c>
      <c r="B30" s="142" t="s">
        <v>114</v>
      </c>
      <c r="C30" t="str">
        <f t="shared" ref="C30:C38" si="5">A30&amp;"-"&amp;B30&amp;"-"&amp;"g HAP/liter solids"</f>
        <v>New or reconstructed affected source-Flooring-g HAP/liter solids</v>
      </c>
      <c r="D30" s="142">
        <v>0</v>
      </c>
      <c r="E30" s="19"/>
      <c r="G30" s="11"/>
      <c r="I30" s="144" t="s">
        <v>301</v>
      </c>
      <c r="Q30" s="146" t="str">
        <f>+IF(T30="","",MAX(Q$1:Q29)+1)</f>
        <v/>
      </c>
      <c r="R30" s="147" t="str">
        <f>IF(Emiss_rate_w_controls_CPMS!D496="","",Emiss_rate_w_controls_CPMS!D496)</f>
        <v/>
      </c>
      <c r="S30" s="148" t="str">
        <f t="shared" si="1"/>
        <v/>
      </c>
      <c r="T30" s="148" t="str">
        <f>IF(COUNTIF(R$2:R30,R30)=1,R30,"")</f>
        <v/>
      </c>
    </row>
    <row r="31" spans="1:25" ht="59" x14ac:dyDescent="0.45">
      <c r="A31" s="142" t="s">
        <v>113</v>
      </c>
      <c r="B31" s="142" t="s">
        <v>116</v>
      </c>
      <c r="C31" t="str">
        <f t="shared" si="5"/>
        <v>New or reconstructed affected source-Interior wall paneling or tileboard-g HAP/liter solids</v>
      </c>
      <c r="D31" s="142">
        <v>5</v>
      </c>
      <c r="E31" s="19"/>
      <c r="G31" s="11"/>
      <c r="I31" s="144" t="s">
        <v>297</v>
      </c>
      <c r="Q31" s="146" t="str">
        <f>+IF(T31="","",MAX(Q$1:Q30)+1)</f>
        <v/>
      </c>
      <c r="R31" s="147" t="str">
        <f>IF(Emiss_rate_w_controls_CPMS!D497="","",Emiss_rate_w_controls_CPMS!D497)</f>
        <v/>
      </c>
      <c r="S31" s="148" t="str">
        <f t="shared" si="1"/>
        <v/>
      </c>
      <c r="T31" s="148" t="str">
        <f>IF(COUNTIF(R$2:R31,R31)=1,R31,"")</f>
        <v/>
      </c>
    </row>
    <row r="32" spans="1:25" ht="59" x14ac:dyDescent="0.45">
      <c r="A32" s="142" t="s">
        <v>113</v>
      </c>
      <c r="B32" s="142" t="s">
        <v>118</v>
      </c>
      <c r="C32" t="str">
        <f t="shared" si="5"/>
        <v>New or reconstructed affected source-Other interior panels-g HAP/liter solids</v>
      </c>
      <c r="D32" s="142">
        <v>0</v>
      </c>
      <c r="E32" s="19"/>
      <c r="G32" s="11"/>
      <c r="I32" s="144" t="s">
        <v>299</v>
      </c>
      <c r="Q32" s="146" t="str">
        <f>+IF(T32="","",MAX(Q$1:Q31)+1)</f>
        <v/>
      </c>
      <c r="R32" s="147" t="str">
        <f>IF(Emiss_rate_w_controls_CPMS!D498="","",Emiss_rate_w_controls_CPMS!D498)</f>
        <v/>
      </c>
      <c r="S32" s="148" t="str">
        <f t="shared" si="1"/>
        <v/>
      </c>
      <c r="T32" s="148" t="str">
        <f>IF(COUNTIF(R$2:R32,R32)=1,R32,"")</f>
        <v/>
      </c>
    </row>
    <row r="33" spans="1:20" ht="59" x14ac:dyDescent="0.45">
      <c r="A33" s="142" t="s">
        <v>113</v>
      </c>
      <c r="B33" s="142" t="s">
        <v>120</v>
      </c>
      <c r="C33" t="str">
        <f t="shared" si="5"/>
        <v>New or reconstructed affected source-Doors, windows, and miscellaneous-g HAP/liter solids</v>
      </c>
      <c r="D33" s="142">
        <v>57</v>
      </c>
      <c r="E33" s="19"/>
      <c r="G33" s="11"/>
      <c r="I33" s="144" t="s">
        <v>300</v>
      </c>
      <c r="Q33" s="146" t="str">
        <f>+IF(T33="","",MAX(Q$1:Q32)+1)</f>
        <v/>
      </c>
      <c r="R33" s="147" t="str">
        <f>IF(Emiss_rate_w_controls_CPMS!D499="","",Emiss_rate_w_controls_CPMS!D499)</f>
        <v/>
      </c>
      <c r="S33" s="148" t="str">
        <f t="shared" si="1"/>
        <v/>
      </c>
      <c r="T33" s="148" t="str">
        <f>IF(COUNTIF(R$2:R33,R33)=1,R33,"")</f>
        <v/>
      </c>
    </row>
    <row r="34" spans="1:20" ht="44.5" x14ac:dyDescent="0.45">
      <c r="A34" t="s">
        <v>110</v>
      </c>
      <c r="B34" s="142" t="s">
        <v>111</v>
      </c>
      <c r="C34" t="str">
        <f t="shared" si="5"/>
        <v>Existing affected source-Exterior siding and primed doorskins-g HAP/liter solids</v>
      </c>
      <c r="D34" s="142">
        <v>7</v>
      </c>
      <c r="E34" s="19"/>
      <c r="G34" s="11"/>
      <c r="I34" s="144" t="s">
        <v>302</v>
      </c>
      <c r="Q34" s="146" t="e">
        <f>+IF(T34="","",MAX(Q$1:Q33)+1)</f>
        <v>#REF!</v>
      </c>
      <c r="R34" s="147" t="e">
        <f>IF(Emiss_rate_w_controls_CPMS!#REF!="","",Emiss_rate_w_controls_CPMS!#REF!)</f>
        <v>#REF!</v>
      </c>
      <c r="S34" s="148" t="str">
        <f t="shared" si="1"/>
        <v/>
      </c>
      <c r="T34" s="148" t="e">
        <f>IF(COUNTIF(R$2:R34,R34)=1,R34,"")</f>
        <v>#REF!</v>
      </c>
    </row>
    <row r="35" spans="1:20" ht="16.5" x14ac:dyDescent="0.45">
      <c r="A35" t="s">
        <v>110</v>
      </c>
      <c r="B35" s="142" t="s">
        <v>114</v>
      </c>
      <c r="C35" t="str">
        <f t="shared" si="5"/>
        <v>Existing affected source-Flooring-g HAP/liter solids</v>
      </c>
      <c r="D35" s="142">
        <v>93</v>
      </c>
      <c r="E35" s="19"/>
      <c r="G35" s="11"/>
      <c r="I35" s="144" t="s">
        <v>304</v>
      </c>
      <c r="Q35" s="146" t="str">
        <f>+IF(T35="","",MAX(Q$1:Q34)+1)</f>
        <v/>
      </c>
      <c r="R35" s="147" t="e">
        <f>IF(Emiss_rate_w_controls_CPMS!#REF!="","",Emiss_rate_w_controls_CPMS!#REF!)</f>
        <v>#REF!</v>
      </c>
      <c r="S35" s="148" t="str">
        <f t="shared" si="1"/>
        <v/>
      </c>
      <c r="T35" s="148" t="str">
        <f>IF(COUNTIF(R$2:R35,R35)=1,R35,"")</f>
        <v/>
      </c>
    </row>
    <row r="36" spans="1:20" ht="44.5" x14ac:dyDescent="0.45">
      <c r="A36" t="s">
        <v>110</v>
      </c>
      <c r="B36" s="142" t="s">
        <v>116</v>
      </c>
      <c r="C36" t="str">
        <f t="shared" si="5"/>
        <v>Existing affected source-Interior wall paneling or tileboard-g HAP/liter solids</v>
      </c>
      <c r="D36" s="142">
        <v>183</v>
      </c>
      <c r="E36" s="19"/>
      <c r="G36" s="11"/>
      <c r="I36" s="144" t="s">
        <v>305</v>
      </c>
      <c r="Q36" s="146" t="str">
        <f>+IF(T36="","",MAX(Q$1:Q35)+1)</f>
        <v/>
      </c>
      <c r="R36" s="147" t="e">
        <f>IF(Emiss_rate_w_controls_CPMS!#REF!="","",Emiss_rate_w_controls_CPMS!#REF!)</f>
        <v>#REF!</v>
      </c>
      <c r="S36" s="148" t="str">
        <f t="shared" si="1"/>
        <v/>
      </c>
      <c r="T36" s="148" t="str">
        <f>IF(COUNTIF(R$2:R36,R36)=1,R36,"")</f>
        <v/>
      </c>
    </row>
    <row r="37" spans="1:20" ht="30" x14ac:dyDescent="0.45">
      <c r="A37" t="s">
        <v>110</v>
      </c>
      <c r="B37" s="142" t="s">
        <v>118</v>
      </c>
      <c r="C37" t="str">
        <f t="shared" si="5"/>
        <v>Existing affected source-Other interior panels-g HAP/liter solids</v>
      </c>
      <c r="D37" s="142">
        <v>20</v>
      </c>
      <c r="E37" s="19"/>
      <c r="G37" s="11"/>
      <c r="I37" s="144" t="s">
        <v>303</v>
      </c>
      <c r="Q37" s="146" t="str">
        <f>+IF(T37="","",MAX(Q$1:Q36)+1)</f>
        <v/>
      </c>
      <c r="R37" s="147" t="e">
        <f>IF(Emiss_rate_w_controls_CPMS!#REF!="","",Emiss_rate_w_controls_CPMS!#REF!)</f>
        <v>#REF!</v>
      </c>
      <c r="S37" s="148" t="str">
        <f t="shared" si="1"/>
        <v/>
      </c>
      <c r="T37" s="148" t="str">
        <f>IF(COUNTIF(R$2:R37,R37)=1,R37,"")</f>
        <v/>
      </c>
    </row>
    <row r="38" spans="1:20" ht="44.5" x14ac:dyDescent="0.45">
      <c r="A38" t="s">
        <v>110</v>
      </c>
      <c r="B38" s="142" t="s">
        <v>120</v>
      </c>
      <c r="C38" t="str">
        <f t="shared" si="5"/>
        <v>Existing affected source-Doors, windows, and miscellaneous-g HAP/liter solids</v>
      </c>
      <c r="D38" s="142">
        <v>231</v>
      </c>
      <c r="E38" s="19"/>
      <c r="G38" s="11"/>
      <c r="I38" s="144" t="s">
        <v>306</v>
      </c>
      <c r="Q38" s="146" t="str">
        <f>+IF(T38="","",MAX(Q$1:Q37)+1)</f>
        <v/>
      </c>
      <c r="R38" s="147" t="e">
        <f>IF(Emiss_rate_w_controls_CPMS!#REF!="","",Emiss_rate_w_controls_CPMS!#REF!)</f>
        <v>#REF!</v>
      </c>
      <c r="S38" s="148" t="str">
        <f t="shared" si="1"/>
        <v/>
      </c>
      <c r="T38" s="148" t="str">
        <f>IF(COUNTIF(R$2:R38,R38)=1,R38,"")</f>
        <v/>
      </c>
    </row>
    <row r="39" spans="1:20" ht="59" x14ac:dyDescent="0.45">
      <c r="A39" s="142" t="s">
        <v>113</v>
      </c>
      <c r="B39" s="142" t="s">
        <v>111</v>
      </c>
      <c r="C39" t="str">
        <f>A39&amp;"-"&amp;B39&amp;"-"&amp;"lb HAP/gal solids"</f>
        <v>New or reconstructed affected source-Exterior siding and primed doorskins-lb HAP/gal solids</v>
      </c>
      <c r="D39" s="19">
        <v>0</v>
      </c>
      <c r="E39" s="19"/>
      <c r="G39" s="11"/>
      <c r="I39" s="144" t="s">
        <v>307</v>
      </c>
      <c r="Q39" s="146" t="str">
        <f>+IF(T39="","",MAX(Q$1:Q38)+1)</f>
        <v/>
      </c>
      <c r="R39" s="147" t="e">
        <f>IF(Emiss_rate_w_controls_CPMS!#REF!="","",Emiss_rate_w_controls_CPMS!#REF!)</f>
        <v>#REF!</v>
      </c>
      <c r="S39" s="148" t="str">
        <f t="shared" si="1"/>
        <v/>
      </c>
      <c r="T39" s="148" t="str">
        <f>IF(COUNTIF(R$2:R39,R39)=1,R39,"")</f>
        <v/>
      </c>
    </row>
    <row r="40" spans="1:20" ht="59.5" thickBot="1" x14ac:dyDescent="0.5">
      <c r="A40" s="142" t="s">
        <v>113</v>
      </c>
      <c r="B40" s="142" t="s">
        <v>114</v>
      </c>
      <c r="C40" t="str">
        <f t="shared" ref="C40:C48" si="6">A40&amp;"-"&amp;B40&amp;"-"&amp;"lb HAP/gal solids"</f>
        <v>New or reconstructed affected source-Flooring-lb HAP/gal solids</v>
      </c>
      <c r="D40" s="19">
        <v>0</v>
      </c>
      <c r="E40" s="19"/>
      <c r="G40" s="11"/>
      <c r="I40" s="145" t="s">
        <v>308</v>
      </c>
      <c r="Q40" s="146" t="str">
        <f>+IF(T40="","",MAX(Q$1:Q39)+1)</f>
        <v/>
      </c>
      <c r="R40" s="147" t="e">
        <f>IF(Emiss_rate_w_controls_CPMS!#REF!="","",Emiss_rate_w_controls_CPMS!#REF!)</f>
        <v>#REF!</v>
      </c>
      <c r="S40" s="148" t="str">
        <f t="shared" si="1"/>
        <v/>
      </c>
      <c r="T40" s="148" t="str">
        <f>IF(COUNTIF(R$2:R40,R40)=1,R40,"")</f>
        <v/>
      </c>
    </row>
    <row r="41" spans="1:20" ht="59.5" thickTop="1" x14ac:dyDescent="0.45">
      <c r="A41" s="142" t="s">
        <v>113</v>
      </c>
      <c r="B41" s="142" t="s">
        <v>116</v>
      </c>
      <c r="C41" t="str">
        <f t="shared" si="6"/>
        <v>New or reconstructed affected source-Interior wall paneling or tileboard-lb HAP/gal solids</v>
      </c>
      <c r="D41" s="19">
        <v>0.04</v>
      </c>
      <c r="E41" s="19"/>
      <c r="G41" s="11"/>
      <c r="Q41" s="146" t="str">
        <f>+IF(T41="","",MAX(Q$1:Q40)+1)</f>
        <v/>
      </c>
      <c r="R41" s="147" t="e">
        <f>IF(Emiss_rate_w_controls_CPMS!#REF!="","",Emiss_rate_w_controls_CPMS!#REF!)</f>
        <v>#REF!</v>
      </c>
      <c r="S41" s="148" t="str">
        <f t="shared" si="1"/>
        <v/>
      </c>
      <c r="T41" s="148" t="str">
        <f>IF(COUNTIF(R$2:R41,R41)=1,R41,"")</f>
        <v/>
      </c>
    </row>
    <row r="42" spans="1:20" ht="59" x14ac:dyDescent="0.45">
      <c r="A42" s="142" t="s">
        <v>113</v>
      </c>
      <c r="B42" s="142" t="s">
        <v>118</v>
      </c>
      <c r="C42" t="str">
        <f t="shared" si="6"/>
        <v>New or reconstructed affected source-Other interior panels-lb HAP/gal solids</v>
      </c>
      <c r="D42" s="19">
        <v>0</v>
      </c>
      <c r="E42" s="19"/>
      <c r="G42" s="11"/>
      <c r="Q42" s="146" t="str">
        <f>+IF(T42="","",MAX(Q$1:Q41)+1)</f>
        <v/>
      </c>
      <c r="R42" s="147" t="e">
        <f>IF(Emiss_rate_w_controls_CPMS!#REF!="","",Emiss_rate_w_controls_CPMS!#REF!)</f>
        <v>#REF!</v>
      </c>
      <c r="S42" s="148" t="str">
        <f t="shared" si="1"/>
        <v/>
      </c>
      <c r="T42" s="148" t="str">
        <f>IF(COUNTIF(R$2:R42,R42)=1,R42,"")</f>
        <v/>
      </c>
    </row>
    <row r="43" spans="1:20" ht="59" x14ac:dyDescent="0.45">
      <c r="A43" s="142" t="s">
        <v>113</v>
      </c>
      <c r="B43" s="142" t="s">
        <v>120</v>
      </c>
      <c r="C43" t="str">
        <f t="shared" si="6"/>
        <v>New or reconstructed affected source-Doors, windows, and miscellaneous-lb HAP/gal solids</v>
      </c>
      <c r="D43" s="19">
        <v>0.48</v>
      </c>
      <c r="E43" s="19"/>
      <c r="G43" s="11"/>
      <c r="Q43" s="146" t="str">
        <f>+IF(T43="","",MAX(Q$1:Q42)+1)</f>
        <v/>
      </c>
      <c r="R43" s="147" t="e">
        <f>IF(Emiss_rate_w_controls_CPMS!#REF!="","",Emiss_rate_w_controls_CPMS!#REF!)</f>
        <v>#REF!</v>
      </c>
      <c r="S43" s="148" t="str">
        <f t="shared" si="1"/>
        <v/>
      </c>
      <c r="T43" s="148" t="str">
        <f>IF(COUNTIF(R$2:R43,R43)=1,R43,"")</f>
        <v/>
      </c>
    </row>
    <row r="44" spans="1:20" ht="44.5" x14ac:dyDescent="0.45">
      <c r="A44" t="s">
        <v>110</v>
      </c>
      <c r="B44" s="142" t="s">
        <v>111</v>
      </c>
      <c r="C44" t="str">
        <f t="shared" si="6"/>
        <v>Existing affected source-Exterior siding and primed doorskins-lb HAP/gal solids</v>
      </c>
      <c r="D44" s="19">
        <v>0.06</v>
      </c>
      <c r="E44" s="19"/>
      <c r="G44" s="11"/>
      <c r="Q44" s="146" t="str">
        <f>+IF(T44="","",MAX(Q$1:Q43)+1)</f>
        <v/>
      </c>
      <c r="R44" s="147" t="e">
        <f>IF(Emiss_rate_w_controls_CPMS!#REF!="","",Emiss_rate_w_controls_CPMS!#REF!)</f>
        <v>#REF!</v>
      </c>
      <c r="S44" s="148" t="str">
        <f t="shared" si="1"/>
        <v/>
      </c>
      <c r="T44" s="148" t="str">
        <f>IF(COUNTIF(R$2:R44,R44)=1,R44,"")</f>
        <v/>
      </c>
    </row>
    <row r="45" spans="1:20" ht="16.5" x14ac:dyDescent="0.45">
      <c r="A45" t="s">
        <v>110</v>
      </c>
      <c r="B45" s="142" t="s">
        <v>114</v>
      </c>
      <c r="C45" t="str">
        <f t="shared" si="6"/>
        <v>Existing affected source-Flooring-lb HAP/gal solids</v>
      </c>
      <c r="D45" s="19">
        <v>0.78</v>
      </c>
      <c r="E45" s="19"/>
      <c r="G45" s="11"/>
      <c r="Q45" s="146" t="str">
        <f>+IF(T45="","",MAX(Q$1:Q44)+1)</f>
        <v/>
      </c>
      <c r="R45" s="147" t="e">
        <f>IF(Emiss_rate_w_controls_CPMS!#REF!="","",Emiss_rate_w_controls_CPMS!#REF!)</f>
        <v>#REF!</v>
      </c>
      <c r="S45" s="148" t="str">
        <f t="shared" si="1"/>
        <v/>
      </c>
      <c r="T45" s="148" t="str">
        <f>IF(COUNTIF(R$2:R45,R45)=1,R45,"")</f>
        <v/>
      </c>
    </row>
    <row r="46" spans="1:20" ht="44.5" x14ac:dyDescent="0.45">
      <c r="A46" t="s">
        <v>110</v>
      </c>
      <c r="B46" s="142" t="s">
        <v>116</v>
      </c>
      <c r="C46" t="str">
        <f t="shared" si="6"/>
        <v>Existing affected source-Interior wall paneling or tileboard-lb HAP/gal solids</v>
      </c>
      <c r="D46" s="19">
        <v>1.53</v>
      </c>
      <c r="E46" s="19"/>
      <c r="G46" s="11"/>
      <c r="Q46" s="146" t="str">
        <f>+IF(T46="","",MAX(Q$1:Q45)+1)</f>
        <v/>
      </c>
      <c r="R46" s="147" t="e">
        <f>IF(Emiss_rate_w_controls_CPMS!#REF!="","",Emiss_rate_w_controls_CPMS!#REF!)</f>
        <v>#REF!</v>
      </c>
      <c r="S46" s="148" t="str">
        <f t="shared" si="1"/>
        <v/>
      </c>
      <c r="T46" s="148" t="str">
        <f>IF(COUNTIF(R$2:R46,R46)=1,R46,"")</f>
        <v/>
      </c>
    </row>
    <row r="47" spans="1:20" ht="30" x14ac:dyDescent="0.45">
      <c r="A47" t="s">
        <v>110</v>
      </c>
      <c r="B47" s="142" t="s">
        <v>118</v>
      </c>
      <c r="C47" t="str">
        <f t="shared" si="6"/>
        <v>Existing affected source-Other interior panels-lb HAP/gal solids</v>
      </c>
      <c r="D47" s="19">
        <v>0.17</v>
      </c>
      <c r="E47" s="19"/>
      <c r="G47" s="11"/>
      <c r="Q47" s="146" t="str">
        <f>+IF(T47="","",MAX(Q$1:Q46)+1)</f>
        <v/>
      </c>
      <c r="R47" s="147" t="e">
        <f>IF(Emiss_rate_w_controls_CPMS!#REF!="","",Emiss_rate_w_controls_CPMS!#REF!)</f>
        <v>#REF!</v>
      </c>
      <c r="S47" s="148" t="str">
        <f t="shared" si="1"/>
        <v/>
      </c>
      <c r="T47" s="148" t="str">
        <f>IF(COUNTIF(R$2:R47,R47)=1,R47,"")</f>
        <v/>
      </c>
    </row>
    <row r="48" spans="1:20" ht="44.5" x14ac:dyDescent="0.45">
      <c r="A48" t="s">
        <v>110</v>
      </c>
      <c r="B48" s="142" t="s">
        <v>120</v>
      </c>
      <c r="C48" t="str">
        <f t="shared" si="6"/>
        <v>Existing affected source-Doors, windows, and miscellaneous-lb HAP/gal solids</v>
      </c>
      <c r="D48" s="19">
        <v>1.93</v>
      </c>
      <c r="E48" s="19"/>
      <c r="G48" s="11"/>
      <c r="Q48" s="146" t="str">
        <f>+IF(T48="","",MAX(Q$1:Q47)+1)</f>
        <v/>
      </c>
      <c r="R48" s="147" t="e">
        <f>IF(Emiss_rate_w_controls_CPMS!#REF!="","",Emiss_rate_w_controls_CPMS!#REF!)</f>
        <v>#REF!</v>
      </c>
      <c r="S48" s="148" t="str">
        <f t="shared" si="1"/>
        <v/>
      </c>
      <c r="T48" s="148" t="str">
        <f>IF(COUNTIF(R$2:R48,R48)=1,R48,"")</f>
        <v/>
      </c>
    </row>
    <row r="49" spans="1:20" ht="16.5" x14ac:dyDescent="0.45">
      <c r="A49" s="11"/>
      <c r="B49" s="11"/>
      <c r="C49" s="11"/>
      <c r="D49" s="11"/>
      <c r="E49" s="11"/>
      <c r="F49" s="11"/>
      <c r="G49" s="11"/>
      <c r="Q49" s="146" t="str">
        <f>+IF(T49="","",MAX(Q$1:Q48)+1)</f>
        <v/>
      </c>
      <c r="R49" s="147" t="e">
        <f>IF(Emiss_rate_w_controls_CPMS!#REF!="","",Emiss_rate_w_controls_CPMS!#REF!)</f>
        <v>#REF!</v>
      </c>
      <c r="S49" s="148" t="str">
        <f t="shared" si="1"/>
        <v/>
      </c>
      <c r="T49" s="148" t="str">
        <f>IF(COUNTIF(R$2:R49,R49)=1,R49,"")</f>
        <v/>
      </c>
    </row>
    <row r="50" spans="1:20" ht="16.5" x14ac:dyDescent="0.45">
      <c r="Q50" s="146" t="str">
        <f>+IF(T50="","",MAX(Q$1:Q49)+1)</f>
        <v/>
      </c>
      <c r="R50" s="147" t="e">
        <f>IF(Emiss_rate_w_controls_CPMS!#REF!="","",Emiss_rate_w_controls_CPMS!#REF!)</f>
        <v>#REF!</v>
      </c>
      <c r="S50" s="148" t="str">
        <f t="shared" si="1"/>
        <v/>
      </c>
      <c r="T50" s="148" t="str">
        <f>IF(COUNTIF(R$2:R50,R50)=1,R50,"")</f>
        <v/>
      </c>
    </row>
    <row r="51" spans="1:20" ht="16.5" x14ac:dyDescent="0.45">
      <c r="Q51" s="146" t="str">
        <f>+IF(T51="","",MAX(Q$1:Q50)+1)</f>
        <v/>
      </c>
      <c r="R51" s="147" t="e">
        <f>IF(Emiss_rate_w_controls_CPMS!#REF!="","",Emiss_rate_w_controls_CPMS!#REF!)</f>
        <v>#REF!</v>
      </c>
      <c r="S51" s="148" t="str">
        <f t="shared" si="1"/>
        <v/>
      </c>
      <c r="T51" s="148" t="str">
        <f>IF(COUNTIF(R$2:R51,R51)=1,R51,"")</f>
        <v/>
      </c>
    </row>
    <row r="52" spans="1:20" ht="16.5" x14ac:dyDescent="0.45">
      <c r="Q52" s="146" t="str">
        <f>+IF(T52="","",MAX(Q$1:Q51)+1)</f>
        <v/>
      </c>
      <c r="R52" s="147" t="e">
        <f>IF(Emiss_rate_w_controls_CPMS!#REF!="","",Emiss_rate_w_controls_CPMS!#REF!)</f>
        <v>#REF!</v>
      </c>
      <c r="S52" s="148" t="str">
        <f t="shared" si="1"/>
        <v/>
      </c>
      <c r="T52" s="148" t="str">
        <f>IF(COUNTIF(R$2:R52,R52)=1,R52,"")</f>
        <v/>
      </c>
    </row>
    <row r="53" spans="1:20" ht="16.5" x14ac:dyDescent="0.45">
      <c r="Q53" s="146" t="str">
        <f>+IF(T53="","",MAX(Q$1:Q52)+1)</f>
        <v/>
      </c>
      <c r="R53" s="147" t="e">
        <f>IF(Emiss_rate_w_controls_CPMS!#REF!="","",Emiss_rate_w_controls_CPMS!#REF!)</f>
        <v>#REF!</v>
      </c>
      <c r="S53" s="148" t="str">
        <f t="shared" si="1"/>
        <v/>
      </c>
      <c r="T53" s="148" t="str">
        <f>IF(COUNTIF(R$2:R53,R53)=1,R53,"")</f>
        <v/>
      </c>
    </row>
    <row r="54" spans="1:20" ht="16.5" x14ac:dyDescent="0.45">
      <c r="Q54" s="146" t="str">
        <f>+IF(T54="","",MAX(Q$1:Q53)+1)</f>
        <v/>
      </c>
      <c r="R54" s="147" t="e">
        <f>IF(Emiss_rate_w_controls_CPMS!#REF!="","",Emiss_rate_w_controls_CPMS!#REF!)</f>
        <v>#REF!</v>
      </c>
      <c r="S54" s="148" t="str">
        <f t="shared" si="1"/>
        <v/>
      </c>
      <c r="T54" s="148" t="str">
        <f>IF(COUNTIF(R$2:R54,R54)=1,R54,"")</f>
        <v/>
      </c>
    </row>
    <row r="55" spans="1:20" ht="16.5" x14ac:dyDescent="0.45">
      <c r="Q55" s="146" t="str">
        <f>+IF(T55="","",MAX(Q$1:Q54)+1)</f>
        <v/>
      </c>
      <c r="R55" s="147" t="e">
        <f>IF(Emiss_rate_w_controls_CPMS!#REF!="","",Emiss_rate_w_controls_CPMS!#REF!)</f>
        <v>#REF!</v>
      </c>
      <c r="S55" s="148" t="str">
        <f t="shared" si="1"/>
        <v/>
      </c>
      <c r="T55" s="148" t="str">
        <f>IF(COUNTIF(R$2:R55,R55)=1,R55,"")</f>
        <v/>
      </c>
    </row>
    <row r="56" spans="1:20" ht="16.5" x14ac:dyDescent="0.45">
      <c r="Q56" s="146" t="str">
        <f>+IF(T56="","",MAX(Q$1:Q55)+1)</f>
        <v/>
      </c>
      <c r="R56" s="147" t="e">
        <f>IF(Emiss_rate_w_controls_CPMS!#REF!="","",Emiss_rate_w_controls_CPMS!#REF!)</f>
        <v>#REF!</v>
      </c>
      <c r="S56" s="148" t="str">
        <f t="shared" si="1"/>
        <v/>
      </c>
      <c r="T56" s="148" t="str">
        <f>IF(COUNTIF(R$2:R56,R56)=1,R56,"")</f>
        <v/>
      </c>
    </row>
    <row r="57" spans="1:20" ht="16.5" x14ac:dyDescent="0.45">
      <c r="Q57" s="146" t="str">
        <f>+IF(T57="","",MAX(Q$1:Q56)+1)</f>
        <v/>
      </c>
      <c r="R57" s="147" t="e">
        <f>IF(Emiss_rate_w_controls_CPMS!#REF!="","",Emiss_rate_w_controls_CPMS!#REF!)</f>
        <v>#REF!</v>
      </c>
      <c r="S57" s="148" t="str">
        <f t="shared" si="1"/>
        <v/>
      </c>
      <c r="T57" s="148" t="str">
        <f>IF(COUNTIF(R$2:R57,R57)=1,R57,"")</f>
        <v/>
      </c>
    </row>
    <row r="58" spans="1:20" ht="16.5" x14ac:dyDescent="0.45">
      <c r="Q58" s="146" t="str">
        <f>+IF(T58="","",MAX(Q$1:Q57)+1)</f>
        <v/>
      </c>
      <c r="R58" s="147" t="e">
        <f>IF(Emiss_rate_w_controls_CPMS!#REF!="","",Emiss_rate_w_controls_CPMS!#REF!)</f>
        <v>#REF!</v>
      </c>
      <c r="S58" s="148" t="str">
        <f t="shared" si="1"/>
        <v/>
      </c>
      <c r="T58" s="148" t="str">
        <f>IF(COUNTIF(R$2:R58,R58)=1,R58,"")</f>
        <v/>
      </c>
    </row>
    <row r="59" spans="1:20" ht="16.5" x14ac:dyDescent="0.45">
      <c r="Q59" s="146" t="str">
        <f>+IF(T59="","",MAX(Q$1:Q58)+1)</f>
        <v/>
      </c>
      <c r="R59" s="147" t="e">
        <f>IF(Emiss_rate_w_controls_CPMS!#REF!="","",Emiss_rate_w_controls_CPMS!#REF!)</f>
        <v>#REF!</v>
      </c>
      <c r="S59" s="148" t="str">
        <f t="shared" si="1"/>
        <v/>
      </c>
      <c r="T59" s="148" t="str">
        <f>IF(COUNTIF(R$2:R59,R59)=1,R59,"")</f>
        <v/>
      </c>
    </row>
    <row r="60" spans="1:20" ht="16.5" x14ac:dyDescent="0.45">
      <c r="Q60" s="146" t="str">
        <f>+IF(T60="","",MAX(Q$1:Q59)+1)</f>
        <v/>
      </c>
      <c r="R60" s="147" t="e">
        <f>IF(Emiss_rate_w_controls_CPMS!#REF!="","",Emiss_rate_w_controls_CPMS!#REF!)</f>
        <v>#REF!</v>
      </c>
      <c r="S60" s="148" t="str">
        <f t="shared" si="1"/>
        <v/>
      </c>
      <c r="T60" s="148" t="str">
        <f>IF(COUNTIF(R$2:R60,R60)=1,R60,"")</f>
        <v/>
      </c>
    </row>
    <row r="61" spans="1:20" ht="16.5" x14ac:dyDescent="0.45">
      <c r="Q61" s="146" t="str">
        <f>+IF(T61="","",MAX(Q$1:Q60)+1)</f>
        <v/>
      </c>
      <c r="R61" s="147" t="e">
        <f>IF(Emiss_rate_w_controls_CPMS!#REF!="","",Emiss_rate_w_controls_CPMS!#REF!)</f>
        <v>#REF!</v>
      </c>
      <c r="S61" s="148" t="str">
        <f t="shared" si="1"/>
        <v/>
      </c>
      <c r="T61" s="148" t="str">
        <f>IF(COUNTIF(R$2:R61,R61)=1,R61,"")</f>
        <v/>
      </c>
    </row>
    <row r="62" spans="1:20" ht="16.5" x14ac:dyDescent="0.45">
      <c r="Q62" s="146" t="str">
        <f>+IF(T62="","",MAX(Q$1:Q61)+1)</f>
        <v/>
      </c>
      <c r="R62" s="147" t="e">
        <f>IF(Emiss_rate_w_controls_CPMS!#REF!="","",Emiss_rate_w_controls_CPMS!#REF!)</f>
        <v>#REF!</v>
      </c>
      <c r="S62" s="148" t="str">
        <f t="shared" si="1"/>
        <v/>
      </c>
      <c r="T62" s="148" t="str">
        <f>IF(COUNTIF(R$2:R62,R62)=1,R62,"")</f>
        <v/>
      </c>
    </row>
    <row r="63" spans="1:20" ht="16.5" x14ac:dyDescent="0.45">
      <c r="Q63" s="146" t="str">
        <f>+IF(T63="","",MAX(Q$1:Q62)+1)</f>
        <v/>
      </c>
      <c r="R63" s="147" t="e">
        <f>IF(Emiss_rate_w_controls_CPMS!#REF!="","",Emiss_rate_w_controls_CPMS!#REF!)</f>
        <v>#REF!</v>
      </c>
      <c r="S63" s="148" t="str">
        <f t="shared" si="1"/>
        <v/>
      </c>
      <c r="T63" s="148" t="str">
        <f>IF(COUNTIF(R$2:R63,R63)=1,R63,"")</f>
        <v/>
      </c>
    </row>
    <row r="64" spans="1:20" ht="16.5" x14ac:dyDescent="0.45">
      <c r="Q64" s="146" t="str">
        <f>+IF(T64="","",MAX(Q$1:Q63)+1)</f>
        <v/>
      </c>
      <c r="R64" s="147" t="e">
        <f>IF(Emiss_rate_w_controls_CPMS!#REF!="","",Emiss_rate_w_controls_CPMS!#REF!)</f>
        <v>#REF!</v>
      </c>
      <c r="S64" s="148" t="str">
        <f t="shared" si="1"/>
        <v/>
      </c>
      <c r="T64" s="148" t="str">
        <f>IF(COUNTIF(R$2:R64,R64)=1,R64,"")</f>
        <v/>
      </c>
    </row>
    <row r="65" spans="17:20" ht="16.5" x14ac:dyDescent="0.45">
      <c r="Q65" s="146" t="str">
        <f>+IF(T65="","",MAX(Q$1:Q64)+1)</f>
        <v/>
      </c>
      <c r="R65" s="147" t="e">
        <f>IF(Emiss_rate_w_controls_CPMS!#REF!="","",Emiss_rate_w_controls_CPMS!#REF!)</f>
        <v>#REF!</v>
      </c>
      <c r="S65" s="148" t="str">
        <f t="shared" si="1"/>
        <v/>
      </c>
      <c r="T65" s="148" t="str">
        <f>IF(COUNTIF(R$2:R65,R65)=1,R65,"")</f>
        <v/>
      </c>
    </row>
    <row r="66" spans="17:20" ht="16.5" x14ac:dyDescent="0.45">
      <c r="Q66" s="146" t="str">
        <f>+IF(T66="","",MAX(Q$1:Q65)+1)</f>
        <v/>
      </c>
      <c r="R66" s="147" t="e">
        <f>IF(Emiss_rate_w_controls_CPMS!#REF!="","",Emiss_rate_w_controls_CPMS!#REF!)</f>
        <v>#REF!</v>
      </c>
      <c r="S66" s="148" t="str">
        <f t="shared" ref="S66:S129" si="7">+IFERROR(INDEX($R$2:$R$501,MATCH(ROW()-ROW($S$1),$Q$2:$Q$501,0)),"")</f>
        <v/>
      </c>
      <c r="T66" s="148" t="str">
        <f>IF(COUNTIF(R$2:R66,R66)=1,R66,"")</f>
        <v/>
      </c>
    </row>
    <row r="67" spans="17:20" ht="16.5" x14ac:dyDescent="0.45">
      <c r="Q67" s="146" t="str">
        <f>+IF(T67="","",MAX(Q$1:Q66)+1)</f>
        <v/>
      </c>
      <c r="R67" s="147" t="e">
        <f>IF(Emiss_rate_w_controls_CPMS!#REF!="","",Emiss_rate_w_controls_CPMS!#REF!)</f>
        <v>#REF!</v>
      </c>
      <c r="S67" s="148" t="str">
        <f t="shared" si="7"/>
        <v/>
      </c>
      <c r="T67" s="148" t="str">
        <f>IF(COUNTIF(R$2:R67,R67)=1,R67,"")</f>
        <v/>
      </c>
    </row>
    <row r="68" spans="17:20" ht="16.5" x14ac:dyDescent="0.45">
      <c r="Q68" s="146" t="str">
        <f>+IF(T68="","",MAX(Q$1:Q67)+1)</f>
        <v/>
      </c>
      <c r="R68" s="147" t="e">
        <f>IF(Emiss_rate_w_controls_CPMS!#REF!="","",Emiss_rate_w_controls_CPMS!#REF!)</f>
        <v>#REF!</v>
      </c>
      <c r="S68" s="148" t="str">
        <f t="shared" si="7"/>
        <v/>
      </c>
      <c r="T68" s="148" t="str">
        <f>IF(COUNTIF(R$2:R68,R68)=1,R68,"")</f>
        <v/>
      </c>
    </row>
    <row r="69" spans="17:20" ht="16.5" x14ac:dyDescent="0.45">
      <c r="Q69" s="146" t="str">
        <f>+IF(T69="","",MAX(Q$1:Q68)+1)</f>
        <v/>
      </c>
      <c r="R69" s="147" t="e">
        <f>IF(Emiss_rate_w_controls_CPMS!#REF!="","",Emiss_rate_w_controls_CPMS!#REF!)</f>
        <v>#REF!</v>
      </c>
      <c r="S69" s="148" t="str">
        <f t="shared" si="7"/>
        <v/>
      </c>
      <c r="T69" s="148" t="str">
        <f>IF(COUNTIF(R$2:R69,R69)=1,R69,"")</f>
        <v/>
      </c>
    </row>
    <row r="70" spans="17:20" ht="16.5" x14ac:dyDescent="0.45">
      <c r="Q70" s="146" t="str">
        <f>+IF(T70="","",MAX(Q$1:Q69)+1)</f>
        <v/>
      </c>
      <c r="R70" s="147" t="e">
        <f>IF(Emiss_rate_w_controls_CPMS!#REF!="","",Emiss_rate_w_controls_CPMS!#REF!)</f>
        <v>#REF!</v>
      </c>
      <c r="S70" s="148" t="str">
        <f t="shared" si="7"/>
        <v/>
      </c>
      <c r="T70" s="148" t="str">
        <f>IF(COUNTIF(R$2:R70,R70)=1,R70,"")</f>
        <v/>
      </c>
    </row>
    <row r="71" spans="17:20" ht="16.5" x14ac:dyDescent="0.45">
      <c r="Q71" s="146" t="str">
        <f>+IF(T71="","",MAX(Q$1:Q70)+1)</f>
        <v/>
      </c>
      <c r="R71" s="147" t="e">
        <f>IF(Emiss_rate_w_controls_CPMS!#REF!="","",Emiss_rate_w_controls_CPMS!#REF!)</f>
        <v>#REF!</v>
      </c>
      <c r="S71" s="148" t="str">
        <f t="shared" si="7"/>
        <v/>
      </c>
      <c r="T71" s="148" t="str">
        <f>IF(COUNTIF(R$2:R71,R71)=1,R71,"")</f>
        <v/>
      </c>
    </row>
    <row r="72" spans="17:20" ht="16.5" x14ac:dyDescent="0.45">
      <c r="Q72" s="146" t="str">
        <f>+IF(T72="","",MAX(Q$1:Q71)+1)</f>
        <v/>
      </c>
      <c r="R72" s="147" t="e">
        <f>IF(Emiss_rate_w_controls_CPMS!#REF!="","",Emiss_rate_w_controls_CPMS!#REF!)</f>
        <v>#REF!</v>
      </c>
      <c r="S72" s="148" t="str">
        <f t="shared" si="7"/>
        <v/>
      </c>
      <c r="T72" s="148" t="str">
        <f>IF(COUNTIF(R$2:R72,R72)=1,R72,"")</f>
        <v/>
      </c>
    </row>
    <row r="73" spans="17:20" ht="16.5" x14ac:dyDescent="0.45">
      <c r="Q73" s="146" t="str">
        <f>+IF(T73="","",MAX(Q$1:Q72)+1)</f>
        <v/>
      </c>
      <c r="R73" s="147" t="e">
        <f>IF(Emiss_rate_w_controls_CPMS!#REF!="","",Emiss_rate_w_controls_CPMS!#REF!)</f>
        <v>#REF!</v>
      </c>
      <c r="S73" s="148" t="str">
        <f t="shared" si="7"/>
        <v/>
      </c>
      <c r="T73" s="148" t="str">
        <f>IF(COUNTIF(R$2:R73,R73)=1,R73,"")</f>
        <v/>
      </c>
    </row>
    <row r="74" spans="17:20" ht="16.5" x14ac:dyDescent="0.45">
      <c r="Q74" s="146" t="str">
        <f>+IF(T74="","",MAX(Q$1:Q73)+1)</f>
        <v/>
      </c>
      <c r="R74" s="147" t="e">
        <f>IF(Emiss_rate_w_controls_CPMS!#REF!="","",Emiss_rate_w_controls_CPMS!#REF!)</f>
        <v>#REF!</v>
      </c>
      <c r="S74" s="148" t="str">
        <f t="shared" si="7"/>
        <v/>
      </c>
      <c r="T74" s="148" t="str">
        <f>IF(COUNTIF(R$2:R74,R74)=1,R74,"")</f>
        <v/>
      </c>
    </row>
    <row r="75" spans="17:20" ht="16.5" x14ac:dyDescent="0.45">
      <c r="Q75" s="146" t="str">
        <f>+IF(T75="","",MAX(Q$1:Q74)+1)</f>
        <v/>
      </c>
      <c r="R75" s="147" t="e">
        <f>IF(Emiss_rate_w_controls_CPMS!#REF!="","",Emiss_rate_w_controls_CPMS!#REF!)</f>
        <v>#REF!</v>
      </c>
      <c r="S75" s="148" t="str">
        <f t="shared" si="7"/>
        <v/>
      </c>
      <c r="T75" s="148" t="str">
        <f>IF(COUNTIF(R$2:R75,R75)=1,R75,"")</f>
        <v/>
      </c>
    </row>
    <row r="76" spans="17:20" ht="16.5" x14ac:dyDescent="0.45">
      <c r="Q76" s="146" t="str">
        <f>+IF(T76="","",MAX(Q$1:Q75)+1)</f>
        <v/>
      </c>
      <c r="R76" s="147" t="e">
        <f>IF(Emiss_rate_w_controls_CPMS!#REF!="","",Emiss_rate_w_controls_CPMS!#REF!)</f>
        <v>#REF!</v>
      </c>
      <c r="S76" s="148" t="str">
        <f t="shared" si="7"/>
        <v/>
      </c>
      <c r="T76" s="148" t="str">
        <f>IF(COUNTIF(R$2:R76,R76)=1,R76,"")</f>
        <v/>
      </c>
    </row>
    <row r="77" spans="17:20" ht="16.5" x14ac:dyDescent="0.45">
      <c r="Q77" s="146" t="str">
        <f>+IF(T77="","",MAX(Q$1:Q76)+1)</f>
        <v/>
      </c>
      <c r="R77" s="147" t="e">
        <f>IF(Emiss_rate_w_controls_CPMS!#REF!="","",Emiss_rate_w_controls_CPMS!#REF!)</f>
        <v>#REF!</v>
      </c>
      <c r="S77" s="148" t="str">
        <f t="shared" si="7"/>
        <v/>
      </c>
      <c r="T77" s="148" t="str">
        <f>IF(COUNTIF(R$2:R77,R77)=1,R77,"")</f>
        <v/>
      </c>
    </row>
    <row r="78" spans="17:20" ht="16.5" x14ac:dyDescent="0.45">
      <c r="Q78" s="146" t="str">
        <f>+IF(T78="","",MAX(Q$1:Q77)+1)</f>
        <v/>
      </c>
      <c r="R78" s="147" t="str">
        <f>IF(Emiss_rate_w_controls_CPMS!D500="","",Emiss_rate_w_controls_CPMS!D500)</f>
        <v/>
      </c>
      <c r="S78" s="148" t="str">
        <f t="shared" si="7"/>
        <v/>
      </c>
      <c r="T78" s="148" t="str">
        <f>IF(COUNTIF(R$2:R78,R78)=1,R78,"")</f>
        <v/>
      </c>
    </row>
    <row r="79" spans="17:20" ht="16.5" x14ac:dyDescent="0.45">
      <c r="Q79" s="146" t="str">
        <f>+IF(T79="","",MAX(Q$1:Q78)+1)</f>
        <v/>
      </c>
      <c r="R79" s="147" t="str">
        <f>IF(Emiss_rate_w_controls_CPMS!D501="","",Emiss_rate_w_controls_CPMS!D501)</f>
        <v/>
      </c>
      <c r="S79" s="148" t="str">
        <f t="shared" si="7"/>
        <v/>
      </c>
      <c r="T79" s="148" t="str">
        <f>IF(COUNTIF(R$2:R79,R79)=1,R79,"")</f>
        <v/>
      </c>
    </row>
    <row r="80" spans="17:20" ht="16.5" x14ac:dyDescent="0.45">
      <c r="Q80" s="146" t="str">
        <f>+IF(T80="","",MAX(Q$1:Q79)+1)</f>
        <v/>
      </c>
      <c r="R80" s="147" t="str">
        <f>IF(Emiss_rate_w_controls_CPMS!D502="","",Emiss_rate_w_controls_CPMS!D502)</f>
        <v/>
      </c>
      <c r="S80" s="148" t="str">
        <f t="shared" si="7"/>
        <v/>
      </c>
      <c r="T80" s="148" t="str">
        <f>IF(COUNTIF(R$2:R80,R80)=1,R80,"")</f>
        <v/>
      </c>
    </row>
    <row r="81" spans="17:20" ht="16.5" x14ac:dyDescent="0.45">
      <c r="Q81" s="146" t="str">
        <f>+IF(T81="","",MAX(Q$1:Q80)+1)</f>
        <v/>
      </c>
      <c r="R81" s="147" t="str">
        <f>IF(Emiss_rate_w_controls_CPMS!D503="","",Emiss_rate_w_controls_CPMS!D503)</f>
        <v/>
      </c>
      <c r="S81" s="148" t="str">
        <f t="shared" si="7"/>
        <v/>
      </c>
      <c r="T81" s="148" t="str">
        <f>IF(COUNTIF(R$2:R81,R81)=1,R81,"")</f>
        <v/>
      </c>
    </row>
    <row r="82" spans="17:20" ht="16.5" x14ac:dyDescent="0.45">
      <c r="Q82" s="146" t="str">
        <f>+IF(T82="","",MAX(Q$1:Q81)+1)</f>
        <v/>
      </c>
      <c r="R82" s="147" t="str">
        <f>IF(Emiss_rate_w_controls_CPMS!D504="","",Emiss_rate_w_controls_CPMS!D504)</f>
        <v/>
      </c>
      <c r="S82" s="148" t="str">
        <f t="shared" si="7"/>
        <v/>
      </c>
      <c r="T82" s="148" t="str">
        <f>IF(COUNTIF(R$2:R82,R82)=1,R82,"")</f>
        <v/>
      </c>
    </row>
    <row r="83" spans="17:20" ht="16.5" x14ac:dyDescent="0.45">
      <c r="Q83" s="146" t="str">
        <f>+IF(T83="","",MAX(Q$1:Q82)+1)</f>
        <v/>
      </c>
      <c r="R83" s="147" t="str">
        <f>IF(Emiss_rate_w_controls_CPMS!D505="","",Emiss_rate_w_controls_CPMS!D505)</f>
        <v/>
      </c>
      <c r="S83" s="148" t="str">
        <f t="shared" si="7"/>
        <v/>
      </c>
      <c r="T83" s="148" t="str">
        <f>IF(COUNTIF(R$2:R83,R83)=1,R83,"")</f>
        <v/>
      </c>
    </row>
    <row r="84" spans="17:20" ht="16.5" x14ac:dyDescent="0.45">
      <c r="Q84" s="146" t="str">
        <f>+IF(T84="","",MAX(Q$1:Q83)+1)</f>
        <v/>
      </c>
      <c r="R84" s="147" t="str">
        <f>IF(Emiss_rate_w_controls_CPMS!D506="","",Emiss_rate_w_controls_CPMS!D506)</f>
        <v/>
      </c>
      <c r="S84" s="148" t="str">
        <f t="shared" si="7"/>
        <v/>
      </c>
      <c r="T84" s="148" t="str">
        <f>IF(COUNTIF(R$2:R84,R84)=1,R84,"")</f>
        <v/>
      </c>
    </row>
    <row r="85" spans="17:20" ht="16.5" x14ac:dyDescent="0.45">
      <c r="Q85" s="146" t="str">
        <f>+IF(T85="","",MAX(Q$1:Q84)+1)</f>
        <v/>
      </c>
      <c r="R85" s="147" t="str">
        <f>IF(Emiss_rate_w_controls_CPMS!D507="","",Emiss_rate_w_controls_CPMS!D507)</f>
        <v/>
      </c>
      <c r="S85" s="148" t="str">
        <f t="shared" si="7"/>
        <v/>
      </c>
      <c r="T85" s="148" t="str">
        <f>IF(COUNTIF(R$2:R85,R85)=1,R85,"")</f>
        <v/>
      </c>
    </row>
    <row r="86" spans="17:20" ht="16.5" x14ac:dyDescent="0.45">
      <c r="Q86" s="146" t="str">
        <f>+IF(T86="","",MAX(Q$1:Q85)+1)</f>
        <v/>
      </c>
      <c r="R86" s="147" t="str">
        <f>IF(Emiss_rate_w_controls_CPMS!D508="","",Emiss_rate_w_controls_CPMS!D508)</f>
        <v/>
      </c>
      <c r="S86" s="148" t="str">
        <f t="shared" si="7"/>
        <v/>
      </c>
      <c r="T86" s="148" t="str">
        <f>IF(COUNTIF(R$2:R86,R86)=1,R86,"")</f>
        <v/>
      </c>
    </row>
    <row r="87" spans="17:20" ht="16.5" x14ac:dyDescent="0.45">
      <c r="Q87" s="146" t="str">
        <f>+IF(T87="","",MAX(Q$1:Q86)+1)</f>
        <v/>
      </c>
      <c r="R87" s="147" t="str">
        <f>IF(Emiss_rate_w_controls_CPMS!D509="","",Emiss_rate_w_controls_CPMS!D509)</f>
        <v/>
      </c>
      <c r="S87" s="148" t="str">
        <f t="shared" si="7"/>
        <v/>
      </c>
      <c r="T87" s="148" t="str">
        <f>IF(COUNTIF(R$2:R87,R87)=1,R87,"")</f>
        <v/>
      </c>
    </row>
    <row r="88" spans="17:20" ht="16.5" x14ac:dyDescent="0.45">
      <c r="Q88" s="146" t="str">
        <f>+IF(T88="","",MAX(Q$1:Q87)+1)</f>
        <v/>
      </c>
      <c r="R88" s="147" t="str">
        <f>IF(Emiss_rate_w_controls_CPMS!D510="","",Emiss_rate_w_controls_CPMS!D510)</f>
        <v/>
      </c>
      <c r="S88" s="148" t="str">
        <f t="shared" si="7"/>
        <v/>
      </c>
      <c r="T88" s="148" t="str">
        <f>IF(COUNTIF(R$2:R88,R88)=1,R88,"")</f>
        <v/>
      </c>
    </row>
    <row r="89" spans="17:20" ht="16.5" x14ac:dyDescent="0.45">
      <c r="Q89" s="146" t="str">
        <f>+IF(T89="","",MAX(Q$1:Q88)+1)</f>
        <v/>
      </c>
      <c r="R89" s="147" t="str">
        <f>IF(Emiss_rate_w_controls_CPMS!D511="","",Emiss_rate_w_controls_CPMS!D511)</f>
        <v/>
      </c>
      <c r="S89" s="148" t="str">
        <f t="shared" si="7"/>
        <v/>
      </c>
      <c r="T89" s="148" t="str">
        <f>IF(COUNTIF(R$2:R89,R89)=1,R89,"")</f>
        <v/>
      </c>
    </row>
    <row r="90" spans="17:20" ht="16.5" x14ac:dyDescent="0.45">
      <c r="Q90" s="146" t="str">
        <f>+IF(T90="","",MAX(Q$1:Q89)+1)</f>
        <v/>
      </c>
      <c r="R90" s="147" t="str">
        <f>IF(Emiss_rate_w_controls_CPMS!D512="","",Emiss_rate_w_controls_CPMS!D512)</f>
        <v/>
      </c>
      <c r="S90" s="148" t="str">
        <f t="shared" si="7"/>
        <v/>
      </c>
      <c r="T90" s="148" t="str">
        <f>IF(COUNTIF(R$2:R90,R90)=1,R90,"")</f>
        <v/>
      </c>
    </row>
    <row r="91" spans="17:20" ht="16.5" x14ac:dyDescent="0.45">
      <c r="Q91" s="146" t="str">
        <f>+IF(T91="","",MAX(Q$1:Q90)+1)</f>
        <v/>
      </c>
      <c r="R91" s="147" t="str">
        <f>IF(Emiss_rate_w_controls_CPMS!D513="","",Emiss_rate_w_controls_CPMS!D513)</f>
        <v/>
      </c>
      <c r="S91" s="148" t="str">
        <f t="shared" si="7"/>
        <v/>
      </c>
      <c r="T91" s="148" t="str">
        <f>IF(COUNTIF(R$2:R91,R91)=1,R91,"")</f>
        <v/>
      </c>
    </row>
    <row r="92" spans="17:20" ht="16.5" x14ac:dyDescent="0.45">
      <c r="Q92" s="146" t="str">
        <f>+IF(T92="","",MAX(Q$1:Q91)+1)</f>
        <v/>
      </c>
      <c r="R92" s="147" t="str">
        <f>IF(Emiss_rate_w_controls_CPMS!D514="","",Emiss_rate_w_controls_CPMS!D514)</f>
        <v/>
      </c>
      <c r="S92" s="148" t="str">
        <f t="shared" si="7"/>
        <v/>
      </c>
      <c r="T92" s="148" t="str">
        <f>IF(COUNTIF(R$2:R92,R92)=1,R92,"")</f>
        <v/>
      </c>
    </row>
    <row r="93" spans="17:20" ht="16.5" x14ac:dyDescent="0.45">
      <c r="Q93" s="146" t="str">
        <f>+IF(T93="","",MAX(Q$1:Q92)+1)</f>
        <v/>
      </c>
      <c r="R93" s="147" t="str">
        <f>IF(Emiss_rate_w_controls_CPMS!D515="","",Emiss_rate_w_controls_CPMS!D515)</f>
        <v/>
      </c>
      <c r="S93" s="148" t="str">
        <f t="shared" si="7"/>
        <v/>
      </c>
      <c r="T93" s="148" t="str">
        <f>IF(COUNTIF(R$2:R93,R93)=1,R93,"")</f>
        <v/>
      </c>
    </row>
    <row r="94" spans="17:20" ht="16.5" x14ac:dyDescent="0.45">
      <c r="Q94" s="146" t="str">
        <f>+IF(T94="","",MAX(Q$1:Q93)+1)</f>
        <v/>
      </c>
      <c r="R94" s="147" t="str">
        <f>IF(Emiss_rate_w_controls_CPMS!D516="","",Emiss_rate_w_controls_CPMS!D516)</f>
        <v/>
      </c>
      <c r="S94" s="148" t="str">
        <f t="shared" si="7"/>
        <v/>
      </c>
      <c r="T94" s="148" t="str">
        <f>IF(COUNTIF(R$2:R94,R94)=1,R94,"")</f>
        <v/>
      </c>
    </row>
    <row r="95" spans="17:20" ht="16.5" x14ac:dyDescent="0.45">
      <c r="Q95" s="146" t="str">
        <f>+IF(T95="","",MAX(Q$1:Q94)+1)</f>
        <v/>
      </c>
      <c r="R95" s="147" t="str">
        <f>IF(Emiss_rate_w_controls_CPMS!D517="","",Emiss_rate_w_controls_CPMS!D517)</f>
        <v/>
      </c>
      <c r="S95" s="148" t="str">
        <f t="shared" si="7"/>
        <v/>
      </c>
      <c r="T95" s="148" t="str">
        <f>IF(COUNTIF(R$2:R95,R95)=1,R95,"")</f>
        <v/>
      </c>
    </row>
    <row r="96" spans="17:20" ht="16.5" x14ac:dyDescent="0.45">
      <c r="Q96" s="146" t="str">
        <f>+IF(T96="","",MAX(Q$1:Q95)+1)</f>
        <v/>
      </c>
      <c r="R96" s="147" t="str">
        <f>IF(Emiss_rate_w_controls_CPMS!D518="","",Emiss_rate_w_controls_CPMS!D518)</f>
        <v/>
      </c>
      <c r="S96" s="148" t="str">
        <f t="shared" si="7"/>
        <v/>
      </c>
      <c r="T96" s="148" t="str">
        <f>IF(COUNTIF(R$2:R96,R96)=1,R96,"")</f>
        <v/>
      </c>
    </row>
    <row r="97" spans="17:20" ht="16.5" x14ac:dyDescent="0.45">
      <c r="Q97" s="146" t="str">
        <f>+IF(T97="","",MAX(Q$1:Q96)+1)</f>
        <v/>
      </c>
      <c r="R97" s="147" t="str">
        <f>IF(Emiss_rate_w_controls_CPMS!D519="","",Emiss_rate_w_controls_CPMS!D519)</f>
        <v/>
      </c>
      <c r="S97" s="148" t="str">
        <f t="shared" si="7"/>
        <v/>
      </c>
      <c r="T97" s="148" t="str">
        <f>IF(COUNTIF(R$2:R97,R97)=1,R97,"")</f>
        <v/>
      </c>
    </row>
    <row r="98" spans="17:20" ht="16.5" x14ac:dyDescent="0.45">
      <c r="Q98" s="146" t="str">
        <f>+IF(T98="","",MAX(Q$1:Q97)+1)</f>
        <v/>
      </c>
      <c r="R98" s="147" t="str">
        <f>IF(Emiss_rate_w_controls_CPMS!D520="","",Emiss_rate_w_controls_CPMS!D520)</f>
        <v/>
      </c>
      <c r="S98" s="148" t="str">
        <f t="shared" si="7"/>
        <v/>
      </c>
      <c r="T98" s="148" t="str">
        <f>IF(COUNTIF(R$2:R98,R98)=1,R98,"")</f>
        <v/>
      </c>
    </row>
    <row r="99" spans="17:20" ht="16.5" x14ac:dyDescent="0.45">
      <c r="Q99" s="146" t="str">
        <f>+IF(T99="","",MAX(Q$1:Q98)+1)</f>
        <v/>
      </c>
      <c r="R99" s="147" t="str">
        <f>IF(Emiss_rate_w_controls_CPMS!D521="","",Emiss_rate_w_controls_CPMS!D521)</f>
        <v/>
      </c>
      <c r="S99" s="148" t="str">
        <f t="shared" si="7"/>
        <v/>
      </c>
      <c r="T99" s="148" t="str">
        <f>IF(COUNTIF(R$2:R99,R99)=1,R99,"")</f>
        <v/>
      </c>
    </row>
    <row r="100" spans="17:20" ht="16.5" x14ac:dyDescent="0.45">
      <c r="Q100" s="146" t="str">
        <f>+IF(T100="","",MAX(Q$1:Q99)+1)</f>
        <v/>
      </c>
      <c r="R100" s="147" t="str">
        <f>IF(Emiss_rate_w_controls_CPMS!D522="","",Emiss_rate_w_controls_CPMS!D522)</f>
        <v/>
      </c>
      <c r="S100" s="148" t="str">
        <f t="shared" si="7"/>
        <v/>
      </c>
      <c r="T100" s="148" t="str">
        <f>IF(COUNTIF(R$2:R100,R100)=1,R100,"")</f>
        <v/>
      </c>
    </row>
    <row r="101" spans="17:20" ht="16.5" x14ac:dyDescent="0.45">
      <c r="Q101" s="146" t="str">
        <f>+IF(T101="","",MAX(Q$1:Q100)+1)</f>
        <v/>
      </c>
      <c r="R101" s="147" t="str">
        <f>IF(Emiss_rate_w_controls_CPMS!D523="","",Emiss_rate_w_controls_CPMS!D523)</f>
        <v/>
      </c>
      <c r="S101" s="148" t="str">
        <f t="shared" si="7"/>
        <v/>
      </c>
      <c r="T101" s="148" t="str">
        <f>IF(COUNTIF(R$2:R101,R101)=1,R101,"")</f>
        <v/>
      </c>
    </row>
    <row r="102" spans="17:20" ht="16.5" x14ac:dyDescent="0.45">
      <c r="Q102" s="146" t="str">
        <f>+IF(T102="","",MAX(Q$1:Q101)+1)</f>
        <v/>
      </c>
      <c r="R102" s="147" t="str">
        <f>IF(Emiss_rate_w_controls_CPMS!D524="","",Emiss_rate_w_controls_CPMS!D524)</f>
        <v/>
      </c>
      <c r="S102" s="148" t="str">
        <f t="shared" si="7"/>
        <v/>
      </c>
      <c r="T102" s="148" t="str">
        <f>IF(COUNTIF(R$2:R102,R102)=1,R102,"")</f>
        <v/>
      </c>
    </row>
    <row r="103" spans="17:20" ht="16.5" x14ac:dyDescent="0.45">
      <c r="Q103" s="146" t="str">
        <f>+IF(T103="","",MAX(Q$1:Q102)+1)</f>
        <v/>
      </c>
      <c r="R103" s="147" t="str">
        <f>IF(Emiss_rate_w_controls_CPMS!D525="","",Emiss_rate_w_controls_CPMS!D525)</f>
        <v/>
      </c>
      <c r="S103" s="148" t="str">
        <f t="shared" si="7"/>
        <v/>
      </c>
      <c r="T103" s="148" t="str">
        <f>IF(COUNTIF(R$2:R103,R103)=1,R103,"")</f>
        <v/>
      </c>
    </row>
    <row r="104" spans="17:20" ht="16.5" x14ac:dyDescent="0.45">
      <c r="Q104" s="146" t="str">
        <f>+IF(T104="","",MAX(Q$1:Q103)+1)</f>
        <v/>
      </c>
      <c r="R104" s="147" t="str">
        <f>IF(Emiss_rate_w_controls_CPMS!D526="","",Emiss_rate_w_controls_CPMS!D526)</f>
        <v/>
      </c>
      <c r="S104" s="148" t="str">
        <f t="shared" si="7"/>
        <v/>
      </c>
      <c r="T104" s="148" t="str">
        <f>IF(COUNTIF(R$2:R104,R104)=1,R104,"")</f>
        <v/>
      </c>
    </row>
    <row r="105" spans="17:20" ht="16.5" x14ac:dyDescent="0.45">
      <c r="Q105" s="146" t="str">
        <f>+IF(T105="","",MAX(Q$1:Q104)+1)</f>
        <v/>
      </c>
      <c r="R105" s="147" t="str">
        <f>IF(Emiss_rate_w_controls_CPMS!D527="","",Emiss_rate_w_controls_CPMS!D527)</f>
        <v/>
      </c>
      <c r="S105" s="148" t="str">
        <f t="shared" si="7"/>
        <v/>
      </c>
      <c r="T105" s="148" t="str">
        <f>IF(COUNTIF(R$2:R105,R105)=1,R105,"")</f>
        <v/>
      </c>
    </row>
    <row r="106" spans="17:20" ht="16.5" x14ac:dyDescent="0.45">
      <c r="Q106" s="146" t="str">
        <f>+IF(T106="","",MAX(Q$1:Q105)+1)</f>
        <v/>
      </c>
      <c r="R106" s="147" t="str">
        <f>IF(Emiss_rate_w_controls_CPMS!D528="","",Emiss_rate_w_controls_CPMS!D528)</f>
        <v/>
      </c>
      <c r="S106" s="148" t="str">
        <f t="shared" si="7"/>
        <v/>
      </c>
      <c r="T106" s="148" t="str">
        <f>IF(COUNTIF(R$2:R106,R106)=1,R106,"")</f>
        <v/>
      </c>
    </row>
    <row r="107" spans="17:20" ht="16.5" x14ac:dyDescent="0.45">
      <c r="Q107" s="146" t="str">
        <f>+IF(T107="","",MAX(Q$1:Q106)+1)</f>
        <v/>
      </c>
      <c r="R107" s="147" t="str">
        <f>IF(Emiss_rate_w_controls_CPMS!D529="","",Emiss_rate_w_controls_CPMS!D529)</f>
        <v/>
      </c>
      <c r="S107" s="148" t="str">
        <f t="shared" si="7"/>
        <v/>
      </c>
      <c r="T107" s="148" t="str">
        <f>IF(COUNTIF(R$2:R107,R107)=1,R107,"")</f>
        <v/>
      </c>
    </row>
    <row r="108" spans="17:20" ht="16.5" x14ac:dyDescent="0.45">
      <c r="Q108" s="146" t="str">
        <f>+IF(T108="","",MAX(Q$1:Q107)+1)</f>
        <v/>
      </c>
      <c r="R108" s="147" t="str">
        <f>IF(Emiss_rate_w_controls_CPMS!D530="","",Emiss_rate_w_controls_CPMS!D530)</f>
        <v/>
      </c>
      <c r="S108" s="148" t="str">
        <f t="shared" si="7"/>
        <v/>
      </c>
      <c r="T108" s="148" t="str">
        <f>IF(COUNTIF(R$2:R108,R108)=1,R108,"")</f>
        <v/>
      </c>
    </row>
    <row r="109" spans="17:20" ht="16.5" x14ac:dyDescent="0.45">
      <c r="Q109" s="146" t="str">
        <f>+IF(T109="","",MAX(Q$1:Q108)+1)</f>
        <v/>
      </c>
      <c r="R109" s="147" t="str">
        <f>IF(Emiss_rate_w_controls_CPMS!D531="","",Emiss_rate_w_controls_CPMS!D531)</f>
        <v/>
      </c>
      <c r="S109" s="148" t="str">
        <f t="shared" si="7"/>
        <v/>
      </c>
      <c r="T109" s="148" t="str">
        <f>IF(COUNTIF(R$2:R109,R109)=1,R109,"")</f>
        <v/>
      </c>
    </row>
    <row r="110" spans="17:20" ht="16.5" x14ac:dyDescent="0.45">
      <c r="Q110" s="146" t="str">
        <f>+IF(T110="","",MAX(Q$1:Q109)+1)</f>
        <v/>
      </c>
      <c r="R110" s="147" t="str">
        <f>IF(Emiss_rate_w_controls_CPMS!D532="","",Emiss_rate_w_controls_CPMS!D532)</f>
        <v/>
      </c>
      <c r="S110" s="148" t="str">
        <f t="shared" si="7"/>
        <v/>
      </c>
      <c r="T110" s="148" t="str">
        <f>IF(COUNTIF(R$2:R110,R110)=1,R110,"")</f>
        <v/>
      </c>
    </row>
    <row r="111" spans="17:20" ht="16.5" x14ac:dyDescent="0.45">
      <c r="Q111" s="146" t="str">
        <f>+IF(T111="","",MAX(Q$1:Q110)+1)</f>
        <v/>
      </c>
      <c r="R111" s="147" t="str">
        <f>IF(Emiss_rate_w_controls_CPMS!D533="","",Emiss_rate_w_controls_CPMS!D533)</f>
        <v/>
      </c>
      <c r="S111" s="148" t="str">
        <f t="shared" si="7"/>
        <v/>
      </c>
      <c r="T111" s="148" t="str">
        <f>IF(COUNTIF(R$2:R111,R111)=1,R111,"")</f>
        <v/>
      </c>
    </row>
    <row r="112" spans="17:20" ht="16.5" x14ac:dyDescent="0.45">
      <c r="Q112" s="146" t="str">
        <f>+IF(T112="","",MAX(Q$1:Q111)+1)</f>
        <v/>
      </c>
      <c r="R112" s="147" t="str">
        <f>IF(Emiss_rate_w_controls_CPMS!D534="","",Emiss_rate_w_controls_CPMS!D534)</f>
        <v/>
      </c>
      <c r="S112" s="148" t="str">
        <f t="shared" si="7"/>
        <v/>
      </c>
      <c r="T112" s="148" t="str">
        <f>IF(COUNTIF(R$2:R112,R112)=1,R112,"")</f>
        <v/>
      </c>
    </row>
    <row r="113" spans="17:20" ht="16.5" x14ac:dyDescent="0.45">
      <c r="Q113" s="146" t="str">
        <f>+IF(T113="","",MAX(Q$1:Q112)+1)</f>
        <v/>
      </c>
      <c r="R113" s="147" t="str">
        <f>IF(Emiss_rate_w_controls_CPMS!D535="","",Emiss_rate_w_controls_CPMS!D535)</f>
        <v/>
      </c>
      <c r="S113" s="148" t="str">
        <f t="shared" si="7"/>
        <v/>
      </c>
      <c r="T113" s="148" t="str">
        <f>IF(COUNTIF(R$2:R113,R113)=1,R113,"")</f>
        <v/>
      </c>
    </row>
    <row r="114" spans="17:20" ht="16.5" x14ac:dyDescent="0.45">
      <c r="Q114" s="146" t="str">
        <f>+IF(T114="","",MAX(Q$1:Q113)+1)</f>
        <v/>
      </c>
      <c r="R114" s="147" t="str">
        <f>IF(Emiss_rate_w_controls_CPMS!D536="","",Emiss_rate_w_controls_CPMS!D536)</f>
        <v/>
      </c>
      <c r="S114" s="148" t="str">
        <f t="shared" si="7"/>
        <v/>
      </c>
      <c r="T114" s="148" t="str">
        <f>IF(COUNTIF(R$2:R114,R114)=1,R114,"")</f>
        <v/>
      </c>
    </row>
    <row r="115" spans="17:20" ht="16.5" x14ac:dyDescent="0.45">
      <c r="Q115" s="146" t="str">
        <f>+IF(T115="","",MAX(Q$1:Q114)+1)</f>
        <v/>
      </c>
      <c r="R115" s="147" t="str">
        <f>IF(Emiss_rate_w_controls_CPMS!D537="","",Emiss_rate_w_controls_CPMS!D537)</f>
        <v/>
      </c>
      <c r="S115" s="148" t="str">
        <f t="shared" si="7"/>
        <v/>
      </c>
      <c r="T115" s="148" t="str">
        <f>IF(COUNTIF(R$2:R115,R115)=1,R115,"")</f>
        <v/>
      </c>
    </row>
    <row r="116" spans="17:20" ht="16.5" x14ac:dyDescent="0.45">
      <c r="Q116" s="146" t="str">
        <f>+IF(T116="","",MAX(Q$1:Q115)+1)</f>
        <v/>
      </c>
      <c r="R116" s="147" t="str">
        <f>IF(Emiss_rate_w_controls_CPMS!D538="","",Emiss_rate_w_controls_CPMS!D538)</f>
        <v/>
      </c>
      <c r="S116" s="148" t="str">
        <f t="shared" si="7"/>
        <v/>
      </c>
      <c r="T116" s="148" t="str">
        <f>IF(COUNTIF(R$2:R116,R116)=1,R116,"")</f>
        <v/>
      </c>
    </row>
    <row r="117" spans="17:20" ht="16.5" x14ac:dyDescent="0.45">
      <c r="Q117" s="146" t="str">
        <f>+IF(T117="","",MAX(Q$1:Q116)+1)</f>
        <v/>
      </c>
      <c r="R117" s="147" t="str">
        <f>IF(Emiss_rate_w_controls_CPMS!D539="","",Emiss_rate_w_controls_CPMS!D539)</f>
        <v/>
      </c>
      <c r="S117" s="148" t="str">
        <f t="shared" si="7"/>
        <v/>
      </c>
      <c r="T117" s="148" t="str">
        <f>IF(COUNTIF(R$2:R117,R117)=1,R117,"")</f>
        <v/>
      </c>
    </row>
    <row r="118" spans="17:20" ht="16.5" x14ac:dyDescent="0.45">
      <c r="Q118" s="146" t="str">
        <f>+IF(T118="","",MAX(Q$1:Q117)+1)</f>
        <v/>
      </c>
      <c r="R118" s="147" t="str">
        <f>IF(Emiss_rate_w_controls_CPMS!D540="","",Emiss_rate_w_controls_CPMS!D540)</f>
        <v/>
      </c>
      <c r="S118" s="148" t="str">
        <f t="shared" si="7"/>
        <v/>
      </c>
      <c r="T118" s="148" t="str">
        <f>IF(COUNTIF(R$2:R118,R118)=1,R118,"")</f>
        <v/>
      </c>
    </row>
    <row r="119" spans="17:20" ht="16.5" x14ac:dyDescent="0.45">
      <c r="Q119" s="146" t="str">
        <f>+IF(T119="","",MAX(Q$1:Q118)+1)</f>
        <v/>
      </c>
      <c r="R119" s="147" t="str">
        <f>IF(Emiss_rate_w_controls_CPMS!D541="","",Emiss_rate_w_controls_CPMS!D541)</f>
        <v/>
      </c>
      <c r="S119" s="148" t="str">
        <f t="shared" si="7"/>
        <v/>
      </c>
      <c r="T119" s="148" t="str">
        <f>IF(COUNTIF(R$2:R119,R119)=1,R119,"")</f>
        <v/>
      </c>
    </row>
    <row r="120" spans="17:20" ht="16.5" x14ac:dyDescent="0.45">
      <c r="Q120" s="146" t="str">
        <f>+IF(T120="","",MAX(Q$1:Q119)+1)</f>
        <v/>
      </c>
      <c r="R120" s="147" t="str">
        <f>IF(Emiss_rate_w_controls_CPMS!D542="","",Emiss_rate_w_controls_CPMS!D542)</f>
        <v/>
      </c>
      <c r="S120" s="148" t="str">
        <f t="shared" si="7"/>
        <v/>
      </c>
      <c r="T120" s="148" t="str">
        <f>IF(COUNTIF(R$2:R120,R120)=1,R120,"")</f>
        <v/>
      </c>
    </row>
    <row r="121" spans="17:20" ht="16.5" x14ac:dyDescent="0.45">
      <c r="Q121" s="146" t="str">
        <f>+IF(T121="","",MAX(Q$1:Q120)+1)</f>
        <v/>
      </c>
      <c r="R121" s="147" t="str">
        <f>IF(Emiss_rate_w_controls_CPMS!D543="","",Emiss_rate_w_controls_CPMS!D543)</f>
        <v/>
      </c>
      <c r="S121" s="148" t="str">
        <f t="shared" si="7"/>
        <v/>
      </c>
      <c r="T121" s="148" t="str">
        <f>IF(COUNTIF(R$2:R121,R121)=1,R121,"")</f>
        <v/>
      </c>
    </row>
    <row r="122" spans="17:20" ht="16.5" x14ac:dyDescent="0.45">
      <c r="Q122" s="146" t="str">
        <f>+IF(T122="","",MAX(Q$1:Q121)+1)</f>
        <v/>
      </c>
      <c r="R122" s="147" t="str">
        <f>IF(Emiss_rate_w_controls_CPMS!D544="","",Emiss_rate_w_controls_CPMS!D544)</f>
        <v/>
      </c>
      <c r="S122" s="148" t="str">
        <f t="shared" si="7"/>
        <v/>
      </c>
      <c r="T122" s="148" t="str">
        <f>IF(COUNTIF(R$2:R122,R122)=1,R122,"")</f>
        <v/>
      </c>
    </row>
    <row r="123" spans="17:20" ht="16.5" x14ac:dyDescent="0.45">
      <c r="Q123" s="146" t="str">
        <f>+IF(T123="","",MAX(Q$1:Q122)+1)</f>
        <v/>
      </c>
      <c r="R123" s="147" t="str">
        <f>IF(Emiss_rate_w_controls_CPMS!D545="","",Emiss_rate_w_controls_CPMS!D545)</f>
        <v/>
      </c>
      <c r="S123" s="148" t="str">
        <f t="shared" si="7"/>
        <v/>
      </c>
      <c r="T123" s="148" t="str">
        <f>IF(COUNTIF(R$2:R123,R123)=1,R123,"")</f>
        <v/>
      </c>
    </row>
    <row r="124" spans="17:20" ht="16.5" x14ac:dyDescent="0.45">
      <c r="Q124" s="146" t="str">
        <f>+IF(T124="","",MAX(Q$1:Q123)+1)</f>
        <v/>
      </c>
      <c r="R124" s="147" t="str">
        <f>IF(Emiss_rate_w_controls_CPMS!D546="","",Emiss_rate_w_controls_CPMS!D546)</f>
        <v/>
      </c>
      <c r="S124" s="148" t="str">
        <f t="shared" si="7"/>
        <v/>
      </c>
      <c r="T124" s="148" t="str">
        <f>IF(COUNTIF(R$2:R124,R124)=1,R124,"")</f>
        <v/>
      </c>
    </row>
    <row r="125" spans="17:20" ht="16.5" x14ac:dyDescent="0.45">
      <c r="Q125" s="146" t="str">
        <f>+IF(T125="","",MAX(Q$1:Q124)+1)</f>
        <v/>
      </c>
      <c r="R125" s="147" t="str">
        <f>IF(Emiss_rate_w_controls_CPMS!D547="","",Emiss_rate_w_controls_CPMS!D547)</f>
        <v/>
      </c>
      <c r="S125" s="148" t="str">
        <f t="shared" si="7"/>
        <v/>
      </c>
      <c r="T125" s="148" t="str">
        <f>IF(COUNTIF(R$2:R125,R125)=1,R125,"")</f>
        <v/>
      </c>
    </row>
    <row r="126" spans="17:20" ht="16.5" x14ac:dyDescent="0.45">
      <c r="Q126" s="146" t="str">
        <f>+IF(T126="","",MAX(Q$1:Q125)+1)</f>
        <v/>
      </c>
      <c r="R126" s="147" t="str">
        <f>IF(Emiss_rate_w_controls_CPMS!D548="","",Emiss_rate_w_controls_CPMS!D548)</f>
        <v/>
      </c>
      <c r="S126" s="148" t="str">
        <f t="shared" si="7"/>
        <v/>
      </c>
      <c r="T126" s="148" t="str">
        <f>IF(COUNTIF(R$2:R126,R126)=1,R126,"")</f>
        <v/>
      </c>
    </row>
    <row r="127" spans="17:20" ht="16.5" x14ac:dyDescent="0.45">
      <c r="Q127" s="146" t="str">
        <f>+IF(T127="","",MAX(Q$1:Q126)+1)</f>
        <v/>
      </c>
      <c r="R127" s="147" t="str">
        <f>IF(Emiss_rate_w_controls_CPMS!D549="","",Emiss_rate_w_controls_CPMS!D549)</f>
        <v/>
      </c>
      <c r="S127" s="148" t="str">
        <f t="shared" si="7"/>
        <v/>
      </c>
      <c r="T127" s="148" t="str">
        <f>IF(COUNTIF(R$2:R127,R127)=1,R127,"")</f>
        <v/>
      </c>
    </row>
    <row r="128" spans="17:20" ht="16.5" x14ac:dyDescent="0.45">
      <c r="Q128" s="146" t="str">
        <f>+IF(T128="","",MAX(Q$1:Q127)+1)</f>
        <v/>
      </c>
      <c r="R128" s="147" t="str">
        <f>IF(Emiss_rate_w_controls_CPMS!D550="","",Emiss_rate_w_controls_CPMS!D550)</f>
        <v/>
      </c>
      <c r="S128" s="148" t="str">
        <f t="shared" si="7"/>
        <v/>
      </c>
      <c r="T128" s="148" t="str">
        <f>IF(COUNTIF(R$2:R128,R128)=1,R128,"")</f>
        <v/>
      </c>
    </row>
    <row r="129" spans="17:20" ht="16.5" x14ac:dyDescent="0.45">
      <c r="Q129" s="146" t="str">
        <f>+IF(T129="","",MAX(Q$1:Q128)+1)</f>
        <v/>
      </c>
      <c r="R129" s="147" t="str">
        <f>IF(Emiss_rate_w_controls_CPMS!D551="","",Emiss_rate_w_controls_CPMS!D551)</f>
        <v/>
      </c>
      <c r="S129" s="148" t="str">
        <f t="shared" si="7"/>
        <v/>
      </c>
      <c r="T129" s="148" t="str">
        <f>IF(COUNTIF(R$2:R129,R129)=1,R129,"")</f>
        <v/>
      </c>
    </row>
    <row r="130" spans="17:20" ht="16.5" x14ac:dyDescent="0.45">
      <c r="Q130" s="146" t="str">
        <f>+IF(T130="","",MAX(Q$1:Q129)+1)</f>
        <v/>
      </c>
      <c r="R130" s="147" t="str">
        <f>IF(Emiss_rate_w_controls_CPMS!D552="","",Emiss_rate_w_controls_CPMS!D552)</f>
        <v/>
      </c>
      <c r="S130" s="148" t="str">
        <f t="shared" ref="S130:S193" si="8">+IFERROR(INDEX($R$2:$R$501,MATCH(ROW()-ROW($S$1),$Q$2:$Q$501,0)),"")</f>
        <v/>
      </c>
      <c r="T130" s="148" t="str">
        <f>IF(COUNTIF(R$2:R130,R130)=1,R130,"")</f>
        <v/>
      </c>
    </row>
    <row r="131" spans="17:20" ht="16.5" x14ac:dyDescent="0.45">
      <c r="Q131" s="146" t="str">
        <f>+IF(T131="","",MAX(Q$1:Q130)+1)</f>
        <v/>
      </c>
      <c r="R131" s="147" t="str">
        <f>IF(Emiss_rate_w_controls_CPMS!D553="","",Emiss_rate_w_controls_CPMS!D553)</f>
        <v/>
      </c>
      <c r="S131" s="148" t="str">
        <f t="shared" si="8"/>
        <v/>
      </c>
      <c r="T131" s="148" t="str">
        <f>IF(COUNTIF(R$2:R131,R131)=1,R131,"")</f>
        <v/>
      </c>
    </row>
    <row r="132" spans="17:20" ht="16.5" x14ac:dyDescent="0.45">
      <c r="Q132" s="146" t="str">
        <f>+IF(T132="","",MAX(Q$1:Q131)+1)</f>
        <v/>
      </c>
      <c r="R132" s="147" t="str">
        <f>IF(Emiss_rate_w_controls_CPMS!D554="","",Emiss_rate_w_controls_CPMS!D554)</f>
        <v/>
      </c>
      <c r="S132" s="148" t="str">
        <f t="shared" si="8"/>
        <v/>
      </c>
      <c r="T132" s="148" t="str">
        <f>IF(COUNTIF(R$2:R132,R132)=1,R132,"")</f>
        <v/>
      </c>
    </row>
    <row r="133" spans="17:20" ht="16.5" x14ac:dyDescent="0.45">
      <c r="Q133" s="146" t="str">
        <f>+IF(T133="","",MAX(Q$1:Q132)+1)</f>
        <v/>
      </c>
      <c r="R133" s="147" t="str">
        <f>IF(Emiss_rate_w_controls_CPMS!D555="","",Emiss_rate_w_controls_CPMS!D555)</f>
        <v/>
      </c>
      <c r="S133" s="148" t="str">
        <f t="shared" si="8"/>
        <v/>
      </c>
      <c r="T133" s="148" t="str">
        <f>IF(COUNTIF(R$2:R133,R133)=1,R133,"")</f>
        <v/>
      </c>
    </row>
    <row r="134" spans="17:20" ht="16.5" x14ac:dyDescent="0.45">
      <c r="Q134" s="146" t="str">
        <f>+IF(T134="","",MAX(Q$1:Q133)+1)</f>
        <v/>
      </c>
      <c r="R134" s="147" t="str">
        <f>IF(Emiss_rate_w_controls_CPMS!D556="","",Emiss_rate_w_controls_CPMS!D556)</f>
        <v/>
      </c>
      <c r="S134" s="148" t="str">
        <f t="shared" si="8"/>
        <v/>
      </c>
      <c r="T134" s="148" t="str">
        <f>IF(COUNTIF(R$2:R134,R134)=1,R134,"")</f>
        <v/>
      </c>
    </row>
    <row r="135" spans="17:20" ht="16.5" x14ac:dyDescent="0.45">
      <c r="Q135" s="146" t="str">
        <f>+IF(T135="","",MAX(Q$1:Q134)+1)</f>
        <v/>
      </c>
      <c r="R135" s="147" t="str">
        <f>IF(Emiss_rate_w_controls_CPMS!D557="","",Emiss_rate_w_controls_CPMS!D557)</f>
        <v/>
      </c>
      <c r="S135" s="148" t="str">
        <f t="shared" si="8"/>
        <v/>
      </c>
      <c r="T135" s="148" t="str">
        <f>IF(COUNTIF(R$2:R135,R135)=1,R135,"")</f>
        <v/>
      </c>
    </row>
    <row r="136" spans="17:20" ht="16.5" x14ac:dyDescent="0.45">
      <c r="Q136" s="146" t="str">
        <f>+IF(T136="","",MAX(Q$1:Q135)+1)</f>
        <v/>
      </c>
      <c r="R136" s="147" t="str">
        <f>IF(Emiss_rate_w_controls_CPMS!D558="","",Emiss_rate_w_controls_CPMS!D558)</f>
        <v/>
      </c>
      <c r="S136" s="148" t="str">
        <f t="shared" si="8"/>
        <v/>
      </c>
      <c r="T136" s="148" t="str">
        <f>IF(COUNTIF(R$2:R136,R136)=1,R136,"")</f>
        <v/>
      </c>
    </row>
    <row r="137" spans="17:20" ht="16.5" x14ac:dyDescent="0.45">
      <c r="Q137" s="146" t="str">
        <f>+IF(T137="","",MAX(Q$1:Q136)+1)</f>
        <v/>
      </c>
      <c r="R137" s="147" t="str">
        <f>IF(Emiss_rate_w_controls_CPMS!D559="","",Emiss_rate_w_controls_CPMS!D559)</f>
        <v/>
      </c>
      <c r="S137" s="148" t="str">
        <f t="shared" si="8"/>
        <v/>
      </c>
      <c r="T137" s="148" t="str">
        <f>IF(COUNTIF(R$2:R137,R137)=1,R137,"")</f>
        <v/>
      </c>
    </row>
    <row r="138" spans="17:20" ht="16.5" x14ac:dyDescent="0.45">
      <c r="Q138" s="146" t="str">
        <f>+IF(T138="","",MAX(Q$1:Q137)+1)</f>
        <v/>
      </c>
      <c r="R138" s="147" t="str">
        <f>IF(Emiss_rate_w_controls_CPMS!D560="","",Emiss_rate_w_controls_CPMS!D560)</f>
        <v/>
      </c>
      <c r="S138" s="148" t="str">
        <f t="shared" si="8"/>
        <v/>
      </c>
      <c r="T138" s="148" t="str">
        <f>IF(COUNTIF(R$2:R138,R138)=1,R138,"")</f>
        <v/>
      </c>
    </row>
    <row r="139" spans="17:20" ht="16.5" x14ac:dyDescent="0.45">
      <c r="Q139" s="146" t="str">
        <f>+IF(T139="","",MAX(Q$1:Q138)+1)</f>
        <v/>
      </c>
      <c r="R139" s="147" t="str">
        <f>IF(Emiss_rate_w_controls_CPMS!D561="","",Emiss_rate_w_controls_CPMS!D561)</f>
        <v/>
      </c>
      <c r="S139" s="148" t="str">
        <f t="shared" si="8"/>
        <v/>
      </c>
      <c r="T139" s="148" t="str">
        <f>IF(COUNTIF(R$2:R139,R139)=1,R139,"")</f>
        <v/>
      </c>
    </row>
    <row r="140" spans="17:20" ht="16.5" x14ac:dyDescent="0.45">
      <c r="Q140" s="146" t="str">
        <f>+IF(T140="","",MAX(Q$1:Q139)+1)</f>
        <v/>
      </c>
      <c r="R140" s="147" t="str">
        <f>IF(Emiss_rate_w_controls_CPMS!D562="","",Emiss_rate_w_controls_CPMS!D562)</f>
        <v/>
      </c>
      <c r="S140" s="148" t="str">
        <f t="shared" si="8"/>
        <v/>
      </c>
      <c r="T140" s="148" t="str">
        <f>IF(COUNTIF(R$2:R140,R140)=1,R140,"")</f>
        <v/>
      </c>
    </row>
    <row r="141" spans="17:20" ht="16.5" x14ac:dyDescent="0.45">
      <c r="Q141" s="146" t="str">
        <f>+IF(T141="","",MAX(Q$1:Q140)+1)</f>
        <v/>
      </c>
      <c r="R141" s="147" t="str">
        <f>IF(Emiss_rate_w_controls_CPMS!D563="","",Emiss_rate_w_controls_CPMS!D563)</f>
        <v/>
      </c>
      <c r="S141" s="148" t="str">
        <f t="shared" si="8"/>
        <v/>
      </c>
      <c r="T141" s="148" t="str">
        <f>IF(COUNTIF(R$2:R141,R141)=1,R141,"")</f>
        <v/>
      </c>
    </row>
    <row r="142" spans="17:20" ht="16.5" x14ac:dyDescent="0.45">
      <c r="Q142" s="146" t="str">
        <f>+IF(T142="","",MAX(Q$1:Q141)+1)</f>
        <v/>
      </c>
      <c r="R142" s="147" t="str">
        <f>IF(Emiss_rate_w_controls_CPMS!D564="","",Emiss_rate_w_controls_CPMS!D564)</f>
        <v/>
      </c>
      <c r="S142" s="148" t="str">
        <f t="shared" si="8"/>
        <v/>
      </c>
      <c r="T142" s="148" t="str">
        <f>IF(COUNTIF(R$2:R142,R142)=1,R142,"")</f>
        <v/>
      </c>
    </row>
    <row r="143" spans="17:20" ht="16.5" x14ac:dyDescent="0.45">
      <c r="Q143" s="146" t="str">
        <f>+IF(T143="","",MAX(Q$1:Q142)+1)</f>
        <v/>
      </c>
      <c r="R143" s="147" t="str">
        <f>IF(Emiss_rate_w_controls_CPMS!D565="","",Emiss_rate_w_controls_CPMS!D565)</f>
        <v/>
      </c>
      <c r="S143" s="148" t="str">
        <f t="shared" si="8"/>
        <v/>
      </c>
      <c r="T143" s="148" t="str">
        <f>IF(COUNTIF(R$2:R143,R143)=1,R143,"")</f>
        <v/>
      </c>
    </row>
    <row r="144" spans="17:20" ht="16.5" x14ac:dyDescent="0.45">
      <c r="Q144" s="146" t="str">
        <f>+IF(T144="","",MAX(Q$1:Q143)+1)</f>
        <v/>
      </c>
      <c r="R144" s="147" t="str">
        <f>IF(Emiss_rate_w_controls_CPMS!D566="","",Emiss_rate_w_controls_CPMS!D566)</f>
        <v/>
      </c>
      <c r="S144" s="148" t="str">
        <f t="shared" si="8"/>
        <v/>
      </c>
      <c r="T144" s="148" t="str">
        <f>IF(COUNTIF(R$2:R144,R144)=1,R144,"")</f>
        <v/>
      </c>
    </row>
    <row r="145" spans="17:20" ht="16.5" x14ac:dyDescent="0.45">
      <c r="Q145" s="146" t="str">
        <f>+IF(T145="","",MAX(Q$1:Q144)+1)</f>
        <v/>
      </c>
      <c r="R145" s="147" t="str">
        <f>IF(Emiss_rate_w_controls_CPMS!D567="","",Emiss_rate_w_controls_CPMS!D567)</f>
        <v/>
      </c>
      <c r="S145" s="148" t="str">
        <f t="shared" si="8"/>
        <v/>
      </c>
      <c r="T145" s="148" t="str">
        <f>IF(COUNTIF(R$2:R145,R145)=1,R145,"")</f>
        <v/>
      </c>
    </row>
    <row r="146" spans="17:20" ht="16.5" x14ac:dyDescent="0.45">
      <c r="Q146" s="146" t="str">
        <f>+IF(T146="","",MAX(Q$1:Q145)+1)</f>
        <v/>
      </c>
      <c r="R146" s="147" t="str">
        <f>IF(Emiss_rate_w_controls_CPMS!D568="","",Emiss_rate_w_controls_CPMS!D568)</f>
        <v/>
      </c>
      <c r="S146" s="148" t="str">
        <f t="shared" si="8"/>
        <v/>
      </c>
      <c r="T146" s="148" t="str">
        <f>IF(COUNTIF(R$2:R146,R146)=1,R146,"")</f>
        <v/>
      </c>
    </row>
    <row r="147" spans="17:20" ht="16.5" x14ac:dyDescent="0.45">
      <c r="Q147" s="146" t="str">
        <f>+IF(T147="","",MAX(Q$1:Q146)+1)</f>
        <v/>
      </c>
      <c r="R147" s="147" t="str">
        <f>IF(Emiss_rate_w_controls_CPMS!D569="","",Emiss_rate_w_controls_CPMS!D569)</f>
        <v/>
      </c>
      <c r="S147" s="148" t="str">
        <f t="shared" si="8"/>
        <v/>
      </c>
      <c r="T147" s="148" t="str">
        <f>IF(COUNTIF(R$2:R147,R147)=1,R147,"")</f>
        <v/>
      </c>
    </row>
    <row r="148" spans="17:20" ht="16.5" x14ac:dyDescent="0.45">
      <c r="Q148" s="146" t="str">
        <f>+IF(T148="","",MAX(Q$1:Q147)+1)</f>
        <v/>
      </c>
      <c r="R148" s="147" t="str">
        <f>IF(Emiss_rate_w_controls_CPMS!D570="","",Emiss_rate_w_controls_CPMS!D570)</f>
        <v/>
      </c>
      <c r="S148" s="148" t="str">
        <f t="shared" si="8"/>
        <v/>
      </c>
      <c r="T148" s="148" t="str">
        <f>IF(COUNTIF(R$2:R148,R148)=1,R148,"")</f>
        <v/>
      </c>
    </row>
    <row r="149" spans="17:20" ht="16.5" x14ac:dyDescent="0.45">
      <c r="Q149" s="146" t="str">
        <f>+IF(T149="","",MAX(Q$1:Q148)+1)</f>
        <v/>
      </c>
      <c r="R149" s="147" t="str">
        <f>IF(Emiss_rate_w_controls_CPMS!D571="","",Emiss_rate_w_controls_CPMS!D571)</f>
        <v/>
      </c>
      <c r="S149" s="148" t="str">
        <f t="shared" si="8"/>
        <v/>
      </c>
      <c r="T149" s="148" t="str">
        <f>IF(COUNTIF(R$2:R149,R149)=1,R149,"")</f>
        <v/>
      </c>
    </row>
    <row r="150" spans="17:20" ht="16.5" x14ac:dyDescent="0.45">
      <c r="Q150" s="146" t="str">
        <f>+IF(T150="","",MAX(Q$1:Q149)+1)</f>
        <v/>
      </c>
      <c r="R150" s="147" t="str">
        <f>IF(Emiss_rate_w_controls_CPMS!D572="","",Emiss_rate_w_controls_CPMS!D572)</f>
        <v/>
      </c>
      <c r="S150" s="148" t="str">
        <f t="shared" si="8"/>
        <v/>
      </c>
      <c r="T150" s="148" t="str">
        <f>IF(COUNTIF(R$2:R150,R150)=1,R150,"")</f>
        <v/>
      </c>
    </row>
    <row r="151" spans="17:20" ht="16.5" x14ac:dyDescent="0.45">
      <c r="Q151" s="146" t="str">
        <f>+IF(T151="","",MAX(Q$1:Q150)+1)</f>
        <v/>
      </c>
      <c r="R151" s="147" t="str">
        <f>IF(Emiss_rate_w_controls_CPMS!D573="","",Emiss_rate_w_controls_CPMS!D573)</f>
        <v/>
      </c>
      <c r="S151" s="148" t="str">
        <f t="shared" si="8"/>
        <v/>
      </c>
      <c r="T151" s="148" t="str">
        <f>IF(COUNTIF(R$2:R151,R151)=1,R151,"")</f>
        <v/>
      </c>
    </row>
    <row r="152" spans="17:20" ht="16.5" x14ac:dyDescent="0.45">
      <c r="Q152" s="146" t="str">
        <f>+IF(T152="","",MAX(Q$1:Q151)+1)</f>
        <v/>
      </c>
      <c r="R152" s="147" t="str">
        <f>IF(Emiss_rate_w_controls_CPMS!D574="","",Emiss_rate_w_controls_CPMS!D574)</f>
        <v/>
      </c>
      <c r="S152" s="148" t="str">
        <f t="shared" si="8"/>
        <v/>
      </c>
      <c r="T152" s="148" t="str">
        <f>IF(COUNTIF(R$2:R152,R152)=1,R152,"")</f>
        <v/>
      </c>
    </row>
    <row r="153" spans="17:20" ht="16.5" x14ac:dyDescent="0.45">
      <c r="Q153" s="146" t="str">
        <f>+IF(T153="","",MAX(Q$1:Q152)+1)</f>
        <v/>
      </c>
      <c r="R153" s="147" t="str">
        <f>IF(Emiss_rate_w_controls_CPMS!D575="","",Emiss_rate_w_controls_CPMS!D575)</f>
        <v/>
      </c>
      <c r="S153" s="148" t="str">
        <f t="shared" si="8"/>
        <v/>
      </c>
      <c r="T153" s="148" t="str">
        <f>IF(COUNTIF(R$2:R153,R153)=1,R153,"")</f>
        <v/>
      </c>
    </row>
    <row r="154" spans="17:20" ht="16.5" x14ac:dyDescent="0.45">
      <c r="Q154" s="146" t="str">
        <f>+IF(T154="","",MAX(Q$1:Q153)+1)</f>
        <v/>
      </c>
      <c r="R154" s="147" t="str">
        <f>IF(Emiss_rate_w_controls_CPMS!D576="","",Emiss_rate_w_controls_CPMS!D576)</f>
        <v/>
      </c>
      <c r="S154" s="148" t="str">
        <f t="shared" si="8"/>
        <v/>
      </c>
      <c r="T154" s="148" t="str">
        <f>IF(COUNTIF(R$2:R154,R154)=1,R154,"")</f>
        <v/>
      </c>
    </row>
    <row r="155" spans="17:20" ht="16.5" x14ac:dyDescent="0.45">
      <c r="Q155" s="146" t="str">
        <f>+IF(T155="","",MAX(Q$1:Q154)+1)</f>
        <v/>
      </c>
      <c r="R155" s="147" t="str">
        <f>IF(Emiss_rate_w_controls_CPMS!D577="","",Emiss_rate_w_controls_CPMS!D577)</f>
        <v/>
      </c>
      <c r="S155" s="148" t="str">
        <f t="shared" si="8"/>
        <v/>
      </c>
      <c r="T155" s="148" t="str">
        <f>IF(COUNTIF(R$2:R155,R155)=1,R155,"")</f>
        <v/>
      </c>
    </row>
    <row r="156" spans="17:20" ht="16.5" x14ac:dyDescent="0.45">
      <c r="Q156" s="146" t="str">
        <f>+IF(T156="","",MAX(Q$1:Q155)+1)</f>
        <v/>
      </c>
      <c r="R156" s="147" t="str">
        <f>IF(Emiss_rate_w_controls_CPMS!D578="","",Emiss_rate_w_controls_CPMS!D578)</f>
        <v/>
      </c>
      <c r="S156" s="148" t="str">
        <f t="shared" si="8"/>
        <v/>
      </c>
      <c r="T156" s="148" t="str">
        <f>IF(COUNTIF(R$2:R156,R156)=1,R156,"")</f>
        <v/>
      </c>
    </row>
    <row r="157" spans="17:20" ht="16.5" x14ac:dyDescent="0.45">
      <c r="Q157" s="146" t="str">
        <f>+IF(T157="","",MAX(Q$1:Q156)+1)</f>
        <v/>
      </c>
      <c r="R157" s="147" t="str">
        <f>IF(Emiss_rate_w_controls_CPMS!D579="","",Emiss_rate_w_controls_CPMS!D579)</f>
        <v/>
      </c>
      <c r="S157" s="148" t="str">
        <f t="shared" si="8"/>
        <v/>
      </c>
      <c r="T157" s="148" t="str">
        <f>IF(COUNTIF(R$2:R157,R157)=1,R157,"")</f>
        <v/>
      </c>
    </row>
    <row r="158" spans="17:20" ht="16.5" x14ac:dyDescent="0.45">
      <c r="Q158" s="146" t="str">
        <f>+IF(T158="","",MAX(Q$1:Q157)+1)</f>
        <v/>
      </c>
      <c r="R158" s="147" t="str">
        <f>IF(Emiss_rate_w_controls_CPMS!D580="","",Emiss_rate_w_controls_CPMS!D580)</f>
        <v/>
      </c>
      <c r="S158" s="148" t="str">
        <f t="shared" si="8"/>
        <v/>
      </c>
      <c r="T158" s="148" t="str">
        <f>IF(COUNTIF(R$2:R158,R158)=1,R158,"")</f>
        <v/>
      </c>
    </row>
    <row r="159" spans="17:20" ht="16.5" x14ac:dyDescent="0.45">
      <c r="Q159" s="146" t="str">
        <f>+IF(T159="","",MAX(Q$1:Q158)+1)</f>
        <v/>
      </c>
      <c r="R159" s="147" t="str">
        <f>IF(Emiss_rate_w_controls_CPMS!D581="","",Emiss_rate_w_controls_CPMS!D581)</f>
        <v/>
      </c>
      <c r="S159" s="148" t="str">
        <f t="shared" si="8"/>
        <v/>
      </c>
      <c r="T159" s="148" t="str">
        <f>IF(COUNTIF(R$2:R159,R159)=1,R159,"")</f>
        <v/>
      </c>
    </row>
    <row r="160" spans="17:20" ht="16.5" x14ac:dyDescent="0.45">
      <c r="Q160" s="146" t="str">
        <f>+IF(T160="","",MAX(Q$1:Q159)+1)</f>
        <v/>
      </c>
      <c r="R160" s="147" t="str">
        <f>IF(Emiss_rate_w_controls_CPMS!D582="","",Emiss_rate_w_controls_CPMS!D582)</f>
        <v/>
      </c>
      <c r="S160" s="148" t="str">
        <f t="shared" si="8"/>
        <v/>
      </c>
      <c r="T160" s="148" t="str">
        <f>IF(COUNTIF(R$2:R160,R160)=1,R160,"")</f>
        <v/>
      </c>
    </row>
    <row r="161" spans="17:20" ht="16.5" x14ac:dyDescent="0.45">
      <c r="Q161" s="146" t="str">
        <f>+IF(T161="","",MAX(Q$1:Q160)+1)</f>
        <v/>
      </c>
      <c r="R161" s="147" t="str">
        <f>IF(Emiss_rate_w_controls_CPMS!D583="","",Emiss_rate_w_controls_CPMS!D583)</f>
        <v/>
      </c>
      <c r="S161" s="148" t="str">
        <f t="shared" si="8"/>
        <v/>
      </c>
      <c r="T161" s="148" t="str">
        <f>IF(COUNTIF(R$2:R161,R161)=1,R161,"")</f>
        <v/>
      </c>
    </row>
    <row r="162" spans="17:20" ht="16.5" x14ac:dyDescent="0.45">
      <c r="Q162" s="146" t="str">
        <f>+IF(T162="","",MAX(Q$1:Q161)+1)</f>
        <v/>
      </c>
      <c r="R162" s="147" t="str">
        <f>IF(Emiss_rate_w_controls_CPMS!D584="","",Emiss_rate_w_controls_CPMS!D584)</f>
        <v/>
      </c>
      <c r="S162" s="148" t="str">
        <f t="shared" si="8"/>
        <v/>
      </c>
      <c r="T162" s="148" t="str">
        <f>IF(COUNTIF(R$2:R162,R162)=1,R162,"")</f>
        <v/>
      </c>
    </row>
    <row r="163" spans="17:20" ht="16.5" x14ac:dyDescent="0.45">
      <c r="Q163" s="146" t="str">
        <f>+IF(T163="","",MAX(Q$1:Q162)+1)</f>
        <v/>
      </c>
      <c r="R163" s="147" t="str">
        <f>IF(Emiss_rate_w_controls_CPMS!D585="","",Emiss_rate_w_controls_CPMS!D585)</f>
        <v/>
      </c>
      <c r="S163" s="148" t="str">
        <f t="shared" si="8"/>
        <v/>
      </c>
      <c r="T163" s="148" t="str">
        <f>IF(COUNTIF(R$2:R163,R163)=1,R163,"")</f>
        <v/>
      </c>
    </row>
    <row r="164" spans="17:20" ht="16.5" x14ac:dyDescent="0.45">
      <c r="Q164" s="146" t="str">
        <f>+IF(T164="","",MAX(Q$1:Q163)+1)</f>
        <v/>
      </c>
      <c r="R164" s="147" t="str">
        <f>IF(Emiss_rate_w_controls_CPMS!D586="","",Emiss_rate_w_controls_CPMS!D586)</f>
        <v/>
      </c>
      <c r="S164" s="148" t="str">
        <f t="shared" si="8"/>
        <v/>
      </c>
      <c r="T164" s="148" t="str">
        <f>IF(COUNTIF(R$2:R164,R164)=1,R164,"")</f>
        <v/>
      </c>
    </row>
    <row r="165" spans="17:20" ht="16.5" x14ac:dyDescent="0.45">
      <c r="Q165" s="146" t="str">
        <f>+IF(T165="","",MAX(Q$1:Q164)+1)</f>
        <v/>
      </c>
      <c r="R165" s="147" t="str">
        <f>IF(Emiss_rate_w_controls_CPMS!D587="","",Emiss_rate_w_controls_CPMS!D587)</f>
        <v/>
      </c>
      <c r="S165" s="148" t="str">
        <f t="shared" si="8"/>
        <v/>
      </c>
      <c r="T165" s="148" t="str">
        <f>IF(COUNTIF(R$2:R165,R165)=1,R165,"")</f>
        <v/>
      </c>
    </row>
    <row r="166" spans="17:20" ht="16.5" x14ac:dyDescent="0.45">
      <c r="Q166" s="146" t="str">
        <f>+IF(T166="","",MAX(Q$1:Q165)+1)</f>
        <v/>
      </c>
      <c r="R166" s="147" t="str">
        <f>IF(Emiss_rate_w_controls_CPMS!D588="","",Emiss_rate_w_controls_CPMS!D588)</f>
        <v/>
      </c>
      <c r="S166" s="148" t="str">
        <f t="shared" si="8"/>
        <v/>
      </c>
      <c r="T166" s="148" t="str">
        <f>IF(COUNTIF(R$2:R166,R166)=1,R166,"")</f>
        <v/>
      </c>
    </row>
    <row r="167" spans="17:20" ht="16.5" x14ac:dyDescent="0.45">
      <c r="Q167" s="146" t="str">
        <f>+IF(T167="","",MAX(Q$1:Q166)+1)</f>
        <v/>
      </c>
      <c r="R167" s="147" t="str">
        <f>IF(Emiss_rate_w_controls_CPMS!D589="","",Emiss_rate_w_controls_CPMS!D589)</f>
        <v/>
      </c>
      <c r="S167" s="148" t="str">
        <f t="shared" si="8"/>
        <v/>
      </c>
      <c r="T167" s="148" t="str">
        <f>IF(COUNTIF(R$2:R167,R167)=1,R167,"")</f>
        <v/>
      </c>
    </row>
    <row r="168" spans="17:20" ht="16.5" x14ac:dyDescent="0.45">
      <c r="Q168" s="146" t="str">
        <f>+IF(T168="","",MAX(Q$1:Q167)+1)</f>
        <v/>
      </c>
      <c r="R168" s="147" t="str">
        <f>IF(Emiss_rate_w_controls_CPMS!D590="","",Emiss_rate_w_controls_CPMS!D590)</f>
        <v/>
      </c>
      <c r="S168" s="148" t="str">
        <f t="shared" si="8"/>
        <v/>
      </c>
      <c r="T168" s="148" t="str">
        <f>IF(COUNTIF(R$2:R168,R168)=1,R168,"")</f>
        <v/>
      </c>
    </row>
    <row r="169" spans="17:20" ht="16.5" x14ac:dyDescent="0.45">
      <c r="Q169" s="146" t="str">
        <f>+IF(T169="","",MAX(Q$1:Q168)+1)</f>
        <v/>
      </c>
      <c r="R169" s="147" t="str">
        <f>IF(Emiss_rate_w_controls_CPMS!D591="","",Emiss_rate_w_controls_CPMS!D591)</f>
        <v/>
      </c>
      <c r="S169" s="148" t="str">
        <f t="shared" si="8"/>
        <v/>
      </c>
      <c r="T169" s="148" t="str">
        <f>IF(COUNTIF(R$2:R169,R169)=1,R169,"")</f>
        <v/>
      </c>
    </row>
    <row r="170" spans="17:20" ht="16.5" x14ac:dyDescent="0.45">
      <c r="Q170" s="146" t="str">
        <f>+IF(T170="","",MAX(Q$1:Q169)+1)</f>
        <v/>
      </c>
      <c r="R170" s="147" t="str">
        <f>IF(Emiss_rate_w_controls_CPMS!D592="","",Emiss_rate_w_controls_CPMS!D592)</f>
        <v/>
      </c>
      <c r="S170" s="148" t="str">
        <f t="shared" si="8"/>
        <v/>
      </c>
      <c r="T170" s="148" t="str">
        <f>IF(COUNTIF(R$2:R170,R170)=1,R170,"")</f>
        <v/>
      </c>
    </row>
    <row r="171" spans="17:20" ht="16.5" x14ac:dyDescent="0.45">
      <c r="Q171" s="146" t="str">
        <f>+IF(T171="","",MAX(Q$1:Q170)+1)</f>
        <v/>
      </c>
      <c r="R171" s="147" t="str">
        <f>IF(Emiss_rate_w_controls_CPMS!D593="","",Emiss_rate_w_controls_CPMS!D593)</f>
        <v/>
      </c>
      <c r="S171" s="148" t="str">
        <f t="shared" si="8"/>
        <v/>
      </c>
      <c r="T171" s="148" t="str">
        <f>IF(COUNTIF(R$2:R171,R171)=1,R171,"")</f>
        <v/>
      </c>
    </row>
    <row r="172" spans="17:20" ht="16.5" x14ac:dyDescent="0.45">
      <c r="Q172" s="146" t="str">
        <f>+IF(T172="","",MAX(Q$1:Q171)+1)</f>
        <v/>
      </c>
      <c r="R172" s="147" t="str">
        <f>IF(Emiss_rate_w_controls_CPMS!D594="","",Emiss_rate_w_controls_CPMS!D594)</f>
        <v/>
      </c>
      <c r="S172" s="148" t="str">
        <f t="shared" si="8"/>
        <v/>
      </c>
      <c r="T172" s="148" t="str">
        <f>IF(COUNTIF(R$2:R172,R172)=1,R172,"")</f>
        <v/>
      </c>
    </row>
    <row r="173" spans="17:20" ht="16.5" x14ac:dyDescent="0.45">
      <c r="Q173" s="146" t="str">
        <f>+IF(T173="","",MAX(Q$1:Q172)+1)</f>
        <v/>
      </c>
      <c r="R173" s="147" t="str">
        <f>IF(Emiss_rate_w_controls_CPMS!D595="","",Emiss_rate_w_controls_CPMS!D595)</f>
        <v/>
      </c>
      <c r="S173" s="148" t="str">
        <f t="shared" si="8"/>
        <v/>
      </c>
      <c r="T173" s="148" t="str">
        <f>IF(COUNTIF(R$2:R173,R173)=1,R173,"")</f>
        <v/>
      </c>
    </row>
    <row r="174" spans="17:20" ht="16.5" x14ac:dyDescent="0.45">
      <c r="Q174" s="146" t="str">
        <f>+IF(T174="","",MAX(Q$1:Q173)+1)</f>
        <v/>
      </c>
      <c r="R174" s="147" t="str">
        <f>IF(Emiss_rate_w_controls_CPMS!D596="","",Emiss_rate_w_controls_CPMS!D596)</f>
        <v/>
      </c>
      <c r="S174" s="148" t="str">
        <f t="shared" si="8"/>
        <v/>
      </c>
      <c r="T174" s="148" t="str">
        <f>IF(COUNTIF(R$2:R174,R174)=1,R174,"")</f>
        <v/>
      </c>
    </row>
    <row r="175" spans="17:20" ht="16.5" x14ac:dyDescent="0.45">
      <c r="Q175" s="146" t="str">
        <f>+IF(T175="","",MAX(Q$1:Q174)+1)</f>
        <v/>
      </c>
      <c r="R175" s="147" t="str">
        <f>IF(Emiss_rate_w_controls_CPMS!D597="","",Emiss_rate_w_controls_CPMS!D597)</f>
        <v/>
      </c>
      <c r="S175" s="148" t="str">
        <f t="shared" si="8"/>
        <v/>
      </c>
      <c r="T175" s="148" t="str">
        <f>IF(COUNTIF(R$2:R175,R175)=1,R175,"")</f>
        <v/>
      </c>
    </row>
    <row r="176" spans="17:20" ht="16.5" x14ac:dyDescent="0.45">
      <c r="Q176" s="146" t="str">
        <f>+IF(T176="","",MAX(Q$1:Q175)+1)</f>
        <v/>
      </c>
      <c r="R176" s="147" t="str">
        <f>IF(Emiss_rate_w_controls_CPMS!D598="","",Emiss_rate_w_controls_CPMS!D598)</f>
        <v/>
      </c>
      <c r="S176" s="148" t="str">
        <f t="shared" si="8"/>
        <v/>
      </c>
      <c r="T176" s="148" t="str">
        <f>IF(COUNTIF(R$2:R176,R176)=1,R176,"")</f>
        <v/>
      </c>
    </row>
    <row r="177" spans="17:20" ht="16.5" x14ac:dyDescent="0.45">
      <c r="Q177" s="146" t="str">
        <f>+IF(T177="","",MAX(Q$1:Q176)+1)</f>
        <v/>
      </c>
      <c r="R177" s="147" t="str">
        <f>IF(Emiss_rate_w_controls_CPMS!D599="","",Emiss_rate_w_controls_CPMS!D599)</f>
        <v/>
      </c>
      <c r="S177" s="148" t="str">
        <f t="shared" si="8"/>
        <v/>
      </c>
      <c r="T177" s="148" t="str">
        <f>IF(COUNTIF(R$2:R177,R177)=1,R177,"")</f>
        <v/>
      </c>
    </row>
    <row r="178" spans="17:20" ht="16.5" x14ac:dyDescent="0.45">
      <c r="Q178" s="146" t="str">
        <f>+IF(T178="","",MAX(Q$1:Q177)+1)</f>
        <v/>
      </c>
      <c r="R178" s="147" t="str">
        <f>IF(Emiss_rate_w_controls_CPMS!D600="","",Emiss_rate_w_controls_CPMS!D600)</f>
        <v/>
      </c>
      <c r="S178" s="148" t="str">
        <f t="shared" si="8"/>
        <v/>
      </c>
      <c r="T178" s="148" t="str">
        <f>IF(COUNTIF(R$2:R178,R178)=1,R178,"")</f>
        <v/>
      </c>
    </row>
    <row r="179" spans="17:20" ht="16.5" x14ac:dyDescent="0.45">
      <c r="Q179" s="146" t="str">
        <f>+IF(T179="","",MAX(Q$1:Q178)+1)</f>
        <v/>
      </c>
      <c r="R179" s="147" t="str">
        <f>IF(Emiss_rate_w_controls_CPMS!D601="","",Emiss_rate_w_controls_CPMS!D601)</f>
        <v/>
      </c>
      <c r="S179" s="148" t="str">
        <f t="shared" si="8"/>
        <v/>
      </c>
      <c r="T179" s="148" t="str">
        <f>IF(COUNTIF(R$2:R179,R179)=1,R179,"")</f>
        <v/>
      </c>
    </row>
    <row r="180" spans="17:20" ht="16.5" x14ac:dyDescent="0.45">
      <c r="Q180" s="146" t="str">
        <f>+IF(T180="","",MAX(Q$1:Q179)+1)</f>
        <v/>
      </c>
      <c r="R180" s="147" t="str">
        <f>IF(Emiss_rate_w_controls_CPMS!D602="","",Emiss_rate_w_controls_CPMS!D602)</f>
        <v/>
      </c>
      <c r="S180" s="148" t="str">
        <f t="shared" si="8"/>
        <v/>
      </c>
      <c r="T180" s="148" t="str">
        <f>IF(COUNTIF(R$2:R180,R180)=1,R180,"")</f>
        <v/>
      </c>
    </row>
    <row r="181" spans="17:20" ht="16.5" x14ac:dyDescent="0.45">
      <c r="Q181" s="146" t="str">
        <f>+IF(T181="","",MAX(Q$1:Q180)+1)</f>
        <v/>
      </c>
      <c r="R181" s="147" t="str">
        <f>IF(Emiss_rate_w_controls_CPMS!D603="","",Emiss_rate_w_controls_CPMS!D603)</f>
        <v/>
      </c>
      <c r="S181" s="148" t="str">
        <f t="shared" si="8"/>
        <v/>
      </c>
      <c r="T181" s="148" t="str">
        <f>IF(COUNTIF(R$2:R181,R181)=1,R181,"")</f>
        <v/>
      </c>
    </row>
    <row r="182" spans="17:20" ht="16.5" x14ac:dyDescent="0.45">
      <c r="Q182" s="146" t="str">
        <f>+IF(T182="","",MAX(Q$1:Q181)+1)</f>
        <v/>
      </c>
      <c r="R182" s="147" t="str">
        <f>IF(Emiss_rate_w_controls_CPMS!D604="","",Emiss_rate_w_controls_CPMS!D604)</f>
        <v/>
      </c>
      <c r="S182" s="148" t="str">
        <f t="shared" si="8"/>
        <v/>
      </c>
      <c r="T182" s="148" t="str">
        <f>IF(COUNTIF(R$2:R182,R182)=1,R182,"")</f>
        <v/>
      </c>
    </row>
    <row r="183" spans="17:20" ht="16.5" x14ac:dyDescent="0.45">
      <c r="Q183" s="146" t="str">
        <f>+IF(T183="","",MAX(Q$1:Q182)+1)</f>
        <v/>
      </c>
      <c r="R183" s="147" t="str">
        <f>IF(Emiss_rate_w_controls_CPMS!D605="","",Emiss_rate_w_controls_CPMS!D605)</f>
        <v/>
      </c>
      <c r="S183" s="148" t="str">
        <f t="shared" si="8"/>
        <v/>
      </c>
      <c r="T183" s="148" t="str">
        <f>IF(COUNTIF(R$2:R183,R183)=1,R183,"")</f>
        <v/>
      </c>
    </row>
    <row r="184" spans="17:20" ht="16.5" x14ac:dyDescent="0.45">
      <c r="Q184" s="146" t="str">
        <f>+IF(T184="","",MAX(Q$1:Q183)+1)</f>
        <v/>
      </c>
      <c r="R184" s="147" t="str">
        <f>IF(Emiss_rate_w_controls_CPMS!D606="","",Emiss_rate_w_controls_CPMS!D606)</f>
        <v/>
      </c>
      <c r="S184" s="148" t="str">
        <f t="shared" si="8"/>
        <v/>
      </c>
      <c r="T184" s="148" t="str">
        <f>IF(COUNTIF(R$2:R184,R184)=1,R184,"")</f>
        <v/>
      </c>
    </row>
    <row r="185" spans="17:20" ht="16.5" x14ac:dyDescent="0.45">
      <c r="Q185" s="146" t="str">
        <f>+IF(T185="","",MAX(Q$1:Q184)+1)</f>
        <v/>
      </c>
      <c r="R185" s="147" t="str">
        <f>IF(Emiss_rate_w_controls_CPMS!D607="","",Emiss_rate_w_controls_CPMS!D607)</f>
        <v/>
      </c>
      <c r="S185" s="148" t="str">
        <f t="shared" si="8"/>
        <v/>
      </c>
      <c r="T185" s="148" t="str">
        <f>IF(COUNTIF(R$2:R185,R185)=1,R185,"")</f>
        <v/>
      </c>
    </row>
    <row r="186" spans="17:20" ht="16.5" x14ac:dyDescent="0.45">
      <c r="Q186" s="146" t="str">
        <f>+IF(T186="","",MAX(Q$1:Q185)+1)</f>
        <v/>
      </c>
      <c r="R186" s="147" t="str">
        <f>IF(Emiss_rate_w_controls_CPMS!D608="","",Emiss_rate_w_controls_CPMS!D608)</f>
        <v/>
      </c>
      <c r="S186" s="148" t="str">
        <f t="shared" si="8"/>
        <v/>
      </c>
      <c r="T186" s="148" t="str">
        <f>IF(COUNTIF(R$2:R186,R186)=1,R186,"")</f>
        <v/>
      </c>
    </row>
    <row r="187" spans="17:20" ht="16.5" x14ac:dyDescent="0.45">
      <c r="Q187" s="146" t="str">
        <f>+IF(T187="","",MAX(Q$1:Q186)+1)</f>
        <v/>
      </c>
      <c r="R187" s="147" t="str">
        <f>IF(Emiss_rate_w_controls_CPMS!D609="","",Emiss_rate_w_controls_CPMS!D609)</f>
        <v/>
      </c>
      <c r="S187" s="148" t="str">
        <f t="shared" si="8"/>
        <v/>
      </c>
      <c r="T187" s="148" t="str">
        <f>IF(COUNTIF(R$2:R187,R187)=1,R187,"")</f>
        <v/>
      </c>
    </row>
    <row r="188" spans="17:20" ht="16.5" x14ac:dyDescent="0.45">
      <c r="Q188" s="146" t="str">
        <f>+IF(T188="","",MAX(Q$1:Q187)+1)</f>
        <v/>
      </c>
      <c r="R188" s="147" t="str">
        <f>IF(Emiss_rate_w_controls_CPMS!D610="","",Emiss_rate_w_controls_CPMS!D610)</f>
        <v/>
      </c>
      <c r="S188" s="148" t="str">
        <f t="shared" si="8"/>
        <v/>
      </c>
      <c r="T188" s="148" t="str">
        <f>IF(COUNTIF(R$2:R188,R188)=1,R188,"")</f>
        <v/>
      </c>
    </row>
    <row r="189" spans="17:20" ht="16.5" x14ac:dyDescent="0.45">
      <c r="Q189" s="146" t="str">
        <f>+IF(T189="","",MAX(Q$1:Q188)+1)</f>
        <v/>
      </c>
      <c r="R189" s="147" t="str">
        <f>IF(Emiss_rate_w_controls_CPMS!D611="","",Emiss_rate_w_controls_CPMS!D611)</f>
        <v/>
      </c>
      <c r="S189" s="148" t="str">
        <f t="shared" si="8"/>
        <v/>
      </c>
      <c r="T189" s="148" t="str">
        <f>IF(COUNTIF(R$2:R189,R189)=1,R189,"")</f>
        <v/>
      </c>
    </row>
    <row r="190" spans="17:20" ht="16.5" x14ac:dyDescent="0.45">
      <c r="Q190" s="146" t="str">
        <f>+IF(T190="","",MAX(Q$1:Q189)+1)</f>
        <v/>
      </c>
      <c r="R190" s="147" t="str">
        <f>IF(Emiss_rate_w_controls_CPMS!D612="","",Emiss_rate_w_controls_CPMS!D612)</f>
        <v/>
      </c>
      <c r="S190" s="148" t="str">
        <f t="shared" si="8"/>
        <v/>
      </c>
      <c r="T190" s="148" t="str">
        <f>IF(COUNTIF(R$2:R190,R190)=1,R190,"")</f>
        <v/>
      </c>
    </row>
    <row r="191" spans="17:20" ht="16.5" x14ac:dyDescent="0.45">
      <c r="Q191" s="146" t="str">
        <f>+IF(T191="","",MAX(Q$1:Q190)+1)</f>
        <v/>
      </c>
      <c r="R191" s="147" t="str">
        <f>IF(Emiss_rate_w_controls_CPMS!D613="","",Emiss_rate_w_controls_CPMS!D613)</f>
        <v/>
      </c>
      <c r="S191" s="148" t="str">
        <f t="shared" si="8"/>
        <v/>
      </c>
      <c r="T191" s="148" t="str">
        <f>IF(COUNTIF(R$2:R191,R191)=1,R191,"")</f>
        <v/>
      </c>
    </row>
    <row r="192" spans="17:20" ht="16.5" x14ac:dyDescent="0.45">
      <c r="Q192" s="146" t="str">
        <f>+IF(T192="","",MAX(Q$1:Q191)+1)</f>
        <v/>
      </c>
      <c r="R192" s="147" t="str">
        <f>IF(Emiss_rate_w_controls_CPMS!D614="","",Emiss_rate_w_controls_CPMS!D614)</f>
        <v/>
      </c>
      <c r="S192" s="148" t="str">
        <f t="shared" si="8"/>
        <v/>
      </c>
      <c r="T192" s="148" t="str">
        <f>IF(COUNTIF(R$2:R192,R192)=1,R192,"")</f>
        <v/>
      </c>
    </row>
    <row r="193" spans="17:20" ht="16.5" x14ac:dyDescent="0.45">
      <c r="Q193" s="146" t="str">
        <f>+IF(T193="","",MAX(Q$1:Q192)+1)</f>
        <v/>
      </c>
      <c r="R193" s="147" t="str">
        <f>IF(Emiss_rate_w_controls_CPMS!D615="","",Emiss_rate_w_controls_CPMS!D615)</f>
        <v/>
      </c>
      <c r="S193" s="148" t="str">
        <f t="shared" si="8"/>
        <v/>
      </c>
      <c r="T193" s="148" t="str">
        <f>IF(COUNTIF(R$2:R193,R193)=1,R193,"")</f>
        <v/>
      </c>
    </row>
    <row r="194" spans="17:20" ht="16.5" x14ac:dyDescent="0.45">
      <c r="Q194" s="146" t="str">
        <f>+IF(T194="","",MAX(Q$1:Q193)+1)</f>
        <v/>
      </c>
      <c r="R194" s="147" t="str">
        <f>IF(Emiss_rate_w_controls_CPMS!D616="","",Emiss_rate_w_controls_CPMS!D616)</f>
        <v/>
      </c>
      <c r="S194" s="148" t="str">
        <f t="shared" ref="S194:S257" si="9">+IFERROR(INDEX($R$2:$R$501,MATCH(ROW()-ROW($S$1),$Q$2:$Q$501,0)),"")</f>
        <v/>
      </c>
      <c r="T194" s="148" t="str">
        <f>IF(COUNTIF(R$2:R194,R194)=1,R194,"")</f>
        <v/>
      </c>
    </row>
    <row r="195" spans="17:20" ht="16.5" x14ac:dyDescent="0.45">
      <c r="Q195" s="146" t="str">
        <f>+IF(T195="","",MAX(Q$1:Q194)+1)</f>
        <v/>
      </c>
      <c r="R195" s="147" t="str">
        <f>IF(Emiss_rate_w_controls_CPMS!D617="","",Emiss_rate_w_controls_CPMS!D617)</f>
        <v/>
      </c>
      <c r="S195" s="148" t="str">
        <f t="shared" si="9"/>
        <v/>
      </c>
      <c r="T195" s="148" t="str">
        <f>IF(COUNTIF(R$2:R195,R195)=1,R195,"")</f>
        <v/>
      </c>
    </row>
    <row r="196" spans="17:20" ht="16.5" x14ac:dyDescent="0.45">
      <c r="Q196" s="146" t="str">
        <f>+IF(T196="","",MAX(Q$1:Q195)+1)</f>
        <v/>
      </c>
      <c r="R196" s="147" t="str">
        <f>IF(Emiss_rate_w_controls_CPMS!D618="","",Emiss_rate_w_controls_CPMS!D618)</f>
        <v/>
      </c>
      <c r="S196" s="148" t="str">
        <f t="shared" si="9"/>
        <v/>
      </c>
      <c r="T196" s="148" t="str">
        <f>IF(COUNTIF(R$2:R196,R196)=1,R196,"")</f>
        <v/>
      </c>
    </row>
    <row r="197" spans="17:20" ht="16.5" x14ac:dyDescent="0.45">
      <c r="Q197" s="146" t="str">
        <f>+IF(T197="","",MAX(Q$1:Q196)+1)</f>
        <v/>
      </c>
      <c r="R197" s="147" t="str">
        <f>IF(Emiss_rate_w_controls_CPMS!D619="","",Emiss_rate_w_controls_CPMS!D619)</f>
        <v/>
      </c>
      <c r="S197" s="148" t="str">
        <f t="shared" si="9"/>
        <v/>
      </c>
      <c r="T197" s="148" t="str">
        <f>IF(COUNTIF(R$2:R197,R197)=1,R197,"")</f>
        <v/>
      </c>
    </row>
    <row r="198" spans="17:20" ht="16.5" x14ac:dyDescent="0.45">
      <c r="Q198" s="146" t="str">
        <f>+IF(T198="","",MAX(Q$1:Q197)+1)</f>
        <v/>
      </c>
      <c r="R198" s="147" t="str">
        <f>IF(Emiss_rate_w_controls_CPMS!D620="","",Emiss_rate_w_controls_CPMS!D620)</f>
        <v/>
      </c>
      <c r="S198" s="148" t="str">
        <f t="shared" si="9"/>
        <v/>
      </c>
      <c r="T198" s="148" t="str">
        <f>IF(COUNTIF(R$2:R198,R198)=1,R198,"")</f>
        <v/>
      </c>
    </row>
    <row r="199" spans="17:20" ht="16.5" x14ac:dyDescent="0.45">
      <c r="Q199" s="146" t="str">
        <f>+IF(T199="","",MAX(Q$1:Q198)+1)</f>
        <v/>
      </c>
      <c r="R199" s="147" t="str">
        <f>IF(Emiss_rate_w_controls_CPMS!D621="","",Emiss_rate_w_controls_CPMS!D621)</f>
        <v/>
      </c>
      <c r="S199" s="148" t="str">
        <f t="shared" si="9"/>
        <v/>
      </c>
      <c r="T199" s="148" t="str">
        <f>IF(COUNTIF(R$2:R199,R199)=1,R199,"")</f>
        <v/>
      </c>
    </row>
    <row r="200" spans="17:20" ht="16.5" x14ac:dyDescent="0.45">
      <c r="Q200" s="146" t="str">
        <f>+IF(T200="","",MAX(Q$1:Q199)+1)</f>
        <v/>
      </c>
      <c r="R200" s="147" t="str">
        <f>IF(Emiss_rate_w_controls_CPMS!D622="","",Emiss_rate_w_controls_CPMS!D622)</f>
        <v/>
      </c>
      <c r="S200" s="148" t="str">
        <f t="shared" si="9"/>
        <v/>
      </c>
      <c r="T200" s="148" t="str">
        <f>IF(COUNTIF(R$2:R200,R200)=1,R200,"")</f>
        <v/>
      </c>
    </row>
    <row r="201" spans="17:20" ht="16.5" x14ac:dyDescent="0.45">
      <c r="Q201" s="146" t="str">
        <f>+IF(T201="","",MAX(Q$1:Q200)+1)</f>
        <v/>
      </c>
      <c r="R201" s="147" t="str">
        <f>IF(Emiss_rate_w_controls_CPMS!D623="","",Emiss_rate_w_controls_CPMS!D623)</f>
        <v/>
      </c>
      <c r="S201" s="148" t="str">
        <f t="shared" si="9"/>
        <v/>
      </c>
      <c r="T201" s="148" t="str">
        <f>IF(COUNTIF(R$2:R201,R201)=1,R201,"")</f>
        <v/>
      </c>
    </row>
    <row r="202" spans="17:20" ht="16.5" x14ac:dyDescent="0.45">
      <c r="Q202" s="146" t="str">
        <f>+IF(T202="","",MAX(Q$1:Q201)+1)</f>
        <v/>
      </c>
      <c r="R202" s="147" t="str">
        <f>IF(Emiss_rate_w_controls_CPMS!D624="","",Emiss_rate_w_controls_CPMS!D624)</f>
        <v/>
      </c>
      <c r="S202" s="148" t="str">
        <f t="shared" si="9"/>
        <v/>
      </c>
      <c r="T202" s="148" t="str">
        <f>IF(COUNTIF(R$2:R202,R202)=1,R202,"")</f>
        <v/>
      </c>
    </row>
    <row r="203" spans="17:20" ht="16.5" x14ac:dyDescent="0.45">
      <c r="Q203" s="146" t="str">
        <f>+IF(T203="","",MAX(Q$1:Q202)+1)</f>
        <v/>
      </c>
      <c r="R203" s="147" t="str">
        <f>IF(Emiss_rate_w_controls_CPMS!D625="","",Emiss_rate_w_controls_CPMS!D625)</f>
        <v/>
      </c>
      <c r="S203" s="148" t="str">
        <f t="shared" si="9"/>
        <v/>
      </c>
      <c r="T203" s="148" t="str">
        <f>IF(COUNTIF(R$2:R203,R203)=1,R203,"")</f>
        <v/>
      </c>
    </row>
    <row r="204" spans="17:20" ht="16.5" x14ac:dyDescent="0.45">
      <c r="Q204" s="146" t="str">
        <f>+IF(T204="","",MAX(Q$1:Q203)+1)</f>
        <v/>
      </c>
      <c r="R204" s="147" t="str">
        <f>IF(Emiss_rate_w_controls_CPMS!D626="","",Emiss_rate_w_controls_CPMS!D626)</f>
        <v/>
      </c>
      <c r="S204" s="148" t="str">
        <f t="shared" si="9"/>
        <v/>
      </c>
      <c r="T204" s="148" t="str">
        <f>IF(COUNTIF(R$2:R204,R204)=1,R204,"")</f>
        <v/>
      </c>
    </row>
    <row r="205" spans="17:20" ht="16.5" x14ac:dyDescent="0.45">
      <c r="Q205" s="146" t="str">
        <f>+IF(T205="","",MAX(Q$1:Q204)+1)</f>
        <v/>
      </c>
      <c r="R205" s="147" t="str">
        <f>IF(Emiss_rate_w_controls_CPMS!D627="","",Emiss_rate_w_controls_CPMS!D627)</f>
        <v/>
      </c>
      <c r="S205" s="148" t="str">
        <f t="shared" si="9"/>
        <v/>
      </c>
      <c r="T205" s="148" t="str">
        <f>IF(COUNTIF(R$2:R205,R205)=1,R205,"")</f>
        <v/>
      </c>
    </row>
    <row r="206" spans="17:20" ht="16.5" x14ac:dyDescent="0.45">
      <c r="Q206" s="146" t="str">
        <f>+IF(T206="","",MAX(Q$1:Q205)+1)</f>
        <v/>
      </c>
      <c r="R206" s="147" t="str">
        <f>IF(Emiss_rate_w_controls_CPMS!D628="","",Emiss_rate_w_controls_CPMS!D628)</f>
        <v/>
      </c>
      <c r="S206" s="148" t="str">
        <f t="shared" si="9"/>
        <v/>
      </c>
      <c r="T206" s="148" t="str">
        <f>IF(COUNTIF(R$2:R206,R206)=1,R206,"")</f>
        <v/>
      </c>
    </row>
    <row r="207" spans="17:20" ht="16.5" x14ac:dyDescent="0.45">
      <c r="Q207" s="146" t="str">
        <f>+IF(T207="","",MAX(Q$1:Q206)+1)</f>
        <v/>
      </c>
      <c r="R207" s="147" t="str">
        <f>IF(Emiss_rate_w_controls_CPMS!D629="","",Emiss_rate_w_controls_CPMS!D629)</f>
        <v/>
      </c>
      <c r="S207" s="148" t="str">
        <f t="shared" si="9"/>
        <v/>
      </c>
      <c r="T207" s="148" t="str">
        <f>IF(COUNTIF(R$2:R207,R207)=1,R207,"")</f>
        <v/>
      </c>
    </row>
    <row r="208" spans="17:20" ht="16.5" x14ac:dyDescent="0.45">
      <c r="Q208" s="146" t="str">
        <f>+IF(T208="","",MAX(Q$1:Q207)+1)</f>
        <v/>
      </c>
      <c r="R208" s="147" t="str">
        <f>IF(Emiss_rate_w_controls_CPMS!D630="","",Emiss_rate_w_controls_CPMS!D630)</f>
        <v/>
      </c>
      <c r="S208" s="148" t="str">
        <f t="shared" si="9"/>
        <v/>
      </c>
      <c r="T208" s="148" t="str">
        <f>IF(COUNTIF(R$2:R208,R208)=1,R208,"")</f>
        <v/>
      </c>
    </row>
    <row r="209" spans="17:20" ht="16.5" x14ac:dyDescent="0.45">
      <c r="Q209" s="146" t="str">
        <f>+IF(T209="","",MAX(Q$1:Q208)+1)</f>
        <v/>
      </c>
      <c r="R209" s="147" t="str">
        <f>IF(Emiss_rate_w_controls_CPMS!D631="","",Emiss_rate_w_controls_CPMS!D631)</f>
        <v/>
      </c>
      <c r="S209" s="148" t="str">
        <f t="shared" si="9"/>
        <v/>
      </c>
      <c r="T209" s="148" t="str">
        <f>IF(COUNTIF(R$2:R209,R209)=1,R209,"")</f>
        <v/>
      </c>
    </row>
    <row r="210" spans="17:20" ht="16.5" x14ac:dyDescent="0.45">
      <c r="Q210" s="146" t="str">
        <f>+IF(T210="","",MAX(Q$1:Q209)+1)</f>
        <v/>
      </c>
      <c r="R210" s="147" t="str">
        <f>IF(Emiss_rate_w_controls_CPMS!D632="","",Emiss_rate_w_controls_CPMS!D632)</f>
        <v/>
      </c>
      <c r="S210" s="148" t="str">
        <f t="shared" si="9"/>
        <v/>
      </c>
      <c r="T210" s="148" t="str">
        <f>IF(COUNTIF(R$2:R210,R210)=1,R210,"")</f>
        <v/>
      </c>
    </row>
    <row r="211" spans="17:20" ht="16.5" x14ac:dyDescent="0.45">
      <c r="Q211" s="146" t="str">
        <f>+IF(T211="","",MAX(Q$1:Q210)+1)</f>
        <v/>
      </c>
      <c r="R211" s="147" t="str">
        <f>IF(Emiss_rate_w_controls_CPMS!D633="","",Emiss_rate_w_controls_CPMS!D633)</f>
        <v/>
      </c>
      <c r="S211" s="148" t="str">
        <f t="shared" si="9"/>
        <v/>
      </c>
      <c r="T211" s="148" t="str">
        <f>IF(COUNTIF(R$2:R211,R211)=1,R211,"")</f>
        <v/>
      </c>
    </row>
    <row r="212" spans="17:20" ht="16.5" x14ac:dyDescent="0.45">
      <c r="Q212" s="146" t="str">
        <f>+IF(T212="","",MAX(Q$1:Q211)+1)</f>
        <v/>
      </c>
      <c r="R212" s="147" t="str">
        <f>IF(Emiss_rate_w_controls_CPMS!D634="","",Emiss_rate_w_controls_CPMS!D634)</f>
        <v/>
      </c>
      <c r="S212" s="148" t="str">
        <f t="shared" si="9"/>
        <v/>
      </c>
      <c r="T212" s="148" t="str">
        <f>IF(COUNTIF(R$2:R212,R212)=1,R212,"")</f>
        <v/>
      </c>
    </row>
    <row r="213" spans="17:20" ht="16.5" x14ac:dyDescent="0.45">
      <c r="Q213" s="146" t="str">
        <f>+IF(T213="","",MAX(Q$1:Q212)+1)</f>
        <v/>
      </c>
      <c r="R213" s="147" t="str">
        <f>IF(Emiss_rate_w_controls_CPMS!D635="","",Emiss_rate_w_controls_CPMS!D635)</f>
        <v/>
      </c>
      <c r="S213" s="148" t="str">
        <f t="shared" si="9"/>
        <v/>
      </c>
      <c r="T213" s="148" t="str">
        <f>IF(COUNTIF(R$2:R213,R213)=1,R213,"")</f>
        <v/>
      </c>
    </row>
    <row r="214" spans="17:20" ht="16.5" x14ac:dyDescent="0.45">
      <c r="Q214" s="146" t="str">
        <f>+IF(T214="","",MAX(Q$1:Q213)+1)</f>
        <v/>
      </c>
      <c r="R214" s="147" t="str">
        <f>IF(Emiss_rate_w_controls_CPMS!D636="","",Emiss_rate_w_controls_CPMS!D636)</f>
        <v/>
      </c>
      <c r="S214" s="148" t="str">
        <f t="shared" si="9"/>
        <v/>
      </c>
      <c r="T214" s="148" t="str">
        <f>IF(COUNTIF(R$2:R214,R214)=1,R214,"")</f>
        <v/>
      </c>
    </row>
    <row r="215" spans="17:20" ht="16.5" x14ac:dyDescent="0.45">
      <c r="Q215" s="146" t="str">
        <f>+IF(T215="","",MAX(Q$1:Q214)+1)</f>
        <v/>
      </c>
      <c r="R215" s="147" t="str">
        <f>IF(Emiss_rate_w_controls_CPMS!D637="","",Emiss_rate_w_controls_CPMS!D637)</f>
        <v/>
      </c>
      <c r="S215" s="148" t="str">
        <f t="shared" si="9"/>
        <v/>
      </c>
      <c r="T215" s="148" t="str">
        <f>IF(COUNTIF(R$2:R215,R215)=1,R215,"")</f>
        <v/>
      </c>
    </row>
    <row r="216" spans="17:20" ht="16.5" x14ac:dyDescent="0.45">
      <c r="Q216" s="146" t="str">
        <f>+IF(T216="","",MAX(Q$1:Q215)+1)</f>
        <v/>
      </c>
      <c r="R216" s="147" t="str">
        <f>IF(Emiss_rate_w_controls_CPMS!D638="","",Emiss_rate_w_controls_CPMS!D638)</f>
        <v/>
      </c>
      <c r="S216" s="148" t="str">
        <f t="shared" si="9"/>
        <v/>
      </c>
      <c r="T216" s="148" t="str">
        <f>IF(COUNTIF(R$2:R216,R216)=1,R216,"")</f>
        <v/>
      </c>
    </row>
    <row r="217" spans="17:20" ht="16.5" x14ac:dyDescent="0.45">
      <c r="Q217" s="146" t="str">
        <f>+IF(T217="","",MAX(Q$1:Q216)+1)</f>
        <v/>
      </c>
      <c r="R217" s="147" t="str">
        <f>IF(Emiss_rate_w_controls_CPMS!D639="","",Emiss_rate_w_controls_CPMS!D639)</f>
        <v/>
      </c>
      <c r="S217" s="148" t="str">
        <f t="shared" si="9"/>
        <v/>
      </c>
      <c r="T217" s="148" t="str">
        <f>IF(COUNTIF(R$2:R217,R217)=1,R217,"")</f>
        <v/>
      </c>
    </row>
    <row r="218" spans="17:20" ht="16.5" x14ac:dyDescent="0.45">
      <c r="Q218" s="146" t="str">
        <f>+IF(T218="","",MAX(Q$1:Q217)+1)</f>
        <v/>
      </c>
      <c r="R218" s="147" t="str">
        <f>IF(Emiss_rate_w_controls_CPMS!D640="","",Emiss_rate_w_controls_CPMS!D640)</f>
        <v/>
      </c>
      <c r="S218" s="148" t="str">
        <f t="shared" si="9"/>
        <v/>
      </c>
      <c r="T218" s="148" t="str">
        <f>IF(COUNTIF(R$2:R218,R218)=1,R218,"")</f>
        <v/>
      </c>
    </row>
    <row r="219" spans="17:20" ht="16.5" x14ac:dyDescent="0.45">
      <c r="Q219" s="146" t="str">
        <f>+IF(T219="","",MAX(Q$1:Q218)+1)</f>
        <v/>
      </c>
      <c r="R219" s="147" t="str">
        <f>IF(Emiss_rate_w_controls_CPMS!D641="","",Emiss_rate_w_controls_CPMS!D641)</f>
        <v/>
      </c>
      <c r="S219" s="148" t="str">
        <f t="shared" si="9"/>
        <v/>
      </c>
      <c r="T219" s="148" t="str">
        <f>IF(COUNTIF(R$2:R219,R219)=1,R219,"")</f>
        <v/>
      </c>
    </row>
    <row r="220" spans="17:20" ht="16.5" x14ac:dyDescent="0.45">
      <c r="Q220" s="146" t="str">
        <f>+IF(T220="","",MAX(Q$1:Q219)+1)</f>
        <v/>
      </c>
      <c r="R220" s="147" t="str">
        <f>IF(Emiss_rate_w_controls_CPMS!D642="","",Emiss_rate_w_controls_CPMS!D642)</f>
        <v/>
      </c>
      <c r="S220" s="148" t="str">
        <f t="shared" si="9"/>
        <v/>
      </c>
      <c r="T220" s="148" t="str">
        <f>IF(COUNTIF(R$2:R220,R220)=1,R220,"")</f>
        <v/>
      </c>
    </row>
    <row r="221" spans="17:20" ht="16.5" x14ac:dyDescent="0.45">
      <c r="Q221" s="146" t="str">
        <f>+IF(T221="","",MAX(Q$1:Q220)+1)</f>
        <v/>
      </c>
      <c r="R221" s="147" t="str">
        <f>IF(Emiss_rate_w_controls_CPMS!D643="","",Emiss_rate_w_controls_CPMS!D643)</f>
        <v/>
      </c>
      <c r="S221" s="148" t="str">
        <f t="shared" si="9"/>
        <v/>
      </c>
      <c r="T221" s="148" t="str">
        <f>IF(COUNTIF(R$2:R221,R221)=1,R221,"")</f>
        <v/>
      </c>
    </row>
    <row r="222" spans="17:20" ht="16.5" x14ac:dyDescent="0.45">
      <c r="Q222" s="146" t="str">
        <f>+IF(T222="","",MAX(Q$1:Q221)+1)</f>
        <v/>
      </c>
      <c r="R222" s="147" t="str">
        <f>IF(Emiss_rate_w_controls_CPMS!D644="","",Emiss_rate_w_controls_CPMS!D644)</f>
        <v/>
      </c>
      <c r="S222" s="148" t="str">
        <f t="shared" si="9"/>
        <v/>
      </c>
      <c r="T222" s="148" t="str">
        <f>IF(COUNTIF(R$2:R222,R222)=1,R222,"")</f>
        <v/>
      </c>
    </row>
    <row r="223" spans="17:20" ht="16.5" x14ac:dyDescent="0.45">
      <c r="Q223" s="146" t="str">
        <f>+IF(T223="","",MAX(Q$1:Q222)+1)</f>
        <v/>
      </c>
      <c r="R223" s="147" t="str">
        <f>IF(Emiss_rate_w_controls_CPMS!D645="","",Emiss_rate_w_controls_CPMS!D645)</f>
        <v/>
      </c>
      <c r="S223" s="148" t="str">
        <f t="shared" si="9"/>
        <v/>
      </c>
      <c r="T223" s="148" t="str">
        <f>IF(COUNTIF(R$2:R223,R223)=1,R223,"")</f>
        <v/>
      </c>
    </row>
    <row r="224" spans="17:20" ht="16.5" x14ac:dyDescent="0.45">
      <c r="Q224" s="146" t="str">
        <f>+IF(T224="","",MAX(Q$1:Q223)+1)</f>
        <v/>
      </c>
      <c r="R224" s="147" t="str">
        <f>IF(Emiss_rate_w_controls_CPMS!D646="","",Emiss_rate_w_controls_CPMS!D646)</f>
        <v/>
      </c>
      <c r="S224" s="148" t="str">
        <f t="shared" si="9"/>
        <v/>
      </c>
      <c r="T224" s="148" t="str">
        <f>IF(COUNTIF(R$2:R224,R224)=1,R224,"")</f>
        <v/>
      </c>
    </row>
    <row r="225" spans="17:20" ht="16.5" x14ac:dyDescent="0.45">
      <c r="Q225" s="146" t="str">
        <f>+IF(T225="","",MAX(Q$1:Q224)+1)</f>
        <v/>
      </c>
      <c r="R225" s="147" t="str">
        <f>IF(Emiss_rate_w_controls_CPMS!D647="","",Emiss_rate_w_controls_CPMS!D647)</f>
        <v/>
      </c>
      <c r="S225" s="148" t="str">
        <f t="shared" si="9"/>
        <v/>
      </c>
      <c r="T225" s="148" t="str">
        <f>IF(COUNTIF(R$2:R225,R225)=1,R225,"")</f>
        <v/>
      </c>
    </row>
    <row r="226" spans="17:20" ht="16.5" x14ac:dyDescent="0.45">
      <c r="Q226" s="146" t="str">
        <f>+IF(T226="","",MAX(Q$1:Q225)+1)</f>
        <v/>
      </c>
      <c r="R226" s="147" t="str">
        <f>IF(Emiss_rate_w_controls_CPMS!D648="","",Emiss_rate_w_controls_CPMS!D648)</f>
        <v/>
      </c>
      <c r="S226" s="148" t="str">
        <f t="shared" si="9"/>
        <v/>
      </c>
      <c r="T226" s="148" t="str">
        <f>IF(COUNTIF(R$2:R226,R226)=1,R226,"")</f>
        <v/>
      </c>
    </row>
    <row r="227" spans="17:20" ht="16.5" x14ac:dyDescent="0.45">
      <c r="Q227" s="146" t="str">
        <f>+IF(T227="","",MAX(Q$1:Q226)+1)</f>
        <v/>
      </c>
      <c r="R227" s="147" t="str">
        <f>IF(Emiss_rate_w_controls_CPMS!D649="","",Emiss_rate_w_controls_CPMS!D649)</f>
        <v/>
      </c>
      <c r="S227" s="148" t="str">
        <f t="shared" si="9"/>
        <v/>
      </c>
      <c r="T227" s="148" t="str">
        <f>IF(COUNTIF(R$2:R227,R227)=1,R227,"")</f>
        <v/>
      </c>
    </row>
    <row r="228" spans="17:20" ht="16.5" x14ac:dyDescent="0.45">
      <c r="Q228" s="146" t="str">
        <f>+IF(T228="","",MAX(Q$1:Q227)+1)</f>
        <v/>
      </c>
      <c r="R228" s="147" t="str">
        <f>IF(Emiss_rate_w_controls_CPMS!D650="","",Emiss_rate_w_controls_CPMS!D650)</f>
        <v/>
      </c>
      <c r="S228" s="148" t="str">
        <f t="shared" si="9"/>
        <v/>
      </c>
      <c r="T228" s="148" t="str">
        <f>IF(COUNTIF(R$2:R228,R228)=1,R228,"")</f>
        <v/>
      </c>
    </row>
    <row r="229" spans="17:20" ht="16.5" x14ac:dyDescent="0.45">
      <c r="Q229" s="146" t="str">
        <f>+IF(T229="","",MAX(Q$1:Q228)+1)</f>
        <v/>
      </c>
      <c r="R229" s="147" t="str">
        <f>IF(Emiss_rate_w_controls_CPMS!D651="","",Emiss_rate_w_controls_CPMS!D651)</f>
        <v/>
      </c>
      <c r="S229" s="148" t="str">
        <f t="shared" si="9"/>
        <v/>
      </c>
      <c r="T229" s="148" t="str">
        <f>IF(COUNTIF(R$2:R229,R229)=1,R229,"")</f>
        <v/>
      </c>
    </row>
    <row r="230" spans="17:20" ht="16.5" x14ac:dyDescent="0.45">
      <c r="Q230" s="146" t="str">
        <f>+IF(T230="","",MAX(Q$1:Q229)+1)</f>
        <v/>
      </c>
      <c r="R230" s="147" t="str">
        <f>IF(Emiss_rate_w_controls_CPMS!D652="","",Emiss_rate_w_controls_CPMS!D652)</f>
        <v/>
      </c>
      <c r="S230" s="148" t="str">
        <f t="shared" si="9"/>
        <v/>
      </c>
      <c r="T230" s="148" t="str">
        <f>IF(COUNTIF(R$2:R230,R230)=1,R230,"")</f>
        <v/>
      </c>
    </row>
    <row r="231" spans="17:20" ht="16.5" x14ac:dyDescent="0.45">
      <c r="Q231" s="146" t="str">
        <f>+IF(T231="","",MAX(Q$1:Q230)+1)</f>
        <v/>
      </c>
      <c r="R231" s="147" t="str">
        <f>IF(Emiss_rate_w_controls_CPMS!D653="","",Emiss_rate_w_controls_CPMS!D653)</f>
        <v/>
      </c>
      <c r="S231" s="148" t="str">
        <f t="shared" si="9"/>
        <v/>
      </c>
      <c r="T231" s="148" t="str">
        <f>IF(COUNTIF(R$2:R231,R231)=1,R231,"")</f>
        <v/>
      </c>
    </row>
    <row r="232" spans="17:20" ht="16.5" x14ac:dyDescent="0.45">
      <c r="Q232" s="146" t="str">
        <f>+IF(T232="","",MAX(Q$1:Q231)+1)</f>
        <v/>
      </c>
      <c r="R232" s="147" t="str">
        <f>IF(Emiss_rate_w_controls_CPMS!D654="","",Emiss_rate_w_controls_CPMS!D654)</f>
        <v/>
      </c>
      <c r="S232" s="148" t="str">
        <f t="shared" si="9"/>
        <v/>
      </c>
      <c r="T232" s="148" t="str">
        <f>IF(COUNTIF(R$2:R232,R232)=1,R232,"")</f>
        <v/>
      </c>
    </row>
    <row r="233" spans="17:20" ht="16.5" x14ac:dyDescent="0.45">
      <c r="Q233" s="146" t="str">
        <f>+IF(T233="","",MAX(Q$1:Q232)+1)</f>
        <v/>
      </c>
      <c r="R233" s="147" t="str">
        <f>IF(Emiss_rate_w_controls_CPMS!D655="","",Emiss_rate_w_controls_CPMS!D655)</f>
        <v/>
      </c>
      <c r="S233" s="148" t="str">
        <f t="shared" si="9"/>
        <v/>
      </c>
      <c r="T233" s="148" t="str">
        <f>IF(COUNTIF(R$2:R233,R233)=1,R233,"")</f>
        <v/>
      </c>
    </row>
    <row r="234" spans="17:20" ht="16.5" x14ac:dyDescent="0.45">
      <c r="Q234" s="146" t="str">
        <f>+IF(T234="","",MAX(Q$1:Q233)+1)</f>
        <v/>
      </c>
      <c r="R234" s="147" t="str">
        <f>IF(Emiss_rate_w_controls_CPMS!D656="","",Emiss_rate_w_controls_CPMS!D656)</f>
        <v/>
      </c>
      <c r="S234" s="148" t="str">
        <f t="shared" si="9"/>
        <v/>
      </c>
      <c r="T234" s="148" t="str">
        <f>IF(COUNTIF(R$2:R234,R234)=1,R234,"")</f>
        <v/>
      </c>
    </row>
    <row r="235" spans="17:20" ht="16.5" x14ac:dyDescent="0.45">
      <c r="Q235" s="146" t="str">
        <f>+IF(T235="","",MAX(Q$1:Q234)+1)</f>
        <v/>
      </c>
      <c r="R235" s="147" t="str">
        <f>IF(Emiss_rate_w_controls_CPMS!D657="","",Emiss_rate_w_controls_CPMS!D657)</f>
        <v/>
      </c>
      <c r="S235" s="148" t="str">
        <f t="shared" si="9"/>
        <v/>
      </c>
      <c r="T235" s="148" t="str">
        <f>IF(COUNTIF(R$2:R235,R235)=1,R235,"")</f>
        <v/>
      </c>
    </row>
    <row r="236" spans="17:20" ht="16.5" x14ac:dyDescent="0.45">
      <c r="Q236" s="146" t="str">
        <f>+IF(T236="","",MAX(Q$1:Q235)+1)</f>
        <v/>
      </c>
      <c r="R236" s="147" t="str">
        <f>IF(Emiss_rate_w_controls_CPMS!D658="","",Emiss_rate_w_controls_CPMS!D658)</f>
        <v/>
      </c>
      <c r="S236" s="148" t="str">
        <f t="shared" si="9"/>
        <v/>
      </c>
      <c r="T236" s="148" t="str">
        <f>IF(COUNTIF(R$2:R236,R236)=1,R236,"")</f>
        <v/>
      </c>
    </row>
    <row r="237" spans="17:20" ht="16.5" x14ac:dyDescent="0.45">
      <c r="Q237" s="146" t="str">
        <f>+IF(T237="","",MAX(Q$1:Q236)+1)</f>
        <v/>
      </c>
      <c r="R237" s="147" t="str">
        <f>IF(Emiss_rate_w_controls_CPMS!D659="","",Emiss_rate_w_controls_CPMS!D659)</f>
        <v/>
      </c>
      <c r="S237" s="148" t="str">
        <f t="shared" si="9"/>
        <v/>
      </c>
      <c r="T237" s="148" t="str">
        <f>IF(COUNTIF(R$2:R237,R237)=1,R237,"")</f>
        <v/>
      </c>
    </row>
    <row r="238" spans="17:20" ht="16.5" x14ac:dyDescent="0.45">
      <c r="Q238" s="146" t="str">
        <f>+IF(T238="","",MAX(Q$1:Q237)+1)</f>
        <v/>
      </c>
      <c r="R238" s="147" t="str">
        <f>IF(Emiss_rate_w_controls_CPMS!D660="","",Emiss_rate_w_controls_CPMS!D660)</f>
        <v/>
      </c>
      <c r="S238" s="148" t="str">
        <f t="shared" si="9"/>
        <v/>
      </c>
      <c r="T238" s="148" t="str">
        <f>IF(COUNTIF(R$2:R238,R238)=1,R238,"")</f>
        <v/>
      </c>
    </row>
    <row r="239" spans="17:20" ht="16.5" x14ac:dyDescent="0.45">
      <c r="Q239" s="146" t="str">
        <f>+IF(T239="","",MAX(Q$1:Q238)+1)</f>
        <v/>
      </c>
      <c r="R239" s="147" t="str">
        <f>IF(Emiss_rate_w_controls_CPMS!D661="","",Emiss_rate_w_controls_CPMS!D661)</f>
        <v/>
      </c>
      <c r="S239" s="148" t="str">
        <f t="shared" si="9"/>
        <v/>
      </c>
      <c r="T239" s="148" t="str">
        <f>IF(COUNTIF(R$2:R239,R239)=1,R239,"")</f>
        <v/>
      </c>
    </row>
    <row r="240" spans="17:20" ht="16.5" x14ac:dyDescent="0.45">
      <c r="Q240" s="146" t="str">
        <f>+IF(T240="","",MAX(Q$1:Q239)+1)</f>
        <v/>
      </c>
      <c r="R240" s="147" t="str">
        <f>IF(Emiss_rate_w_controls_CPMS!D662="","",Emiss_rate_w_controls_CPMS!D662)</f>
        <v/>
      </c>
      <c r="S240" s="148" t="str">
        <f t="shared" si="9"/>
        <v/>
      </c>
      <c r="T240" s="148" t="str">
        <f>IF(COUNTIF(R$2:R240,R240)=1,R240,"")</f>
        <v/>
      </c>
    </row>
    <row r="241" spans="17:20" ht="16.5" x14ac:dyDescent="0.45">
      <c r="Q241" s="146" t="str">
        <f>+IF(T241="","",MAX(Q$1:Q240)+1)</f>
        <v/>
      </c>
      <c r="R241" s="147" t="str">
        <f>IF(Emiss_rate_w_controls_CPMS!D663="","",Emiss_rate_w_controls_CPMS!D663)</f>
        <v/>
      </c>
      <c r="S241" s="148" t="str">
        <f t="shared" si="9"/>
        <v/>
      </c>
      <c r="T241" s="148" t="str">
        <f>IF(COUNTIF(R$2:R241,R241)=1,R241,"")</f>
        <v/>
      </c>
    </row>
    <row r="242" spans="17:20" ht="16.5" x14ac:dyDescent="0.45">
      <c r="Q242" s="146" t="str">
        <f>+IF(T242="","",MAX(Q$1:Q241)+1)</f>
        <v/>
      </c>
      <c r="R242" s="147" t="str">
        <f>IF(Emiss_rate_w_controls_CPMS!D664="","",Emiss_rate_w_controls_CPMS!D664)</f>
        <v/>
      </c>
      <c r="S242" s="148" t="str">
        <f t="shared" si="9"/>
        <v/>
      </c>
      <c r="T242" s="148" t="str">
        <f>IF(COUNTIF(R$2:R242,R242)=1,R242,"")</f>
        <v/>
      </c>
    </row>
    <row r="243" spans="17:20" ht="16.5" x14ac:dyDescent="0.45">
      <c r="Q243" s="146" t="str">
        <f>+IF(T243="","",MAX(Q$1:Q242)+1)</f>
        <v/>
      </c>
      <c r="R243" s="147" t="str">
        <f>IF(Emiss_rate_w_controls_CPMS!D665="","",Emiss_rate_w_controls_CPMS!D665)</f>
        <v/>
      </c>
      <c r="S243" s="148" t="str">
        <f t="shared" si="9"/>
        <v/>
      </c>
      <c r="T243" s="148" t="str">
        <f>IF(COUNTIF(R$2:R243,R243)=1,R243,"")</f>
        <v/>
      </c>
    </row>
    <row r="244" spans="17:20" ht="16.5" x14ac:dyDescent="0.45">
      <c r="Q244" s="146" t="str">
        <f>+IF(T244="","",MAX(Q$1:Q243)+1)</f>
        <v/>
      </c>
      <c r="R244" s="147" t="str">
        <f>IF(Emiss_rate_w_controls_CPMS!D666="","",Emiss_rate_w_controls_CPMS!D666)</f>
        <v/>
      </c>
      <c r="S244" s="148" t="str">
        <f t="shared" si="9"/>
        <v/>
      </c>
      <c r="T244" s="148" t="str">
        <f>IF(COUNTIF(R$2:R244,R244)=1,R244,"")</f>
        <v/>
      </c>
    </row>
    <row r="245" spans="17:20" ht="16.5" x14ac:dyDescent="0.45">
      <c r="Q245" s="146" t="str">
        <f>+IF(T245="","",MAX(Q$1:Q244)+1)</f>
        <v/>
      </c>
      <c r="R245" s="147" t="str">
        <f>IF(Emiss_rate_w_controls_CPMS!D667="","",Emiss_rate_w_controls_CPMS!D667)</f>
        <v/>
      </c>
      <c r="S245" s="148" t="str">
        <f t="shared" si="9"/>
        <v/>
      </c>
      <c r="T245" s="148" t="str">
        <f>IF(COUNTIF(R$2:R245,R245)=1,R245,"")</f>
        <v/>
      </c>
    </row>
    <row r="246" spans="17:20" ht="16.5" x14ac:dyDescent="0.45">
      <c r="Q246" s="146" t="str">
        <f>+IF(T246="","",MAX(Q$1:Q245)+1)</f>
        <v/>
      </c>
      <c r="R246" s="147" t="str">
        <f>IF(Emiss_rate_w_controls_CPMS!D668="","",Emiss_rate_w_controls_CPMS!D668)</f>
        <v/>
      </c>
      <c r="S246" s="148" t="str">
        <f t="shared" si="9"/>
        <v/>
      </c>
      <c r="T246" s="148" t="str">
        <f>IF(COUNTIF(R$2:R246,R246)=1,R246,"")</f>
        <v/>
      </c>
    </row>
    <row r="247" spans="17:20" ht="16.5" x14ac:dyDescent="0.45">
      <c r="Q247" s="146" t="str">
        <f>+IF(T247="","",MAX(Q$1:Q246)+1)</f>
        <v/>
      </c>
      <c r="R247" s="147" t="str">
        <f>IF(Emiss_rate_w_controls_CPMS!D669="","",Emiss_rate_w_controls_CPMS!D669)</f>
        <v/>
      </c>
      <c r="S247" s="148" t="str">
        <f t="shared" si="9"/>
        <v/>
      </c>
      <c r="T247" s="148" t="str">
        <f>IF(COUNTIF(R$2:R247,R247)=1,R247,"")</f>
        <v/>
      </c>
    </row>
    <row r="248" spans="17:20" ht="16.5" x14ac:dyDescent="0.45">
      <c r="Q248" s="146" t="str">
        <f>+IF(T248="","",MAX(Q$1:Q247)+1)</f>
        <v/>
      </c>
      <c r="R248" s="147" t="str">
        <f>IF(Emiss_rate_w_controls_CPMS!D670="","",Emiss_rate_w_controls_CPMS!D670)</f>
        <v/>
      </c>
      <c r="S248" s="148" t="str">
        <f t="shared" si="9"/>
        <v/>
      </c>
      <c r="T248" s="148" t="str">
        <f>IF(COUNTIF(R$2:R248,R248)=1,R248,"")</f>
        <v/>
      </c>
    </row>
    <row r="249" spans="17:20" ht="16.5" x14ac:dyDescent="0.45">
      <c r="Q249" s="146" t="str">
        <f>+IF(T249="","",MAX(Q$1:Q248)+1)</f>
        <v/>
      </c>
      <c r="R249" s="147" t="str">
        <f>IF(Emiss_rate_w_controls_CPMS!D671="","",Emiss_rate_w_controls_CPMS!D671)</f>
        <v/>
      </c>
      <c r="S249" s="148" t="str">
        <f t="shared" si="9"/>
        <v/>
      </c>
      <c r="T249" s="148" t="str">
        <f>IF(COUNTIF(R$2:R249,R249)=1,R249,"")</f>
        <v/>
      </c>
    </row>
    <row r="250" spans="17:20" ht="16.5" x14ac:dyDescent="0.45">
      <c r="Q250" s="146" t="str">
        <f>+IF(T250="","",MAX(Q$1:Q249)+1)</f>
        <v/>
      </c>
      <c r="R250" s="147" t="str">
        <f>IF(Emiss_rate_w_controls_CPMS!D672="","",Emiss_rate_w_controls_CPMS!D672)</f>
        <v/>
      </c>
      <c r="S250" s="148" t="str">
        <f t="shared" si="9"/>
        <v/>
      </c>
      <c r="T250" s="148" t="str">
        <f>IF(COUNTIF(R$2:R250,R250)=1,R250,"")</f>
        <v/>
      </c>
    </row>
    <row r="251" spans="17:20" ht="16.5" x14ac:dyDescent="0.45">
      <c r="Q251" s="146" t="str">
        <f>+IF(T251="","",MAX(Q$1:Q250)+1)</f>
        <v/>
      </c>
      <c r="R251" s="147" t="str">
        <f>IF(Emiss_rate_w_controls_CPMS!D673="","",Emiss_rate_w_controls_CPMS!D673)</f>
        <v/>
      </c>
      <c r="S251" s="148" t="str">
        <f t="shared" si="9"/>
        <v/>
      </c>
      <c r="T251" s="148" t="str">
        <f>IF(COUNTIF(R$2:R251,R251)=1,R251,"")</f>
        <v/>
      </c>
    </row>
    <row r="252" spans="17:20" ht="16.5" x14ac:dyDescent="0.45">
      <c r="Q252" s="146" t="str">
        <f>+IF(T252="","",MAX(Q$1:Q251)+1)</f>
        <v/>
      </c>
      <c r="R252" s="147" t="str">
        <f>IF(Emiss_rate_w_controls_CPMS!D674="","",Emiss_rate_w_controls_CPMS!D674)</f>
        <v/>
      </c>
      <c r="S252" s="148" t="str">
        <f t="shared" si="9"/>
        <v/>
      </c>
      <c r="T252" s="148" t="str">
        <f>IF(COUNTIF(R$2:R252,R252)=1,R252,"")</f>
        <v/>
      </c>
    </row>
    <row r="253" spans="17:20" ht="16.5" x14ac:dyDescent="0.45">
      <c r="Q253" s="146" t="str">
        <f>+IF(T253="","",MAX(Q$1:Q252)+1)</f>
        <v/>
      </c>
      <c r="R253" s="147" t="str">
        <f>IF(Emiss_rate_w_controls_CPMS!D675="","",Emiss_rate_w_controls_CPMS!D675)</f>
        <v/>
      </c>
      <c r="S253" s="148" t="str">
        <f t="shared" si="9"/>
        <v/>
      </c>
      <c r="T253" s="148" t="str">
        <f>IF(COUNTIF(R$2:R253,R253)=1,R253,"")</f>
        <v/>
      </c>
    </row>
    <row r="254" spans="17:20" ht="16.5" x14ac:dyDescent="0.45">
      <c r="Q254" s="146" t="str">
        <f>+IF(T254="","",MAX(Q$1:Q253)+1)</f>
        <v/>
      </c>
      <c r="R254" s="147" t="str">
        <f>IF(Emiss_rate_w_controls_CPMS!D676="","",Emiss_rate_w_controls_CPMS!D676)</f>
        <v/>
      </c>
      <c r="S254" s="148" t="str">
        <f t="shared" si="9"/>
        <v/>
      </c>
      <c r="T254" s="148" t="str">
        <f>IF(COUNTIF(R$2:R254,R254)=1,R254,"")</f>
        <v/>
      </c>
    </row>
    <row r="255" spans="17:20" ht="16.5" x14ac:dyDescent="0.45">
      <c r="Q255" s="146" t="str">
        <f>+IF(T255="","",MAX(Q$1:Q254)+1)</f>
        <v/>
      </c>
      <c r="R255" s="147" t="str">
        <f>IF(Emiss_rate_w_controls_CPMS!D677="","",Emiss_rate_w_controls_CPMS!D677)</f>
        <v/>
      </c>
      <c r="S255" s="148" t="str">
        <f t="shared" si="9"/>
        <v/>
      </c>
      <c r="T255" s="148" t="str">
        <f>IF(COUNTIF(R$2:R255,R255)=1,R255,"")</f>
        <v/>
      </c>
    </row>
    <row r="256" spans="17:20" ht="16.5" x14ac:dyDescent="0.45">
      <c r="Q256" s="146" t="str">
        <f>+IF(T256="","",MAX(Q$1:Q255)+1)</f>
        <v/>
      </c>
      <c r="R256" s="147" t="str">
        <f>IF(Emiss_rate_w_controls_CPMS!D678="","",Emiss_rate_w_controls_CPMS!D678)</f>
        <v/>
      </c>
      <c r="S256" s="148" t="str">
        <f t="shared" si="9"/>
        <v/>
      </c>
      <c r="T256" s="148" t="str">
        <f>IF(COUNTIF(R$2:R256,R256)=1,R256,"")</f>
        <v/>
      </c>
    </row>
    <row r="257" spans="17:20" ht="16.5" x14ac:dyDescent="0.45">
      <c r="Q257" s="146" t="str">
        <f>+IF(T257="","",MAX(Q$1:Q256)+1)</f>
        <v/>
      </c>
      <c r="R257" s="147" t="str">
        <f>IF(Emiss_rate_w_controls_CPMS!D679="","",Emiss_rate_w_controls_CPMS!D679)</f>
        <v/>
      </c>
      <c r="S257" s="148" t="str">
        <f t="shared" si="9"/>
        <v/>
      </c>
      <c r="T257" s="148" t="str">
        <f>IF(COUNTIF(R$2:R257,R257)=1,R257,"")</f>
        <v/>
      </c>
    </row>
    <row r="258" spans="17:20" ht="16.5" x14ac:dyDescent="0.45">
      <c r="Q258" s="146" t="str">
        <f>+IF(T258="","",MAX(Q$1:Q257)+1)</f>
        <v/>
      </c>
      <c r="R258" s="147" t="str">
        <f>IF(Emiss_rate_w_controls_CPMS!D680="","",Emiss_rate_w_controls_CPMS!D680)</f>
        <v/>
      </c>
      <c r="S258" s="148" t="str">
        <f t="shared" ref="S258:S321" si="10">+IFERROR(INDEX($R$2:$R$501,MATCH(ROW()-ROW($S$1),$Q$2:$Q$501,0)),"")</f>
        <v/>
      </c>
      <c r="T258" s="148" t="str">
        <f>IF(COUNTIF(R$2:R258,R258)=1,R258,"")</f>
        <v/>
      </c>
    </row>
    <row r="259" spans="17:20" ht="16.5" x14ac:dyDescent="0.45">
      <c r="Q259" s="146" t="str">
        <f>+IF(T259="","",MAX(Q$1:Q258)+1)</f>
        <v/>
      </c>
      <c r="R259" s="147" t="str">
        <f>IF(Emiss_rate_w_controls_CPMS!D681="","",Emiss_rate_w_controls_CPMS!D681)</f>
        <v/>
      </c>
      <c r="S259" s="148" t="str">
        <f t="shared" si="10"/>
        <v/>
      </c>
      <c r="T259" s="148" t="str">
        <f>IF(COUNTIF(R$2:R259,R259)=1,R259,"")</f>
        <v/>
      </c>
    </row>
    <row r="260" spans="17:20" ht="16.5" x14ac:dyDescent="0.45">
      <c r="Q260" s="146" t="str">
        <f>+IF(T260="","",MAX(Q$1:Q259)+1)</f>
        <v/>
      </c>
      <c r="R260" s="147" t="str">
        <f>IF(Emiss_rate_w_controls_CPMS!D682="","",Emiss_rate_w_controls_CPMS!D682)</f>
        <v/>
      </c>
      <c r="S260" s="148" t="str">
        <f t="shared" si="10"/>
        <v/>
      </c>
      <c r="T260" s="148" t="str">
        <f>IF(COUNTIF(R$2:R260,R260)=1,R260,"")</f>
        <v/>
      </c>
    </row>
    <row r="261" spans="17:20" ht="16.5" x14ac:dyDescent="0.45">
      <c r="Q261" s="146" t="str">
        <f>+IF(T261="","",MAX(Q$1:Q260)+1)</f>
        <v/>
      </c>
      <c r="R261" s="147" t="str">
        <f>IF(Emiss_rate_w_controls_CPMS!D683="","",Emiss_rate_w_controls_CPMS!D683)</f>
        <v/>
      </c>
      <c r="S261" s="148" t="str">
        <f t="shared" si="10"/>
        <v/>
      </c>
      <c r="T261" s="148" t="str">
        <f>IF(COUNTIF(R$2:R261,R261)=1,R261,"")</f>
        <v/>
      </c>
    </row>
    <row r="262" spans="17:20" ht="16.5" x14ac:dyDescent="0.45">
      <c r="Q262" s="146" t="str">
        <f>+IF(T262="","",MAX(Q$1:Q261)+1)</f>
        <v/>
      </c>
      <c r="R262" s="147" t="str">
        <f>IF(Emiss_rate_w_controls_CPMS!D684="","",Emiss_rate_w_controls_CPMS!D684)</f>
        <v/>
      </c>
      <c r="S262" s="148" t="str">
        <f t="shared" si="10"/>
        <v/>
      </c>
      <c r="T262" s="148" t="str">
        <f>IF(COUNTIF(R$2:R262,R262)=1,R262,"")</f>
        <v/>
      </c>
    </row>
    <row r="263" spans="17:20" ht="16.5" x14ac:dyDescent="0.45">
      <c r="Q263" s="146" t="str">
        <f>+IF(T263="","",MAX(Q$1:Q262)+1)</f>
        <v/>
      </c>
      <c r="R263" s="147" t="str">
        <f>IF(Emiss_rate_w_controls_CPMS!D685="","",Emiss_rate_w_controls_CPMS!D685)</f>
        <v/>
      </c>
      <c r="S263" s="148" t="str">
        <f t="shared" si="10"/>
        <v/>
      </c>
      <c r="T263" s="148" t="str">
        <f>IF(COUNTIF(R$2:R263,R263)=1,R263,"")</f>
        <v/>
      </c>
    </row>
    <row r="264" spans="17:20" ht="16.5" x14ac:dyDescent="0.45">
      <c r="Q264" s="146" t="str">
        <f>+IF(T264="","",MAX(Q$1:Q263)+1)</f>
        <v/>
      </c>
      <c r="R264" s="147" t="str">
        <f>IF(Emiss_rate_w_controls_CPMS!D686="","",Emiss_rate_w_controls_CPMS!D686)</f>
        <v/>
      </c>
      <c r="S264" s="148" t="str">
        <f t="shared" si="10"/>
        <v/>
      </c>
      <c r="T264" s="148" t="str">
        <f>IF(COUNTIF(R$2:R264,R264)=1,R264,"")</f>
        <v/>
      </c>
    </row>
    <row r="265" spans="17:20" ht="16.5" x14ac:dyDescent="0.45">
      <c r="Q265" s="146" t="str">
        <f>+IF(T265="","",MAX(Q$1:Q264)+1)</f>
        <v/>
      </c>
      <c r="R265" s="147" t="str">
        <f>IF(Emiss_rate_w_controls_CPMS!D687="","",Emiss_rate_w_controls_CPMS!D687)</f>
        <v/>
      </c>
      <c r="S265" s="148" t="str">
        <f t="shared" si="10"/>
        <v/>
      </c>
      <c r="T265" s="148" t="str">
        <f>IF(COUNTIF(R$2:R265,R265)=1,R265,"")</f>
        <v/>
      </c>
    </row>
    <row r="266" spans="17:20" ht="16.5" x14ac:dyDescent="0.45">
      <c r="Q266" s="146" t="str">
        <f>+IF(T266="","",MAX(Q$1:Q265)+1)</f>
        <v/>
      </c>
      <c r="R266" s="147" t="str">
        <f>IF(Emiss_rate_w_controls_CPMS!D688="","",Emiss_rate_w_controls_CPMS!D688)</f>
        <v/>
      </c>
      <c r="S266" s="148" t="str">
        <f t="shared" si="10"/>
        <v/>
      </c>
      <c r="T266" s="148" t="str">
        <f>IF(COUNTIF(R$2:R266,R266)=1,R266,"")</f>
        <v/>
      </c>
    </row>
    <row r="267" spans="17:20" ht="16.5" x14ac:dyDescent="0.45">
      <c r="Q267" s="146" t="str">
        <f>+IF(T267="","",MAX(Q$1:Q266)+1)</f>
        <v/>
      </c>
      <c r="R267" s="147" t="str">
        <f>IF(Emiss_rate_w_controls_CPMS!D689="","",Emiss_rate_w_controls_CPMS!D689)</f>
        <v/>
      </c>
      <c r="S267" s="148" t="str">
        <f t="shared" si="10"/>
        <v/>
      </c>
      <c r="T267" s="148" t="str">
        <f>IF(COUNTIF(R$2:R267,R267)=1,R267,"")</f>
        <v/>
      </c>
    </row>
    <row r="268" spans="17:20" ht="16.5" x14ac:dyDescent="0.45">
      <c r="Q268" s="146" t="str">
        <f>+IF(T268="","",MAX(Q$1:Q267)+1)</f>
        <v/>
      </c>
      <c r="R268" s="147" t="str">
        <f>IF(Emiss_rate_w_controls_CPMS!D690="","",Emiss_rate_w_controls_CPMS!D690)</f>
        <v/>
      </c>
      <c r="S268" s="148" t="str">
        <f t="shared" si="10"/>
        <v/>
      </c>
      <c r="T268" s="148" t="str">
        <f>IF(COUNTIF(R$2:R268,R268)=1,R268,"")</f>
        <v/>
      </c>
    </row>
    <row r="269" spans="17:20" ht="16.5" x14ac:dyDescent="0.45">
      <c r="Q269" s="146" t="str">
        <f>+IF(T269="","",MAX(Q$1:Q268)+1)</f>
        <v/>
      </c>
      <c r="R269" s="147" t="str">
        <f>IF(Emiss_rate_w_controls_CPMS!D691="","",Emiss_rate_w_controls_CPMS!D691)</f>
        <v/>
      </c>
      <c r="S269" s="148" t="str">
        <f t="shared" si="10"/>
        <v/>
      </c>
      <c r="T269" s="148" t="str">
        <f>IF(COUNTIF(R$2:R269,R269)=1,R269,"")</f>
        <v/>
      </c>
    </row>
    <row r="270" spans="17:20" ht="16.5" x14ac:dyDescent="0.45">
      <c r="Q270" s="146" t="str">
        <f>+IF(T270="","",MAX(Q$1:Q269)+1)</f>
        <v/>
      </c>
      <c r="R270" s="147" t="str">
        <f>IF(Emiss_rate_w_controls_CPMS!D692="","",Emiss_rate_w_controls_CPMS!D692)</f>
        <v/>
      </c>
      <c r="S270" s="148" t="str">
        <f t="shared" si="10"/>
        <v/>
      </c>
      <c r="T270" s="148" t="str">
        <f>IF(COUNTIF(R$2:R270,R270)=1,R270,"")</f>
        <v/>
      </c>
    </row>
    <row r="271" spans="17:20" ht="16.5" x14ac:dyDescent="0.45">
      <c r="Q271" s="146" t="str">
        <f>+IF(T271="","",MAX(Q$1:Q270)+1)</f>
        <v/>
      </c>
      <c r="R271" s="147" t="str">
        <f>IF(Emiss_rate_w_controls_CPMS!D693="","",Emiss_rate_w_controls_CPMS!D693)</f>
        <v/>
      </c>
      <c r="S271" s="148" t="str">
        <f t="shared" si="10"/>
        <v/>
      </c>
      <c r="T271" s="148" t="str">
        <f>IF(COUNTIF(R$2:R271,R271)=1,R271,"")</f>
        <v/>
      </c>
    </row>
    <row r="272" spans="17:20" ht="16.5" x14ac:dyDescent="0.45">
      <c r="Q272" s="146" t="str">
        <f>+IF(T272="","",MAX(Q$1:Q271)+1)</f>
        <v/>
      </c>
      <c r="R272" s="147" t="str">
        <f>IF(Emiss_rate_w_controls_CPMS!D694="","",Emiss_rate_w_controls_CPMS!D694)</f>
        <v/>
      </c>
      <c r="S272" s="148" t="str">
        <f t="shared" si="10"/>
        <v/>
      </c>
      <c r="T272" s="148" t="str">
        <f>IF(COUNTIF(R$2:R272,R272)=1,R272,"")</f>
        <v/>
      </c>
    </row>
    <row r="273" spans="17:20" ht="16.5" x14ac:dyDescent="0.45">
      <c r="Q273" s="146" t="str">
        <f>+IF(T273="","",MAX(Q$1:Q272)+1)</f>
        <v/>
      </c>
      <c r="R273" s="147" t="str">
        <f>IF(Emiss_rate_w_controls_CPMS!D695="","",Emiss_rate_w_controls_CPMS!D695)</f>
        <v/>
      </c>
      <c r="S273" s="148" t="str">
        <f t="shared" si="10"/>
        <v/>
      </c>
      <c r="T273" s="148" t="str">
        <f>IF(COUNTIF(R$2:R273,R273)=1,R273,"")</f>
        <v/>
      </c>
    </row>
    <row r="274" spans="17:20" ht="16.5" x14ac:dyDescent="0.45">
      <c r="Q274" s="146" t="str">
        <f>+IF(T274="","",MAX(Q$1:Q273)+1)</f>
        <v/>
      </c>
      <c r="R274" s="147" t="str">
        <f>IF(Emiss_rate_w_controls_CPMS!D696="","",Emiss_rate_w_controls_CPMS!D696)</f>
        <v/>
      </c>
      <c r="S274" s="148" t="str">
        <f t="shared" si="10"/>
        <v/>
      </c>
      <c r="T274" s="148" t="str">
        <f>IF(COUNTIF(R$2:R274,R274)=1,R274,"")</f>
        <v/>
      </c>
    </row>
    <row r="275" spans="17:20" ht="16.5" x14ac:dyDescent="0.45">
      <c r="Q275" s="146" t="str">
        <f>+IF(T275="","",MAX(Q$1:Q274)+1)</f>
        <v/>
      </c>
      <c r="R275" s="147" t="str">
        <f>IF(Emiss_rate_w_controls_CPMS!D697="","",Emiss_rate_w_controls_CPMS!D697)</f>
        <v/>
      </c>
      <c r="S275" s="148" t="str">
        <f t="shared" si="10"/>
        <v/>
      </c>
      <c r="T275" s="148" t="str">
        <f>IF(COUNTIF(R$2:R275,R275)=1,R275,"")</f>
        <v/>
      </c>
    </row>
    <row r="276" spans="17:20" ht="16.5" x14ac:dyDescent="0.45">
      <c r="Q276" s="146" t="str">
        <f>+IF(T276="","",MAX(Q$1:Q275)+1)</f>
        <v/>
      </c>
      <c r="R276" s="147" t="str">
        <f>IF(Emiss_rate_w_controls_CPMS!D698="","",Emiss_rate_w_controls_CPMS!D698)</f>
        <v/>
      </c>
      <c r="S276" s="148" t="str">
        <f t="shared" si="10"/>
        <v/>
      </c>
      <c r="T276" s="148" t="str">
        <f>IF(COUNTIF(R$2:R276,R276)=1,R276,"")</f>
        <v/>
      </c>
    </row>
    <row r="277" spans="17:20" ht="16.5" x14ac:dyDescent="0.45">
      <c r="Q277" s="146" t="str">
        <f>+IF(T277="","",MAX(Q$1:Q276)+1)</f>
        <v/>
      </c>
      <c r="R277" s="147" t="str">
        <f>IF(Emiss_rate_w_controls_CPMS!D699="","",Emiss_rate_w_controls_CPMS!D699)</f>
        <v/>
      </c>
      <c r="S277" s="148" t="str">
        <f t="shared" si="10"/>
        <v/>
      </c>
      <c r="T277" s="148" t="str">
        <f>IF(COUNTIF(R$2:R277,R277)=1,R277,"")</f>
        <v/>
      </c>
    </row>
    <row r="278" spans="17:20" ht="16.5" x14ac:dyDescent="0.45">
      <c r="Q278" s="146" t="str">
        <f>+IF(T278="","",MAX(Q$1:Q277)+1)</f>
        <v/>
      </c>
      <c r="R278" s="147" t="str">
        <f>IF(Emiss_rate_w_controls_CPMS!D700="","",Emiss_rate_w_controls_CPMS!D700)</f>
        <v/>
      </c>
      <c r="S278" s="148" t="str">
        <f t="shared" si="10"/>
        <v/>
      </c>
      <c r="T278" s="148" t="str">
        <f>IF(COUNTIF(R$2:R278,R278)=1,R278,"")</f>
        <v/>
      </c>
    </row>
    <row r="279" spans="17:20" ht="16.5" x14ac:dyDescent="0.45">
      <c r="Q279" s="146" t="str">
        <f>+IF(T279="","",MAX(Q$1:Q278)+1)</f>
        <v/>
      </c>
      <c r="R279" s="147" t="str">
        <f>IF(Emiss_rate_w_controls_CPMS!D701="","",Emiss_rate_w_controls_CPMS!D701)</f>
        <v/>
      </c>
      <c r="S279" s="148" t="str">
        <f t="shared" si="10"/>
        <v/>
      </c>
      <c r="T279" s="148" t="str">
        <f>IF(COUNTIF(R$2:R279,R279)=1,R279,"")</f>
        <v/>
      </c>
    </row>
    <row r="280" spans="17:20" ht="16.5" x14ac:dyDescent="0.45">
      <c r="Q280" s="146" t="str">
        <f>+IF(T280="","",MAX(Q$1:Q279)+1)</f>
        <v/>
      </c>
      <c r="R280" s="147" t="str">
        <f>IF(Emiss_rate_w_controls_CPMS!D702="","",Emiss_rate_w_controls_CPMS!D702)</f>
        <v/>
      </c>
      <c r="S280" s="148" t="str">
        <f t="shared" si="10"/>
        <v/>
      </c>
      <c r="T280" s="148" t="str">
        <f>IF(COUNTIF(R$2:R280,R280)=1,R280,"")</f>
        <v/>
      </c>
    </row>
    <row r="281" spans="17:20" ht="16.5" x14ac:dyDescent="0.45">
      <c r="Q281" s="146" t="str">
        <f>+IF(T281="","",MAX(Q$1:Q280)+1)</f>
        <v/>
      </c>
      <c r="R281" s="147" t="str">
        <f>IF(Emiss_rate_w_controls_CPMS!D703="","",Emiss_rate_w_controls_CPMS!D703)</f>
        <v/>
      </c>
      <c r="S281" s="148" t="str">
        <f t="shared" si="10"/>
        <v/>
      </c>
      <c r="T281" s="148" t="str">
        <f>IF(COUNTIF(R$2:R281,R281)=1,R281,"")</f>
        <v/>
      </c>
    </row>
    <row r="282" spans="17:20" ht="16.5" x14ac:dyDescent="0.45">
      <c r="Q282" s="146" t="str">
        <f>+IF(T282="","",MAX(Q$1:Q281)+1)</f>
        <v/>
      </c>
      <c r="R282" s="147" t="str">
        <f>IF(Emiss_rate_w_controls_CPMS!D704="","",Emiss_rate_w_controls_CPMS!D704)</f>
        <v/>
      </c>
      <c r="S282" s="148" t="str">
        <f t="shared" si="10"/>
        <v/>
      </c>
      <c r="T282" s="148" t="str">
        <f>IF(COUNTIF(R$2:R282,R282)=1,R282,"")</f>
        <v/>
      </c>
    </row>
    <row r="283" spans="17:20" ht="16.5" x14ac:dyDescent="0.45">
      <c r="Q283" s="146" t="str">
        <f>+IF(T283="","",MAX(Q$1:Q282)+1)</f>
        <v/>
      </c>
      <c r="R283" s="147" t="str">
        <f>IF(Emiss_rate_w_controls_CPMS!D705="","",Emiss_rate_w_controls_CPMS!D705)</f>
        <v/>
      </c>
      <c r="S283" s="148" t="str">
        <f t="shared" si="10"/>
        <v/>
      </c>
      <c r="T283" s="148" t="str">
        <f>IF(COUNTIF(R$2:R283,R283)=1,R283,"")</f>
        <v/>
      </c>
    </row>
    <row r="284" spans="17:20" ht="16.5" x14ac:dyDescent="0.45">
      <c r="Q284" s="146" t="str">
        <f>+IF(T284="","",MAX(Q$1:Q283)+1)</f>
        <v/>
      </c>
      <c r="R284" s="147" t="str">
        <f>IF(Emiss_rate_w_controls_CPMS!D706="","",Emiss_rate_w_controls_CPMS!D706)</f>
        <v/>
      </c>
      <c r="S284" s="148" t="str">
        <f t="shared" si="10"/>
        <v/>
      </c>
      <c r="T284" s="148" t="str">
        <f>IF(COUNTIF(R$2:R284,R284)=1,R284,"")</f>
        <v/>
      </c>
    </row>
    <row r="285" spans="17:20" ht="16.5" x14ac:dyDescent="0.45">
      <c r="Q285" s="146" t="str">
        <f>+IF(T285="","",MAX(Q$1:Q284)+1)</f>
        <v/>
      </c>
      <c r="R285" s="147" t="str">
        <f>IF(Emiss_rate_w_controls_CPMS!D707="","",Emiss_rate_w_controls_CPMS!D707)</f>
        <v/>
      </c>
      <c r="S285" s="148" t="str">
        <f t="shared" si="10"/>
        <v/>
      </c>
      <c r="T285" s="148" t="str">
        <f>IF(COUNTIF(R$2:R285,R285)=1,R285,"")</f>
        <v/>
      </c>
    </row>
    <row r="286" spans="17:20" ht="16.5" x14ac:dyDescent="0.45">
      <c r="Q286" s="146" t="str">
        <f>+IF(T286="","",MAX(Q$1:Q285)+1)</f>
        <v/>
      </c>
      <c r="R286" s="147" t="str">
        <f>IF(Emiss_rate_w_controls_CPMS!D708="","",Emiss_rate_w_controls_CPMS!D708)</f>
        <v/>
      </c>
      <c r="S286" s="148" t="str">
        <f t="shared" si="10"/>
        <v/>
      </c>
      <c r="T286" s="148" t="str">
        <f>IF(COUNTIF(R$2:R286,R286)=1,R286,"")</f>
        <v/>
      </c>
    </row>
    <row r="287" spans="17:20" ht="16.5" x14ac:dyDescent="0.45">
      <c r="Q287" s="146" t="str">
        <f>+IF(T287="","",MAX(Q$1:Q286)+1)</f>
        <v/>
      </c>
      <c r="R287" s="147" t="str">
        <f>IF(Emiss_rate_w_controls_CPMS!D709="","",Emiss_rate_w_controls_CPMS!D709)</f>
        <v/>
      </c>
      <c r="S287" s="148" t="str">
        <f t="shared" si="10"/>
        <v/>
      </c>
      <c r="T287" s="148" t="str">
        <f>IF(COUNTIF(R$2:R287,R287)=1,R287,"")</f>
        <v/>
      </c>
    </row>
    <row r="288" spans="17:20" ht="16.5" x14ac:dyDescent="0.45">
      <c r="Q288" s="146" t="str">
        <f>+IF(T288="","",MAX(Q$1:Q287)+1)</f>
        <v/>
      </c>
      <c r="R288" s="147" t="str">
        <f>IF(Emiss_rate_w_controls_CPMS!D710="","",Emiss_rate_w_controls_CPMS!D710)</f>
        <v/>
      </c>
      <c r="S288" s="148" t="str">
        <f t="shared" si="10"/>
        <v/>
      </c>
      <c r="T288" s="148" t="str">
        <f>IF(COUNTIF(R$2:R288,R288)=1,R288,"")</f>
        <v/>
      </c>
    </row>
    <row r="289" spans="17:20" ht="16.5" x14ac:dyDescent="0.45">
      <c r="Q289" s="146" t="str">
        <f>+IF(T289="","",MAX(Q$1:Q288)+1)</f>
        <v/>
      </c>
      <c r="R289" s="147" t="str">
        <f>IF(Emiss_rate_w_controls_CPMS!D711="","",Emiss_rate_w_controls_CPMS!D711)</f>
        <v/>
      </c>
      <c r="S289" s="148" t="str">
        <f t="shared" si="10"/>
        <v/>
      </c>
      <c r="T289" s="148" t="str">
        <f>IF(COUNTIF(R$2:R289,R289)=1,R289,"")</f>
        <v/>
      </c>
    </row>
    <row r="290" spans="17:20" ht="16.5" x14ac:dyDescent="0.45">
      <c r="Q290" s="146" t="str">
        <f>+IF(T290="","",MAX(Q$1:Q289)+1)</f>
        <v/>
      </c>
      <c r="R290" s="147" t="str">
        <f>IF(Emiss_rate_w_controls_CPMS!D712="","",Emiss_rate_w_controls_CPMS!D712)</f>
        <v/>
      </c>
      <c r="S290" s="148" t="str">
        <f t="shared" si="10"/>
        <v/>
      </c>
      <c r="T290" s="148" t="str">
        <f>IF(COUNTIF(R$2:R290,R290)=1,R290,"")</f>
        <v/>
      </c>
    </row>
    <row r="291" spans="17:20" ht="16.5" x14ac:dyDescent="0.45">
      <c r="Q291" s="146" t="str">
        <f>+IF(T291="","",MAX(Q$1:Q290)+1)</f>
        <v/>
      </c>
      <c r="R291" s="147" t="str">
        <f>IF(Emiss_rate_w_controls_CPMS!D713="","",Emiss_rate_w_controls_CPMS!D713)</f>
        <v/>
      </c>
      <c r="S291" s="148" t="str">
        <f t="shared" si="10"/>
        <v/>
      </c>
      <c r="T291" s="148" t="str">
        <f>IF(COUNTIF(R$2:R291,R291)=1,R291,"")</f>
        <v/>
      </c>
    </row>
    <row r="292" spans="17:20" ht="16.5" x14ac:dyDescent="0.45">
      <c r="Q292" s="146" t="str">
        <f>+IF(T292="","",MAX(Q$1:Q291)+1)</f>
        <v/>
      </c>
      <c r="R292" s="147" t="str">
        <f>IF(Emiss_rate_w_controls_CPMS!D714="","",Emiss_rate_w_controls_CPMS!D714)</f>
        <v/>
      </c>
      <c r="S292" s="148" t="str">
        <f t="shared" si="10"/>
        <v/>
      </c>
      <c r="T292" s="148" t="str">
        <f>IF(COUNTIF(R$2:R292,R292)=1,R292,"")</f>
        <v/>
      </c>
    </row>
    <row r="293" spans="17:20" ht="16.5" x14ac:dyDescent="0.45">
      <c r="Q293" s="146" t="str">
        <f>+IF(T293="","",MAX(Q$1:Q292)+1)</f>
        <v/>
      </c>
      <c r="R293" s="147" t="str">
        <f>IF(Emiss_rate_w_controls_CPMS!D715="","",Emiss_rate_w_controls_CPMS!D715)</f>
        <v/>
      </c>
      <c r="S293" s="148" t="str">
        <f t="shared" si="10"/>
        <v/>
      </c>
      <c r="T293" s="148" t="str">
        <f>IF(COUNTIF(R$2:R293,R293)=1,R293,"")</f>
        <v/>
      </c>
    </row>
    <row r="294" spans="17:20" ht="16.5" x14ac:dyDescent="0.45">
      <c r="Q294" s="146" t="str">
        <f>+IF(T294="","",MAX(Q$1:Q293)+1)</f>
        <v/>
      </c>
      <c r="R294" s="147" t="str">
        <f>IF(Emiss_rate_w_controls_CPMS!D716="","",Emiss_rate_w_controls_CPMS!D716)</f>
        <v/>
      </c>
      <c r="S294" s="148" t="str">
        <f t="shared" si="10"/>
        <v/>
      </c>
      <c r="T294" s="148" t="str">
        <f>IF(COUNTIF(R$2:R294,R294)=1,R294,"")</f>
        <v/>
      </c>
    </row>
    <row r="295" spans="17:20" ht="16.5" x14ac:dyDescent="0.45">
      <c r="Q295" s="146" t="str">
        <f>+IF(T295="","",MAX(Q$1:Q294)+1)</f>
        <v/>
      </c>
      <c r="R295" s="147" t="str">
        <f>IF(Emiss_rate_w_controls_CPMS!D717="","",Emiss_rate_w_controls_CPMS!D717)</f>
        <v/>
      </c>
      <c r="S295" s="148" t="str">
        <f t="shared" si="10"/>
        <v/>
      </c>
      <c r="T295" s="148" t="str">
        <f>IF(COUNTIF(R$2:R295,R295)=1,R295,"")</f>
        <v/>
      </c>
    </row>
    <row r="296" spans="17:20" ht="16.5" x14ac:dyDescent="0.45">
      <c r="Q296" s="146" t="str">
        <f>+IF(T296="","",MAX(Q$1:Q295)+1)</f>
        <v/>
      </c>
      <c r="R296" s="147" t="str">
        <f>IF(Emiss_rate_w_controls_CPMS!D718="","",Emiss_rate_w_controls_CPMS!D718)</f>
        <v/>
      </c>
      <c r="S296" s="148" t="str">
        <f t="shared" si="10"/>
        <v/>
      </c>
      <c r="T296" s="148" t="str">
        <f>IF(COUNTIF(R$2:R296,R296)=1,R296,"")</f>
        <v/>
      </c>
    </row>
    <row r="297" spans="17:20" ht="16.5" x14ac:dyDescent="0.45">
      <c r="Q297" s="146" t="str">
        <f>+IF(T297="","",MAX(Q$1:Q296)+1)</f>
        <v/>
      </c>
      <c r="R297" s="147" t="str">
        <f>IF(Emiss_rate_w_controls_CPMS!D719="","",Emiss_rate_w_controls_CPMS!D719)</f>
        <v/>
      </c>
      <c r="S297" s="148" t="str">
        <f t="shared" si="10"/>
        <v/>
      </c>
      <c r="T297" s="148" t="str">
        <f>IF(COUNTIF(R$2:R297,R297)=1,R297,"")</f>
        <v/>
      </c>
    </row>
    <row r="298" spans="17:20" ht="16.5" x14ac:dyDescent="0.45">
      <c r="Q298" s="146" t="str">
        <f>+IF(T298="","",MAX(Q$1:Q297)+1)</f>
        <v/>
      </c>
      <c r="R298" s="147" t="str">
        <f>IF(Emiss_rate_w_controls_CPMS!D720="","",Emiss_rate_w_controls_CPMS!D720)</f>
        <v/>
      </c>
      <c r="S298" s="148" t="str">
        <f t="shared" si="10"/>
        <v/>
      </c>
      <c r="T298" s="148" t="str">
        <f>IF(COUNTIF(R$2:R298,R298)=1,R298,"")</f>
        <v/>
      </c>
    </row>
    <row r="299" spans="17:20" ht="16.5" x14ac:dyDescent="0.45">
      <c r="Q299" s="146" t="str">
        <f>+IF(T299="","",MAX(Q$1:Q298)+1)</f>
        <v/>
      </c>
      <c r="R299" s="147" t="str">
        <f>IF(Emiss_rate_w_controls_CPMS!D721="","",Emiss_rate_w_controls_CPMS!D721)</f>
        <v/>
      </c>
      <c r="S299" s="148" t="str">
        <f t="shared" si="10"/>
        <v/>
      </c>
      <c r="T299" s="148" t="str">
        <f>IF(COUNTIF(R$2:R299,R299)=1,R299,"")</f>
        <v/>
      </c>
    </row>
    <row r="300" spans="17:20" ht="16.5" x14ac:dyDescent="0.45">
      <c r="Q300" s="146" t="str">
        <f>+IF(T300="","",MAX(Q$1:Q299)+1)</f>
        <v/>
      </c>
      <c r="R300" s="147" t="str">
        <f>IF(Emiss_rate_w_controls_CPMS!D722="","",Emiss_rate_w_controls_CPMS!D722)</f>
        <v/>
      </c>
      <c r="S300" s="148" t="str">
        <f t="shared" si="10"/>
        <v/>
      </c>
      <c r="T300" s="148" t="str">
        <f>IF(COUNTIF(R$2:R300,R300)=1,R300,"")</f>
        <v/>
      </c>
    </row>
    <row r="301" spans="17:20" ht="16.5" x14ac:dyDescent="0.45">
      <c r="Q301" s="146" t="str">
        <f>+IF(T301="","",MAX(Q$1:Q300)+1)</f>
        <v/>
      </c>
      <c r="R301" s="147" t="str">
        <f>IF(Emiss_rate_w_controls_CPMS!D723="","",Emiss_rate_w_controls_CPMS!D723)</f>
        <v/>
      </c>
      <c r="S301" s="148" t="str">
        <f t="shared" si="10"/>
        <v/>
      </c>
      <c r="T301" s="148" t="str">
        <f>IF(COUNTIF(R$2:R301,R301)=1,R301,"")</f>
        <v/>
      </c>
    </row>
    <row r="302" spans="17:20" ht="16.5" x14ac:dyDescent="0.45">
      <c r="Q302" s="146" t="str">
        <f>+IF(T302="","",MAX(Q$1:Q301)+1)</f>
        <v/>
      </c>
      <c r="R302" s="147" t="str">
        <f>IF(Emiss_rate_w_controls_CPMS!D724="","",Emiss_rate_w_controls_CPMS!D724)</f>
        <v/>
      </c>
      <c r="S302" s="148" t="str">
        <f t="shared" si="10"/>
        <v/>
      </c>
      <c r="T302" s="148" t="str">
        <f>IF(COUNTIF(R$2:R302,R302)=1,R302,"")</f>
        <v/>
      </c>
    </row>
    <row r="303" spans="17:20" ht="16.5" x14ac:dyDescent="0.45">
      <c r="Q303" s="146" t="str">
        <f>+IF(T303="","",MAX(Q$1:Q302)+1)</f>
        <v/>
      </c>
      <c r="R303" s="147" t="str">
        <f>IF(Emiss_rate_w_controls_CPMS!D725="","",Emiss_rate_w_controls_CPMS!D725)</f>
        <v/>
      </c>
      <c r="S303" s="148" t="str">
        <f t="shared" si="10"/>
        <v/>
      </c>
      <c r="T303" s="148" t="str">
        <f>IF(COUNTIF(R$2:R303,R303)=1,R303,"")</f>
        <v/>
      </c>
    </row>
    <row r="304" spans="17:20" ht="16.5" x14ac:dyDescent="0.45">
      <c r="Q304" s="146" t="str">
        <f>+IF(T304="","",MAX(Q$1:Q303)+1)</f>
        <v/>
      </c>
      <c r="R304" s="147" t="str">
        <f>IF(Emiss_rate_w_controls_CPMS!D726="","",Emiss_rate_w_controls_CPMS!D726)</f>
        <v/>
      </c>
      <c r="S304" s="148" t="str">
        <f t="shared" si="10"/>
        <v/>
      </c>
      <c r="T304" s="148" t="str">
        <f>IF(COUNTIF(R$2:R304,R304)=1,R304,"")</f>
        <v/>
      </c>
    </row>
    <row r="305" spans="17:20" ht="16.5" x14ac:dyDescent="0.45">
      <c r="Q305" s="146" t="str">
        <f>+IF(T305="","",MAX(Q$1:Q304)+1)</f>
        <v/>
      </c>
      <c r="R305" s="147" t="str">
        <f>IF(Emiss_rate_w_controls_CPMS!D727="","",Emiss_rate_w_controls_CPMS!D727)</f>
        <v/>
      </c>
      <c r="S305" s="148" t="str">
        <f t="shared" si="10"/>
        <v/>
      </c>
      <c r="T305" s="148" t="str">
        <f>IF(COUNTIF(R$2:R305,R305)=1,R305,"")</f>
        <v/>
      </c>
    </row>
    <row r="306" spans="17:20" ht="16.5" x14ac:dyDescent="0.45">
      <c r="Q306" s="146" t="str">
        <f>+IF(T306="","",MAX(Q$1:Q305)+1)</f>
        <v/>
      </c>
      <c r="R306" s="147" t="str">
        <f>IF(Emiss_rate_w_controls_CPMS!D728="","",Emiss_rate_w_controls_CPMS!D728)</f>
        <v/>
      </c>
      <c r="S306" s="148" t="str">
        <f t="shared" si="10"/>
        <v/>
      </c>
      <c r="T306" s="148" t="str">
        <f>IF(COUNTIF(R$2:R306,R306)=1,R306,"")</f>
        <v/>
      </c>
    </row>
    <row r="307" spans="17:20" ht="16.5" x14ac:dyDescent="0.45">
      <c r="Q307" s="146" t="str">
        <f>+IF(T307="","",MAX(Q$1:Q306)+1)</f>
        <v/>
      </c>
      <c r="R307" s="147" t="str">
        <f>IF(Emiss_rate_w_controls_CPMS!D729="","",Emiss_rate_w_controls_CPMS!D729)</f>
        <v/>
      </c>
      <c r="S307" s="148" t="str">
        <f t="shared" si="10"/>
        <v/>
      </c>
      <c r="T307" s="148" t="str">
        <f>IF(COUNTIF(R$2:R307,R307)=1,R307,"")</f>
        <v/>
      </c>
    </row>
    <row r="308" spans="17:20" ht="16.5" x14ac:dyDescent="0.45">
      <c r="Q308" s="146" t="str">
        <f>+IF(T308="","",MAX(Q$1:Q307)+1)</f>
        <v/>
      </c>
      <c r="R308" s="147" t="str">
        <f>IF(Emiss_rate_w_controls_CPMS!D730="","",Emiss_rate_w_controls_CPMS!D730)</f>
        <v/>
      </c>
      <c r="S308" s="148" t="str">
        <f t="shared" si="10"/>
        <v/>
      </c>
      <c r="T308" s="148" t="str">
        <f>IF(COUNTIF(R$2:R308,R308)=1,R308,"")</f>
        <v/>
      </c>
    </row>
    <row r="309" spans="17:20" ht="16.5" x14ac:dyDescent="0.45">
      <c r="Q309" s="146" t="str">
        <f>+IF(T309="","",MAX(Q$1:Q308)+1)</f>
        <v/>
      </c>
      <c r="R309" s="147" t="str">
        <f>IF(Emiss_rate_w_controls_CPMS!D731="","",Emiss_rate_w_controls_CPMS!D731)</f>
        <v/>
      </c>
      <c r="S309" s="148" t="str">
        <f t="shared" si="10"/>
        <v/>
      </c>
      <c r="T309" s="148" t="str">
        <f>IF(COUNTIF(R$2:R309,R309)=1,R309,"")</f>
        <v/>
      </c>
    </row>
    <row r="310" spans="17:20" ht="16.5" x14ac:dyDescent="0.45">
      <c r="Q310" s="146" t="str">
        <f>+IF(T310="","",MAX(Q$1:Q309)+1)</f>
        <v/>
      </c>
      <c r="R310" s="147" t="str">
        <f>IF(Emiss_rate_w_controls_CPMS!D732="","",Emiss_rate_w_controls_CPMS!D732)</f>
        <v/>
      </c>
      <c r="S310" s="148" t="str">
        <f t="shared" si="10"/>
        <v/>
      </c>
      <c r="T310" s="148" t="str">
        <f>IF(COUNTIF(R$2:R310,R310)=1,R310,"")</f>
        <v/>
      </c>
    </row>
    <row r="311" spans="17:20" ht="16.5" x14ac:dyDescent="0.45">
      <c r="Q311" s="146" t="str">
        <f>+IF(T311="","",MAX(Q$1:Q310)+1)</f>
        <v/>
      </c>
      <c r="R311" s="147" t="str">
        <f>IF(Emiss_rate_w_controls_CPMS!D733="","",Emiss_rate_w_controls_CPMS!D733)</f>
        <v/>
      </c>
      <c r="S311" s="148" t="str">
        <f t="shared" si="10"/>
        <v/>
      </c>
      <c r="T311" s="148" t="str">
        <f>IF(COUNTIF(R$2:R311,R311)=1,R311,"")</f>
        <v/>
      </c>
    </row>
    <row r="312" spans="17:20" ht="16.5" x14ac:dyDescent="0.45">
      <c r="Q312" s="146" t="str">
        <f>+IF(T312="","",MAX(Q$1:Q311)+1)</f>
        <v/>
      </c>
      <c r="R312" s="147" t="str">
        <f>IF(Emiss_rate_w_controls_CPMS!D734="","",Emiss_rate_w_controls_CPMS!D734)</f>
        <v/>
      </c>
      <c r="S312" s="148" t="str">
        <f t="shared" si="10"/>
        <v/>
      </c>
      <c r="T312" s="148" t="str">
        <f>IF(COUNTIF(R$2:R312,R312)=1,R312,"")</f>
        <v/>
      </c>
    </row>
    <row r="313" spans="17:20" ht="16.5" x14ac:dyDescent="0.45">
      <c r="Q313" s="146" t="str">
        <f>+IF(T313="","",MAX(Q$1:Q312)+1)</f>
        <v/>
      </c>
      <c r="R313" s="147" t="str">
        <f>IF(Emiss_rate_w_controls_CPMS!D735="","",Emiss_rate_w_controls_CPMS!D735)</f>
        <v/>
      </c>
      <c r="S313" s="148" t="str">
        <f t="shared" si="10"/>
        <v/>
      </c>
      <c r="T313" s="148" t="str">
        <f>IF(COUNTIF(R$2:R313,R313)=1,R313,"")</f>
        <v/>
      </c>
    </row>
    <row r="314" spans="17:20" ht="16.5" x14ac:dyDescent="0.45">
      <c r="Q314" s="146" t="str">
        <f>+IF(T314="","",MAX(Q$1:Q313)+1)</f>
        <v/>
      </c>
      <c r="R314" s="147" t="str">
        <f>IF(Emiss_rate_w_controls_CPMS!D736="","",Emiss_rate_w_controls_CPMS!D736)</f>
        <v/>
      </c>
      <c r="S314" s="148" t="str">
        <f t="shared" si="10"/>
        <v/>
      </c>
      <c r="T314" s="148" t="str">
        <f>IF(COUNTIF(R$2:R314,R314)=1,R314,"")</f>
        <v/>
      </c>
    </row>
    <row r="315" spans="17:20" ht="16.5" x14ac:dyDescent="0.45">
      <c r="Q315" s="146" t="str">
        <f>+IF(T315="","",MAX(Q$1:Q314)+1)</f>
        <v/>
      </c>
      <c r="R315" s="147" t="str">
        <f>IF(Emiss_rate_w_controls_CPMS!D737="","",Emiss_rate_w_controls_CPMS!D737)</f>
        <v/>
      </c>
      <c r="S315" s="148" t="str">
        <f t="shared" si="10"/>
        <v/>
      </c>
      <c r="T315" s="148" t="str">
        <f>IF(COUNTIF(R$2:R315,R315)=1,R315,"")</f>
        <v/>
      </c>
    </row>
    <row r="316" spans="17:20" ht="16.5" x14ac:dyDescent="0.45">
      <c r="Q316" s="146" t="str">
        <f>+IF(T316="","",MAX(Q$1:Q315)+1)</f>
        <v/>
      </c>
      <c r="R316" s="147" t="str">
        <f>IF(Emiss_rate_w_controls_CPMS!D738="","",Emiss_rate_w_controls_CPMS!D738)</f>
        <v/>
      </c>
      <c r="S316" s="148" t="str">
        <f t="shared" si="10"/>
        <v/>
      </c>
      <c r="T316" s="148" t="str">
        <f>IF(COUNTIF(R$2:R316,R316)=1,R316,"")</f>
        <v/>
      </c>
    </row>
    <row r="317" spans="17:20" ht="16.5" x14ac:dyDescent="0.45">
      <c r="Q317" s="146" t="str">
        <f>+IF(T317="","",MAX(Q$1:Q316)+1)</f>
        <v/>
      </c>
      <c r="R317" s="147" t="str">
        <f>IF(Emiss_rate_w_controls_CPMS!D739="","",Emiss_rate_w_controls_CPMS!D739)</f>
        <v/>
      </c>
      <c r="S317" s="148" t="str">
        <f t="shared" si="10"/>
        <v/>
      </c>
      <c r="T317" s="148" t="str">
        <f>IF(COUNTIF(R$2:R317,R317)=1,R317,"")</f>
        <v/>
      </c>
    </row>
    <row r="318" spans="17:20" ht="16.5" x14ac:dyDescent="0.45">
      <c r="Q318" s="146" t="str">
        <f>+IF(T318="","",MAX(Q$1:Q317)+1)</f>
        <v/>
      </c>
      <c r="R318" s="147" t="str">
        <f>IF(Emiss_rate_w_controls_CPMS!D740="","",Emiss_rate_w_controls_CPMS!D740)</f>
        <v/>
      </c>
      <c r="S318" s="148" t="str">
        <f t="shared" si="10"/>
        <v/>
      </c>
      <c r="T318" s="148" t="str">
        <f>IF(COUNTIF(R$2:R318,R318)=1,R318,"")</f>
        <v/>
      </c>
    </row>
    <row r="319" spans="17:20" ht="16.5" x14ac:dyDescent="0.45">
      <c r="Q319" s="146" t="str">
        <f>+IF(T319="","",MAX(Q$1:Q318)+1)</f>
        <v/>
      </c>
      <c r="R319" s="147" t="str">
        <f>IF(Emiss_rate_w_controls_CPMS!D741="","",Emiss_rate_w_controls_CPMS!D741)</f>
        <v/>
      </c>
      <c r="S319" s="148" t="str">
        <f t="shared" si="10"/>
        <v/>
      </c>
      <c r="T319" s="148" t="str">
        <f>IF(COUNTIF(R$2:R319,R319)=1,R319,"")</f>
        <v/>
      </c>
    </row>
    <row r="320" spans="17:20" ht="16.5" x14ac:dyDescent="0.45">
      <c r="Q320" s="146" t="str">
        <f>+IF(T320="","",MAX(Q$1:Q319)+1)</f>
        <v/>
      </c>
      <c r="R320" s="147" t="str">
        <f>IF(Emiss_rate_w_controls_CPMS!D742="","",Emiss_rate_w_controls_CPMS!D742)</f>
        <v/>
      </c>
      <c r="S320" s="148" t="str">
        <f t="shared" si="10"/>
        <v/>
      </c>
      <c r="T320" s="148" t="str">
        <f>IF(COUNTIF(R$2:R320,R320)=1,R320,"")</f>
        <v/>
      </c>
    </row>
    <row r="321" spans="17:20" ht="16.5" x14ac:dyDescent="0.45">
      <c r="Q321" s="146" t="str">
        <f>+IF(T321="","",MAX(Q$1:Q320)+1)</f>
        <v/>
      </c>
      <c r="R321" s="147" t="str">
        <f>IF(Emiss_rate_w_controls_CPMS!D743="","",Emiss_rate_w_controls_CPMS!D743)</f>
        <v/>
      </c>
      <c r="S321" s="148" t="str">
        <f t="shared" si="10"/>
        <v/>
      </c>
      <c r="T321" s="148" t="str">
        <f>IF(COUNTIF(R$2:R321,R321)=1,R321,"")</f>
        <v/>
      </c>
    </row>
    <row r="322" spans="17:20" ht="16.5" x14ac:dyDescent="0.45">
      <c r="Q322" s="146" t="str">
        <f>+IF(T322="","",MAX(Q$1:Q321)+1)</f>
        <v/>
      </c>
      <c r="R322" s="147" t="str">
        <f>IF(Emiss_rate_w_controls_CPMS!D744="","",Emiss_rate_w_controls_CPMS!D744)</f>
        <v/>
      </c>
      <c r="S322" s="148" t="str">
        <f t="shared" ref="S322:S385" si="11">+IFERROR(INDEX($R$2:$R$501,MATCH(ROW()-ROW($S$1),$Q$2:$Q$501,0)),"")</f>
        <v/>
      </c>
      <c r="T322" s="148" t="str">
        <f>IF(COUNTIF(R$2:R322,R322)=1,R322,"")</f>
        <v/>
      </c>
    </row>
    <row r="323" spans="17:20" ht="16.5" x14ac:dyDescent="0.45">
      <c r="Q323" s="146" t="str">
        <f>+IF(T323="","",MAX(Q$1:Q322)+1)</f>
        <v/>
      </c>
      <c r="R323" s="147" t="str">
        <f>IF(Emiss_rate_w_controls_CPMS!D745="","",Emiss_rate_w_controls_CPMS!D745)</f>
        <v/>
      </c>
      <c r="S323" s="148" t="str">
        <f t="shared" si="11"/>
        <v/>
      </c>
      <c r="T323" s="148" t="str">
        <f>IF(COUNTIF(R$2:R323,R323)=1,R323,"")</f>
        <v/>
      </c>
    </row>
    <row r="324" spans="17:20" ht="16.5" x14ac:dyDescent="0.45">
      <c r="Q324" s="146" t="str">
        <f>+IF(T324="","",MAX(Q$1:Q323)+1)</f>
        <v/>
      </c>
      <c r="R324" s="147" t="str">
        <f>IF(Emiss_rate_w_controls_CPMS!D746="","",Emiss_rate_w_controls_CPMS!D746)</f>
        <v/>
      </c>
      <c r="S324" s="148" t="str">
        <f t="shared" si="11"/>
        <v/>
      </c>
      <c r="T324" s="148" t="str">
        <f>IF(COUNTIF(R$2:R324,R324)=1,R324,"")</f>
        <v/>
      </c>
    </row>
    <row r="325" spans="17:20" ht="16.5" x14ac:dyDescent="0.45">
      <c r="Q325" s="146" t="str">
        <f>+IF(T325="","",MAX(Q$1:Q324)+1)</f>
        <v/>
      </c>
      <c r="R325" s="147" t="str">
        <f>IF(Emiss_rate_w_controls_CPMS!D747="","",Emiss_rate_w_controls_CPMS!D747)</f>
        <v/>
      </c>
      <c r="S325" s="148" t="str">
        <f t="shared" si="11"/>
        <v/>
      </c>
      <c r="T325" s="148" t="str">
        <f>IF(COUNTIF(R$2:R325,R325)=1,R325,"")</f>
        <v/>
      </c>
    </row>
    <row r="326" spans="17:20" ht="16.5" x14ac:dyDescent="0.45">
      <c r="Q326" s="146" t="str">
        <f>+IF(T326="","",MAX(Q$1:Q325)+1)</f>
        <v/>
      </c>
      <c r="R326" s="147" t="str">
        <f>IF(Emiss_rate_w_controls_CPMS!D748="","",Emiss_rate_w_controls_CPMS!D748)</f>
        <v/>
      </c>
      <c r="S326" s="148" t="str">
        <f t="shared" si="11"/>
        <v/>
      </c>
      <c r="T326" s="148" t="str">
        <f>IF(COUNTIF(R$2:R326,R326)=1,R326,"")</f>
        <v/>
      </c>
    </row>
    <row r="327" spans="17:20" ht="16.5" x14ac:dyDescent="0.45">
      <c r="Q327" s="146" t="str">
        <f>+IF(T327="","",MAX(Q$1:Q326)+1)</f>
        <v/>
      </c>
      <c r="R327" s="147" t="str">
        <f>IF(Emiss_rate_w_controls_CPMS!D749="","",Emiss_rate_w_controls_CPMS!D749)</f>
        <v/>
      </c>
      <c r="S327" s="148" t="str">
        <f t="shared" si="11"/>
        <v/>
      </c>
      <c r="T327" s="148" t="str">
        <f>IF(COUNTIF(R$2:R327,R327)=1,R327,"")</f>
        <v/>
      </c>
    </row>
    <row r="328" spans="17:20" ht="16.5" x14ac:dyDescent="0.45">
      <c r="Q328" s="146" t="str">
        <f>+IF(T328="","",MAX(Q$1:Q327)+1)</f>
        <v/>
      </c>
      <c r="R328" s="147" t="str">
        <f>IF(Emiss_rate_w_controls_CPMS!D750="","",Emiss_rate_w_controls_CPMS!D750)</f>
        <v/>
      </c>
      <c r="S328" s="148" t="str">
        <f t="shared" si="11"/>
        <v/>
      </c>
      <c r="T328" s="148" t="str">
        <f>IF(COUNTIF(R$2:R328,R328)=1,R328,"")</f>
        <v/>
      </c>
    </row>
    <row r="329" spans="17:20" ht="16.5" x14ac:dyDescent="0.45">
      <c r="Q329" s="146" t="str">
        <f>+IF(T329="","",MAX(Q$1:Q328)+1)</f>
        <v/>
      </c>
      <c r="R329" s="147" t="str">
        <f>IF(Emiss_rate_w_controls_CPMS!D751="","",Emiss_rate_w_controls_CPMS!D751)</f>
        <v/>
      </c>
      <c r="S329" s="148" t="str">
        <f t="shared" si="11"/>
        <v/>
      </c>
      <c r="T329" s="148" t="str">
        <f>IF(COUNTIF(R$2:R329,R329)=1,R329,"")</f>
        <v/>
      </c>
    </row>
    <row r="330" spans="17:20" ht="16.5" x14ac:dyDescent="0.45">
      <c r="Q330" s="146" t="str">
        <f>+IF(T330="","",MAX(Q$1:Q329)+1)</f>
        <v/>
      </c>
      <c r="R330" s="147" t="str">
        <f>IF(Emiss_rate_w_controls_CPMS!D752="","",Emiss_rate_w_controls_CPMS!D752)</f>
        <v/>
      </c>
      <c r="S330" s="148" t="str">
        <f t="shared" si="11"/>
        <v/>
      </c>
      <c r="T330" s="148" t="str">
        <f>IF(COUNTIF(R$2:R330,R330)=1,R330,"")</f>
        <v/>
      </c>
    </row>
    <row r="331" spans="17:20" ht="16.5" x14ac:dyDescent="0.45">
      <c r="Q331" s="146" t="str">
        <f>+IF(T331="","",MAX(Q$1:Q330)+1)</f>
        <v/>
      </c>
      <c r="R331" s="147" t="str">
        <f>IF(Emiss_rate_w_controls_CPMS!D753="","",Emiss_rate_w_controls_CPMS!D753)</f>
        <v/>
      </c>
      <c r="S331" s="148" t="str">
        <f t="shared" si="11"/>
        <v/>
      </c>
      <c r="T331" s="148" t="str">
        <f>IF(COUNTIF(R$2:R331,R331)=1,R331,"")</f>
        <v/>
      </c>
    </row>
    <row r="332" spans="17:20" ht="16.5" x14ac:dyDescent="0.45">
      <c r="Q332" s="146" t="str">
        <f>+IF(T332="","",MAX(Q$1:Q331)+1)</f>
        <v/>
      </c>
      <c r="R332" s="147" t="str">
        <f>IF(Emiss_rate_w_controls_CPMS!D754="","",Emiss_rate_w_controls_CPMS!D754)</f>
        <v/>
      </c>
      <c r="S332" s="148" t="str">
        <f t="shared" si="11"/>
        <v/>
      </c>
      <c r="T332" s="148" t="str">
        <f>IF(COUNTIF(R$2:R332,R332)=1,R332,"")</f>
        <v/>
      </c>
    </row>
    <row r="333" spans="17:20" ht="16.5" x14ac:dyDescent="0.45">
      <c r="Q333" s="146" t="str">
        <f>+IF(T333="","",MAX(Q$1:Q332)+1)</f>
        <v/>
      </c>
      <c r="R333" s="147" t="str">
        <f>IF(Emiss_rate_w_controls_CPMS!D755="","",Emiss_rate_w_controls_CPMS!D755)</f>
        <v/>
      </c>
      <c r="S333" s="148" t="str">
        <f t="shared" si="11"/>
        <v/>
      </c>
      <c r="T333" s="148" t="str">
        <f>IF(COUNTIF(R$2:R333,R333)=1,R333,"")</f>
        <v/>
      </c>
    </row>
    <row r="334" spans="17:20" ht="16.5" x14ac:dyDescent="0.45">
      <c r="Q334" s="146" t="str">
        <f>+IF(T334="","",MAX(Q$1:Q333)+1)</f>
        <v/>
      </c>
      <c r="R334" s="147" t="str">
        <f>IF(Emiss_rate_w_controls_CPMS!D756="","",Emiss_rate_w_controls_CPMS!D756)</f>
        <v/>
      </c>
      <c r="S334" s="148" t="str">
        <f t="shared" si="11"/>
        <v/>
      </c>
      <c r="T334" s="148" t="str">
        <f>IF(COUNTIF(R$2:R334,R334)=1,R334,"")</f>
        <v/>
      </c>
    </row>
    <row r="335" spans="17:20" ht="16.5" x14ac:dyDescent="0.45">
      <c r="Q335" s="146" t="str">
        <f>+IF(T335="","",MAX(Q$1:Q334)+1)</f>
        <v/>
      </c>
      <c r="R335" s="147" t="str">
        <f>IF(Emiss_rate_w_controls_CPMS!D757="","",Emiss_rate_w_controls_CPMS!D757)</f>
        <v/>
      </c>
      <c r="S335" s="148" t="str">
        <f t="shared" si="11"/>
        <v/>
      </c>
      <c r="T335" s="148" t="str">
        <f>IF(COUNTIF(R$2:R335,R335)=1,R335,"")</f>
        <v/>
      </c>
    </row>
    <row r="336" spans="17:20" ht="16.5" x14ac:dyDescent="0.45">
      <c r="Q336" s="146" t="str">
        <f>+IF(T336="","",MAX(Q$1:Q335)+1)</f>
        <v/>
      </c>
      <c r="R336" s="147" t="str">
        <f>IF(Emiss_rate_w_controls_CPMS!D758="","",Emiss_rate_w_controls_CPMS!D758)</f>
        <v/>
      </c>
      <c r="S336" s="148" t="str">
        <f t="shared" si="11"/>
        <v/>
      </c>
      <c r="T336" s="148" t="str">
        <f>IF(COUNTIF(R$2:R336,R336)=1,R336,"")</f>
        <v/>
      </c>
    </row>
    <row r="337" spans="17:20" ht="16.5" x14ac:dyDescent="0.45">
      <c r="Q337" s="146" t="str">
        <f>+IF(T337="","",MAX(Q$1:Q336)+1)</f>
        <v/>
      </c>
      <c r="R337" s="147" t="str">
        <f>IF(Emiss_rate_w_controls_CPMS!D759="","",Emiss_rate_w_controls_CPMS!D759)</f>
        <v/>
      </c>
      <c r="S337" s="148" t="str">
        <f t="shared" si="11"/>
        <v/>
      </c>
      <c r="T337" s="148" t="str">
        <f>IF(COUNTIF(R$2:R337,R337)=1,R337,"")</f>
        <v/>
      </c>
    </row>
    <row r="338" spans="17:20" ht="16.5" x14ac:dyDescent="0.45">
      <c r="Q338" s="146" t="str">
        <f>+IF(T338="","",MAX(Q$1:Q337)+1)</f>
        <v/>
      </c>
      <c r="R338" s="147" t="str">
        <f>IF(Emiss_rate_w_controls_CPMS!D760="","",Emiss_rate_w_controls_CPMS!D760)</f>
        <v/>
      </c>
      <c r="S338" s="148" t="str">
        <f t="shared" si="11"/>
        <v/>
      </c>
      <c r="T338" s="148" t="str">
        <f>IF(COUNTIF(R$2:R338,R338)=1,R338,"")</f>
        <v/>
      </c>
    </row>
    <row r="339" spans="17:20" ht="16.5" x14ac:dyDescent="0.45">
      <c r="Q339" s="146" t="str">
        <f>+IF(T339="","",MAX(Q$1:Q338)+1)</f>
        <v/>
      </c>
      <c r="R339" s="147" t="str">
        <f>IF(Emiss_rate_w_controls_CPMS!D761="","",Emiss_rate_w_controls_CPMS!D761)</f>
        <v/>
      </c>
      <c r="S339" s="148" t="str">
        <f t="shared" si="11"/>
        <v/>
      </c>
      <c r="T339" s="148" t="str">
        <f>IF(COUNTIF(R$2:R339,R339)=1,R339,"")</f>
        <v/>
      </c>
    </row>
    <row r="340" spans="17:20" ht="16.5" x14ac:dyDescent="0.45">
      <c r="Q340" s="146" t="str">
        <f>+IF(T340="","",MAX(Q$1:Q339)+1)</f>
        <v/>
      </c>
      <c r="R340" s="147" t="str">
        <f>IF(Emiss_rate_w_controls_CPMS!D762="","",Emiss_rate_w_controls_CPMS!D762)</f>
        <v/>
      </c>
      <c r="S340" s="148" t="str">
        <f t="shared" si="11"/>
        <v/>
      </c>
      <c r="T340" s="148" t="str">
        <f>IF(COUNTIF(R$2:R340,R340)=1,R340,"")</f>
        <v/>
      </c>
    </row>
    <row r="341" spans="17:20" ht="16.5" x14ac:dyDescent="0.45">
      <c r="Q341" s="146" t="str">
        <f>+IF(T341="","",MAX(Q$1:Q340)+1)</f>
        <v/>
      </c>
      <c r="R341" s="147" t="str">
        <f>IF(Emiss_rate_w_controls_CPMS!D763="","",Emiss_rate_w_controls_CPMS!D763)</f>
        <v/>
      </c>
      <c r="S341" s="148" t="str">
        <f t="shared" si="11"/>
        <v/>
      </c>
      <c r="T341" s="148" t="str">
        <f>IF(COUNTIF(R$2:R341,R341)=1,R341,"")</f>
        <v/>
      </c>
    </row>
    <row r="342" spans="17:20" ht="16.5" x14ac:dyDescent="0.45">
      <c r="Q342" s="146" t="str">
        <f>+IF(T342="","",MAX(Q$1:Q341)+1)</f>
        <v/>
      </c>
      <c r="R342" s="147" t="str">
        <f>IF(Emiss_rate_w_controls_CPMS!D764="","",Emiss_rate_w_controls_CPMS!D764)</f>
        <v/>
      </c>
      <c r="S342" s="148" t="str">
        <f t="shared" si="11"/>
        <v/>
      </c>
      <c r="T342" s="148" t="str">
        <f>IF(COUNTIF(R$2:R342,R342)=1,R342,"")</f>
        <v/>
      </c>
    </row>
    <row r="343" spans="17:20" ht="16.5" x14ac:dyDescent="0.45">
      <c r="Q343" s="146" t="str">
        <f>+IF(T343="","",MAX(Q$1:Q342)+1)</f>
        <v/>
      </c>
      <c r="R343" s="147" t="str">
        <f>IF(Emiss_rate_w_controls_CPMS!D765="","",Emiss_rate_w_controls_CPMS!D765)</f>
        <v/>
      </c>
      <c r="S343" s="148" t="str">
        <f t="shared" si="11"/>
        <v/>
      </c>
      <c r="T343" s="148" t="str">
        <f>IF(COUNTIF(R$2:R343,R343)=1,R343,"")</f>
        <v/>
      </c>
    </row>
    <row r="344" spans="17:20" ht="16.5" x14ac:dyDescent="0.45">
      <c r="Q344" s="146" t="str">
        <f>+IF(T344="","",MAX(Q$1:Q343)+1)</f>
        <v/>
      </c>
      <c r="R344" s="147" t="str">
        <f>IF(Emiss_rate_w_controls_CPMS!D766="","",Emiss_rate_w_controls_CPMS!D766)</f>
        <v/>
      </c>
      <c r="S344" s="148" t="str">
        <f t="shared" si="11"/>
        <v/>
      </c>
      <c r="T344" s="148" t="str">
        <f>IF(COUNTIF(R$2:R344,R344)=1,R344,"")</f>
        <v/>
      </c>
    </row>
    <row r="345" spans="17:20" ht="16.5" x14ac:dyDescent="0.45">
      <c r="Q345" s="146" t="str">
        <f>+IF(T345="","",MAX(Q$1:Q344)+1)</f>
        <v/>
      </c>
      <c r="R345" s="147" t="str">
        <f>IF(Emiss_rate_w_controls_CPMS!D767="","",Emiss_rate_w_controls_CPMS!D767)</f>
        <v/>
      </c>
      <c r="S345" s="148" t="str">
        <f t="shared" si="11"/>
        <v/>
      </c>
      <c r="T345" s="148" t="str">
        <f>IF(COUNTIF(R$2:R345,R345)=1,R345,"")</f>
        <v/>
      </c>
    </row>
    <row r="346" spans="17:20" ht="16.5" x14ac:dyDescent="0.45">
      <c r="Q346" s="146" t="str">
        <f>+IF(T346="","",MAX(Q$1:Q345)+1)</f>
        <v/>
      </c>
      <c r="R346" s="147" t="str">
        <f>IF(Emiss_rate_w_controls_CPMS!D768="","",Emiss_rate_w_controls_CPMS!D768)</f>
        <v/>
      </c>
      <c r="S346" s="148" t="str">
        <f t="shared" si="11"/>
        <v/>
      </c>
      <c r="T346" s="148" t="str">
        <f>IF(COUNTIF(R$2:R346,R346)=1,R346,"")</f>
        <v/>
      </c>
    </row>
    <row r="347" spans="17:20" ht="16.5" x14ac:dyDescent="0.45">
      <c r="Q347" s="146" t="str">
        <f>+IF(T347="","",MAX(Q$1:Q346)+1)</f>
        <v/>
      </c>
      <c r="R347" s="147" t="str">
        <f>IF(Emiss_rate_w_controls_CPMS!D769="","",Emiss_rate_w_controls_CPMS!D769)</f>
        <v/>
      </c>
      <c r="S347" s="148" t="str">
        <f t="shared" si="11"/>
        <v/>
      </c>
      <c r="T347" s="148" t="str">
        <f>IF(COUNTIF(R$2:R347,R347)=1,R347,"")</f>
        <v/>
      </c>
    </row>
    <row r="348" spans="17:20" ht="16.5" x14ac:dyDescent="0.45">
      <c r="Q348" s="146" t="str">
        <f>+IF(T348="","",MAX(Q$1:Q347)+1)</f>
        <v/>
      </c>
      <c r="R348" s="147" t="str">
        <f>IF(Emiss_rate_w_controls_CPMS!D770="","",Emiss_rate_w_controls_CPMS!D770)</f>
        <v/>
      </c>
      <c r="S348" s="148" t="str">
        <f t="shared" si="11"/>
        <v/>
      </c>
      <c r="T348" s="148" t="str">
        <f>IF(COUNTIF(R$2:R348,R348)=1,R348,"")</f>
        <v/>
      </c>
    </row>
    <row r="349" spans="17:20" ht="16.5" x14ac:dyDescent="0.45">
      <c r="Q349" s="146" t="str">
        <f>+IF(T349="","",MAX(Q$1:Q348)+1)</f>
        <v/>
      </c>
      <c r="R349" s="147" t="str">
        <f>IF(Emiss_rate_w_controls_CPMS!D771="","",Emiss_rate_w_controls_CPMS!D771)</f>
        <v/>
      </c>
      <c r="S349" s="148" t="str">
        <f t="shared" si="11"/>
        <v/>
      </c>
      <c r="T349" s="148" t="str">
        <f>IF(COUNTIF(R$2:R349,R349)=1,R349,"")</f>
        <v/>
      </c>
    </row>
    <row r="350" spans="17:20" ht="16.5" x14ac:dyDescent="0.45">
      <c r="Q350" s="146" t="str">
        <f>+IF(T350="","",MAX(Q$1:Q349)+1)</f>
        <v/>
      </c>
      <c r="R350" s="147" t="str">
        <f>IF(Emiss_rate_w_controls_CPMS!D772="","",Emiss_rate_w_controls_CPMS!D772)</f>
        <v/>
      </c>
      <c r="S350" s="148" t="str">
        <f t="shared" si="11"/>
        <v/>
      </c>
      <c r="T350" s="148" t="str">
        <f>IF(COUNTIF(R$2:R350,R350)=1,R350,"")</f>
        <v/>
      </c>
    </row>
    <row r="351" spans="17:20" ht="16.5" x14ac:dyDescent="0.45">
      <c r="Q351" s="146" t="str">
        <f>+IF(T351="","",MAX(Q$1:Q350)+1)</f>
        <v/>
      </c>
      <c r="R351" s="147" t="str">
        <f>IF(Emiss_rate_w_controls_CPMS!D773="","",Emiss_rate_w_controls_CPMS!D773)</f>
        <v/>
      </c>
      <c r="S351" s="148" t="str">
        <f t="shared" si="11"/>
        <v/>
      </c>
      <c r="T351" s="148" t="str">
        <f>IF(COUNTIF(R$2:R351,R351)=1,R351,"")</f>
        <v/>
      </c>
    </row>
    <row r="352" spans="17:20" ht="16.5" x14ac:dyDescent="0.45">
      <c r="Q352" s="146" t="str">
        <f>+IF(T352="","",MAX(Q$1:Q351)+1)</f>
        <v/>
      </c>
      <c r="R352" s="147" t="str">
        <f>IF(Emiss_rate_w_controls_CPMS!D774="","",Emiss_rate_w_controls_CPMS!D774)</f>
        <v/>
      </c>
      <c r="S352" s="148" t="str">
        <f t="shared" si="11"/>
        <v/>
      </c>
      <c r="T352" s="148" t="str">
        <f>IF(COUNTIF(R$2:R352,R352)=1,R352,"")</f>
        <v/>
      </c>
    </row>
    <row r="353" spans="17:20" ht="16.5" x14ac:dyDescent="0.45">
      <c r="Q353" s="146" t="str">
        <f>+IF(T353="","",MAX(Q$1:Q352)+1)</f>
        <v/>
      </c>
      <c r="R353" s="147" t="str">
        <f>IF(Emiss_rate_w_controls_CPMS!D775="","",Emiss_rate_w_controls_CPMS!D775)</f>
        <v/>
      </c>
      <c r="S353" s="148" t="str">
        <f t="shared" si="11"/>
        <v/>
      </c>
      <c r="T353" s="148" t="str">
        <f>IF(COUNTIF(R$2:R353,R353)=1,R353,"")</f>
        <v/>
      </c>
    </row>
    <row r="354" spans="17:20" ht="16.5" x14ac:dyDescent="0.45">
      <c r="Q354" s="146" t="str">
        <f>+IF(T354="","",MAX(Q$1:Q353)+1)</f>
        <v/>
      </c>
      <c r="R354" s="147" t="str">
        <f>IF(Emiss_rate_w_controls_CPMS!D776="","",Emiss_rate_w_controls_CPMS!D776)</f>
        <v/>
      </c>
      <c r="S354" s="148" t="str">
        <f t="shared" si="11"/>
        <v/>
      </c>
      <c r="T354" s="148" t="str">
        <f>IF(COUNTIF(R$2:R354,R354)=1,R354,"")</f>
        <v/>
      </c>
    </row>
    <row r="355" spans="17:20" ht="16.5" x14ac:dyDescent="0.45">
      <c r="Q355" s="146" t="str">
        <f>+IF(T355="","",MAX(Q$1:Q354)+1)</f>
        <v/>
      </c>
      <c r="R355" s="147" t="str">
        <f>IF(Emiss_rate_w_controls_CPMS!D777="","",Emiss_rate_w_controls_CPMS!D777)</f>
        <v/>
      </c>
      <c r="S355" s="148" t="str">
        <f t="shared" si="11"/>
        <v/>
      </c>
      <c r="T355" s="148" t="str">
        <f>IF(COUNTIF(R$2:R355,R355)=1,R355,"")</f>
        <v/>
      </c>
    </row>
    <row r="356" spans="17:20" ht="16.5" x14ac:dyDescent="0.45">
      <c r="Q356" s="146" t="str">
        <f>+IF(T356="","",MAX(Q$1:Q355)+1)</f>
        <v/>
      </c>
      <c r="R356" s="147" t="str">
        <f>IF(Emiss_rate_w_controls_CPMS!D778="","",Emiss_rate_w_controls_CPMS!D778)</f>
        <v/>
      </c>
      <c r="S356" s="148" t="str">
        <f t="shared" si="11"/>
        <v/>
      </c>
      <c r="T356" s="148" t="str">
        <f>IF(COUNTIF(R$2:R356,R356)=1,R356,"")</f>
        <v/>
      </c>
    </row>
    <row r="357" spans="17:20" ht="16.5" x14ac:dyDescent="0.45">
      <c r="Q357" s="146" t="str">
        <f>+IF(T357="","",MAX(Q$1:Q356)+1)</f>
        <v/>
      </c>
      <c r="R357" s="147" t="str">
        <f>IF(Emiss_rate_w_controls_CPMS!D779="","",Emiss_rate_w_controls_CPMS!D779)</f>
        <v/>
      </c>
      <c r="S357" s="148" t="str">
        <f t="shared" si="11"/>
        <v/>
      </c>
      <c r="T357" s="148" t="str">
        <f>IF(COUNTIF(R$2:R357,R357)=1,R357,"")</f>
        <v/>
      </c>
    </row>
    <row r="358" spans="17:20" ht="16.5" x14ac:dyDescent="0.45">
      <c r="Q358" s="146" t="str">
        <f>+IF(T358="","",MAX(Q$1:Q357)+1)</f>
        <v/>
      </c>
      <c r="R358" s="147" t="str">
        <f>IF(Emiss_rate_w_controls_CPMS!D780="","",Emiss_rate_w_controls_CPMS!D780)</f>
        <v/>
      </c>
      <c r="S358" s="148" t="str">
        <f t="shared" si="11"/>
        <v/>
      </c>
      <c r="T358" s="148" t="str">
        <f>IF(COUNTIF(R$2:R358,R358)=1,R358,"")</f>
        <v/>
      </c>
    </row>
    <row r="359" spans="17:20" ht="16.5" x14ac:dyDescent="0.45">
      <c r="Q359" s="146" t="str">
        <f>+IF(T359="","",MAX(Q$1:Q358)+1)</f>
        <v/>
      </c>
      <c r="R359" s="147" t="str">
        <f>IF(Emiss_rate_w_controls_CPMS!D781="","",Emiss_rate_w_controls_CPMS!D781)</f>
        <v/>
      </c>
      <c r="S359" s="148" t="str">
        <f t="shared" si="11"/>
        <v/>
      </c>
      <c r="T359" s="148" t="str">
        <f>IF(COUNTIF(R$2:R359,R359)=1,R359,"")</f>
        <v/>
      </c>
    </row>
    <row r="360" spans="17:20" ht="16.5" x14ac:dyDescent="0.45">
      <c r="Q360" s="146" t="str">
        <f>+IF(T360="","",MAX(Q$1:Q359)+1)</f>
        <v/>
      </c>
      <c r="R360" s="147" t="str">
        <f>IF(Emiss_rate_w_controls_CPMS!D782="","",Emiss_rate_w_controls_CPMS!D782)</f>
        <v/>
      </c>
      <c r="S360" s="148" t="str">
        <f t="shared" si="11"/>
        <v/>
      </c>
      <c r="T360" s="148" t="str">
        <f>IF(COUNTIF(R$2:R360,R360)=1,R360,"")</f>
        <v/>
      </c>
    </row>
    <row r="361" spans="17:20" ht="16.5" x14ac:dyDescent="0.45">
      <c r="Q361" s="146" t="str">
        <f>+IF(T361="","",MAX(Q$1:Q360)+1)</f>
        <v/>
      </c>
      <c r="R361" s="147" t="str">
        <f>IF(Emiss_rate_w_controls_CPMS!D783="","",Emiss_rate_w_controls_CPMS!D783)</f>
        <v/>
      </c>
      <c r="S361" s="148" t="str">
        <f t="shared" si="11"/>
        <v/>
      </c>
      <c r="T361" s="148" t="str">
        <f>IF(COUNTIF(R$2:R361,R361)=1,R361,"")</f>
        <v/>
      </c>
    </row>
    <row r="362" spans="17:20" ht="16.5" x14ac:dyDescent="0.45">
      <c r="Q362" s="146" t="str">
        <f>+IF(T362="","",MAX(Q$1:Q361)+1)</f>
        <v/>
      </c>
      <c r="R362" s="147" t="str">
        <f>IF(Emiss_rate_w_controls_CPMS!D784="","",Emiss_rate_w_controls_CPMS!D784)</f>
        <v/>
      </c>
      <c r="S362" s="148" t="str">
        <f t="shared" si="11"/>
        <v/>
      </c>
      <c r="T362" s="148" t="str">
        <f>IF(COUNTIF(R$2:R362,R362)=1,R362,"")</f>
        <v/>
      </c>
    </row>
    <row r="363" spans="17:20" ht="16.5" x14ac:dyDescent="0.45">
      <c r="Q363" s="146" t="str">
        <f>+IF(T363="","",MAX(Q$1:Q362)+1)</f>
        <v/>
      </c>
      <c r="R363" s="147" t="str">
        <f>IF(Emiss_rate_w_controls_CPMS!D785="","",Emiss_rate_w_controls_CPMS!D785)</f>
        <v/>
      </c>
      <c r="S363" s="148" t="str">
        <f t="shared" si="11"/>
        <v/>
      </c>
      <c r="T363" s="148" t="str">
        <f>IF(COUNTIF(R$2:R363,R363)=1,R363,"")</f>
        <v/>
      </c>
    </row>
    <row r="364" spans="17:20" ht="16.5" x14ac:dyDescent="0.45">
      <c r="Q364" s="146" t="str">
        <f>+IF(T364="","",MAX(Q$1:Q363)+1)</f>
        <v/>
      </c>
      <c r="R364" s="147" t="str">
        <f>IF(Emiss_rate_w_controls_CPMS!D786="","",Emiss_rate_w_controls_CPMS!D786)</f>
        <v/>
      </c>
      <c r="S364" s="148" t="str">
        <f t="shared" si="11"/>
        <v/>
      </c>
      <c r="T364" s="148" t="str">
        <f>IF(COUNTIF(R$2:R364,R364)=1,R364,"")</f>
        <v/>
      </c>
    </row>
    <row r="365" spans="17:20" ht="16.5" x14ac:dyDescent="0.45">
      <c r="Q365" s="146" t="str">
        <f>+IF(T365="","",MAX(Q$1:Q364)+1)</f>
        <v/>
      </c>
      <c r="R365" s="147" t="str">
        <f>IF(Emiss_rate_w_controls_CPMS!D787="","",Emiss_rate_w_controls_CPMS!D787)</f>
        <v/>
      </c>
      <c r="S365" s="148" t="str">
        <f t="shared" si="11"/>
        <v/>
      </c>
      <c r="T365" s="148" t="str">
        <f>IF(COUNTIF(R$2:R365,R365)=1,R365,"")</f>
        <v/>
      </c>
    </row>
    <row r="366" spans="17:20" ht="16.5" x14ac:dyDescent="0.45">
      <c r="Q366" s="146" t="str">
        <f>+IF(T366="","",MAX(Q$1:Q365)+1)</f>
        <v/>
      </c>
      <c r="R366" s="147" t="str">
        <f>IF(Emiss_rate_w_controls_CPMS!D788="","",Emiss_rate_w_controls_CPMS!D788)</f>
        <v/>
      </c>
      <c r="S366" s="148" t="str">
        <f t="shared" si="11"/>
        <v/>
      </c>
      <c r="T366" s="148" t="str">
        <f>IF(COUNTIF(R$2:R366,R366)=1,R366,"")</f>
        <v/>
      </c>
    </row>
    <row r="367" spans="17:20" ht="16.5" x14ac:dyDescent="0.45">
      <c r="Q367" s="146" t="str">
        <f>+IF(T367="","",MAX(Q$1:Q366)+1)</f>
        <v/>
      </c>
      <c r="R367" s="147" t="str">
        <f>IF(Emiss_rate_w_controls_CPMS!D789="","",Emiss_rate_w_controls_CPMS!D789)</f>
        <v/>
      </c>
      <c r="S367" s="148" t="str">
        <f t="shared" si="11"/>
        <v/>
      </c>
      <c r="T367" s="148" t="str">
        <f>IF(COUNTIF(R$2:R367,R367)=1,R367,"")</f>
        <v/>
      </c>
    </row>
    <row r="368" spans="17:20" ht="16.5" x14ac:dyDescent="0.45">
      <c r="Q368" s="146" t="str">
        <f>+IF(T368="","",MAX(Q$1:Q367)+1)</f>
        <v/>
      </c>
      <c r="R368" s="147" t="str">
        <f>IF(Emiss_rate_w_controls_CPMS!D790="","",Emiss_rate_w_controls_CPMS!D790)</f>
        <v/>
      </c>
      <c r="S368" s="148" t="str">
        <f t="shared" si="11"/>
        <v/>
      </c>
      <c r="T368" s="148" t="str">
        <f>IF(COUNTIF(R$2:R368,R368)=1,R368,"")</f>
        <v/>
      </c>
    </row>
    <row r="369" spans="17:20" ht="16.5" x14ac:dyDescent="0.45">
      <c r="Q369" s="146" t="str">
        <f>+IF(T369="","",MAX(Q$1:Q368)+1)</f>
        <v/>
      </c>
      <c r="R369" s="147" t="str">
        <f>IF(Emiss_rate_w_controls_CPMS!D791="","",Emiss_rate_w_controls_CPMS!D791)</f>
        <v/>
      </c>
      <c r="S369" s="148" t="str">
        <f t="shared" si="11"/>
        <v/>
      </c>
      <c r="T369" s="148" t="str">
        <f>IF(COUNTIF(R$2:R369,R369)=1,R369,"")</f>
        <v/>
      </c>
    </row>
    <row r="370" spans="17:20" ht="16.5" x14ac:dyDescent="0.45">
      <c r="Q370" s="146" t="str">
        <f>+IF(T370="","",MAX(Q$1:Q369)+1)</f>
        <v/>
      </c>
      <c r="R370" s="147" t="str">
        <f>IF(Emiss_rate_w_controls_CPMS!D792="","",Emiss_rate_w_controls_CPMS!D792)</f>
        <v/>
      </c>
      <c r="S370" s="148" t="str">
        <f t="shared" si="11"/>
        <v/>
      </c>
      <c r="T370" s="148" t="str">
        <f>IF(COUNTIF(R$2:R370,R370)=1,R370,"")</f>
        <v/>
      </c>
    </row>
    <row r="371" spans="17:20" ht="16.5" x14ac:dyDescent="0.45">
      <c r="Q371" s="146" t="str">
        <f>+IF(T371="","",MAX(Q$1:Q370)+1)</f>
        <v/>
      </c>
      <c r="R371" s="147" t="str">
        <f>IF(Emiss_rate_w_controls_CPMS!D793="","",Emiss_rate_w_controls_CPMS!D793)</f>
        <v/>
      </c>
      <c r="S371" s="148" t="str">
        <f t="shared" si="11"/>
        <v/>
      </c>
      <c r="T371" s="148" t="str">
        <f>IF(COUNTIF(R$2:R371,R371)=1,R371,"")</f>
        <v/>
      </c>
    </row>
    <row r="372" spans="17:20" ht="16.5" x14ac:dyDescent="0.45">
      <c r="Q372" s="146" t="str">
        <f>+IF(T372="","",MAX(Q$1:Q371)+1)</f>
        <v/>
      </c>
      <c r="R372" s="147" t="str">
        <f>IF(Emiss_rate_w_controls_CPMS!D794="","",Emiss_rate_w_controls_CPMS!D794)</f>
        <v/>
      </c>
      <c r="S372" s="148" t="str">
        <f t="shared" si="11"/>
        <v/>
      </c>
      <c r="T372" s="148" t="str">
        <f>IF(COUNTIF(R$2:R372,R372)=1,R372,"")</f>
        <v/>
      </c>
    </row>
    <row r="373" spans="17:20" ht="16.5" x14ac:dyDescent="0.45">
      <c r="Q373" s="146" t="str">
        <f>+IF(T373="","",MAX(Q$1:Q372)+1)</f>
        <v/>
      </c>
      <c r="R373" s="147" t="str">
        <f>IF(Emiss_rate_w_controls_CPMS!D795="","",Emiss_rate_w_controls_CPMS!D795)</f>
        <v/>
      </c>
      <c r="S373" s="148" t="str">
        <f t="shared" si="11"/>
        <v/>
      </c>
      <c r="T373" s="148" t="str">
        <f>IF(COUNTIF(R$2:R373,R373)=1,R373,"")</f>
        <v/>
      </c>
    </row>
    <row r="374" spans="17:20" ht="16.5" x14ac:dyDescent="0.45">
      <c r="Q374" s="146" t="str">
        <f>+IF(T374="","",MAX(Q$1:Q373)+1)</f>
        <v/>
      </c>
      <c r="R374" s="147" t="str">
        <f>IF(Emiss_rate_w_controls_CPMS!D796="","",Emiss_rate_w_controls_CPMS!D796)</f>
        <v/>
      </c>
      <c r="S374" s="148" t="str">
        <f t="shared" si="11"/>
        <v/>
      </c>
      <c r="T374" s="148" t="str">
        <f>IF(COUNTIF(R$2:R374,R374)=1,R374,"")</f>
        <v/>
      </c>
    </row>
    <row r="375" spans="17:20" ht="16.5" x14ac:dyDescent="0.45">
      <c r="Q375" s="146" t="str">
        <f>+IF(T375="","",MAX(Q$1:Q374)+1)</f>
        <v/>
      </c>
      <c r="R375" s="147" t="str">
        <f>IF(Emiss_rate_w_controls_CPMS!D797="","",Emiss_rate_w_controls_CPMS!D797)</f>
        <v/>
      </c>
      <c r="S375" s="148" t="str">
        <f t="shared" si="11"/>
        <v/>
      </c>
      <c r="T375" s="148" t="str">
        <f>IF(COUNTIF(R$2:R375,R375)=1,R375,"")</f>
        <v/>
      </c>
    </row>
    <row r="376" spans="17:20" ht="16.5" x14ac:dyDescent="0.45">
      <c r="Q376" s="146" t="str">
        <f>+IF(T376="","",MAX(Q$1:Q375)+1)</f>
        <v/>
      </c>
      <c r="R376" s="147" t="str">
        <f>IF(Emiss_rate_w_controls_CPMS!D798="","",Emiss_rate_w_controls_CPMS!D798)</f>
        <v/>
      </c>
      <c r="S376" s="148" t="str">
        <f t="shared" si="11"/>
        <v/>
      </c>
      <c r="T376" s="148" t="str">
        <f>IF(COUNTIF(R$2:R376,R376)=1,R376,"")</f>
        <v/>
      </c>
    </row>
    <row r="377" spans="17:20" ht="16.5" x14ac:dyDescent="0.45">
      <c r="Q377" s="146" t="str">
        <f>+IF(T377="","",MAX(Q$1:Q376)+1)</f>
        <v/>
      </c>
      <c r="R377" s="147" t="str">
        <f>IF(Emiss_rate_w_controls_CPMS!D799="","",Emiss_rate_w_controls_CPMS!D799)</f>
        <v/>
      </c>
      <c r="S377" s="148" t="str">
        <f t="shared" si="11"/>
        <v/>
      </c>
      <c r="T377" s="148" t="str">
        <f>IF(COUNTIF(R$2:R377,R377)=1,R377,"")</f>
        <v/>
      </c>
    </row>
    <row r="378" spans="17:20" ht="16.5" x14ac:dyDescent="0.45">
      <c r="Q378" s="146" t="str">
        <f>+IF(T378="","",MAX(Q$1:Q377)+1)</f>
        <v/>
      </c>
      <c r="R378" s="147" t="str">
        <f>IF(Emiss_rate_w_controls_CPMS!D800="","",Emiss_rate_w_controls_CPMS!D800)</f>
        <v/>
      </c>
      <c r="S378" s="148" t="str">
        <f t="shared" si="11"/>
        <v/>
      </c>
      <c r="T378" s="148" t="str">
        <f>IF(COUNTIF(R$2:R378,R378)=1,R378,"")</f>
        <v/>
      </c>
    </row>
    <row r="379" spans="17:20" ht="16.5" x14ac:dyDescent="0.45">
      <c r="Q379" s="146" t="str">
        <f>+IF(T379="","",MAX(Q$1:Q378)+1)</f>
        <v/>
      </c>
      <c r="R379" s="147" t="str">
        <f>IF(Emiss_rate_w_controls_CPMS!D801="","",Emiss_rate_w_controls_CPMS!D801)</f>
        <v/>
      </c>
      <c r="S379" s="148" t="str">
        <f t="shared" si="11"/>
        <v/>
      </c>
      <c r="T379" s="148" t="str">
        <f>IF(COUNTIF(R$2:R379,R379)=1,R379,"")</f>
        <v/>
      </c>
    </row>
    <row r="380" spans="17:20" ht="16.5" x14ac:dyDescent="0.45">
      <c r="Q380" s="146" t="str">
        <f>+IF(T380="","",MAX(Q$1:Q379)+1)</f>
        <v/>
      </c>
      <c r="R380" s="147" t="str">
        <f>IF(Emiss_rate_w_controls_CPMS!D802="","",Emiss_rate_w_controls_CPMS!D802)</f>
        <v/>
      </c>
      <c r="S380" s="148" t="str">
        <f t="shared" si="11"/>
        <v/>
      </c>
      <c r="T380" s="148" t="str">
        <f>IF(COUNTIF(R$2:R380,R380)=1,R380,"")</f>
        <v/>
      </c>
    </row>
    <row r="381" spans="17:20" ht="16.5" x14ac:dyDescent="0.45">
      <c r="Q381" s="146" t="str">
        <f>+IF(T381="","",MAX(Q$1:Q380)+1)</f>
        <v/>
      </c>
      <c r="R381" s="147" t="str">
        <f>IF(Emiss_rate_w_controls_CPMS!D803="","",Emiss_rate_w_controls_CPMS!D803)</f>
        <v/>
      </c>
      <c r="S381" s="148" t="str">
        <f t="shared" si="11"/>
        <v/>
      </c>
      <c r="T381" s="148" t="str">
        <f>IF(COUNTIF(R$2:R381,R381)=1,R381,"")</f>
        <v/>
      </c>
    </row>
    <row r="382" spans="17:20" ht="16.5" x14ac:dyDescent="0.45">
      <c r="Q382" s="146" t="str">
        <f>+IF(T382="","",MAX(Q$1:Q381)+1)</f>
        <v/>
      </c>
      <c r="R382" s="147" t="str">
        <f>IF(Emiss_rate_w_controls_CPMS!D804="","",Emiss_rate_w_controls_CPMS!D804)</f>
        <v/>
      </c>
      <c r="S382" s="148" t="str">
        <f t="shared" si="11"/>
        <v/>
      </c>
      <c r="T382" s="148" t="str">
        <f>IF(COUNTIF(R$2:R382,R382)=1,R382,"")</f>
        <v/>
      </c>
    </row>
    <row r="383" spans="17:20" ht="16.5" x14ac:dyDescent="0.45">
      <c r="Q383" s="146" t="str">
        <f>+IF(T383="","",MAX(Q$1:Q382)+1)</f>
        <v/>
      </c>
      <c r="R383" s="147" t="str">
        <f>IF(Emiss_rate_w_controls_CPMS!D805="","",Emiss_rate_w_controls_CPMS!D805)</f>
        <v/>
      </c>
      <c r="S383" s="148" t="str">
        <f t="shared" si="11"/>
        <v/>
      </c>
      <c r="T383" s="148" t="str">
        <f>IF(COUNTIF(R$2:R383,R383)=1,R383,"")</f>
        <v/>
      </c>
    </row>
    <row r="384" spans="17:20" ht="16.5" x14ac:dyDescent="0.45">
      <c r="Q384" s="146" t="str">
        <f>+IF(T384="","",MAX(Q$1:Q383)+1)</f>
        <v/>
      </c>
      <c r="R384" s="147" t="str">
        <f>IF(Emiss_rate_w_controls_CPMS!D806="","",Emiss_rate_w_controls_CPMS!D806)</f>
        <v/>
      </c>
      <c r="S384" s="148" t="str">
        <f t="shared" si="11"/>
        <v/>
      </c>
      <c r="T384" s="148" t="str">
        <f>IF(COUNTIF(R$2:R384,R384)=1,R384,"")</f>
        <v/>
      </c>
    </row>
    <row r="385" spans="17:20" ht="16.5" x14ac:dyDescent="0.45">
      <c r="Q385" s="146" t="str">
        <f>+IF(T385="","",MAX(Q$1:Q384)+1)</f>
        <v/>
      </c>
      <c r="R385" s="147" t="str">
        <f>IF(Emiss_rate_w_controls_CPMS!D807="","",Emiss_rate_w_controls_CPMS!D807)</f>
        <v/>
      </c>
      <c r="S385" s="148" t="str">
        <f t="shared" si="11"/>
        <v/>
      </c>
      <c r="T385" s="148" t="str">
        <f>IF(COUNTIF(R$2:R385,R385)=1,R385,"")</f>
        <v/>
      </c>
    </row>
    <row r="386" spans="17:20" ht="16.5" x14ac:dyDescent="0.45">
      <c r="Q386" s="146" t="str">
        <f>+IF(T386="","",MAX(Q$1:Q385)+1)</f>
        <v/>
      </c>
      <c r="R386" s="147" t="str">
        <f>IF(Emiss_rate_w_controls_CPMS!D808="","",Emiss_rate_w_controls_CPMS!D808)</f>
        <v/>
      </c>
      <c r="S386" s="148" t="str">
        <f t="shared" ref="S386:S449" si="12">+IFERROR(INDEX($R$2:$R$501,MATCH(ROW()-ROW($S$1),$Q$2:$Q$501,0)),"")</f>
        <v/>
      </c>
      <c r="T386" s="148" t="str">
        <f>IF(COUNTIF(R$2:R386,R386)=1,R386,"")</f>
        <v/>
      </c>
    </row>
    <row r="387" spans="17:20" ht="16.5" x14ac:dyDescent="0.45">
      <c r="Q387" s="146" t="str">
        <f>+IF(T387="","",MAX(Q$1:Q386)+1)</f>
        <v/>
      </c>
      <c r="R387" s="147" t="str">
        <f>IF(Emiss_rate_w_controls_CPMS!D809="","",Emiss_rate_w_controls_CPMS!D809)</f>
        <v/>
      </c>
      <c r="S387" s="148" t="str">
        <f t="shared" si="12"/>
        <v/>
      </c>
      <c r="T387" s="148" t="str">
        <f>IF(COUNTIF(R$2:R387,R387)=1,R387,"")</f>
        <v/>
      </c>
    </row>
    <row r="388" spans="17:20" ht="16.5" x14ac:dyDescent="0.45">
      <c r="Q388" s="146" t="str">
        <f>+IF(T388="","",MAX(Q$1:Q387)+1)</f>
        <v/>
      </c>
      <c r="R388" s="147" t="str">
        <f>IF(Emiss_rate_w_controls_CPMS!D810="","",Emiss_rate_w_controls_CPMS!D810)</f>
        <v/>
      </c>
      <c r="S388" s="148" t="str">
        <f t="shared" si="12"/>
        <v/>
      </c>
      <c r="T388" s="148" t="str">
        <f>IF(COUNTIF(R$2:R388,R388)=1,R388,"")</f>
        <v/>
      </c>
    </row>
    <row r="389" spans="17:20" ht="16.5" x14ac:dyDescent="0.45">
      <c r="Q389" s="146" t="str">
        <f>+IF(T389="","",MAX(Q$1:Q388)+1)</f>
        <v/>
      </c>
      <c r="R389" s="147" t="str">
        <f>IF(Emiss_rate_w_controls_CPMS!D811="","",Emiss_rate_w_controls_CPMS!D811)</f>
        <v/>
      </c>
      <c r="S389" s="148" t="str">
        <f t="shared" si="12"/>
        <v/>
      </c>
      <c r="T389" s="148" t="str">
        <f>IF(COUNTIF(R$2:R389,R389)=1,R389,"")</f>
        <v/>
      </c>
    </row>
    <row r="390" spans="17:20" ht="16.5" x14ac:dyDescent="0.45">
      <c r="Q390" s="146" t="str">
        <f>+IF(T390="","",MAX(Q$1:Q389)+1)</f>
        <v/>
      </c>
      <c r="R390" s="147" t="str">
        <f>IF(Emiss_rate_w_controls_CPMS!D812="","",Emiss_rate_w_controls_CPMS!D812)</f>
        <v/>
      </c>
      <c r="S390" s="148" t="str">
        <f t="shared" si="12"/>
        <v/>
      </c>
      <c r="T390" s="148" t="str">
        <f>IF(COUNTIF(R$2:R390,R390)=1,R390,"")</f>
        <v/>
      </c>
    </row>
    <row r="391" spans="17:20" ht="16.5" x14ac:dyDescent="0.45">
      <c r="Q391" s="146" t="str">
        <f>+IF(T391="","",MAX(Q$1:Q390)+1)</f>
        <v/>
      </c>
      <c r="R391" s="147" t="str">
        <f>IF(Emiss_rate_w_controls_CPMS!D813="","",Emiss_rate_w_controls_CPMS!D813)</f>
        <v/>
      </c>
      <c r="S391" s="148" t="str">
        <f t="shared" si="12"/>
        <v/>
      </c>
      <c r="T391" s="148" t="str">
        <f>IF(COUNTIF(R$2:R391,R391)=1,R391,"")</f>
        <v/>
      </c>
    </row>
    <row r="392" spans="17:20" ht="16.5" x14ac:dyDescent="0.45">
      <c r="Q392" s="146" t="str">
        <f>+IF(T392="","",MAX(Q$1:Q391)+1)</f>
        <v/>
      </c>
      <c r="R392" s="147" t="str">
        <f>IF(Emiss_rate_w_controls_CPMS!D814="","",Emiss_rate_w_controls_CPMS!D814)</f>
        <v/>
      </c>
      <c r="S392" s="148" t="str">
        <f t="shared" si="12"/>
        <v/>
      </c>
      <c r="T392" s="148" t="str">
        <f>IF(COUNTIF(R$2:R392,R392)=1,R392,"")</f>
        <v/>
      </c>
    </row>
    <row r="393" spans="17:20" ht="16.5" x14ac:dyDescent="0.45">
      <c r="Q393" s="146" t="str">
        <f>+IF(T393="","",MAX(Q$1:Q392)+1)</f>
        <v/>
      </c>
      <c r="R393" s="147" t="str">
        <f>IF(Emiss_rate_w_controls_CPMS!D815="","",Emiss_rate_w_controls_CPMS!D815)</f>
        <v/>
      </c>
      <c r="S393" s="148" t="str">
        <f t="shared" si="12"/>
        <v/>
      </c>
      <c r="T393" s="148" t="str">
        <f>IF(COUNTIF(R$2:R393,R393)=1,R393,"")</f>
        <v/>
      </c>
    </row>
    <row r="394" spans="17:20" ht="16.5" x14ac:dyDescent="0.45">
      <c r="Q394" s="146" t="str">
        <f>+IF(T394="","",MAX(Q$1:Q393)+1)</f>
        <v/>
      </c>
      <c r="R394" s="147" t="str">
        <f>IF(Emiss_rate_w_controls_CPMS!D816="","",Emiss_rate_w_controls_CPMS!D816)</f>
        <v/>
      </c>
      <c r="S394" s="148" t="str">
        <f t="shared" si="12"/>
        <v/>
      </c>
      <c r="T394" s="148" t="str">
        <f>IF(COUNTIF(R$2:R394,R394)=1,R394,"")</f>
        <v/>
      </c>
    </row>
    <row r="395" spans="17:20" ht="16.5" x14ac:dyDescent="0.45">
      <c r="Q395" s="146" t="str">
        <f>+IF(T395="","",MAX(Q$1:Q394)+1)</f>
        <v/>
      </c>
      <c r="R395" s="147" t="str">
        <f>IF(Emiss_rate_w_controls_CPMS!D817="","",Emiss_rate_w_controls_CPMS!D817)</f>
        <v/>
      </c>
      <c r="S395" s="148" t="str">
        <f t="shared" si="12"/>
        <v/>
      </c>
      <c r="T395" s="148" t="str">
        <f>IF(COUNTIF(R$2:R395,R395)=1,R395,"")</f>
        <v/>
      </c>
    </row>
    <row r="396" spans="17:20" ht="16.5" x14ac:dyDescent="0.45">
      <c r="Q396" s="146" t="str">
        <f>+IF(T396="","",MAX(Q$1:Q395)+1)</f>
        <v/>
      </c>
      <c r="R396" s="147" t="str">
        <f>IF(Emiss_rate_w_controls_CPMS!D818="","",Emiss_rate_w_controls_CPMS!D818)</f>
        <v/>
      </c>
      <c r="S396" s="148" t="str">
        <f t="shared" si="12"/>
        <v/>
      </c>
      <c r="T396" s="148" t="str">
        <f>IF(COUNTIF(R$2:R396,R396)=1,R396,"")</f>
        <v/>
      </c>
    </row>
    <row r="397" spans="17:20" ht="16.5" x14ac:dyDescent="0.45">
      <c r="Q397" s="146" t="str">
        <f>+IF(T397="","",MAX(Q$1:Q396)+1)</f>
        <v/>
      </c>
      <c r="R397" s="147" t="str">
        <f>IF(Emiss_rate_w_controls_CPMS!D819="","",Emiss_rate_w_controls_CPMS!D819)</f>
        <v/>
      </c>
      <c r="S397" s="148" t="str">
        <f t="shared" si="12"/>
        <v/>
      </c>
      <c r="T397" s="148" t="str">
        <f>IF(COUNTIF(R$2:R397,R397)=1,R397,"")</f>
        <v/>
      </c>
    </row>
    <row r="398" spans="17:20" ht="16.5" x14ac:dyDescent="0.45">
      <c r="Q398" s="146" t="str">
        <f>+IF(T398="","",MAX(Q$1:Q397)+1)</f>
        <v/>
      </c>
      <c r="R398" s="147" t="str">
        <f>IF(Emiss_rate_w_controls_CPMS!D820="","",Emiss_rate_w_controls_CPMS!D820)</f>
        <v/>
      </c>
      <c r="S398" s="148" t="str">
        <f t="shared" si="12"/>
        <v/>
      </c>
      <c r="T398" s="148" t="str">
        <f>IF(COUNTIF(R$2:R398,R398)=1,R398,"")</f>
        <v/>
      </c>
    </row>
    <row r="399" spans="17:20" ht="16.5" x14ac:dyDescent="0.45">
      <c r="Q399" s="146" t="str">
        <f>+IF(T399="","",MAX(Q$1:Q398)+1)</f>
        <v/>
      </c>
      <c r="R399" s="147" t="str">
        <f>IF(Emiss_rate_w_controls_CPMS!D821="","",Emiss_rate_w_controls_CPMS!D821)</f>
        <v/>
      </c>
      <c r="S399" s="148" t="str">
        <f t="shared" si="12"/>
        <v/>
      </c>
      <c r="T399" s="148" t="str">
        <f>IF(COUNTIF(R$2:R399,R399)=1,R399,"")</f>
        <v/>
      </c>
    </row>
    <row r="400" spans="17:20" ht="16.5" x14ac:dyDescent="0.45">
      <c r="Q400" s="146" t="str">
        <f>+IF(T400="","",MAX(Q$1:Q399)+1)</f>
        <v/>
      </c>
      <c r="R400" s="147" t="str">
        <f>IF(Emiss_rate_w_controls_CPMS!D822="","",Emiss_rate_w_controls_CPMS!D822)</f>
        <v/>
      </c>
      <c r="S400" s="148" t="str">
        <f t="shared" si="12"/>
        <v/>
      </c>
      <c r="T400" s="148" t="str">
        <f>IF(COUNTIF(R$2:R400,R400)=1,R400,"")</f>
        <v/>
      </c>
    </row>
    <row r="401" spans="17:20" ht="16.5" x14ac:dyDescent="0.45">
      <c r="Q401" s="146" t="str">
        <f>+IF(T401="","",MAX(Q$1:Q400)+1)</f>
        <v/>
      </c>
      <c r="R401" s="147" t="str">
        <f>IF(Emiss_rate_w_controls_CPMS!D823="","",Emiss_rate_w_controls_CPMS!D823)</f>
        <v/>
      </c>
      <c r="S401" s="148" t="str">
        <f t="shared" si="12"/>
        <v/>
      </c>
      <c r="T401" s="148" t="str">
        <f>IF(COUNTIF(R$2:R401,R401)=1,R401,"")</f>
        <v/>
      </c>
    </row>
    <row r="402" spans="17:20" ht="16.5" x14ac:dyDescent="0.45">
      <c r="Q402" s="146" t="str">
        <f>+IF(T402="","",MAX(Q$1:Q401)+1)</f>
        <v/>
      </c>
      <c r="R402" s="147" t="str">
        <f>IF(Emiss_rate_w_controls_CPMS!D824="","",Emiss_rate_w_controls_CPMS!D824)</f>
        <v/>
      </c>
      <c r="S402" s="148" t="str">
        <f t="shared" si="12"/>
        <v/>
      </c>
      <c r="T402" s="148" t="str">
        <f>IF(COUNTIF(R$2:R402,R402)=1,R402,"")</f>
        <v/>
      </c>
    </row>
    <row r="403" spans="17:20" ht="16.5" x14ac:dyDescent="0.45">
      <c r="Q403" s="146" t="str">
        <f>+IF(T403="","",MAX(Q$1:Q402)+1)</f>
        <v/>
      </c>
      <c r="R403" s="147" t="str">
        <f>IF(Emiss_rate_w_controls_CPMS!D825="","",Emiss_rate_w_controls_CPMS!D825)</f>
        <v/>
      </c>
      <c r="S403" s="148" t="str">
        <f t="shared" si="12"/>
        <v/>
      </c>
      <c r="T403" s="148" t="str">
        <f>IF(COUNTIF(R$2:R403,R403)=1,R403,"")</f>
        <v/>
      </c>
    </row>
    <row r="404" spans="17:20" ht="16.5" x14ac:dyDescent="0.45">
      <c r="Q404" s="146" t="str">
        <f>+IF(T404="","",MAX(Q$1:Q403)+1)</f>
        <v/>
      </c>
      <c r="R404" s="147" t="str">
        <f>IF(Emiss_rate_w_controls_CPMS!D826="","",Emiss_rate_w_controls_CPMS!D826)</f>
        <v/>
      </c>
      <c r="S404" s="148" t="str">
        <f t="shared" si="12"/>
        <v/>
      </c>
      <c r="T404" s="148" t="str">
        <f>IF(COUNTIF(R$2:R404,R404)=1,R404,"")</f>
        <v/>
      </c>
    </row>
    <row r="405" spans="17:20" ht="16.5" x14ac:dyDescent="0.45">
      <c r="Q405" s="146" t="str">
        <f>+IF(T405="","",MAX(Q$1:Q404)+1)</f>
        <v/>
      </c>
      <c r="R405" s="147" t="str">
        <f>IF(Emiss_rate_w_controls_CPMS!D827="","",Emiss_rate_w_controls_CPMS!D827)</f>
        <v/>
      </c>
      <c r="S405" s="148" t="str">
        <f t="shared" si="12"/>
        <v/>
      </c>
      <c r="T405" s="148" t="str">
        <f>IF(COUNTIF(R$2:R405,R405)=1,R405,"")</f>
        <v/>
      </c>
    </row>
    <row r="406" spans="17:20" ht="16.5" x14ac:dyDescent="0.45">
      <c r="Q406" s="146" t="str">
        <f>+IF(T406="","",MAX(Q$1:Q405)+1)</f>
        <v/>
      </c>
      <c r="R406" s="147" t="str">
        <f>IF(Emiss_rate_w_controls_CPMS!D828="","",Emiss_rate_w_controls_CPMS!D828)</f>
        <v/>
      </c>
      <c r="S406" s="148" t="str">
        <f t="shared" si="12"/>
        <v/>
      </c>
      <c r="T406" s="148" t="str">
        <f>IF(COUNTIF(R$2:R406,R406)=1,R406,"")</f>
        <v/>
      </c>
    </row>
    <row r="407" spans="17:20" ht="16.5" x14ac:dyDescent="0.45">
      <c r="Q407" s="146" t="str">
        <f>+IF(T407="","",MAX(Q$1:Q406)+1)</f>
        <v/>
      </c>
      <c r="R407" s="147" t="str">
        <f>IF(Emiss_rate_w_controls_CPMS!D829="","",Emiss_rate_w_controls_CPMS!D829)</f>
        <v/>
      </c>
      <c r="S407" s="148" t="str">
        <f t="shared" si="12"/>
        <v/>
      </c>
      <c r="T407" s="148" t="str">
        <f>IF(COUNTIF(R$2:R407,R407)=1,R407,"")</f>
        <v/>
      </c>
    </row>
    <row r="408" spans="17:20" ht="16.5" x14ac:dyDescent="0.45">
      <c r="Q408" s="146" t="str">
        <f>+IF(T408="","",MAX(Q$1:Q407)+1)</f>
        <v/>
      </c>
      <c r="R408" s="147" t="str">
        <f>IF(Emiss_rate_w_controls_CPMS!D830="","",Emiss_rate_w_controls_CPMS!D830)</f>
        <v/>
      </c>
      <c r="S408" s="148" t="str">
        <f t="shared" si="12"/>
        <v/>
      </c>
      <c r="T408" s="148" t="str">
        <f>IF(COUNTIF(R$2:R408,R408)=1,R408,"")</f>
        <v/>
      </c>
    </row>
    <row r="409" spans="17:20" ht="16.5" x14ac:dyDescent="0.45">
      <c r="Q409" s="146" t="str">
        <f>+IF(T409="","",MAX(Q$1:Q408)+1)</f>
        <v/>
      </c>
      <c r="R409" s="147" t="str">
        <f>IF(Emiss_rate_w_controls_CPMS!D831="","",Emiss_rate_w_controls_CPMS!D831)</f>
        <v/>
      </c>
      <c r="S409" s="148" t="str">
        <f t="shared" si="12"/>
        <v/>
      </c>
      <c r="T409" s="148" t="str">
        <f>IF(COUNTIF(R$2:R409,R409)=1,R409,"")</f>
        <v/>
      </c>
    </row>
    <row r="410" spans="17:20" ht="16.5" x14ac:dyDescent="0.45">
      <c r="Q410" s="146" t="str">
        <f>+IF(T410="","",MAX(Q$1:Q409)+1)</f>
        <v/>
      </c>
      <c r="R410" s="147" t="str">
        <f>IF(Emiss_rate_w_controls_CPMS!D832="","",Emiss_rate_w_controls_CPMS!D832)</f>
        <v/>
      </c>
      <c r="S410" s="148" t="str">
        <f t="shared" si="12"/>
        <v/>
      </c>
      <c r="T410" s="148" t="str">
        <f>IF(COUNTIF(R$2:R410,R410)=1,R410,"")</f>
        <v/>
      </c>
    </row>
    <row r="411" spans="17:20" ht="16.5" x14ac:dyDescent="0.45">
      <c r="Q411" s="146" t="str">
        <f>+IF(T411="","",MAX(Q$1:Q410)+1)</f>
        <v/>
      </c>
      <c r="R411" s="147" t="str">
        <f>IF(Emiss_rate_w_controls_CPMS!D833="","",Emiss_rate_w_controls_CPMS!D833)</f>
        <v/>
      </c>
      <c r="S411" s="148" t="str">
        <f t="shared" si="12"/>
        <v/>
      </c>
      <c r="T411" s="148" t="str">
        <f>IF(COUNTIF(R$2:R411,R411)=1,R411,"")</f>
        <v/>
      </c>
    </row>
    <row r="412" spans="17:20" ht="16.5" x14ac:dyDescent="0.45">
      <c r="Q412" s="146" t="str">
        <f>+IF(T412="","",MAX(Q$1:Q411)+1)</f>
        <v/>
      </c>
      <c r="R412" s="147" t="str">
        <f>IF(Emiss_rate_w_controls_CPMS!D834="","",Emiss_rate_w_controls_CPMS!D834)</f>
        <v/>
      </c>
      <c r="S412" s="148" t="str">
        <f t="shared" si="12"/>
        <v/>
      </c>
      <c r="T412" s="148" t="str">
        <f>IF(COUNTIF(R$2:R412,R412)=1,R412,"")</f>
        <v/>
      </c>
    </row>
    <row r="413" spans="17:20" ht="16.5" x14ac:dyDescent="0.45">
      <c r="Q413" s="146" t="str">
        <f>+IF(T413="","",MAX(Q$1:Q412)+1)</f>
        <v/>
      </c>
      <c r="R413" s="147" t="str">
        <f>IF(Emiss_rate_w_controls_CPMS!D835="","",Emiss_rate_w_controls_CPMS!D835)</f>
        <v/>
      </c>
      <c r="S413" s="148" t="str">
        <f t="shared" si="12"/>
        <v/>
      </c>
      <c r="T413" s="148" t="str">
        <f>IF(COUNTIF(R$2:R413,R413)=1,R413,"")</f>
        <v/>
      </c>
    </row>
    <row r="414" spans="17:20" ht="16.5" x14ac:dyDescent="0.45">
      <c r="Q414" s="146" t="str">
        <f>+IF(T414="","",MAX(Q$1:Q413)+1)</f>
        <v/>
      </c>
      <c r="R414" s="147" t="str">
        <f>IF(Emiss_rate_w_controls_CPMS!D836="","",Emiss_rate_w_controls_CPMS!D836)</f>
        <v/>
      </c>
      <c r="S414" s="148" t="str">
        <f t="shared" si="12"/>
        <v/>
      </c>
      <c r="T414" s="148" t="str">
        <f>IF(COUNTIF(R$2:R414,R414)=1,R414,"")</f>
        <v/>
      </c>
    </row>
    <row r="415" spans="17:20" ht="16.5" x14ac:dyDescent="0.45">
      <c r="Q415" s="146" t="str">
        <f>+IF(T415="","",MAX(Q$1:Q414)+1)</f>
        <v/>
      </c>
      <c r="R415" s="147" t="str">
        <f>IF(Emiss_rate_w_controls_CPMS!D837="","",Emiss_rate_w_controls_CPMS!D837)</f>
        <v/>
      </c>
      <c r="S415" s="148" t="str">
        <f t="shared" si="12"/>
        <v/>
      </c>
      <c r="T415" s="148" t="str">
        <f>IF(COUNTIF(R$2:R415,R415)=1,R415,"")</f>
        <v/>
      </c>
    </row>
    <row r="416" spans="17:20" ht="16.5" x14ac:dyDescent="0.45">
      <c r="Q416" s="146" t="str">
        <f>+IF(T416="","",MAX(Q$1:Q415)+1)</f>
        <v/>
      </c>
      <c r="R416" s="147" t="str">
        <f>IF(Emiss_rate_w_controls_CPMS!D838="","",Emiss_rate_w_controls_CPMS!D838)</f>
        <v/>
      </c>
      <c r="S416" s="148" t="str">
        <f t="shared" si="12"/>
        <v/>
      </c>
      <c r="T416" s="148" t="str">
        <f>IF(COUNTIF(R$2:R416,R416)=1,R416,"")</f>
        <v/>
      </c>
    </row>
    <row r="417" spans="17:20" ht="16.5" x14ac:dyDescent="0.45">
      <c r="Q417" s="146" t="str">
        <f>+IF(T417="","",MAX(Q$1:Q416)+1)</f>
        <v/>
      </c>
      <c r="R417" s="147" t="str">
        <f>IF(Emiss_rate_w_controls_CPMS!D839="","",Emiss_rate_w_controls_CPMS!D839)</f>
        <v/>
      </c>
      <c r="S417" s="148" t="str">
        <f t="shared" si="12"/>
        <v/>
      </c>
      <c r="T417" s="148" t="str">
        <f>IF(COUNTIF(R$2:R417,R417)=1,R417,"")</f>
        <v/>
      </c>
    </row>
    <row r="418" spans="17:20" ht="16.5" x14ac:dyDescent="0.45">
      <c r="Q418" s="146" t="str">
        <f>+IF(T418="","",MAX(Q$1:Q417)+1)</f>
        <v/>
      </c>
      <c r="R418" s="147" t="str">
        <f>IF(Emiss_rate_w_controls_CPMS!D840="","",Emiss_rate_w_controls_CPMS!D840)</f>
        <v/>
      </c>
      <c r="S418" s="148" t="str">
        <f t="shared" si="12"/>
        <v/>
      </c>
      <c r="T418" s="148" t="str">
        <f>IF(COUNTIF(R$2:R418,R418)=1,R418,"")</f>
        <v/>
      </c>
    </row>
    <row r="419" spans="17:20" ht="16.5" x14ac:dyDescent="0.45">
      <c r="Q419" s="146" t="str">
        <f>+IF(T419="","",MAX(Q$1:Q418)+1)</f>
        <v/>
      </c>
      <c r="R419" s="147" t="str">
        <f>IF(Emiss_rate_w_controls_CPMS!D841="","",Emiss_rate_w_controls_CPMS!D841)</f>
        <v/>
      </c>
      <c r="S419" s="148" t="str">
        <f t="shared" si="12"/>
        <v/>
      </c>
      <c r="T419" s="148" t="str">
        <f>IF(COUNTIF(R$2:R419,R419)=1,R419,"")</f>
        <v/>
      </c>
    </row>
    <row r="420" spans="17:20" ht="16.5" x14ac:dyDescent="0.45">
      <c r="Q420" s="146" t="str">
        <f>+IF(T420="","",MAX(Q$1:Q419)+1)</f>
        <v/>
      </c>
      <c r="R420" s="147" t="str">
        <f>IF(Emiss_rate_w_controls_CPMS!D842="","",Emiss_rate_w_controls_CPMS!D842)</f>
        <v/>
      </c>
      <c r="S420" s="148" t="str">
        <f t="shared" si="12"/>
        <v/>
      </c>
      <c r="T420" s="148" t="str">
        <f>IF(COUNTIF(R$2:R420,R420)=1,R420,"")</f>
        <v/>
      </c>
    </row>
    <row r="421" spans="17:20" ht="16.5" x14ac:dyDescent="0.45">
      <c r="Q421" s="146" t="str">
        <f>+IF(T421="","",MAX(Q$1:Q420)+1)</f>
        <v/>
      </c>
      <c r="R421" s="147" t="str">
        <f>IF(Emiss_rate_w_controls_CPMS!D843="","",Emiss_rate_w_controls_CPMS!D843)</f>
        <v/>
      </c>
      <c r="S421" s="148" t="str">
        <f t="shared" si="12"/>
        <v/>
      </c>
      <c r="T421" s="148" t="str">
        <f>IF(COUNTIF(R$2:R421,R421)=1,R421,"")</f>
        <v/>
      </c>
    </row>
    <row r="422" spans="17:20" ht="16.5" x14ac:dyDescent="0.45">
      <c r="Q422" s="146" t="str">
        <f>+IF(T422="","",MAX(Q$1:Q421)+1)</f>
        <v/>
      </c>
      <c r="R422" s="147" t="str">
        <f>IF(Emiss_rate_w_controls_CPMS!D844="","",Emiss_rate_w_controls_CPMS!D844)</f>
        <v/>
      </c>
      <c r="S422" s="148" t="str">
        <f t="shared" si="12"/>
        <v/>
      </c>
      <c r="T422" s="148" t="str">
        <f>IF(COUNTIF(R$2:R422,R422)=1,R422,"")</f>
        <v/>
      </c>
    </row>
    <row r="423" spans="17:20" ht="16.5" x14ac:dyDescent="0.45">
      <c r="Q423" s="146" t="str">
        <f>+IF(T423="","",MAX(Q$1:Q422)+1)</f>
        <v/>
      </c>
      <c r="R423" s="147" t="str">
        <f>IF(Emiss_rate_w_controls_CPMS!D845="","",Emiss_rate_w_controls_CPMS!D845)</f>
        <v/>
      </c>
      <c r="S423" s="148" t="str">
        <f t="shared" si="12"/>
        <v/>
      </c>
      <c r="T423" s="148" t="str">
        <f>IF(COUNTIF(R$2:R423,R423)=1,R423,"")</f>
        <v/>
      </c>
    </row>
    <row r="424" spans="17:20" ht="16.5" x14ac:dyDescent="0.45">
      <c r="Q424" s="146" t="str">
        <f>+IF(T424="","",MAX(Q$1:Q423)+1)</f>
        <v/>
      </c>
      <c r="R424" s="147" t="str">
        <f>IF(Emiss_rate_w_controls_CPMS!D846="","",Emiss_rate_w_controls_CPMS!D846)</f>
        <v/>
      </c>
      <c r="S424" s="148" t="str">
        <f t="shared" si="12"/>
        <v/>
      </c>
      <c r="T424" s="148" t="str">
        <f>IF(COUNTIF(R$2:R424,R424)=1,R424,"")</f>
        <v/>
      </c>
    </row>
    <row r="425" spans="17:20" ht="16.5" x14ac:dyDescent="0.45">
      <c r="Q425" s="146" t="str">
        <f>+IF(T425="","",MAX(Q$1:Q424)+1)</f>
        <v/>
      </c>
      <c r="R425" s="147" t="str">
        <f>IF(Emiss_rate_w_controls_CPMS!D847="","",Emiss_rate_w_controls_CPMS!D847)</f>
        <v/>
      </c>
      <c r="S425" s="148" t="str">
        <f t="shared" si="12"/>
        <v/>
      </c>
      <c r="T425" s="148" t="str">
        <f>IF(COUNTIF(R$2:R425,R425)=1,R425,"")</f>
        <v/>
      </c>
    </row>
    <row r="426" spans="17:20" ht="16.5" x14ac:dyDescent="0.45">
      <c r="Q426" s="146" t="str">
        <f>+IF(T426="","",MAX(Q$1:Q425)+1)</f>
        <v/>
      </c>
      <c r="R426" s="147" t="str">
        <f>IF(Emiss_rate_w_controls_CPMS!D848="","",Emiss_rate_w_controls_CPMS!D848)</f>
        <v/>
      </c>
      <c r="S426" s="148" t="str">
        <f t="shared" si="12"/>
        <v/>
      </c>
      <c r="T426" s="148" t="str">
        <f>IF(COUNTIF(R$2:R426,R426)=1,R426,"")</f>
        <v/>
      </c>
    </row>
    <row r="427" spans="17:20" ht="16.5" x14ac:dyDescent="0.45">
      <c r="Q427" s="146" t="str">
        <f>+IF(T427="","",MAX(Q$1:Q426)+1)</f>
        <v/>
      </c>
      <c r="R427" s="147" t="str">
        <f>IF(Emiss_rate_w_controls_CPMS!D849="","",Emiss_rate_w_controls_CPMS!D849)</f>
        <v/>
      </c>
      <c r="S427" s="148" t="str">
        <f t="shared" si="12"/>
        <v/>
      </c>
      <c r="T427" s="148" t="str">
        <f>IF(COUNTIF(R$2:R427,R427)=1,R427,"")</f>
        <v/>
      </c>
    </row>
    <row r="428" spans="17:20" ht="16.5" x14ac:dyDescent="0.45">
      <c r="Q428" s="146" t="str">
        <f>+IF(T428="","",MAX(Q$1:Q427)+1)</f>
        <v/>
      </c>
      <c r="R428" s="147" t="str">
        <f>IF(Emiss_rate_w_controls_CPMS!D850="","",Emiss_rate_w_controls_CPMS!D850)</f>
        <v/>
      </c>
      <c r="S428" s="148" t="str">
        <f t="shared" si="12"/>
        <v/>
      </c>
      <c r="T428" s="148" t="str">
        <f>IF(COUNTIF(R$2:R428,R428)=1,R428,"")</f>
        <v/>
      </c>
    </row>
    <row r="429" spans="17:20" ht="16.5" x14ac:dyDescent="0.45">
      <c r="Q429" s="146" t="str">
        <f>+IF(T429="","",MAX(Q$1:Q428)+1)</f>
        <v/>
      </c>
      <c r="R429" s="147" t="str">
        <f>IF(Emiss_rate_w_controls_CPMS!D851="","",Emiss_rate_w_controls_CPMS!D851)</f>
        <v/>
      </c>
      <c r="S429" s="148" t="str">
        <f t="shared" si="12"/>
        <v/>
      </c>
      <c r="T429" s="148" t="str">
        <f>IF(COUNTIF(R$2:R429,R429)=1,R429,"")</f>
        <v/>
      </c>
    </row>
    <row r="430" spans="17:20" ht="16.5" x14ac:dyDescent="0.45">
      <c r="Q430" s="146" t="str">
        <f>+IF(T430="","",MAX(Q$1:Q429)+1)</f>
        <v/>
      </c>
      <c r="R430" s="147" t="str">
        <f>IF(Emiss_rate_w_controls_CPMS!D852="","",Emiss_rate_w_controls_CPMS!D852)</f>
        <v/>
      </c>
      <c r="S430" s="148" t="str">
        <f t="shared" si="12"/>
        <v/>
      </c>
      <c r="T430" s="148" t="str">
        <f>IF(COUNTIF(R$2:R430,R430)=1,R430,"")</f>
        <v/>
      </c>
    </row>
    <row r="431" spans="17:20" ht="16.5" x14ac:dyDescent="0.45">
      <c r="Q431" s="146" t="str">
        <f>+IF(T431="","",MAX(Q$1:Q430)+1)</f>
        <v/>
      </c>
      <c r="R431" s="147" t="str">
        <f>IF(Emiss_rate_w_controls_CPMS!D853="","",Emiss_rate_w_controls_CPMS!D853)</f>
        <v/>
      </c>
      <c r="S431" s="148" t="str">
        <f t="shared" si="12"/>
        <v/>
      </c>
      <c r="T431" s="148" t="str">
        <f>IF(COUNTIF(R$2:R431,R431)=1,R431,"")</f>
        <v/>
      </c>
    </row>
    <row r="432" spans="17:20" ht="16.5" x14ac:dyDescent="0.45">
      <c r="Q432" s="146" t="str">
        <f>+IF(T432="","",MAX(Q$1:Q431)+1)</f>
        <v/>
      </c>
      <c r="R432" s="147" t="str">
        <f>IF(Emiss_rate_w_controls_CPMS!D854="","",Emiss_rate_w_controls_CPMS!D854)</f>
        <v/>
      </c>
      <c r="S432" s="148" t="str">
        <f t="shared" si="12"/>
        <v/>
      </c>
      <c r="T432" s="148" t="str">
        <f>IF(COUNTIF(R$2:R432,R432)=1,R432,"")</f>
        <v/>
      </c>
    </row>
    <row r="433" spans="17:20" ht="16.5" x14ac:dyDescent="0.45">
      <c r="Q433" s="146" t="str">
        <f>+IF(T433="","",MAX(Q$1:Q432)+1)</f>
        <v/>
      </c>
      <c r="R433" s="147" t="str">
        <f>IF(Emiss_rate_w_controls_CPMS!D855="","",Emiss_rate_w_controls_CPMS!D855)</f>
        <v/>
      </c>
      <c r="S433" s="148" t="str">
        <f t="shared" si="12"/>
        <v/>
      </c>
      <c r="T433" s="148" t="str">
        <f>IF(COUNTIF(R$2:R433,R433)=1,R433,"")</f>
        <v/>
      </c>
    </row>
    <row r="434" spans="17:20" ht="16.5" x14ac:dyDescent="0.45">
      <c r="Q434" s="146" t="str">
        <f>+IF(T434="","",MAX(Q$1:Q433)+1)</f>
        <v/>
      </c>
      <c r="R434" s="147" t="str">
        <f>IF(Emiss_rate_w_controls_CPMS!D856="","",Emiss_rate_w_controls_CPMS!D856)</f>
        <v/>
      </c>
      <c r="S434" s="148" t="str">
        <f t="shared" si="12"/>
        <v/>
      </c>
      <c r="T434" s="148" t="str">
        <f>IF(COUNTIF(R$2:R434,R434)=1,R434,"")</f>
        <v/>
      </c>
    </row>
    <row r="435" spans="17:20" ht="16.5" x14ac:dyDescent="0.45">
      <c r="Q435" s="146" t="str">
        <f>+IF(T435="","",MAX(Q$1:Q434)+1)</f>
        <v/>
      </c>
      <c r="R435" s="147" t="str">
        <f>IF(Emiss_rate_w_controls_CPMS!D857="","",Emiss_rate_w_controls_CPMS!D857)</f>
        <v/>
      </c>
      <c r="S435" s="148" t="str">
        <f t="shared" si="12"/>
        <v/>
      </c>
      <c r="T435" s="148" t="str">
        <f>IF(COUNTIF(R$2:R435,R435)=1,R435,"")</f>
        <v/>
      </c>
    </row>
    <row r="436" spans="17:20" ht="16.5" x14ac:dyDescent="0.45">
      <c r="Q436" s="146" t="str">
        <f>+IF(T436="","",MAX(Q$1:Q435)+1)</f>
        <v/>
      </c>
      <c r="R436" s="147" t="str">
        <f>IF(Emiss_rate_w_controls_CPMS!D858="","",Emiss_rate_w_controls_CPMS!D858)</f>
        <v/>
      </c>
      <c r="S436" s="148" t="str">
        <f t="shared" si="12"/>
        <v/>
      </c>
      <c r="T436" s="148" t="str">
        <f>IF(COUNTIF(R$2:R436,R436)=1,R436,"")</f>
        <v/>
      </c>
    </row>
    <row r="437" spans="17:20" ht="16.5" x14ac:dyDescent="0.45">
      <c r="Q437" s="146" t="str">
        <f>+IF(T437="","",MAX(Q$1:Q436)+1)</f>
        <v/>
      </c>
      <c r="R437" s="147" t="str">
        <f>IF(Emiss_rate_w_controls_CPMS!D859="","",Emiss_rate_w_controls_CPMS!D859)</f>
        <v/>
      </c>
      <c r="S437" s="148" t="str">
        <f t="shared" si="12"/>
        <v/>
      </c>
      <c r="T437" s="148" t="str">
        <f>IF(COUNTIF(R$2:R437,R437)=1,R437,"")</f>
        <v/>
      </c>
    </row>
    <row r="438" spans="17:20" ht="16.5" x14ac:dyDescent="0.45">
      <c r="Q438" s="146" t="str">
        <f>+IF(T438="","",MAX(Q$1:Q437)+1)</f>
        <v/>
      </c>
      <c r="R438" s="147" t="str">
        <f>IF(Emiss_rate_w_controls_CPMS!D860="","",Emiss_rate_w_controls_CPMS!D860)</f>
        <v/>
      </c>
      <c r="S438" s="148" t="str">
        <f t="shared" si="12"/>
        <v/>
      </c>
      <c r="T438" s="148" t="str">
        <f>IF(COUNTIF(R$2:R438,R438)=1,R438,"")</f>
        <v/>
      </c>
    </row>
    <row r="439" spans="17:20" ht="16.5" x14ac:dyDescent="0.45">
      <c r="Q439" s="146" t="str">
        <f>+IF(T439="","",MAX(Q$1:Q438)+1)</f>
        <v/>
      </c>
      <c r="R439" s="147" t="str">
        <f>IF(Emiss_rate_w_controls_CPMS!D861="","",Emiss_rate_w_controls_CPMS!D861)</f>
        <v/>
      </c>
      <c r="S439" s="148" t="str">
        <f t="shared" si="12"/>
        <v/>
      </c>
      <c r="T439" s="148" t="str">
        <f>IF(COUNTIF(R$2:R439,R439)=1,R439,"")</f>
        <v/>
      </c>
    </row>
    <row r="440" spans="17:20" ht="16.5" x14ac:dyDescent="0.45">
      <c r="Q440" s="146" t="str">
        <f>+IF(T440="","",MAX(Q$1:Q439)+1)</f>
        <v/>
      </c>
      <c r="R440" s="147" t="str">
        <f>IF(Emiss_rate_w_controls_CPMS!D862="","",Emiss_rate_w_controls_CPMS!D862)</f>
        <v/>
      </c>
      <c r="S440" s="148" t="str">
        <f t="shared" si="12"/>
        <v/>
      </c>
      <c r="T440" s="148" t="str">
        <f>IF(COUNTIF(R$2:R440,R440)=1,R440,"")</f>
        <v/>
      </c>
    </row>
    <row r="441" spans="17:20" ht="16.5" x14ac:dyDescent="0.45">
      <c r="Q441" s="146" t="str">
        <f>+IF(T441="","",MAX(Q$1:Q440)+1)</f>
        <v/>
      </c>
      <c r="R441" s="147" t="str">
        <f>IF(Emiss_rate_w_controls_CPMS!D863="","",Emiss_rate_w_controls_CPMS!D863)</f>
        <v/>
      </c>
      <c r="S441" s="148" t="str">
        <f t="shared" si="12"/>
        <v/>
      </c>
      <c r="T441" s="148" t="str">
        <f>IF(COUNTIF(R$2:R441,R441)=1,R441,"")</f>
        <v/>
      </c>
    </row>
    <row r="442" spans="17:20" ht="16.5" x14ac:dyDescent="0.45">
      <c r="Q442" s="146" t="str">
        <f>+IF(T442="","",MAX(Q$1:Q441)+1)</f>
        <v/>
      </c>
      <c r="R442" s="147" t="str">
        <f>IF(Emiss_rate_w_controls_CPMS!D864="","",Emiss_rate_w_controls_CPMS!D864)</f>
        <v/>
      </c>
      <c r="S442" s="148" t="str">
        <f t="shared" si="12"/>
        <v/>
      </c>
      <c r="T442" s="148" t="str">
        <f>IF(COUNTIF(R$2:R442,R442)=1,R442,"")</f>
        <v/>
      </c>
    </row>
    <row r="443" spans="17:20" ht="16.5" x14ac:dyDescent="0.45">
      <c r="Q443" s="146" t="str">
        <f>+IF(T443="","",MAX(Q$1:Q442)+1)</f>
        <v/>
      </c>
      <c r="R443" s="147" t="str">
        <f>IF(Emiss_rate_w_controls_CPMS!D865="","",Emiss_rate_w_controls_CPMS!D865)</f>
        <v/>
      </c>
      <c r="S443" s="148" t="str">
        <f t="shared" si="12"/>
        <v/>
      </c>
      <c r="T443" s="148" t="str">
        <f>IF(COUNTIF(R$2:R443,R443)=1,R443,"")</f>
        <v/>
      </c>
    </row>
    <row r="444" spans="17:20" ht="16.5" x14ac:dyDescent="0.45">
      <c r="Q444" s="146" t="str">
        <f>+IF(T444="","",MAX(Q$1:Q443)+1)</f>
        <v/>
      </c>
      <c r="R444" s="147" t="str">
        <f>IF(Emiss_rate_w_controls_CPMS!D866="","",Emiss_rate_w_controls_CPMS!D866)</f>
        <v/>
      </c>
      <c r="S444" s="148" t="str">
        <f t="shared" si="12"/>
        <v/>
      </c>
      <c r="T444" s="148" t="str">
        <f>IF(COUNTIF(R$2:R444,R444)=1,R444,"")</f>
        <v/>
      </c>
    </row>
    <row r="445" spans="17:20" ht="16.5" x14ac:dyDescent="0.45">
      <c r="Q445" s="146" t="str">
        <f>+IF(T445="","",MAX(Q$1:Q444)+1)</f>
        <v/>
      </c>
      <c r="R445" s="147" t="str">
        <f>IF(Emiss_rate_w_controls_CPMS!D867="","",Emiss_rate_w_controls_CPMS!D867)</f>
        <v/>
      </c>
      <c r="S445" s="148" t="str">
        <f t="shared" si="12"/>
        <v/>
      </c>
      <c r="T445" s="148" t="str">
        <f>IF(COUNTIF(R$2:R445,R445)=1,R445,"")</f>
        <v/>
      </c>
    </row>
    <row r="446" spans="17:20" ht="16.5" x14ac:dyDescent="0.45">
      <c r="Q446" s="146" t="str">
        <f>+IF(T446="","",MAX(Q$1:Q445)+1)</f>
        <v/>
      </c>
      <c r="R446" s="147" t="str">
        <f>IF(Emiss_rate_w_controls_CPMS!D868="","",Emiss_rate_w_controls_CPMS!D868)</f>
        <v/>
      </c>
      <c r="S446" s="148" t="str">
        <f t="shared" si="12"/>
        <v/>
      </c>
      <c r="T446" s="148" t="str">
        <f>IF(COUNTIF(R$2:R446,R446)=1,R446,"")</f>
        <v/>
      </c>
    </row>
    <row r="447" spans="17:20" ht="16.5" x14ac:dyDescent="0.45">
      <c r="Q447" s="146" t="str">
        <f>+IF(T447="","",MAX(Q$1:Q446)+1)</f>
        <v/>
      </c>
      <c r="R447" s="147" t="str">
        <f>IF(Emiss_rate_w_controls_CPMS!D869="","",Emiss_rate_w_controls_CPMS!D869)</f>
        <v/>
      </c>
      <c r="S447" s="148" t="str">
        <f t="shared" si="12"/>
        <v/>
      </c>
      <c r="T447" s="148" t="str">
        <f>IF(COUNTIF(R$2:R447,R447)=1,R447,"")</f>
        <v/>
      </c>
    </row>
    <row r="448" spans="17:20" ht="16.5" x14ac:dyDescent="0.45">
      <c r="Q448" s="146" t="str">
        <f>+IF(T448="","",MAX(Q$1:Q447)+1)</f>
        <v/>
      </c>
      <c r="R448" s="147" t="str">
        <f>IF(Emiss_rate_w_controls_CPMS!D870="","",Emiss_rate_w_controls_CPMS!D870)</f>
        <v/>
      </c>
      <c r="S448" s="148" t="str">
        <f t="shared" si="12"/>
        <v/>
      </c>
      <c r="T448" s="148" t="str">
        <f>IF(COUNTIF(R$2:R448,R448)=1,R448,"")</f>
        <v/>
      </c>
    </row>
    <row r="449" spans="17:20" ht="16.5" x14ac:dyDescent="0.45">
      <c r="Q449" s="146" t="str">
        <f>+IF(T449="","",MAX(Q$1:Q448)+1)</f>
        <v/>
      </c>
      <c r="R449" s="147" t="str">
        <f>IF(Emiss_rate_w_controls_CPMS!D871="","",Emiss_rate_w_controls_CPMS!D871)</f>
        <v/>
      </c>
      <c r="S449" s="148" t="str">
        <f t="shared" si="12"/>
        <v/>
      </c>
      <c r="T449" s="148" t="str">
        <f>IF(COUNTIF(R$2:R449,R449)=1,R449,"")</f>
        <v/>
      </c>
    </row>
    <row r="450" spans="17:20" ht="16.5" x14ac:dyDescent="0.45">
      <c r="Q450" s="146" t="str">
        <f>+IF(T450="","",MAX(Q$1:Q449)+1)</f>
        <v/>
      </c>
      <c r="R450" s="147" t="str">
        <f>IF(Emiss_rate_w_controls_CPMS!D872="","",Emiss_rate_w_controls_CPMS!D872)</f>
        <v/>
      </c>
      <c r="S450" s="148" t="str">
        <f t="shared" ref="S450:S500" si="13">+IFERROR(INDEX($R$2:$R$501,MATCH(ROW()-ROW($S$1),$Q$2:$Q$501,0)),"")</f>
        <v/>
      </c>
      <c r="T450" s="148" t="str">
        <f>IF(COUNTIF(R$2:R450,R450)=1,R450,"")</f>
        <v/>
      </c>
    </row>
    <row r="451" spans="17:20" ht="16.5" x14ac:dyDescent="0.45">
      <c r="Q451" s="146" t="str">
        <f>+IF(T451="","",MAX(Q$1:Q450)+1)</f>
        <v/>
      </c>
      <c r="R451" s="147" t="str">
        <f>IF(Emiss_rate_w_controls_CPMS!D873="","",Emiss_rate_w_controls_CPMS!D873)</f>
        <v/>
      </c>
      <c r="S451" s="148" t="str">
        <f t="shared" si="13"/>
        <v/>
      </c>
      <c r="T451" s="148" t="str">
        <f>IF(COUNTIF(R$2:R451,R451)=1,R451,"")</f>
        <v/>
      </c>
    </row>
    <row r="452" spans="17:20" ht="16.5" x14ac:dyDescent="0.45">
      <c r="Q452" s="146" t="str">
        <f>+IF(T452="","",MAX(Q$1:Q451)+1)</f>
        <v/>
      </c>
      <c r="R452" s="147" t="str">
        <f>IF(Emiss_rate_w_controls_CPMS!D874="","",Emiss_rate_w_controls_CPMS!D874)</f>
        <v/>
      </c>
      <c r="S452" s="148" t="str">
        <f t="shared" si="13"/>
        <v/>
      </c>
      <c r="T452" s="148" t="str">
        <f>IF(COUNTIF(R$2:R452,R452)=1,R452,"")</f>
        <v/>
      </c>
    </row>
    <row r="453" spans="17:20" ht="16.5" x14ac:dyDescent="0.45">
      <c r="Q453" s="146" t="str">
        <f>+IF(T453="","",MAX(Q$1:Q452)+1)</f>
        <v/>
      </c>
      <c r="R453" s="147" t="str">
        <f>IF(Emiss_rate_w_controls_CPMS!D875="","",Emiss_rate_w_controls_CPMS!D875)</f>
        <v/>
      </c>
      <c r="S453" s="148" t="str">
        <f t="shared" si="13"/>
        <v/>
      </c>
      <c r="T453" s="148" t="str">
        <f>IF(COUNTIF(R$2:R453,R453)=1,R453,"")</f>
        <v/>
      </c>
    </row>
    <row r="454" spans="17:20" ht="16.5" x14ac:dyDescent="0.45">
      <c r="Q454" s="146" t="str">
        <f>+IF(T454="","",MAX(Q$1:Q453)+1)</f>
        <v/>
      </c>
      <c r="R454" s="147" t="str">
        <f>IF(Emiss_rate_w_controls_CPMS!D876="","",Emiss_rate_w_controls_CPMS!D876)</f>
        <v/>
      </c>
      <c r="S454" s="148" t="str">
        <f t="shared" si="13"/>
        <v/>
      </c>
      <c r="T454" s="148" t="str">
        <f>IF(COUNTIF(R$2:R454,R454)=1,R454,"")</f>
        <v/>
      </c>
    </row>
    <row r="455" spans="17:20" ht="16.5" x14ac:dyDescent="0.45">
      <c r="Q455" s="146" t="str">
        <f>+IF(T455="","",MAX(Q$1:Q454)+1)</f>
        <v/>
      </c>
      <c r="R455" s="147" t="str">
        <f>IF(Emiss_rate_w_controls_CPMS!D877="","",Emiss_rate_w_controls_CPMS!D877)</f>
        <v/>
      </c>
      <c r="S455" s="148" t="str">
        <f t="shared" si="13"/>
        <v/>
      </c>
      <c r="T455" s="148" t="str">
        <f>IF(COUNTIF(R$2:R455,R455)=1,R455,"")</f>
        <v/>
      </c>
    </row>
    <row r="456" spans="17:20" ht="16.5" x14ac:dyDescent="0.45">
      <c r="Q456" s="146" t="str">
        <f>+IF(T456="","",MAX(Q$1:Q455)+1)</f>
        <v/>
      </c>
      <c r="R456" s="147" t="str">
        <f>IF(Emiss_rate_w_controls_CPMS!D878="","",Emiss_rate_w_controls_CPMS!D878)</f>
        <v/>
      </c>
      <c r="S456" s="148" t="str">
        <f t="shared" si="13"/>
        <v/>
      </c>
      <c r="T456" s="148" t="str">
        <f>IF(COUNTIF(R$2:R456,R456)=1,R456,"")</f>
        <v/>
      </c>
    </row>
    <row r="457" spans="17:20" ht="16.5" x14ac:dyDescent="0.45">
      <c r="Q457" s="146" t="str">
        <f>+IF(T457="","",MAX(Q$1:Q456)+1)</f>
        <v/>
      </c>
      <c r="R457" s="147" t="str">
        <f>IF(Emiss_rate_w_controls_CPMS!D879="","",Emiss_rate_w_controls_CPMS!D879)</f>
        <v/>
      </c>
      <c r="S457" s="148" t="str">
        <f t="shared" si="13"/>
        <v/>
      </c>
      <c r="T457" s="148" t="str">
        <f>IF(COUNTIF(R$2:R457,R457)=1,R457,"")</f>
        <v/>
      </c>
    </row>
    <row r="458" spans="17:20" ht="16.5" x14ac:dyDescent="0.45">
      <c r="Q458" s="146" t="str">
        <f>+IF(T458="","",MAX(Q$1:Q457)+1)</f>
        <v/>
      </c>
      <c r="R458" s="147" t="str">
        <f>IF(Emiss_rate_w_controls_CPMS!D880="","",Emiss_rate_w_controls_CPMS!D880)</f>
        <v/>
      </c>
      <c r="S458" s="148" t="str">
        <f t="shared" si="13"/>
        <v/>
      </c>
      <c r="T458" s="148" t="str">
        <f>IF(COUNTIF(R$2:R458,R458)=1,R458,"")</f>
        <v/>
      </c>
    </row>
    <row r="459" spans="17:20" ht="16.5" x14ac:dyDescent="0.45">
      <c r="Q459" s="146" t="str">
        <f>+IF(T459="","",MAX(Q$1:Q458)+1)</f>
        <v/>
      </c>
      <c r="R459" s="147" t="str">
        <f>IF(Emiss_rate_w_controls_CPMS!D881="","",Emiss_rate_w_controls_CPMS!D881)</f>
        <v/>
      </c>
      <c r="S459" s="148" t="str">
        <f t="shared" si="13"/>
        <v/>
      </c>
      <c r="T459" s="148" t="str">
        <f>IF(COUNTIF(R$2:R459,R459)=1,R459,"")</f>
        <v/>
      </c>
    </row>
    <row r="460" spans="17:20" ht="16.5" x14ac:dyDescent="0.45">
      <c r="Q460" s="146" t="str">
        <f>+IF(T460="","",MAX(Q$1:Q459)+1)</f>
        <v/>
      </c>
      <c r="R460" s="147" t="str">
        <f>IF(Emiss_rate_w_controls_CPMS!D882="","",Emiss_rate_w_controls_CPMS!D882)</f>
        <v/>
      </c>
      <c r="S460" s="148" t="str">
        <f t="shared" si="13"/>
        <v/>
      </c>
      <c r="T460" s="148" t="str">
        <f>IF(COUNTIF(R$2:R460,R460)=1,R460,"")</f>
        <v/>
      </c>
    </row>
    <row r="461" spans="17:20" ht="16.5" x14ac:dyDescent="0.45">
      <c r="Q461" s="146" t="str">
        <f>+IF(T461="","",MAX(Q$1:Q460)+1)</f>
        <v/>
      </c>
      <c r="R461" s="147" t="str">
        <f>IF(Emiss_rate_w_controls_CPMS!D883="","",Emiss_rate_w_controls_CPMS!D883)</f>
        <v/>
      </c>
      <c r="S461" s="148" t="str">
        <f t="shared" si="13"/>
        <v/>
      </c>
      <c r="T461" s="148" t="str">
        <f>IF(COUNTIF(R$2:R461,R461)=1,R461,"")</f>
        <v/>
      </c>
    </row>
    <row r="462" spans="17:20" ht="16.5" x14ac:dyDescent="0.45">
      <c r="Q462" s="146" t="str">
        <f>+IF(T462="","",MAX(Q$1:Q461)+1)</f>
        <v/>
      </c>
      <c r="R462" s="147" t="str">
        <f>IF(Emiss_rate_w_controls_CPMS!D884="","",Emiss_rate_w_controls_CPMS!D884)</f>
        <v/>
      </c>
      <c r="S462" s="148" t="str">
        <f t="shared" si="13"/>
        <v/>
      </c>
      <c r="T462" s="148" t="str">
        <f>IF(COUNTIF(R$2:R462,R462)=1,R462,"")</f>
        <v/>
      </c>
    </row>
    <row r="463" spans="17:20" ht="16.5" x14ac:dyDescent="0.45">
      <c r="Q463" s="146" t="str">
        <f>+IF(T463="","",MAX(Q$1:Q462)+1)</f>
        <v/>
      </c>
      <c r="R463" s="147" t="str">
        <f>IF(Emiss_rate_w_controls_CPMS!D885="","",Emiss_rate_w_controls_CPMS!D885)</f>
        <v/>
      </c>
      <c r="S463" s="148" t="str">
        <f t="shared" si="13"/>
        <v/>
      </c>
      <c r="T463" s="148" t="str">
        <f>IF(COUNTIF(R$2:R463,R463)=1,R463,"")</f>
        <v/>
      </c>
    </row>
    <row r="464" spans="17:20" ht="16.5" x14ac:dyDescent="0.45">
      <c r="Q464" s="146" t="str">
        <f>+IF(T464="","",MAX(Q$1:Q463)+1)</f>
        <v/>
      </c>
      <c r="R464" s="147" t="str">
        <f>IF(Emiss_rate_w_controls_CPMS!D886="","",Emiss_rate_w_controls_CPMS!D886)</f>
        <v/>
      </c>
      <c r="S464" s="148" t="str">
        <f t="shared" si="13"/>
        <v/>
      </c>
      <c r="T464" s="148" t="str">
        <f>IF(COUNTIF(R$2:R464,R464)=1,R464,"")</f>
        <v/>
      </c>
    </row>
    <row r="465" spans="17:20" ht="16.5" x14ac:dyDescent="0.45">
      <c r="Q465" s="146" t="str">
        <f>+IF(T465="","",MAX(Q$1:Q464)+1)</f>
        <v/>
      </c>
      <c r="R465" s="147" t="str">
        <f>IF(Emiss_rate_w_controls_CPMS!D887="","",Emiss_rate_w_controls_CPMS!D887)</f>
        <v/>
      </c>
      <c r="S465" s="148" t="str">
        <f t="shared" si="13"/>
        <v/>
      </c>
      <c r="T465" s="148" t="str">
        <f>IF(COUNTIF(R$2:R465,R465)=1,R465,"")</f>
        <v/>
      </c>
    </row>
    <row r="466" spans="17:20" ht="16.5" x14ac:dyDescent="0.45">
      <c r="Q466" s="146" t="str">
        <f>+IF(T466="","",MAX(Q$1:Q465)+1)</f>
        <v/>
      </c>
      <c r="R466" s="147" t="str">
        <f>IF(Emiss_rate_w_controls_CPMS!D888="","",Emiss_rate_w_controls_CPMS!D888)</f>
        <v/>
      </c>
      <c r="S466" s="148" t="str">
        <f t="shared" si="13"/>
        <v/>
      </c>
      <c r="T466" s="148" t="str">
        <f>IF(COUNTIF(R$2:R466,R466)=1,R466,"")</f>
        <v/>
      </c>
    </row>
    <row r="467" spans="17:20" ht="16.5" x14ac:dyDescent="0.45">
      <c r="Q467" s="146" t="str">
        <f>+IF(T467="","",MAX(Q$1:Q466)+1)</f>
        <v/>
      </c>
      <c r="R467" s="147" t="str">
        <f>IF(Emiss_rate_w_controls_CPMS!D889="","",Emiss_rate_w_controls_CPMS!D889)</f>
        <v/>
      </c>
      <c r="S467" s="148" t="str">
        <f t="shared" si="13"/>
        <v/>
      </c>
      <c r="T467" s="148" t="str">
        <f>IF(COUNTIF(R$2:R467,R467)=1,R467,"")</f>
        <v/>
      </c>
    </row>
    <row r="468" spans="17:20" ht="16.5" x14ac:dyDescent="0.45">
      <c r="Q468" s="146" t="str">
        <f>+IF(T468="","",MAX(Q$1:Q467)+1)</f>
        <v/>
      </c>
      <c r="R468" s="147" t="str">
        <f>IF(Emiss_rate_w_controls_CPMS!D890="","",Emiss_rate_w_controls_CPMS!D890)</f>
        <v/>
      </c>
      <c r="S468" s="148" t="str">
        <f t="shared" si="13"/>
        <v/>
      </c>
      <c r="T468" s="148" t="str">
        <f>IF(COUNTIF(R$2:R468,R468)=1,R468,"")</f>
        <v/>
      </c>
    </row>
    <row r="469" spans="17:20" ht="16.5" x14ac:dyDescent="0.45">
      <c r="Q469" s="146" t="str">
        <f>+IF(T469="","",MAX(Q$1:Q468)+1)</f>
        <v/>
      </c>
      <c r="R469" s="147" t="str">
        <f>IF(Emiss_rate_w_controls_CPMS!D891="","",Emiss_rate_w_controls_CPMS!D891)</f>
        <v/>
      </c>
      <c r="S469" s="148" t="str">
        <f t="shared" si="13"/>
        <v/>
      </c>
      <c r="T469" s="148" t="str">
        <f>IF(COUNTIF(R$2:R469,R469)=1,R469,"")</f>
        <v/>
      </c>
    </row>
    <row r="470" spans="17:20" ht="16.5" x14ac:dyDescent="0.45">
      <c r="Q470" s="146" t="str">
        <f>+IF(T470="","",MAX(Q$1:Q469)+1)</f>
        <v/>
      </c>
      <c r="R470" s="147" t="str">
        <f>IF(Emiss_rate_w_controls_CPMS!D892="","",Emiss_rate_w_controls_CPMS!D892)</f>
        <v/>
      </c>
      <c r="S470" s="148" t="str">
        <f t="shared" si="13"/>
        <v/>
      </c>
      <c r="T470" s="148" t="str">
        <f>IF(COUNTIF(R$2:R470,R470)=1,R470,"")</f>
        <v/>
      </c>
    </row>
    <row r="471" spans="17:20" ht="16.5" x14ac:dyDescent="0.45">
      <c r="Q471" s="146" t="str">
        <f>+IF(T471="","",MAX(Q$1:Q470)+1)</f>
        <v/>
      </c>
      <c r="R471" s="147" t="str">
        <f>IF(Emiss_rate_w_controls_CPMS!D893="","",Emiss_rate_w_controls_CPMS!D893)</f>
        <v/>
      </c>
      <c r="S471" s="148" t="str">
        <f t="shared" si="13"/>
        <v/>
      </c>
      <c r="T471" s="148" t="str">
        <f>IF(COUNTIF(R$2:R471,R471)=1,R471,"")</f>
        <v/>
      </c>
    </row>
    <row r="472" spans="17:20" ht="16.5" x14ac:dyDescent="0.45">
      <c r="Q472" s="146" t="str">
        <f>+IF(T472="","",MAX(Q$1:Q471)+1)</f>
        <v/>
      </c>
      <c r="R472" s="147" t="str">
        <f>IF(Emiss_rate_w_controls_CPMS!D894="","",Emiss_rate_w_controls_CPMS!D894)</f>
        <v/>
      </c>
      <c r="S472" s="148" t="str">
        <f t="shared" si="13"/>
        <v/>
      </c>
      <c r="T472" s="148" t="str">
        <f>IF(COUNTIF(R$2:R472,R472)=1,R472,"")</f>
        <v/>
      </c>
    </row>
    <row r="473" spans="17:20" ht="16.5" x14ac:dyDescent="0.45">
      <c r="Q473" s="146" t="str">
        <f>+IF(T473="","",MAX(Q$1:Q472)+1)</f>
        <v/>
      </c>
      <c r="R473" s="147" t="str">
        <f>IF(Emiss_rate_w_controls_CPMS!D895="","",Emiss_rate_w_controls_CPMS!D895)</f>
        <v/>
      </c>
      <c r="S473" s="148" t="str">
        <f t="shared" si="13"/>
        <v/>
      </c>
      <c r="T473" s="148" t="str">
        <f>IF(COUNTIF(R$2:R473,R473)=1,R473,"")</f>
        <v/>
      </c>
    </row>
    <row r="474" spans="17:20" ht="16.5" x14ac:dyDescent="0.45">
      <c r="Q474" s="146" t="str">
        <f>+IF(T474="","",MAX(Q$1:Q473)+1)</f>
        <v/>
      </c>
      <c r="R474" s="147" t="str">
        <f>IF(Emiss_rate_w_controls_CPMS!D896="","",Emiss_rate_w_controls_CPMS!D896)</f>
        <v/>
      </c>
      <c r="S474" s="148" t="str">
        <f t="shared" si="13"/>
        <v/>
      </c>
      <c r="T474" s="148" t="str">
        <f>IF(COUNTIF(R$2:R474,R474)=1,R474,"")</f>
        <v/>
      </c>
    </row>
    <row r="475" spans="17:20" ht="16.5" x14ac:dyDescent="0.45">
      <c r="Q475" s="146" t="str">
        <f>+IF(T475="","",MAX(Q$1:Q474)+1)</f>
        <v/>
      </c>
      <c r="R475" s="147" t="str">
        <f>IF(Emiss_rate_w_controls_CPMS!D897="","",Emiss_rate_w_controls_CPMS!D897)</f>
        <v/>
      </c>
      <c r="S475" s="148" t="str">
        <f t="shared" si="13"/>
        <v/>
      </c>
      <c r="T475" s="148" t="str">
        <f>IF(COUNTIF(R$2:R475,R475)=1,R475,"")</f>
        <v/>
      </c>
    </row>
    <row r="476" spans="17:20" ht="16.5" x14ac:dyDescent="0.45">
      <c r="Q476" s="146" t="str">
        <f>+IF(T476="","",MAX(Q$1:Q475)+1)</f>
        <v/>
      </c>
      <c r="R476" s="147" t="str">
        <f>IF(Emiss_rate_w_controls_CPMS!D898="","",Emiss_rate_w_controls_CPMS!D898)</f>
        <v/>
      </c>
      <c r="S476" s="148" t="str">
        <f t="shared" si="13"/>
        <v/>
      </c>
      <c r="T476" s="148" t="str">
        <f>IF(COUNTIF(R$2:R476,R476)=1,R476,"")</f>
        <v/>
      </c>
    </row>
    <row r="477" spans="17:20" ht="16.5" x14ac:dyDescent="0.45">
      <c r="Q477" s="146" t="str">
        <f>+IF(T477="","",MAX(Q$1:Q476)+1)</f>
        <v/>
      </c>
      <c r="R477" s="147" t="str">
        <f>IF(Emiss_rate_w_controls_CPMS!D899="","",Emiss_rate_w_controls_CPMS!D899)</f>
        <v/>
      </c>
      <c r="S477" s="148" t="str">
        <f t="shared" si="13"/>
        <v/>
      </c>
      <c r="T477" s="148" t="str">
        <f>IF(COUNTIF(R$2:R477,R477)=1,R477,"")</f>
        <v/>
      </c>
    </row>
    <row r="478" spans="17:20" ht="16.5" x14ac:dyDescent="0.45">
      <c r="Q478" s="146" t="str">
        <f>+IF(T478="","",MAX(Q$1:Q477)+1)</f>
        <v/>
      </c>
      <c r="R478" s="147" t="str">
        <f>IF(Emiss_rate_w_controls_CPMS!D900="","",Emiss_rate_w_controls_CPMS!D900)</f>
        <v/>
      </c>
      <c r="S478" s="148" t="str">
        <f t="shared" si="13"/>
        <v/>
      </c>
      <c r="T478" s="148" t="str">
        <f>IF(COUNTIF(R$2:R478,R478)=1,R478,"")</f>
        <v/>
      </c>
    </row>
    <row r="479" spans="17:20" ht="16.5" x14ac:dyDescent="0.45">
      <c r="Q479" s="146" t="str">
        <f>+IF(T479="","",MAX(Q$1:Q478)+1)</f>
        <v/>
      </c>
      <c r="R479" s="147" t="str">
        <f>IF(Emiss_rate_w_controls_CPMS!D901="","",Emiss_rate_w_controls_CPMS!D901)</f>
        <v/>
      </c>
      <c r="S479" s="148" t="str">
        <f t="shared" si="13"/>
        <v/>
      </c>
      <c r="T479" s="148" t="str">
        <f>IF(COUNTIF(R$2:R479,R479)=1,R479,"")</f>
        <v/>
      </c>
    </row>
    <row r="480" spans="17:20" ht="16.5" x14ac:dyDescent="0.45">
      <c r="Q480" s="146" t="str">
        <f>+IF(T480="","",MAX(Q$1:Q479)+1)</f>
        <v/>
      </c>
      <c r="R480" s="147" t="str">
        <f>IF(Emiss_rate_w_controls_CPMS!D902="","",Emiss_rate_w_controls_CPMS!D902)</f>
        <v/>
      </c>
      <c r="S480" s="148" t="str">
        <f t="shared" si="13"/>
        <v/>
      </c>
      <c r="T480" s="148" t="str">
        <f>IF(COUNTIF(R$2:R480,R480)=1,R480,"")</f>
        <v/>
      </c>
    </row>
    <row r="481" spans="17:20" ht="16.5" x14ac:dyDescent="0.45">
      <c r="Q481" s="146" t="str">
        <f>+IF(T481="","",MAX(Q$1:Q480)+1)</f>
        <v/>
      </c>
      <c r="R481" s="147" t="str">
        <f>IF(Emiss_rate_w_controls_CPMS!D903="","",Emiss_rate_w_controls_CPMS!D903)</f>
        <v/>
      </c>
      <c r="S481" s="148" t="str">
        <f t="shared" si="13"/>
        <v/>
      </c>
      <c r="T481" s="148" t="str">
        <f>IF(COUNTIF(R$2:R481,R481)=1,R481,"")</f>
        <v/>
      </c>
    </row>
    <row r="482" spans="17:20" ht="16.5" x14ac:dyDescent="0.45">
      <c r="Q482" s="146" t="str">
        <f>+IF(T482="","",MAX(Q$1:Q481)+1)</f>
        <v/>
      </c>
      <c r="R482" s="147" t="str">
        <f>IF(Emiss_rate_w_controls_CPMS!D904="","",Emiss_rate_w_controls_CPMS!D904)</f>
        <v/>
      </c>
      <c r="S482" s="148" t="str">
        <f t="shared" si="13"/>
        <v/>
      </c>
      <c r="T482" s="148" t="str">
        <f>IF(COUNTIF(R$2:R482,R482)=1,R482,"")</f>
        <v/>
      </c>
    </row>
    <row r="483" spans="17:20" ht="16.5" x14ac:dyDescent="0.45">
      <c r="Q483" s="146" t="str">
        <f>+IF(T483="","",MAX(Q$1:Q482)+1)</f>
        <v/>
      </c>
      <c r="R483" s="147" t="str">
        <f>IF(Emiss_rate_w_controls_CPMS!D905="","",Emiss_rate_w_controls_CPMS!D905)</f>
        <v/>
      </c>
      <c r="S483" s="148" t="str">
        <f t="shared" si="13"/>
        <v/>
      </c>
      <c r="T483" s="148" t="str">
        <f>IF(COUNTIF(R$2:R483,R483)=1,R483,"")</f>
        <v/>
      </c>
    </row>
    <row r="484" spans="17:20" ht="16.5" x14ac:dyDescent="0.45">
      <c r="Q484" s="146" t="str">
        <f>+IF(T484="","",MAX(Q$1:Q483)+1)</f>
        <v/>
      </c>
      <c r="R484" s="147" t="str">
        <f>IF(Emiss_rate_w_controls_CPMS!D906="","",Emiss_rate_w_controls_CPMS!D906)</f>
        <v/>
      </c>
      <c r="S484" s="148" t="str">
        <f t="shared" si="13"/>
        <v/>
      </c>
      <c r="T484" s="148" t="str">
        <f>IF(COUNTIF(R$2:R484,R484)=1,R484,"")</f>
        <v/>
      </c>
    </row>
    <row r="485" spans="17:20" ht="16.5" x14ac:dyDescent="0.45">
      <c r="Q485" s="146" t="str">
        <f>+IF(T485="","",MAX(Q$1:Q484)+1)</f>
        <v/>
      </c>
      <c r="R485" s="147" t="str">
        <f>IF(Emiss_rate_w_controls_CPMS!D907="","",Emiss_rate_w_controls_CPMS!D907)</f>
        <v/>
      </c>
      <c r="S485" s="148" t="str">
        <f t="shared" si="13"/>
        <v/>
      </c>
      <c r="T485" s="148" t="str">
        <f>IF(COUNTIF(R$2:R485,R485)=1,R485,"")</f>
        <v/>
      </c>
    </row>
    <row r="486" spans="17:20" ht="16.5" x14ac:dyDescent="0.45">
      <c r="Q486" s="146" t="str">
        <f>+IF(T486="","",MAX(Q$1:Q485)+1)</f>
        <v/>
      </c>
      <c r="R486" s="147" t="str">
        <f>IF(Emiss_rate_w_controls_CPMS!D908="","",Emiss_rate_w_controls_CPMS!D908)</f>
        <v/>
      </c>
      <c r="S486" s="148" t="str">
        <f t="shared" si="13"/>
        <v/>
      </c>
      <c r="T486" s="148" t="str">
        <f>IF(COUNTIF(R$2:R486,R486)=1,R486,"")</f>
        <v/>
      </c>
    </row>
    <row r="487" spans="17:20" ht="16.5" x14ac:dyDescent="0.45">
      <c r="Q487" s="146" t="str">
        <f>+IF(T487="","",MAX(Q$1:Q486)+1)</f>
        <v/>
      </c>
      <c r="R487" s="147" t="str">
        <f>IF(Emiss_rate_w_controls_CPMS!D909="","",Emiss_rate_w_controls_CPMS!D909)</f>
        <v/>
      </c>
      <c r="S487" s="148" t="str">
        <f t="shared" si="13"/>
        <v/>
      </c>
      <c r="T487" s="148" t="str">
        <f>IF(COUNTIF(R$2:R487,R487)=1,R487,"")</f>
        <v/>
      </c>
    </row>
    <row r="488" spans="17:20" ht="16.5" x14ac:dyDescent="0.45">
      <c r="Q488" s="146" t="str">
        <f>+IF(T488="","",MAX(Q$1:Q487)+1)</f>
        <v/>
      </c>
      <c r="R488" s="147" t="str">
        <f>IF(Emiss_rate_w_controls_CPMS!D910="","",Emiss_rate_w_controls_CPMS!D910)</f>
        <v/>
      </c>
      <c r="S488" s="148" t="str">
        <f t="shared" si="13"/>
        <v/>
      </c>
      <c r="T488" s="148" t="str">
        <f>IF(COUNTIF(R$2:R488,R488)=1,R488,"")</f>
        <v/>
      </c>
    </row>
    <row r="489" spans="17:20" ht="16.5" x14ac:dyDescent="0.45">
      <c r="Q489" s="146" t="str">
        <f>+IF(T489="","",MAX(Q$1:Q488)+1)</f>
        <v/>
      </c>
      <c r="R489" s="147" t="str">
        <f>IF(Emiss_rate_w_controls_CPMS!D911="","",Emiss_rate_w_controls_CPMS!D911)</f>
        <v/>
      </c>
      <c r="S489" s="148" t="str">
        <f t="shared" si="13"/>
        <v/>
      </c>
      <c r="T489" s="148" t="str">
        <f>IF(COUNTIF(R$2:R489,R489)=1,R489,"")</f>
        <v/>
      </c>
    </row>
    <row r="490" spans="17:20" ht="16.5" x14ac:dyDescent="0.45">
      <c r="Q490" s="146" t="str">
        <f>+IF(T490="","",MAX(Q$1:Q489)+1)</f>
        <v/>
      </c>
      <c r="R490" s="147" t="str">
        <f>IF(Emiss_rate_w_controls_CPMS!D912="","",Emiss_rate_w_controls_CPMS!D912)</f>
        <v/>
      </c>
      <c r="S490" s="148" t="str">
        <f t="shared" si="13"/>
        <v/>
      </c>
      <c r="T490" s="148" t="str">
        <f>IF(COUNTIF(R$2:R490,R490)=1,R490,"")</f>
        <v/>
      </c>
    </row>
    <row r="491" spans="17:20" ht="16.5" x14ac:dyDescent="0.45">
      <c r="Q491" s="146" t="str">
        <f>+IF(T491="","",MAX(Q$1:Q490)+1)</f>
        <v/>
      </c>
      <c r="R491" s="147" t="str">
        <f>IF(Emiss_rate_w_controls_CPMS!D913="","",Emiss_rate_w_controls_CPMS!D913)</f>
        <v/>
      </c>
      <c r="S491" s="148" t="str">
        <f t="shared" si="13"/>
        <v/>
      </c>
      <c r="T491" s="148" t="str">
        <f>IF(COUNTIF(R$2:R491,R491)=1,R491,"")</f>
        <v/>
      </c>
    </row>
    <row r="492" spans="17:20" ht="16.5" x14ac:dyDescent="0.45">
      <c r="Q492" s="146" t="str">
        <f>+IF(T492="","",MAX(Q$1:Q491)+1)</f>
        <v/>
      </c>
      <c r="R492" s="147" t="str">
        <f>IF(Emiss_rate_w_controls_CPMS!D914="","",Emiss_rate_w_controls_CPMS!D914)</f>
        <v/>
      </c>
      <c r="S492" s="148" t="str">
        <f t="shared" si="13"/>
        <v/>
      </c>
      <c r="T492" s="148" t="str">
        <f>IF(COUNTIF(R$2:R492,R492)=1,R492,"")</f>
        <v/>
      </c>
    </row>
    <row r="493" spans="17:20" ht="16.5" x14ac:dyDescent="0.45">
      <c r="Q493" s="146" t="str">
        <f>+IF(T493="","",MAX(Q$1:Q492)+1)</f>
        <v/>
      </c>
      <c r="R493" s="147" t="str">
        <f>IF(Emiss_rate_w_controls_CPMS!D915="","",Emiss_rate_w_controls_CPMS!D915)</f>
        <v/>
      </c>
      <c r="S493" s="148" t="str">
        <f t="shared" si="13"/>
        <v/>
      </c>
      <c r="T493" s="148" t="str">
        <f>IF(COUNTIF(R$2:R493,R493)=1,R493,"")</f>
        <v/>
      </c>
    </row>
    <row r="494" spans="17:20" ht="16.5" x14ac:dyDescent="0.45">
      <c r="Q494" s="146" t="str">
        <f>+IF(T494="","",MAX(Q$1:Q493)+1)</f>
        <v/>
      </c>
      <c r="R494" s="147" t="str">
        <f>IF(Emiss_rate_w_controls_CPMS!D916="","",Emiss_rate_w_controls_CPMS!D916)</f>
        <v/>
      </c>
      <c r="S494" s="148" t="str">
        <f t="shared" si="13"/>
        <v/>
      </c>
      <c r="T494" s="148" t="str">
        <f>IF(COUNTIF(R$2:R494,R494)=1,R494,"")</f>
        <v/>
      </c>
    </row>
    <row r="495" spans="17:20" ht="16.5" x14ac:dyDescent="0.45">
      <c r="Q495" s="146" t="str">
        <f>+IF(T495="","",MAX(Q$1:Q494)+1)</f>
        <v/>
      </c>
      <c r="R495" s="147" t="str">
        <f>IF(Emiss_rate_w_controls_CPMS!D917="","",Emiss_rate_w_controls_CPMS!D917)</f>
        <v/>
      </c>
      <c r="S495" s="148" t="str">
        <f t="shared" si="13"/>
        <v/>
      </c>
      <c r="T495" s="148" t="str">
        <f>IF(COUNTIF(R$2:R495,R495)=1,R495,"")</f>
        <v/>
      </c>
    </row>
    <row r="496" spans="17:20" ht="16.5" x14ac:dyDescent="0.45">
      <c r="Q496" s="146" t="str">
        <f>+IF(T496="","",MAX(Q$1:Q495)+1)</f>
        <v/>
      </c>
      <c r="R496" s="147" t="str">
        <f>IF(Emiss_rate_w_controls_CPMS!D918="","",Emiss_rate_w_controls_CPMS!D918)</f>
        <v/>
      </c>
      <c r="S496" s="148" t="str">
        <f t="shared" si="13"/>
        <v/>
      </c>
      <c r="T496" s="148" t="str">
        <f>IF(COUNTIF(R$2:R496,R496)=1,R496,"")</f>
        <v/>
      </c>
    </row>
    <row r="497" spans="17:20" ht="16.5" x14ac:dyDescent="0.45">
      <c r="Q497" s="146" t="str">
        <f>+IF(T497="","",MAX(Q$1:Q496)+1)</f>
        <v/>
      </c>
      <c r="R497" s="147" t="str">
        <f>IF(Emiss_rate_w_controls_CPMS!D919="","",Emiss_rate_w_controls_CPMS!D919)</f>
        <v/>
      </c>
      <c r="S497" s="148" t="str">
        <f t="shared" si="13"/>
        <v/>
      </c>
      <c r="T497" s="148" t="str">
        <f>IF(COUNTIF(R$2:R497,R497)=1,R497,"")</f>
        <v/>
      </c>
    </row>
    <row r="498" spans="17:20" ht="16.5" x14ac:dyDescent="0.45">
      <c r="Q498" s="146" t="str">
        <f>+IF(T498="","",MAX(Q$1:Q497)+1)</f>
        <v/>
      </c>
      <c r="R498" s="147" t="str">
        <f>IF(Emiss_rate_w_controls_CPMS!D920="","",Emiss_rate_w_controls_CPMS!D920)</f>
        <v/>
      </c>
      <c r="S498" s="148" t="str">
        <f t="shared" si="13"/>
        <v/>
      </c>
      <c r="T498" s="148" t="str">
        <f>IF(COUNTIF(R$2:R498,R498)=1,R498,"")</f>
        <v/>
      </c>
    </row>
    <row r="499" spans="17:20" ht="16.5" x14ac:dyDescent="0.45">
      <c r="Q499" s="146" t="str">
        <f>+IF(T499="","",MAX(Q$1:Q498)+1)</f>
        <v/>
      </c>
      <c r="R499" s="147" t="str">
        <f>IF(Emiss_rate_w_controls_CPMS!D921="","",Emiss_rate_w_controls_CPMS!D921)</f>
        <v/>
      </c>
      <c r="S499" s="148" t="str">
        <f t="shared" si="13"/>
        <v/>
      </c>
      <c r="T499" s="148" t="str">
        <f>IF(COUNTIF(R$2:R499,R499)=1,R499,"")</f>
        <v/>
      </c>
    </row>
    <row r="500" spans="17:20" ht="16.5" x14ac:dyDescent="0.45">
      <c r="Q500" s="146" t="str">
        <f>+IF(T500="","",MAX(Q$1:Q499)+1)</f>
        <v/>
      </c>
      <c r="R500" s="147" t="str">
        <f>IF(Emiss_rate_w_controls_CPMS!D922="","",Emiss_rate_w_controls_CPMS!D922)</f>
        <v/>
      </c>
      <c r="S500" s="148" t="str">
        <f t="shared" si="13"/>
        <v/>
      </c>
      <c r="T500" s="148" t="str">
        <f>IF(COUNTIF(R$2:R500,R500)=1,R500,"")</f>
        <v/>
      </c>
    </row>
  </sheetData>
  <sheetProtection algorithmName="SHA-512" hashValue="tKLN9mA/7Elz1bZiNKf8m5ZHrjhBqpKGF83YHzeQgwvca+nbZCQ90h4rM2wZYrHVrTOp6F01zUfiezhf7K6y0w==" saltValue="hMspRNNnMrbEVTQ3kTzSSg==" spinCount="100000" sheet="1" objects="1" scenarios="1"/>
  <mergeCells count="2">
    <mergeCell ref="A27:E27"/>
    <mergeCell ref="G1:J1"/>
  </mergeCells>
  <pageMargins left="0.7" right="0.7" top="0.75" bottom="0.75" header="0.3" footer="0.3"/>
  <pageSetup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XFD29"/>
  <sheetViews>
    <sheetView showGridLines="0" tabSelected="1" topLeftCell="B2" workbookViewId="0">
      <selection activeCell="B5" sqref="B5"/>
    </sheetView>
  </sheetViews>
  <sheetFormatPr defaultColWidth="0" defaultRowHeight="14.5" zeroHeight="1" x14ac:dyDescent="0.35"/>
  <cols>
    <col min="1" max="1" width="17.90625" hidden="1" customWidth="1"/>
    <col min="2" max="2" width="154.36328125" customWidth="1"/>
    <col min="3" max="15" width="0" hidden="1" customWidth="1"/>
    <col min="16" max="16384" width="9.08984375" hidden="1"/>
  </cols>
  <sheetData>
    <row r="2" spans="1:15" x14ac:dyDescent="0.35">
      <c r="A2" s="1" t="s">
        <v>1</v>
      </c>
      <c r="B2" s="33" t="s">
        <v>2</v>
      </c>
      <c r="C2" s="32"/>
      <c r="D2" s="32"/>
      <c r="E2" s="32"/>
    </row>
    <row r="3" spans="1:15" x14ac:dyDescent="0.35">
      <c r="A3" s="2" t="s">
        <v>3</v>
      </c>
      <c r="B3" s="24" t="s">
        <v>4</v>
      </c>
      <c r="C3" s="24"/>
      <c r="D3" s="24"/>
      <c r="E3" s="25"/>
    </row>
    <row r="4" spans="1:15" x14ac:dyDescent="0.35">
      <c r="A4" s="2" t="s">
        <v>5</v>
      </c>
      <c r="B4" s="26" t="s">
        <v>444</v>
      </c>
      <c r="C4" s="24"/>
      <c r="D4" s="24"/>
      <c r="E4" s="25"/>
    </row>
    <row r="5" spans="1:15" x14ac:dyDescent="0.35">
      <c r="A5" s="2" t="s">
        <v>6</v>
      </c>
      <c r="B5" s="152">
        <v>44725</v>
      </c>
      <c r="C5" s="24"/>
      <c r="D5" s="24"/>
      <c r="E5" s="25"/>
    </row>
    <row r="6" spans="1:15" s="163" customFormat="1" ht="31" x14ac:dyDescent="0.35">
      <c r="A6" s="162" t="s">
        <v>0</v>
      </c>
      <c r="B6" s="275" t="s">
        <v>436</v>
      </c>
      <c r="C6" s="162"/>
      <c r="D6" s="162"/>
      <c r="E6" s="162"/>
    </row>
    <row r="7" spans="1:15" ht="21" x14ac:dyDescent="0.5">
      <c r="B7" s="12" t="s">
        <v>7</v>
      </c>
      <c r="C7" s="12"/>
      <c r="D7" s="12"/>
      <c r="E7" s="12"/>
      <c r="F7" s="12"/>
      <c r="G7" s="12"/>
      <c r="H7" s="12"/>
      <c r="I7" s="12"/>
      <c r="J7" s="12"/>
      <c r="K7" s="12"/>
      <c r="L7" s="12"/>
      <c r="M7" s="12"/>
      <c r="N7" s="12"/>
      <c r="O7" s="12"/>
    </row>
    <row r="8" spans="1:15" ht="21" x14ac:dyDescent="0.5">
      <c r="B8" s="12" t="s">
        <v>8</v>
      </c>
      <c r="C8" s="12"/>
      <c r="D8" s="12"/>
      <c r="E8" s="12"/>
      <c r="F8" s="12"/>
      <c r="G8" s="12"/>
      <c r="H8" s="12"/>
      <c r="I8" s="12"/>
      <c r="J8" s="12"/>
      <c r="K8" s="12"/>
      <c r="L8" s="12"/>
      <c r="M8" s="12"/>
      <c r="N8" s="12"/>
      <c r="O8" s="12"/>
    </row>
    <row r="9" spans="1:15" ht="21" x14ac:dyDescent="0.5">
      <c r="B9" s="12" t="s">
        <v>9</v>
      </c>
      <c r="C9" s="12"/>
      <c r="D9" s="12"/>
      <c r="E9" s="12"/>
      <c r="F9" s="12"/>
      <c r="G9" s="12"/>
      <c r="H9" s="12"/>
      <c r="I9" s="12"/>
      <c r="J9" s="12"/>
      <c r="K9" s="12"/>
      <c r="L9" s="12"/>
      <c r="M9" s="12"/>
      <c r="N9" s="12"/>
      <c r="O9" s="12"/>
    </row>
    <row r="10" spans="1:15" x14ac:dyDescent="0.35">
      <c r="B10" s="3" t="s">
        <v>10</v>
      </c>
      <c r="C10" s="3"/>
      <c r="D10" s="3"/>
      <c r="E10" s="3"/>
      <c r="F10" s="3"/>
      <c r="G10" s="3"/>
      <c r="H10" s="3"/>
      <c r="I10" s="3"/>
      <c r="J10" s="3"/>
      <c r="K10" s="3"/>
      <c r="L10" s="3"/>
      <c r="M10" s="3"/>
      <c r="N10" s="3"/>
      <c r="O10" s="3"/>
    </row>
    <row r="11" spans="1:15" x14ac:dyDescent="0.35">
      <c r="B11" t="s">
        <v>11</v>
      </c>
    </row>
    <row r="12" spans="1:15" x14ac:dyDescent="0.35">
      <c r="B12" t="s">
        <v>12</v>
      </c>
    </row>
    <row r="13" spans="1:15" x14ac:dyDescent="0.35">
      <c r="B13" s="3" t="s">
        <v>13</v>
      </c>
      <c r="C13" s="3"/>
      <c r="D13" s="3"/>
      <c r="E13" s="3"/>
      <c r="F13" s="3"/>
      <c r="G13" s="3"/>
      <c r="H13" s="3"/>
      <c r="I13" s="3"/>
      <c r="J13" s="3"/>
      <c r="K13" s="3"/>
      <c r="L13" s="3"/>
      <c r="M13" s="3"/>
      <c r="N13" s="3"/>
      <c r="O13" s="3"/>
    </row>
    <row r="14" spans="1:15" ht="29" x14ac:dyDescent="0.35">
      <c r="B14" s="221" t="s">
        <v>390</v>
      </c>
    </row>
    <row r="15" spans="1:15" ht="29" x14ac:dyDescent="0.35">
      <c r="B15" s="221" t="s">
        <v>389</v>
      </c>
    </row>
    <row r="16" spans="1:15" ht="29" x14ac:dyDescent="0.35">
      <c r="B16" s="221" t="s">
        <v>391</v>
      </c>
    </row>
    <row r="17" spans="1:16384" s="87" customFormat="1" ht="29" x14ac:dyDescent="0.35">
      <c r="B17" s="222" t="s">
        <v>392</v>
      </c>
    </row>
    <row r="18" spans="1:16384" s="87" customFormat="1" ht="58" x14ac:dyDescent="0.35">
      <c r="B18" s="222" t="s">
        <v>394</v>
      </c>
    </row>
    <row r="19" spans="1:16384" s="87" customFormat="1" ht="139.5" customHeight="1" x14ac:dyDescent="0.35">
      <c r="A19" s="124"/>
      <c r="B19" s="30" t="s">
        <v>393</v>
      </c>
      <c r="C19" s="124" t="s">
        <v>14</v>
      </c>
      <c r="D19" s="124" t="s">
        <v>14</v>
      </c>
      <c r="E19" s="124" t="s">
        <v>14</v>
      </c>
      <c r="F19" s="124" t="s">
        <v>14</v>
      </c>
      <c r="G19" s="124" t="s">
        <v>14</v>
      </c>
      <c r="H19" s="124" t="s">
        <v>14</v>
      </c>
      <c r="I19" s="124" t="s">
        <v>14</v>
      </c>
      <c r="J19" s="124" t="s">
        <v>14</v>
      </c>
      <c r="K19" s="124" t="s">
        <v>14</v>
      </c>
      <c r="L19" s="124" t="s">
        <v>14</v>
      </c>
      <c r="M19" s="124" t="s">
        <v>14</v>
      </c>
      <c r="N19" s="124" t="s">
        <v>14</v>
      </c>
      <c r="O19" s="124" t="s">
        <v>14</v>
      </c>
      <c r="P19" s="124" t="s">
        <v>14</v>
      </c>
      <c r="Q19" s="124" t="s">
        <v>14</v>
      </c>
      <c r="R19" s="124" t="s">
        <v>14</v>
      </c>
      <c r="S19" s="124" t="s">
        <v>14</v>
      </c>
      <c r="T19" s="124" t="s">
        <v>14</v>
      </c>
      <c r="U19" s="124" t="s">
        <v>14</v>
      </c>
      <c r="V19" s="124" t="s">
        <v>14</v>
      </c>
      <c r="W19" s="124" t="s">
        <v>14</v>
      </c>
      <c r="X19" s="124" t="s">
        <v>14</v>
      </c>
      <c r="Y19" s="124" t="s">
        <v>14</v>
      </c>
      <c r="Z19" s="124" t="s">
        <v>14</v>
      </c>
      <c r="AA19" s="124" t="s">
        <v>14</v>
      </c>
      <c r="AB19" s="124" t="s">
        <v>14</v>
      </c>
      <c r="AC19" s="124" t="s">
        <v>14</v>
      </c>
      <c r="AD19" s="124" t="s">
        <v>14</v>
      </c>
      <c r="AE19" s="124" t="s">
        <v>14</v>
      </c>
      <c r="AF19" s="124" t="s">
        <v>14</v>
      </c>
      <c r="AG19" s="124" t="s">
        <v>14</v>
      </c>
      <c r="AH19" s="124" t="s">
        <v>14</v>
      </c>
      <c r="AI19" s="124" t="s">
        <v>14</v>
      </c>
      <c r="AJ19" s="124" t="s">
        <v>14</v>
      </c>
      <c r="AK19" s="124" t="s">
        <v>14</v>
      </c>
      <c r="AL19" s="124" t="s">
        <v>14</v>
      </c>
      <c r="AM19" s="124" t="s">
        <v>14</v>
      </c>
      <c r="AN19" s="124" t="s">
        <v>14</v>
      </c>
      <c r="AO19" s="124" t="s">
        <v>14</v>
      </c>
      <c r="AP19" s="124" t="s">
        <v>14</v>
      </c>
      <c r="AQ19" s="124" t="s">
        <v>14</v>
      </c>
      <c r="AR19" s="124" t="s">
        <v>14</v>
      </c>
      <c r="AS19" s="124" t="s">
        <v>14</v>
      </c>
      <c r="AT19" s="124" t="s">
        <v>14</v>
      </c>
      <c r="AU19" s="124" t="s">
        <v>14</v>
      </c>
      <c r="AV19" s="124" t="s">
        <v>14</v>
      </c>
      <c r="AW19" s="124" t="s">
        <v>14</v>
      </c>
      <c r="AX19" s="124" t="s">
        <v>14</v>
      </c>
      <c r="AY19" s="124" t="s">
        <v>14</v>
      </c>
      <c r="AZ19" s="124" t="s">
        <v>14</v>
      </c>
      <c r="BA19" s="124" t="s">
        <v>14</v>
      </c>
      <c r="BB19" s="124" t="s">
        <v>14</v>
      </c>
      <c r="BC19" s="124" t="s">
        <v>14</v>
      </c>
      <c r="BD19" s="124" t="s">
        <v>14</v>
      </c>
      <c r="BE19" s="124" t="s">
        <v>14</v>
      </c>
      <c r="BF19" s="124" t="s">
        <v>14</v>
      </c>
      <c r="BG19" s="124" t="s">
        <v>14</v>
      </c>
      <c r="BH19" s="124" t="s">
        <v>14</v>
      </c>
      <c r="BI19" s="124" t="s">
        <v>14</v>
      </c>
      <c r="BJ19" s="124" t="s">
        <v>14</v>
      </c>
      <c r="BK19" s="124" t="s">
        <v>14</v>
      </c>
      <c r="BL19" s="124" t="s">
        <v>14</v>
      </c>
      <c r="BM19" s="124" t="s">
        <v>14</v>
      </c>
      <c r="BN19" s="124" t="s">
        <v>14</v>
      </c>
      <c r="BO19" s="124" t="s">
        <v>14</v>
      </c>
      <c r="BP19" s="124" t="s">
        <v>14</v>
      </c>
      <c r="BQ19" s="124" t="s">
        <v>14</v>
      </c>
      <c r="BR19" s="124" t="s">
        <v>14</v>
      </c>
      <c r="BS19" s="124" t="s">
        <v>14</v>
      </c>
      <c r="BT19" s="124" t="s">
        <v>14</v>
      </c>
      <c r="BU19" s="124" t="s">
        <v>14</v>
      </c>
      <c r="BV19" s="124" t="s">
        <v>14</v>
      </c>
      <c r="BW19" s="124" t="s">
        <v>14</v>
      </c>
      <c r="BX19" s="124" t="s">
        <v>14</v>
      </c>
      <c r="BY19" s="124" t="s">
        <v>14</v>
      </c>
      <c r="BZ19" s="124" t="s">
        <v>14</v>
      </c>
      <c r="CA19" s="124" t="s">
        <v>14</v>
      </c>
      <c r="CB19" s="124" t="s">
        <v>14</v>
      </c>
      <c r="CC19" s="124" t="s">
        <v>14</v>
      </c>
      <c r="CD19" s="124" t="s">
        <v>14</v>
      </c>
      <c r="CE19" s="124" t="s">
        <v>14</v>
      </c>
      <c r="CF19" s="124" t="s">
        <v>14</v>
      </c>
      <c r="CG19" s="124" t="s">
        <v>14</v>
      </c>
      <c r="CH19" s="124" t="s">
        <v>14</v>
      </c>
      <c r="CI19" s="124" t="s">
        <v>14</v>
      </c>
      <c r="CJ19" s="124" t="s">
        <v>14</v>
      </c>
      <c r="CK19" s="124" t="s">
        <v>14</v>
      </c>
      <c r="CL19" s="124" t="s">
        <v>14</v>
      </c>
      <c r="CM19" s="124" t="s">
        <v>14</v>
      </c>
      <c r="CN19" s="124" t="s">
        <v>14</v>
      </c>
      <c r="CO19" s="124" t="s">
        <v>14</v>
      </c>
      <c r="CP19" s="124" t="s">
        <v>14</v>
      </c>
      <c r="CQ19" s="124" t="s">
        <v>14</v>
      </c>
      <c r="CR19" s="124" t="s">
        <v>14</v>
      </c>
      <c r="CS19" s="124" t="s">
        <v>14</v>
      </c>
      <c r="CT19" s="124" t="s">
        <v>14</v>
      </c>
      <c r="CU19" s="124" t="s">
        <v>14</v>
      </c>
      <c r="CV19" s="124" t="s">
        <v>14</v>
      </c>
      <c r="CW19" s="124" t="s">
        <v>14</v>
      </c>
      <c r="CX19" s="124" t="s">
        <v>14</v>
      </c>
      <c r="CY19" s="124" t="s">
        <v>14</v>
      </c>
      <c r="CZ19" s="124" t="s">
        <v>14</v>
      </c>
      <c r="DA19" s="124" t="s">
        <v>14</v>
      </c>
      <c r="DB19" s="124" t="s">
        <v>14</v>
      </c>
      <c r="DC19" s="124" t="s">
        <v>14</v>
      </c>
      <c r="DD19" s="124" t="s">
        <v>14</v>
      </c>
      <c r="DE19" s="124" t="s">
        <v>14</v>
      </c>
      <c r="DF19" s="124" t="s">
        <v>14</v>
      </c>
      <c r="DG19" s="124" t="s">
        <v>14</v>
      </c>
      <c r="DH19" s="124" t="s">
        <v>14</v>
      </c>
      <c r="DI19" s="124" t="s">
        <v>14</v>
      </c>
      <c r="DJ19" s="124" t="s">
        <v>14</v>
      </c>
      <c r="DK19" s="124" t="s">
        <v>14</v>
      </c>
      <c r="DL19" s="124" t="s">
        <v>14</v>
      </c>
      <c r="DM19" s="124" t="s">
        <v>14</v>
      </c>
      <c r="DN19" s="124" t="s">
        <v>14</v>
      </c>
      <c r="DO19" s="124" t="s">
        <v>14</v>
      </c>
      <c r="DP19" s="124" t="s">
        <v>14</v>
      </c>
      <c r="DQ19" s="124" t="s">
        <v>14</v>
      </c>
      <c r="DR19" s="124" t="s">
        <v>14</v>
      </c>
      <c r="DS19" s="124" t="s">
        <v>14</v>
      </c>
      <c r="DT19" s="124" t="s">
        <v>14</v>
      </c>
      <c r="DU19" s="124" t="s">
        <v>14</v>
      </c>
      <c r="DV19" s="124" t="s">
        <v>14</v>
      </c>
      <c r="DW19" s="124" t="s">
        <v>14</v>
      </c>
      <c r="DX19" s="124" t="s">
        <v>14</v>
      </c>
      <c r="DY19" s="124" t="s">
        <v>14</v>
      </c>
      <c r="DZ19" s="124" t="s">
        <v>14</v>
      </c>
      <c r="EA19" s="124" t="s">
        <v>14</v>
      </c>
      <c r="EB19" s="124" t="s">
        <v>14</v>
      </c>
      <c r="EC19" s="124" t="s">
        <v>14</v>
      </c>
      <c r="ED19" s="124" t="s">
        <v>14</v>
      </c>
      <c r="EE19" s="124" t="s">
        <v>14</v>
      </c>
      <c r="EF19" s="124" t="s">
        <v>14</v>
      </c>
      <c r="EG19" s="124" t="s">
        <v>14</v>
      </c>
      <c r="EH19" s="124" t="s">
        <v>14</v>
      </c>
      <c r="EI19" s="124" t="s">
        <v>14</v>
      </c>
      <c r="EJ19" s="124" t="s">
        <v>14</v>
      </c>
      <c r="EK19" s="124" t="s">
        <v>14</v>
      </c>
      <c r="EL19" s="124" t="s">
        <v>14</v>
      </c>
      <c r="EM19" s="124" t="s">
        <v>14</v>
      </c>
      <c r="EN19" s="124" t="s">
        <v>14</v>
      </c>
      <c r="EO19" s="124" t="s">
        <v>14</v>
      </c>
      <c r="EP19" s="124" t="s">
        <v>14</v>
      </c>
      <c r="EQ19" s="124" t="s">
        <v>14</v>
      </c>
      <c r="ER19" s="124" t="s">
        <v>14</v>
      </c>
      <c r="ES19" s="124" t="s">
        <v>14</v>
      </c>
      <c r="ET19" s="124" t="s">
        <v>14</v>
      </c>
      <c r="EU19" s="124" t="s">
        <v>14</v>
      </c>
      <c r="EV19" s="124" t="s">
        <v>14</v>
      </c>
      <c r="EW19" s="124" t="s">
        <v>14</v>
      </c>
      <c r="EX19" s="124" t="s">
        <v>14</v>
      </c>
      <c r="EY19" s="124" t="s">
        <v>14</v>
      </c>
      <c r="EZ19" s="124" t="s">
        <v>14</v>
      </c>
      <c r="FA19" s="124" t="s">
        <v>14</v>
      </c>
      <c r="FB19" s="124" t="s">
        <v>14</v>
      </c>
      <c r="FC19" s="124" t="s">
        <v>14</v>
      </c>
      <c r="FD19" s="124" t="s">
        <v>14</v>
      </c>
      <c r="FE19" s="124" t="s">
        <v>14</v>
      </c>
      <c r="FF19" s="124" t="s">
        <v>14</v>
      </c>
      <c r="FG19" s="124" t="s">
        <v>14</v>
      </c>
      <c r="FH19" s="124" t="s">
        <v>14</v>
      </c>
      <c r="FI19" s="124" t="s">
        <v>14</v>
      </c>
      <c r="FJ19" s="124" t="s">
        <v>14</v>
      </c>
      <c r="FK19" s="124" t="s">
        <v>14</v>
      </c>
      <c r="FL19" s="124" t="s">
        <v>14</v>
      </c>
      <c r="FM19" s="124" t="s">
        <v>14</v>
      </c>
      <c r="FN19" s="124" t="s">
        <v>14</v>
      </c>
      <c r="FO19" s="124" t="s">
        <v>14</v>
      </c>
      <c r="FP19" s="124" t="s">
        <v>14</v>
      </c>
      <c r="FQ19" s="124" t="s">
        <v>14</v>
      </c>
      <c r="FR19" s="124" t="s">
        <v>14</v>
      </c>
      <c r="FS19" s="124" t="s">
        <v>14</v>
      </c>
      <c r="FT19" s="124" t="s">
        <v>14</v>
      </c>
      <c r="FU19" s="124" t="s">
        <v>14</v>
      </c>
      <c r="FV19" s="124" t="s">
        <v>14</v>
      </c>
      <c r="FW19" s="124" t="s">
        <v>14</v>
      </c>
      <c r="FX19" s="124" t="s">
        <v>14</v>
      </c>
      <c r="FY19" s="124" t="s">
        <v>14</v>
      </c>
      <c r="FZ19" s="124" t="s">
        <v>14</v>
      </c>
      <c r="GA19" s="124" t="s">
        <v>14</v>
      </c>
      <c r="GB19" s="124" t="s">
        <v>14</v>
      </c>
      <c r="GC19" s="124" t="s">
        <v>14</v>
      </c>
      <c r="GD19" s="124" t="s">
        <v>14</v>
      </c>
      <c r="GE19" s="124" t="s">
        <v>14</v>
      </c>
      <c r="GF19" s="124" t="s">
        <v>14</v>
      </c>
      <c r="GG19" s="124" t="s">
        <v>14</v>
      </c>
      <c r="GH19" s="124" t="s">
        <v>14</v>
      </c>
      <c r="GI19" s="124" t="s">
        <v>14</v>
      </c>
      <c r="GJ19" s="124" t="s">
        <v>14</v>
      </c>
      <c r="GK19" s="124" t="s">
        <v>14</v>
      </c>
      <c r="GL19" s="124" t="s">
        <v>14</v>
      </c>
      <c r="GM19" s="124" t="s">
        <v>14</v>
      </c>
      <c r="GN19" s="124" t="s">
        <v>14</v>
      </c>
      <c r="GO19" s="124" t="s">
        <v>14</v>
      </c>
      <c r="GP19" s="124" t="s">
        <v>14</v>
      </c>
      <c r="GQ19" s="124" t="s">
        <v>14</v>
      </c>
      <c r="GR19" s="124" t="s">
        <v>14</v>
      </c>
      <c r="GS19" s="124" t="s">
        <v>14</v>
      </c>
      <c r="GT19" s="124" t="s">
        <v>14</v>
      </c>
      <c r="GU19" s="124" t="s">
        <v>14</v>
      </c>
      <c r="GV19" s="124" t="s">
        <v>14</v>
      </c>
      <c r="GW19" s="124" t="s">
        <v>14</v>
      </c>
      <c r="GX19" s="124" t="s">
        <v>14</v>
      </c>
      <c r="GY19" s="124" t="s">
        <v>14</v>
      </c>
      <c r="GZ19" s="124" t="s">
        <v>14</v>
      </c>
      <c r="HA19" s="124" t="s">
        <v>14</v>
      </c>
      <c r="HB19" s="124" t="s">
        <v>14</v>
      </c>
      <c r="HC19" s="124" t="s">
        <v>14</v>
      </c>
      <c r="HD19" s="124" t="s">
        <v>14</v>
      </c>
      <c r="HE19" s="124" t="s">
        <v>14</v>
      </c>
      <c r="HF19" s="124" t="s">
        <v>14</v>
      </c>
      <c r="HG19" s="124" t="s">
        <v>14</v>
      </c>
      <c r="HH19" s="124" t="s">
        <v>14</v>
      </c>
      <c r="HI19" s="124" t="s">
        <v>14</v>
      </c>
      <c r="HJ19" s="124" t="s">
        <v>14</v>
      </c>
      <c r="HK19" s="124" t="s">
        <v>14</v>
      </c>
      <c r="HL19" s="124" t="s">
        <v>14</v>
      </c>
      <c r="HM19" s="124" t="s">
        <v>14</v>
      </c>
      <c r="HN19" s="124" t="s">
        <v>14</v>
      </c>
      <c r="HO19" s="124" t="s">
        <v>14</v>
      </c>
      <c r="HP19" s="124" t="s">
        <v>14</v>
      </c>
      <c r="HQ19" s="124" t="s">
        <v>14</v>
      </c>
      <c r="HR19" s="124" t="s">
        <v>14</v>
      </c>
      <c r="HS19" s="124" t="s">
        <v>14</v>
      </c>
      <c r="HT19" s="124" t="s">
        <v>14</v>
      </c>
      <c r="HU19" s="124" t="s">
        <v>14</v>
      </c>
      <c r="HV19" s="124" t="s">
        <v>14</v>
      </c>
      <c r="HW19" s="124" t="s">
        <v>14</v>
      </c>
      <c r="HX19" s="124" t="s">
        <v>14</v>
      </c>
      <c r="HY19" s="124" t="s">
        <v>14</v>
      </c>
      <c r="HZ19" s="124" t="s">
        <v>14</v>
      </c>
      <c r="IA19" s="124" t="s">
        <v>14</v>
      </c>
      <c r="IB19" s="124" t="s">
        <v>14</v>
      </c>
      <c r="IC19" s="124" t="s">
        <v>14</v>
      </c>
      <c r="ID19" s="124" t="s">
        <v>14</v>
      </c>
      <c r="IE19" s="124" t="s">
        <v>14</v>
      </c>
      <c r="IF19" s="124" t="s">
        <v>14</v>
      </c>
      <c r="IG19" s="124" t="s">
        <v>14</v>
      </c>
      <c r="IH19" s="124" t="s">
        <v>14</v>
      </c>
      <c r="II19" s="124" t="s">
        <v>14</v>
      </c>
      <c r="IJ19" s="124" t="s">
        <v>14</v>
      </c>
      <c r="IK19" s="124" t="s">
        <v>14</v>
      </c>
      <c r="IL19" s="124" t="s">
        <v>14</v>
      </c>
      <c r="IM19" s="124" t="s">
        <v>14</v>
      </c>
      <c r="IN19" s="124" t="s">
        <v>14</v>
      </c>
      <c r="IO19" s="124" t="s">
        <v>14</v>
      </c>
      <c r="IP19" s="124" t="s">
        <v>14</v>
      </c>
      <c r="IQ19" s="124" t="s">
        <v>14</v>
      </c>
      <c r="IR19" s="124" t="s">
        <v>14</v>
      </c>
      <c r="IS19" s="124" t="s">
        <v>14</v>
      </c>
      <c r="IT19" s="124" t="s">
        <v>14</v>
      </c>
      <c r="IU19" s="124" t="s">
        <v>14</v>
      </c>
      <c r="IV19" s="124" t="s">
        <v>14</v>
      </c>
      <c r="IW19" s="124" t="s">
        <v>14</v>
      </c>
      <c r="IX19" s="124" t="s">
        <v>14</v>
      </c>
      <c r="IY19" s="124" t="s">
        <v>14</v>
      </c>
      <c r="IZ19" s="124" t="s">
        <v>14</v>
      </c>
      <c r="JA19" s="124" t="s">
        <v>14</v>
      </c>
      <c r="JB19" s="124" t="s">
        <v>14</v>
      </c>
      <c r="JC19" s="124" t="s">
        <v>14</v>
      </c>
      <c r="JD19" s="124" t="s">
        <v>14</v>
      </c>
      <c r="JE19" s="124" t="s">
        <v>14</v>
      </c>
      <c r="JF19" s="124" t="s">
        <v>14</v>
      </c>
      <c r="JG19" s="124" t="s">
        <v>14</v>
      </c>
      <c r="JH19" s="124" t="s">
        <v>14</v>
      </c>
      <c r="JI19" s="124" t="s">
        <v>14</v>
      </c>
      <c r="JJ19" s="124" t="s">
        <v>14</v>
      </c>
      <c r="JK19" s="124" t="s">
        <v>14</v>
      </c>
      <c r="JL19" s="124" t="s">
        <v>14</v>
      </c>
      <c r="JM19" s="124" t="s">
        <v>14</v>
      </c>
      <c r="JN19" s="124" t="s">
        <v>14</v>
      </c>
      <c r="JO19" s="124" t="s">
        <v>14</v>
      </c>
      <c r="JP19" s="124" t="s">
        <v>14</v>
      </c>
      <c r="JQ19" s="124" t="s">
        <v>14</v>
      </c>
      <c r="JR19" s="124" t="s">
        <v>14</v>
      </c>
      <c r="JS19" s="124" t="s">
        <v>14</v>
      </c>
      <c r="JT19" s="124" t="s">
        <v>14</v>
      </c>
      <c r="JU19" s="124" t="s">
        <v>14</v>
      </c>
      <c r="JV19" s="124" t="s">
        <v>14</v>
      </c>
      <c r="JW19" s="124" t="s">
        <v>14</v>
      </c>
      <c r="JX19" s="124" t="s">
        <v>14</v>
      </c>
      <c r="JY19" s="124" t="s">
        <v>14</v>
      </c>
      <c r="JZ19" s="124" t="s">
        <v>14</v>
      </c>
      <c r="KA19" s="124" t="s">
        <v>14</v>
      </c>
      <c r="KB19" s="124" t="s">
        <v>14</v>
      </c>
      <c r="KC19" s="124" t="s">
        <v>14</v>
      </c>
      <c r="KD19" s="124" t="s">
        <v>14</v>
      </c>
      <c r="KE19" s="124" t="s">
        <v>14</v>
      </c>
      <c r="KF19" s="124" t="s">
        <v>14</v>
      </c>
      <c r="KG19" s="124" t="s">
        <v>14</v>
      </c>
      <c r="KH19" s="124" t="s">
        <v>14</v>
      </c>
      <c r="KI19" s="124" t="s">
        <v>14</v>
      </c>
      <c r="KJ19" s="124" t="s">
        <v>14</v>
      </c>
      <c r="KK19" s="124" t="s">
        <v>14</v>
      </c>
      <c r="KL19" s="124" t="s">
        <v>14</v>
      </c>
      <c r="KM19" s="124" t="s">
        <v>14</v>
      </c>
      <c r="KN19" s="124" t="s">
        <v>14</v>
      </c>
      <c r="KO19" s="124" t="s">
        <v>14</v>
      </c>
      <c r="KP19" s="124" t="s">
        <v>14</v>
      </c>
      <c r="KQ19" s="124" t="s">
        <v>14</v>
      </c>
      <c r="KR19" s="124" t="s">
        <v>14</v>
      </c>
      <c r="KS19" s="124" t="s">
        <v>14</v>
      </c>
      <c r="KT19" s="124" t="s">
        <v>14</v>
      </c>
      <c r="KU19" s="124" t="s">
        <v>14</v>
      </c>
      <c r="KV19" s="124" t="s">
        <v>14</v>
      </c>
      <c r="KW19" s="124" t="s">
        <v>14</v>
      </c>
      <c r="KX19" s="124" t="s">
        <v>14</v>
      </c>
      <c r="KY19" s="124" t="s">
        <v>14</v>
      </c>
      <c r="KZ19" s="124" t="s">
        <v>14</v>
      </c>
      <c r="LA19" s="124" t="s">
        <v>14</v>
      </c>
      <c r="LB19" s="124" t="s">
        <v>14</v>
      </c>
      <c r="LC19" s="124" t="s">
        <v>14</v>
      </c>
      <c r="LD19" s="124" t="s">
        <v>14</v>
      </c>
      <c r="LE19" s="124" t="s">
        <v>14</v>
      </c>
      <c r="LF19" s="124" t="s">
        <v>14</v>
      </c>
      <c r="LG19" s="124" t="s">
        <v>14</v>
      </c>
      <c r="LH19" s="124" t="s">
        <v>14</v>
      </c>
      <c r="LI19" s="124" t="s">
        <v>14</v>
      </c>
      <c r="LJ19" s="124" t="s">
        <v>14</v>
      </c>
      <c r="LK19" s="124" t="s">
        <v>14</v>
      </c>
      <c r="LL19" s="124" t="s">
        <v>14</v>
      </c>
      <c r="LM19" s="124" t="s">
        <v>14</v>
      </c>
      <c r="LN19" s="124" t="s">
        <v>14</v>
      </c>
      <c r="LO19" s="124" t="s">
        <v>14</v>
      </c>
      <c r="LP19" s="124" t="s">
        <v>14</v>
      </c>
      <c r="LQ19" s="124" t="s">
        <v>14</v>
      </c>
      <c r="LR19" s="124" t="s">
        <v>14</v>
      </c>
      <c r="LS19" s="124" t="s">
        <v>14</v>
      </c>
      <c r="LT19" s="124" t="s">
        <v>14</v>
      </c>
      <c r="LU19" s="124" t="s">
        <v>14</v>
      </c>
      <c r="LV19" s="124" t="s">
        <v>14</v>
      </c>
      <c r="LW19" s="124" t="s">
        <v>14</v>
      </c>
      <c r="LX19" s="124" t="s">
        <v>14</v>
      </c>
      <c r="LY19" s="124" t="s">
        <v>14</v>
      </c>
      <c r="LZ19" s="124" t="s">
        <v>14</v>
      </c>
      <c r="MA19" s="124" t="s">
        <v>14</v>
      </c>
      <c r="MB19" s="124" t="s">
        <v>14</v>
      </c>
      <c r="MC19" s="124" t="s">
        <v>14</v>
      </c>
      <c r="MD19" s="124" t="s">
        <v>14</v>
      </c>
      <c r="ME19" s="124" t="s">
        <v>14</v>
      </c>
      <c r="MF19" s="124" t="s">
        <v>14</v>
      </c>
      <c r="MG19" s="124" t="s">
        <v>14</v>
      </c>
      <c r="MH19" s="124" t="s">
        <v>14</v>
      </c>
      <c r="MI19" s="124" t="s">
        <v>14</v>
      </c>
      <c r="MJ19" s="124" t="s">
        <v>14</v>
      </c>
      <c r="MK19" s="124" t="s">
        <v>14</v>
      </c>
      <c r="ML19" s="124" t="s">
        <v>14</v>
      </c>
      <c r="MM19" s="124" t="s">
        <v>14</v>
      </c>
      <c r="MN19" s="124" t="s">
        <v>14</v>
      </c>
      <c r="MO19" s="124" t="s">
        <v>14</v>
      </c>
      <c r="MP19" s="124" t="s">
        <v>14</v>
      </c>
      <c r="MQ19" s="124" t="s">
        <v>14</v>
      </c>
      <c r="MR19" s="124" t="s">
        <v>14</v>
      </c>
      <c r="MS19" s="124" t="s">
        <v>14</v>
      </c>
      <c r="MT19" s="124" t="s">
        <v>14</v>
      </c>
      <c r="MU19" s="124" t="s">
        <v>14</v>
      </c>
      <c r="MV19" s="124" t="s">
        <v>14</v>
      </c>
      <c r="MW19" s="124" t="s">
        <v>14</v>
      </c>
      <c r="MX19" s="124" t="s">
        <v>14</v>
      </c>
      <c r="MY19" s="124" t="s">
        <v>14</v>
      </c>
      <c r="MZ19" s="124" t="s">
        <v>14</v>
      </c>
      <c r="NA19" s="124" t="s">
        <v>14</v>
      </c>
      <c r="NB19" s="124" t="s">
        <v>14</v>
      </c>
      <c r="NC19" s="124" t="s">
        <v>14</v>
      </c>
      <c r="ND19" s="124" t="s">
        <v>14</v>
      </c>
      <c r="NE19" s="124" t="s">
        <v>14</v>
      </c>
      <c r="NF19" s="124" t="s">
        <v>14</v>
      </c>
      <c r="NG19" s="124" t="s">
        <v>14</v>
      </c>
      <c r="NH19" s="124" t="s">
        <v>14</v>
      </c>
      <c r="NI19" s="124" t="s">
        <v>14</v>
      </c>
      <c r="NJ19" s="124" t="s">
        <v>14</v>
      </c>
      <c r="NK19" s="124" t="s">
        <v>14</v>
      </c>
      <c r="NL19" s="124" t="s">
        <v>14</v>
      </c>
      <c r="NM19" s="124" t="s">
        <v>14</v>
      </c>
      <c r="NN19" s="124" t="s">
        <v>14</v>
      </c>
      <c r="NO19" s="124" t="s">
        <v>14</v>
      </c>
      <c r="NP19" s="124" t="s">
        <v>14</v>
      </c>
      <c r="NQ19" s="124" t="s">
        <v>14</v>
      </c>
      <c r="NR19" s="124" t="s">
        <v>14</v>
      </c>
      <c r="NS19" s="124" t="s">
        <v>14</v>
      </c>
      <c r="NT19" s="124" t="s">
        <v>14</v>
      </c>
      <c r="NU19" s="124" t="s">
        <v>14</v>
      </c>
      <c r="NV19" s="124" t="s">
        <v>14</v>
      </c>
      <c r="NW19" s="124" t="s">
        <v>14</v>
      </c>
      <c r="NX19" s="124" t="s">
        <v>14</v>
      </c>
      <c r="NY19" s="124" t="s">
        <v>14</v>
      </c>
      <c r="NZ19" s="124" t="s">
        <v>14</v>
      </c>
      <c r="OA19" s="124" t="s">
        <v>14</v>
      </c>
      <c r="OB19" s="124" t="s">
        <v>14</v>
      </c>
      <c r="OC19" s="124" t="s">
        <v>14</v>
      </c>
      <c r="OD19" s="124" t="s">
        <v>14</v>
      </c>
      <c r="OE19" s="124" t="s">
        <v>14</v>
      </c>
      <c r="OF19" s="124" t="s">
        <v>14</v>
      </c>
      <c r="OG19" s="124" t="s">
        <v>14</v>
      </c>
      <c r="OH19" s="124" t="s">
        <v>14</v>
      </c>
      <c r="OI19" s="124" t="s">
        <v>14</v>
      </c>
      <c r="OJ19" s="124" t="s">
        <v>14</v>
      </c>
      <c r="OK19" s="124" t="s">
        <v>14</v>
      </c>
      <c r="OL19" s="124" t="s">
        <v>14</v>
      </c>
      <c r="OM19" s="124" t="s">
        <v>14</v>
      </c>
      <c r="ON19" s="124" t="s">
        <v>14</v>
      </c>
      <c r="OO19" s="124" t="s">
        <v>14</v>
      </c>
      <c r="OP19" s="124" t="s">
        <v>14</v>
      </c>
      <c r="OQ19" s="124" t="s">
        <v>14</v>
      </c>
      <c r="OR19" s="124" t="s">
        <v>14</v>
      </c>
      <c r="OS19" s="124" t="s">
        <v>14</v>
      </c>
      <c r="OT19" s="124" t="s">
        <v>14</v>
      </c>
      <c r="OU19" s="124" t="s">
        <v>14</v>
      </c>
      <c r="OV19" s="124" t="s">
        <v>14</v>
      </c>
      <c r="OW19" s="124" t="s">
        <v>14</v>
      </c>
      <c r="OX19" s="124" t="s">
        <v>14</v>
      </c>
      <c r="OY19" s="124" t="s">
        <v>14</v>
      </c>
      <c r="OZ19" s="124" t="s">
        <v>14</v>
      </c>
      <c r="PA19" s="124" t="s">
        <v>14</v>
      </c>
      <c r="PB19" s="124" t="s">
        <v>14</v>
      </c>
      <c r="PC19" s="124" t="s">
        <v>14</v>
      </c>
      <c r="PD19" s="124" t="s">
        <v>14</v>
      </c>
      <c r="PE19" s="124" t="s">
        <v>14</v>
      </c>
      <c r="PF19" s="124" t="s">
        <v>14</v>
      </c>
      <c r="PG19" s="124" t="s">
        <v>14</v>
      </c>
      <c r="PH19" s="124" t="s">
        <v>14</v>
      </c>
      <c r="PI19" s="124" t="s">
        <v>14</v>
      </c>
      <c r="PJ19" s="124" t="s">
        <v>14</v>
      </c>
      <c r="PK19" s="124" t="s">
        <v>14</v>
      </c>
      <c r="PL19" s="124" t="s">
        <v>14</v>
      </c>
      <c r="PM19" s="124" t="s">
        <v>14</v>
      </c>
      <c r="PN19" s="124" t="s">
        <v>14</v>
      </c>
      <c r="PO19" s="124" t="s">
        <v>14</v>
      </c>
      <c r="PP19" s="124" t="s">
        <v>14</v>
      </c>
      <c r="PQ19" s="124" t="s">
        <v>14</v>
      </c>
      <c r="PR19" s="124" t="s">
        <v>14</v>
      </c>
      <c r="PS19" s="124" t="s">
        <v>14</v>
      </c>
      <c r="PT19" s="124" t="s">
        <v>14</v>
      </c>
      <c r="PU19" s="124" t="s">
        <v>14</v>
      </c>
      <c r="PV19" s="124" t="s">
        <v>14</v>
      </c>
      <c r="PW19" s="124" t="s">
        <v>14</v>
      </c>
      <c r="PX19" s="124" t="s">
        <v>14</v>
      </c>
      <c r="PY19" s="124" t="s">
        <v>14</v>
      </c>
      <c r="PZ19" s="124" t="s">
        <v>14</v>
      </c>
      <c r="QA19" s="124" t="s">
        <v>14</v>
      </c>
      <c r="QB19" s="124" t="s">
        <v>14</v>
      </c>
      <c r="QC19" s="124" t="s">
        <v>14</v>
      </c>
      <c r="QD19" s="124" t="s">
        <v>14</v>
      </c>
      <c r="QE19" s="124" t="s">
        <v>14</v>
      </c>
      <c r="QF19" s="124" t="s">
        <v>14</v>
      </c>
      <c r="QG19" s="124" t="s">
        <v>14</v>
      </c>
      <c r="QH19" s="124" t="s">
        <v>14</v>
      </c>
      <c r="QI19" s="124" t="s">
        <v>14</v>
      </c>
      <c r="QJ19" s="124" t="s">
        <v>14</v>
      </c>
      <c r="QK19" s="124" t="s">
        <v>14</v>
      </c>
      <c r="QL19" s="124" t="s">
        <v>14</v>
      </c>
      <c r="QM19" s="124" t="s">
        <v>14</v>
      </c>
      <c r="QN19" s="124" t="s">
        <v>14</v>
      </c>
      <c r="QO19" s="124" t="s">
        <v>14</v>
      </c>
      <c r="QP19" s="124" t="s">
        <v>14</v>
      </c>
      <c r="QQ19" s="124" t="s">
        <v>14</v>
      </c>
      <c r="QR19" s="124" t="s">
        <v>14</v>
      </c>
      <c r="QS19" s="124" t="s">
        <v>14</v>
      </c>
      <c r="QT19" s="124" t="s">
        <v>14</v>
      </c>
      <c r="QU19" s="124" t="s">
        <v>14</v>
      </c>
      <c r="QV19" s="124" t="s">
        <v>14</v>
      </c>
      <c r="QW19" s="124" t="s">
        <v>14</v>
      </c>
      <c r="QX19" s="124" t="s">
        <v>14</v>
      </c>
      <c r="QY19" s="124" t="s">
        <v>14</v>
      </c>
      <c r="QZ19" s="124" t="s">
        <v>14</v>
      </c>
      <c r="RA19" s="124" t="s">
        <v>14</v>
      </c>
      <c r="RB19" s="124" t="s">
        <v>14</v>
      </c>
      <c r="RC19" s="124" t="s">
        <v>14</v>
      </c>
      <c r="RD19" s="124" t="s">
        <v>14</v>
      </c>
      <c r="RE19" s="124" t="s">
        <v>14</v>
      </c>
      <c r="RF19" s="124" t="s">
        <v>14</v>
      </c>
      <c r="RG19" s="124" t="s">
        <v>14</v>
      </c>
      <c r="RH19" s="124" t="s">
        <v>14</v>
      </c>
      <c r="RI19" s="124" t="s">
        <v>14</v>
      </c>
      <c r="RJ19" s="124" t="s">
        <v>14</v>
      </c>
      <c r="RK19" s="124" t="s">
        <v>14</v>
      </c>
      <c r="RL19" s="124" t="s">
        <v>14</v>
      </c>
      <c r="RM19" s="124" t="s">
        <v>14</v>
      </c>
      <c r="RN19" s="124" t="s">
        <v>14</v>
      </c>
      <c r="RO19" s="124" t="s">
        <v>14</v>
      </c>
      <c r="RP19" s="124" t="s">
        <v>14</v>
      </c>
      <c r="RQ19" s="124" t="s">
        <v>14</v>
      </c>
      <c r="RR19" s="124" t="s">
        <v>14</v>
      </c>
      <c r="RS19" s="124" t="s">
        <v>14</v>
      </c>
      <c r="RT19" s="124" t="s">
        <v>14</v>
      </c>
      <c r="RU19" s="124" t="s">
        <v>14</v>
      </c>
      <c r="RV19" s="124" t="s">
        <v>14</v>
      </c>
      <c r="RW19" s="124" t="s">
        <v>14</v>
      </c>
      <c r="RX19" s="124" t="s">
        <v>14</v>
      </c>
      <c r="RY19" s="124" t="s">
        <v>14</v>
      </c>
      <c r="RZ19" s="124" t="s">
        <v>14</v>
      </c>
      <c r="SA19" s="124" t="s">
        <v>14</v>
      </c>
      <c r="SB19" s="124" t="s">
        <v>14</v>
      </c>
      <c r="SC19" s="124" t="s">
        <v>14</v>
      </c>
      <c r="SD19" s="124" t="s">
        <v>14</v>
      </c>
      <c r="SE19" s="124" t="s">
        <v>14</v>
      </c>
      <c r="SF19" s="124" t="s">
        <v>14</v>
      </c>
      <c r="SG19" s="124" t="s">
        <v>14</v>
      </c>
      <c r="SH19" s="124" t="s">
        <v>14</v>
      </c>
      <c r="SI19" s="124" t="s">
        <v>14</v>
      </c>
      <c r="SJ19" s="124" t="s">
        <v>14</v>
      </c>
      <c r="SK19" s="124" t="s">
        <v>14</v>
      </c>
      <c r="SL19" s="124" t="s">
        <v>14</v>
      </c>
      <c r="SM19" s="124" t="s">
        <v>14</v>
      </c>
      <c r="SN19" s="124" t="s">
        <v>14</v>
      </c>
      <c r="SO19" s="124" t="s">
        <v>14</v>
      </c>
      <c r="SP19" s="124" t="s">
        <v>14</v>
      </c>
      <c r="SQ19" s="124" t="s">
        <v>14</v>
      </c>
      <c r="SR19" s="124" t="s">
        <v>14</v>
      </c>
      <c r="SS19" s="124" t="s">
        <v>14</v>
      </c>
      <c r="ST19" s="124" t="s">
        <v>14</v>
      </c>
      <c r="SU19" s="124" t="s">
        <v>14</v>
      </c>
      <c r="SV19" s="124" t="s">
        <v>14</v>
      </c>
      <c r="SW19" s="124" t="s">
        <v>14</v>
      </c>
      <c r="SX19" s="124" t="s">
        <v>14</v>
      </c>
      <c r="SY19" s="124" t="s">
        <v>14</v>
      </c>
      <c r="SZ19" s="124" t="s">
        <v>14</v>
      </c>
      <c r="TA19" s="124" t="s">
        <v>14</v>
      </c>
      <c r="TB19" s="124" t="s">
        <v>14</v>
      </c>
      <c r="TC19" s="124" t="s">
        <v>14</v>
      </c>
      <c r="TD19" s="124" t="s">
        <v>14</v>
      </c>
      <c r="TE19" s="124" t="s">
        <v>14</v>
      </c>
      <c r="TF19" s="124" t="s">
        <v>14</v>
      </c>
      <c r="TG19" s="124" t="s">
        <v>14</v>
      </c>
      <c r="TH19" s="124" t="s">
        <v>14</v>
      </c>
      <c r="TI19" s="124" t="s">
        <v>14</v>
      </c>
      <c r="TJ19" s="124" t="s">
        <v>14</v>
      </c>
      <c r="TK19" s="124" t="s">
        <v>14</v>
      </c>
      <c r="TL19" s="124" t="s">
        <v>14</v>
      </c>
      <c r="TM19" s="124" t="s">
        <v>14</v>
      </c>
      <c r="TN19" s="124" t="s">
        <v>14</v>
      </c>
      <c r="TO19" s="124" t="s">
        <v>14</v>
      </c>
      <c r="TP19" s="124" t="s">
        <v>14</v>
      </c>
      <c r="TQ19" s="124" t="s">
        <v>14</v>
      </c>
      <c r="TR19" s="124" t="s">
        <v>14</v>
      </c>
      <c r="TS19" s="124" t="s">
        <v>14</v>
      </c>
      <c r="TT19" s="124" t="s">
        <v>14</v>
      </c>
      <c r="TU19" s="124" t="s">
        <v>14</v>
      </c>
      <c r="TV19" s="124" t="s">
        <v>14</v>
      </c>
      <c r="TW19" s="124" t="s">
        <v>14</v>
      </c>
      <c r="TX19" s="124" t="s">
        <v>14</v>
      </c>
      <c r="TY19" s="124" t="s">
        <v>14</v>
      </c>
      <c r="TZ19" s="124" t="s">
        <v>14</v>
      </c>
      <c r="UA19" s="124" t="s">
        <v>14</v>
      </c>
      <c r="UB19" s="124" t="s">
        <v>14</v>
      </c>
      <c r="UC19" s="124" t="s">
        <v>14</v>
      </c>
      <c r="UD19" s="124" t="s">
        <v>14</v>
      </c>
      <c r="UE19" s="124" t="s">
        <v>14</v>
      </c>
      <c r="UF19" s="124" t="s">
        <v>14</v>
      </c>
      <c r="UG19" s="124" t="s">
        <v>14</v>
      </c>
      <c r="UH19" s="124" t="s">
        <v>14</v>
      </c>
      <c r="UI19" s="124" t="s">
        <v>14</v>
      </c>
      <c r="UJ19" s="124" t="s">
        <v>14</v>
      </c>
      <c r="UK19" s="124" t="s">
        <v>14</v>
      </c>
      <c r="UL19" s="124" t="s">
        <v>14</v>
      </c>
      <c r="UM19" s="124" t="s">
        <v>14</v>
      </c>
      <c r="UN19" s="124" t="s">
        <v>14</v>
      </c>
      <c r="UO19" s="124" t="s">
        <v>14</v>
      </c>
      <c r="UP19" s="124" t="s">
        <v>14</v>
      </c>
      <c r="UQ19" s="124" t="s">
        <v>14</v>
      </c>
      <c r="UR19" s="124" t="s">
        <v>14</v>
      </c>
      <c r="US19" s="124" t="s">
        <v>14</v>
      </c>
      <c r="UT19" s="124" t="s">
        <v>14</v>
      </c>
      <c r="UU19" s="124" t="s">
        <v>14</v>
      </c>
      <c r="UV19" s="124" t="s">
        <v>14</v>
      </c>
      <c r="UW19" s="124" t="s">
        <v>14</v>
      </c>
      <c r="UX19" s="124" t="s">
        <v>14</v>
      </c>
      <c r="UY19" s="124" t="s">
        <v>14</v>
      </c>
      <c r="UZ19" s="124" t="s">
        <v>14</v>
      </c>
      <c r="VA19" s="124" t="s">
        <v>14</v>
      </c>
      <c r="VB19" s="124" t="s">
        <v>14</v>
      </c>
      <c r="VC19" s="124" t="s">
        <v>14</v>
      </c>
      <c r="VD19" s="124" t="s">
        <v>14</v>
      </c>
      <c r="VE19" s="124" t="s">
        <v>14</v>
      </c>
      <c r="VF19" s="124" t="s">
        <v>14</v>
      </c>
      <c r="VG19" s="124" t="s">
        <v>14</v>
      </c>
      <c r="VH19" s="124" t="s">
        <v>14</v>
      </c>
      <c r="VI19" s="124" t="s">
        <v>14</v>
      </c>
      <c r="VJ19" s="124" t="s">
        <v>14</v>
      </c>
      <c r="VK19" s="124" t="s">
        <v>14</v>
      </c>
      <c r="VL19" s="124" t="s">
        <v>14</v>
      </c>
      <c r="VM19" s="124" t="s">
        <v>14</v>
      </c>
      <c r="VN19" s="124" t="s">
        <v>14</v>
      </c>
      <c r="VO19" s="124" t="s">
        <v>14</v>
      </c>
      <c r="VP19" s="124" t="s">
        <v>14</v>
      </c>
      <c r="VQ19" s="124" t="s">
        <v>14</v>
      </c>
      <c r="VR19" s="124" t="s">
        <v>14</v>
      </c>
      <c r="VS19" s="124" t="s">
        <v>14</v>
      </c>
      <c r="VT19" s="124" t="s">
        <v>14</v>
      </c>
      <c r="VU19" s="124" t="s">
        <v>14</v>
      </c>
      <c r="VV19" s="124" t="s">
        <v>14</v>
      </c>
      <c r="VW19" s="124" t="s">
        <v>14</v>
      </c>
      <c r="VX19" s="124" t="s">
        <v>14</v>
      </c>
      <c r="VY19" s="124" t="s">
        <v>14</v>
      </c>
      <c r="VZ19" s="124" t="s">
        <v>14</v>
      </c>
      <c r="WA19" s="124" t="s">
        <v>14</v>
      </c>
      <c r="WB19" s="124" t="s">
        <v>14</v>
      </c>
      <c r="WC19" s="124" t="s">
        <v>14</v>
      </c>
      <c r="WD19" s="124" t="s">
        <v>14</v>
      </c>
      <c r="WE19" s="124" t="s">
        <v>14</v>
      </c>
      <c r="WF19" s="124" t="s">
        <v>14</v>
      </c>
      <c r="WG19" s="124" t="s">
        <v>14</v>
      </c>
      <c r="WH19" s="124" t="s">
        <v>14</v>
      </c>
      <c r="WI19" s="124" t="s">
        <v>14</v>
      </c>
      <c r="WJ19" s="124" t="s">
        <v>14</v>
      </c>
      <c r="WK19" s="124" t="s">
        <v>14</v>
      </c>
      <c r="WL19" s="124" t="s">
        <v>14</v>
      </c>
      <c r="WM19" s="124" t="s">
        <v>14</v>
      </c>
      <c r="WN19" s="124" t="s">
        <v>14</v>
      </c>
      <c r="WO19" s="124" t="s">
        <v>14</v>
      </c>
      <c r="WP19" s="124" t="s">
        <v>14</v>
      </c>
      <c r="WQ19" s="124" t="s">
        <v>14</v>
      </c>
      <c r="WR19" s="124" t="s">
        <v>14</v>
      </c>
      <c r="WS19" s="124" t="s">
        <v>14</v>
      </c>
      <c r="WT19" s="124" t="s">
        <v>14</v>
      </c>
      <c r="WU19" s="124" t="s">
        <v>14</v>
      </c>
      <c r="WV19" s="124" t="s">
        <v>14</v>
      </c>
      <c r="WW19" s="124" t="s">
        <v>14</v>
      </c>
      <c r="WX19" s="124" t="s">
        <v>14</v>
      </c>
      <c r="WY19" s="124" t="s">
        <v>14</v>
      </c>
      <c r="WZ19" s="124" t="s">
        <v>14</v>
      </c>
      <c r="XA19" s="124" t="s">
        <v>14</v>
      </c>
      <c r="XB19" s="124" t="s">
        <v>14</v>
      </c>
      <c r="XC19" s="124" t="s">
        <v>14</v>
      </c>
      <c r="XD19" s="124" t="s">
        <v>14</v>
      </c>
      <c r="XE19" s="124" t="s">
        <v>14</v>
      </c>
      <c r="XF19" s="124" t="s">
        <v>14</v>
      </c>
      <c r="XG19" s="124" t="s">
        <v>14</v>
      </c>
      <c r="XH19" s="124" t="s">
        <v>14</v>
      </c>
      <c r="XI19" s="124" t="s">
        <v>14</v>
      </c>
      <c r="XJ19" s="124" t="s">
        <v>14</v>
      </c>
      <c r="XK19" s="124" t="s">
        <v>14</v>
      </c>
      <c r="XL19" s="124" t="s">
        <v>14</v>
      </c>
      <c r="XM19" s="124" t="s">
        <v>14</v>
      </c>
      <c r="XN19" s="124" t="s">
        <v>14</v>
      </c>
      <c r="XO19" s="124" t="s">
        <v>14</v>
      </c>
      <c r="XP19" s="124" t="s">
        <v>14</v>
      </c>
      <c r="XQ19" s="124" t="s">
        <v>14</v>
      </c>
      <c r="XR19" s="124" t="s">
        <v>14</v>
      </c>
      <c r="XS19" s="124" t="s">
        <v>14</v>
      </c>
      <c r="XT19" s="124" t="s">
        <v>14</v>
      </c>
      <c r="XU19" s="124" t="s">
        <v>14</v>
      </c>
      <c r="XV19" s="124" t="s">
        <v>14</v>
      </c>
      <c r="XW19" s="124" t="s">
        <v>14</v>
      </c>
      <c r="XX19" s="124" t="s">
        <v>14</v>
      </c>
      <c r="XY19" s="124" t="s">
        <v>14</v>
      </c>
      <c r="XZ19" s="124" t="s">
        <v>14</v>
      </c>
      <c r="YA19" s="124" t="s">
        <v>14</v>
      </c>
      <c r="YB19" s="124" t="s">
        <v>14</v>
      </c>
      <c r="YC19" s="124" t="s">
        <v>14</v>
      </c>
      <c r="YD19" s="124" t="s">
        <v>14</v>
      </c>
      <c r="YE19" s="124" t="s">
        <v>14</v>
      </c>
      <c r="YF19" s="124" t="s">
        <v>14</v>
      </c>
      <c r="YG19" s="124" t="s">
        <v>14</v>
      </c>
      <c r="YH19" s="124" t="s">
        <v>14</v>
      </c>
      <c r="YI19" s="124" t="s">
        <v>14</v>
      </c>
      <c r="YJ19" s="124" t="s">
        <v>14</v>
      </c>
      <c r="YK19" s="124" t="s">
        <v>14</v>
      </c>
      <c r="YL19" s="124" t="s">
        <v>14</v>
      </c>
      <c r="YM19" s="124" t="s">
        <v>14</v>
      </c>
      <c r="YN19" s="124" t="s">
        <v>14</v>
      </c>
      <c r="YO19" s="124" t="s">
        <v>14</v>
      </c>
      <c r="YP19" s="124" t="s">
        <v>14</v>
      </c>
      <c r="YQ19" s="124" t="s">
        <v>14</v>
      </c>
      <c r="YR19" s="124" t="s">
        <v>14</v>
      </c>
      <c r="YS19" s="124" t="s">
        <v>14</v>
      </c>
      <c r="YT19" s="124" t="s">
        <v>14</v>
      </c>
      <c r="YU19" s="124" t="s">
        <v>14</v>
      </c>
      <c r="YV19" s="124" t="s">
        <v>14</v>
      </c>
      <c r="YW19" s="124" t="s">
        <v>14</v>
      </c>
      <c r="YX19" s="124" t="s">
        <v>14</v>
      </c>
      <c r="YY19" s="124" t="s">
        <v>14</v>
      </c>
      <c r="YZ19" s="124" t="s">
        <v>14</v>
      </c>
      <c r="ZA19" s="124" t="s">
        <v>14</v>
      </c>
      <c r="ZB19" s="124" t="s">
        <v>14</v>
      </c>
      <c r="ZC19" s="124" t="s">
        <v>14</v>
      </c>
      <c r="ZD19" s="124" t="s">
        <v>14</v>
      </c>
      <c r="ZE19" s="124" t="s">
        <v>14</v>
      </c>
      <c r="ZF19" s="124" t="s">
        <v>14</v>
      </c>
      <c r="ZG19" s="124" t="s">
        <v>14</v>
      </c>
      <c r="ZH19" s="124" t="s">
        <v>14</v>
      </c>
      <c r="ZI19" s="124" t="s">
        <v>14</v>
      </c>
      <c r="ZJ19" s="124" t="s">
        <v>14</v>
      </c>
      <c r="ZK19" s="124" t="s">
        <v>14</v>
      </c>
      <c r="ZL19" s="124" t="s">
        <v>14</v>
      </c>
      <c r="ZM19" s="124" t="s">
        <v>14</v>
      </c>
      <c r="ZN19" s="124" t="s">
        <v>14</v>
      </c>
      <c r="ZO19" s="124" t="s">
        <v>14</v>
      </c>
      <c r="ZP19" s="124" t="s">
        <v>14</v>
      </c>
      <c r="ZQ19" s="124" t="s">
        <v>14</v>
      </c>
      <c r="ZR19" s="124" t="s">
        <v>14</v>
      </c>
      <c r="ZS19" s="124" t="s">
        <v>14</v>
      </c>
      <c r="ZT19" s="124" t="s">
        <v>14</v>
      </c>
      <c r="ZU19" s="124" t="s">
        <v>14</v>
      </c>
      <c r="ZV19" s="124" t="s">
        <v>14</v>
      </c>
      <c r="ZW19" s="124" t="s">
        <v>14</v>
      </c>
      <c r="ZX19" s="124" t="s">
        <v>14</v>
      </c>
      <c r="ZY19" s="124" t="s">
        <v>14</v>
      </c>
      <c r="ZZ19" s="124" t="s">
        <v>14</v>
      </c>
      <c r="AAA19" s="124" t="s">
        <v>14</v>
      </c>
      <c r="AAB19" s="124" t="s">
        <v>14</v>
      </c>
      <c r="AAC19" s="124" t="s">
        <v>14</v>
      </c>
      <c r="AAD19" s="124" t="s">
        <v>14</v>
      </c>
      <c r="AAE19" s="124" t="s">
        <v>14</v>
      </c>
      <c r="AAF19" s="124" t="s">
        <v>14</v>
      </c>
      <c r="AAG19" s="124" t="s">
        <v>14</v>
      </c>
      <c r="AAH19" s="124" t="s">
        <v>14</v>
      </c>
      <c r="AAI19" s="124" t="s">
        <v>14</v>
      </c>
      <c r="AAJ19" s="124" t="s">
        <v>14</v>
      </c>
      <c r="AAK19" s="124" t="s">
        <v>14</v>
      </c>
      <c r="AAL19" s="124" t="s">
        <v>14</v>
      </c>
      <c r="AAM19" s="124" t="s">
        <v>14</v>
      </c>
      <c r="AAN19" s="124" t="s">
        <v>14</v>
      </c>
      <c r="AAO19" s="124" t="s">
        <v>14</v>
      </c>
      <c r="AAP19" s="124" t="s">
        <v>14</v>
      </c>
      <c r="AAQ19" s="124" t="s">
        <v>14</v>
      </c>
      <c r="AAR19" s="124" t="s">
        <v>14</v>
      </c>
      <c r="AAS19" s="124" t="s">
        <v>14</v>
      </c>
      <c r="AAT19" s="124" t="s">
        <v>14</v>
      </c>
      <c r="AAU19" s="124" t="s">
        <v>14</v>
      </c>
      <c r="AAV19" s="124" t="s">
        <v>14</v>
      </c>
      <c r="AAW19" s="124" t="s">
        <v>14</v>
      </c>
      <c r="AAX19" s="124" t="s">
        <v>14</v>
      </c>
      <c r="AAY19" s="124" t="s">
        <v>14</v>
      </c>
      <c r="AAZ19" s="124" t="s">
        <v>14</v>
      </c>
      <c r="ABA19" s="124" t="s">
        <v>14</v>
      </c>
      <c r="ABB19" s="124" t="s">
        <v>14</v>
      </c>
      <c r="ABC19" s="124" t="s">
        <v>14</v>
      </c>
      <c r="ABD19" s="124" t="s">
        <v>14</v>
      </c>
      <c r="ABE19" s="124" t="s">
        <v>14</v>
      </c>
      <c r="ABF19" s="124" t="s">
        <v>14</v>
      </c>
      <c r="ABG19" s="124" t="s">
        <v>14</v>
      </c>
      <c r="ABH19" s="124" t="s">
        <v>14</v>
      </c>
      <c r="ABI19" s="124" t="s">
        <v>14</v>
      </c>
      <c r="ABJ19" s="124" t="s">
        <v>14</v>
      </c>
      <c r="ABK19" s="124" t="s">
        <v>14</v>
      </c>
      <c r="ABL19" s="124" t="s">
        <v>14</v>
      </c>
      <c r="ABM19" s="124" t="s">
        <v>14</v>
      </c>
      <c r="ABN19" s="124" t="s">
        <v>14</v>
      </c>
      <c r="ABO19" s="124" t="s">
        <v>14</v>
      </c>
      <c r="ABP19" s="124" t="s">
        <v>14</v>
      </c>
      <c r="ABQ19" s="124" t="s">
        <v>14</v>
      </c>
      <c r="ABR19" s="124" t="s">
        <v>14</v>
      </c>
      <c r="ABS19" s="124" t="s">
        <v>14</v>
      </c>
      <c r="ABT19" s="124" t="s">
        <v>14</v>
      </c>
      <c r="ABU19" s="124" t="s">
        <v>14</v>
      </c>
      <c r="ABV19" s="124" t="s">
        <v>14</v>
      </c>
      <c r="ABW19" s="124" t="s">
        <v>14</v>
      </c>
      <c r="ABX19" s="124" t="s">
        <v>14</v>
      </c>
      <c r="ABY19" s="124" t="s">
        <v>14</v>
      </c>
      <c r="ABZ19" s="124" t="s">
        <v>14</v>
      </c>
      <c r="ACA19" s="124" t="s">
        <v>14</v>
      </c>
      <c r="ACB19" s="124" t="s">
        <v>14</v>
      </c>
      <c r="ACC19" s="124" t="s">
        <v>14</v>
      </c>
      <c r="ACD19" s="124" t="s">
        <v>14</v>
      </c>
      <c r="ACE19" s="124" t="s">
        <v>14</v>
      </c>
      <c r="ACF19" s="124" t="s">
        <v>14</v>
      </c>
      <c r="ACG19" s="124" t="s">
        <v>14</v>
      </c>
      <c r="ACH19" s="124" t="s">
        <v>14</v>
      </c>
      <c r="ACI19" s="124" t="s">
        <v>14</v>
      </c>
      <c r="ACJ19" s="124" t="s">
        <v>14</v>
      </c>
      <c r="ACK19" s="124" t="s">
        <v>14</v>
      </c>
      <c r="ACL19" s="124" t="s">
        <v>14</v>
      </c>
      <c r="ACM19" s="124" t="s">
        <v>14</v>
      </c>
      <c r="ACN19" s="124" t="s">
        <v>14</v>
      </c>
      <c r="ACO19" s="124" t="s">
        <v>14</v>
      </c>
      <c r="ACP19" s="124" t="s">
        <v>14</v>
      </c>
      <c r="ACQ19" s="124" t="s">
        <v>14</v>
      </c>
      <c r="ACR19" s="124" t="s">
        <v>14</v>
      </c>
      <c r="ACS19" s="124" t="s">
        <v>14</v>
      </c>
      <c r="ACT19" s="124" t="s">
        <v>14</v>
      </c>
      <c r="ACU19" s="124" t="s">
        <v>14</v>
      </c>
      <c r="ACV19" s="124" t="s">
        <v>14</v>
      </c>
      <c r="ACW19" s="124" t="s">
        <v>14</v>
      </c>
      <c r="ACX19" s="124" t="s">
        <v>14</v>
      </c>
      <c r="ACY19" s="124" t="s">
        <v>14</v>
      </c>
      <c r="ACZ19" s="124" t="s">
        <v>14</v>
      </c>
      <c r="ADA19" s="124" t="s">
        <v>14</v>
      </c>
      <c r="ADB19" s="124" t="s">
        <v>14</v>
      </c>
      <c r="ADC19" s="124" t="s">
        <v>14</v>
      </c>
      <c r="ADD19" s="124" t="s">
        <v>14</v>
      </c>
      <c r="ADE19" s="124" t="s">
        <v>14</v>
      </c>
      <c r="ADF19" s="124" t="s">
        <v>14</v>
      </c>
      <c r="ADG19" s="124" t="s">
        <v>14</v>
      </c>
      <c r="ADH19" s="124" t="s">
        <v>14</v>
      </c>
      <c r="ADI19" s="124" t="s">
        <v>14</v>
      </c>
      <c r="ADJ19" s="124" t="s">
        <v>14</v>
      </c>
      <c r="ADK19" s="124" t="s">
        <v>14</v>
      </c>
      <c r="ADL19" s="124" t="s">
        <v>14</v>
      </c>
      <c r="ADM19" s="124" t="s">
        <v>14</v>
      </c>
      <c r="ADN19" s="124" t="s">
        <v>14</v>
      </c>
      <c r="ADO19" s="124" t="s">
        <v>14</v>
      </c>
      <c r="ADP19" s="124" t="s">
        <v>14</v>
      </c>
      <c r="ADQ19" s="124" t="s">
        <v>14</v>
      </c>
      <c r="ADR19" s="124" t="s">
        <v>14</v>
      </c>
      <c r="ADS19" s="124" t="s">
        <v>14</v>
      </c>
      <c r="ADT19" s="124" t="s">
        <v>14</v>
      </c>
      <c r="ADU19" s="124" t="s">
        <v>14</v>
      </c>
      <c r="ADV19" s="124" t="s">
        <v>14</v>
      </c>
      <c r="ADW19" s="124" t="s">
        <v>14</v>
      </c>
      <c r="ADX19" s="124" t="s">
        <v>14</v>
      </c>
      <c r="ADY19" s="124" t="s">
        <v>14</v>
      </c>
      <c r="ADZ19" s="124" t="s">
        <v>14</v>
      </c>
      <c r="AEA19" s="124" t="s">
        <v>14</v>
      </c>
      <c r="AEB19" s="124" t="s">
        <v>14</v>
      </c>
      <c r="AEC19" s="124" t="s">
        <v>14</v>
      </c>
      <c r="AED19" s="124" t="s">
        <v>14</v>
      </c>
      <c r="AEE19" s="124" t="s">
        <v>14</v>
      </c>
      <c r="AEF19" s="124" t="s">
        <v>14</v>
      </c>
      <c r="AEG19" s="124" t="s">
        <v>14</v>
      </c>
      <c r="AEH19" s="124" t="s">
        <v>14</v>
      </c>
      <c r="AEI19" s="124" t="s">
        <v>14</v>
      </c>
      <c r="AEJ19" s="124" t="s">
        <v>14</v>
      </c>
      <c r="AEK19" s="124" t="s">
        <v>14</v>
      </c>
      <c r="AEL19" s="124" t="s">
        <v>14</v>
      </c>
      <c r="AEM19" s="124" t="s">
        <v>14</v>
      </c>
      <c r="AEN19" s="124" t="s">
        <v>14</v>
      </c>
      <c r="AEO19" s="124" t="s">
        <v>14</v>
      </c>
      <c r="AEP19" s="124" t="s">
        <v>14</v>
      </c>
      <c r="AEQ19" s="124" t="s">
        <v>14</v>
      </c>
      <c r="AER19" s="124" t="s">
        <v>14</v>
      </c>
      <c r="AES19" s="124" t="s">
        <v>14</v>
      </c>
      <c r="AET19" s="124" t="s">
        <v>14</v>
      </c>
      <c r="AEU19" s="124" t="s">
        <v>14</v>
      </c>
      <c r="AEV19" s="124" t="s">
        <v>14</v>
      </c>
      <c r="AEW19" s="124" t="s">
        <v>14</v>
      </c>
      <c r="AEX19" s="124" t="s">
        <v>14</v>
      </c>
      <c r="AEY19" s="124" t="s">
        <v>14</v>
      </c>
      <c r="AEZ19" s="124" t="s">
        <v>14</v>
      </c>
      <c r="AFA19" s="124" t="s">
        <v>14</v>
      </c>
      <c r="AFB19" s="124" t="s">
        <v>14</v>
      </c>
      <c r="AFC19" s="124" t="s">
        <v>14</v>
      </c>
      <c r="AFD19" s="124" t="s">
        <v>14</v>
      </c>
      <c r="AFE19" s="124" t="s">
        <v>14</v>
      </c>
      <c r="AFF19" s="124" t="s">
        <v>14</v>
      </c>
      <c r="AFG19" s="124" t="s">
        <v>14</v>
      </c>
      <c r="AFH19" s="124" t="s">
        <v>14</v>
      </c>
      <c r="AFI19" s="124" t="s">
        <v>14</v>
      </c>
      <c r="AFJ19" s="124" t="s">
        <v>14</v>
      </c>
      <c r="AFK19" s="124" t="s">
        <v>14</v>
      </c>
      <c r="AFL19" s="124" t="s">
        <v>14</v>
      </c>
      <c r="AFM19" s="124" t="s">
        <v>14</v>
      </c>
      <c r="AFN19" s="124" t="s">
        <v>14</v>
      </c>
      <c r="AFO19" s="124" t="s">
        <v>14</v>
      </c>
      <c r="AFP19" s="124" t="s">
        <v>14</v>
      </c>
      <c r="AFQ19" s="124" t="s">
        <v>14</v>
      </c>
      <c r="AFR19" s="124" t="s">
        <v>14</v>
      </c>
      <c r="AFS19" s="124" t="s">
        <v>14</v>
      </c>
      <c r="AFT19" s="124" t="s">
        <v>14</v>
      </c>
      <c r="AFU19" s="124" t="s">
        <v>14</v>
      </c>
      <c r="AFV19" s="124" t="s">
        <v>14</v>
      </c>
      <c r="AFW19" s="124" t="s">
        <v>14</v>
      </c>
      <c r="AFX19" s="124" t="s">
        <v>14</v>
      </c>
      <c r="AFY19" s="124" t="s">
        <v>14</v>
      </c>
      <c r="AFZ19" s="124" t="s">
        <v>14</v>
      </c>
      <c r="AGA19" s="124" t="s">
        <v>14</v>
      </c>
      <c r="AGB19" s="124" t="s">
        <v>14</v>
      </c>
      <c r="AGC19" s="124" t="s">
        <v>14</v>
      </c>
      <c r="AGD19" s="124" t="s">
        <v>14</v>
      </c>
      <c r="AGE19" s="124" t="s">
        <v>14</v>
      </c>
      <c r="AGF19" s="124" t="s">
        <v>14</v>
      </c>
      <c r="AGG19" s="124" t="s">
        <v>14</v>
      </c>
      <c r="AGH19" s="124" t="s">
        <v>14</v>
      </c>
      <c r="AGI19" s="124" t="s">
        <v>14</v>
      </c>
      <c r="AGJ19" s="124" t="s">
        <v>14</v>
      </c>
      <c r="AGK19" s="124" t="s">
        <v>14</v>
      </c>
      <c r="AGL19" s="124" t="s">
        <v>14</v>
      </c>
      <c r="AGM19" s="124" t="s">
        <v>14</v>
      </c>
      <c r="AGN19" s="124" t="s">
        <v>14</v>
      </c>
      <c r="AGO19" s="124" t="s">
        <v>14</v>
      </c>
      <c r="AGP19" s="124" t="s">
        <v>14</v>
      </c>
      <c r="AGQ19" s="124" t="s">
        <v>14</v>
      </c>
      <c r="AGR19" s="124" t="s">
        <v>14</v>
      </c>
      <c r="AGS19" s="124" t="s">
        <v>14</v>
      </c>
      <c r="AGT19" s="124" t="s">
        <v>14</v>
      </c>
      <c r="AGU19" s="124" t="s">
        <v>14</v>
      </c>
      <c r="AGV19" s="124" t="s">
        <v>14</v>
      </c>
      <c r="AGW19" s="124" t="s">
        <v>14</v>
      </c>
      <c r="AGX19" s="124" t="s">
        <v>14</v>
      </c>
      <c r="AGY19" s="124" t="s">
        <v>14</v>
      </c>
      <c r="AGZ19" s="124" t="s">
        <v>14</v>
      </c>
      <c r="AHA19" s="124" t="s">
        <v>14</v>
      </c>
      <c r="AHB19" s="124" t="s">
        <v>14</v>
      </c>
      <c r="AHC19" s="124" t="s">
        <v>14</v>
      </c>
      <c r="AHD19" s="124" t="s">
        <v>14</v>
      </c>
      <c r="AHE19" s="124" t="s">
        <v>14</v>
      </c>
      <c r="AHF19" s="124" t="s">
        <v>14</v>
      </c>
      <c r="AHG19" s="124" t="s">
        <v>14</v>
      </c>
      <c r="AHH19" s="124" t="s">
        <v>14</v>
      </c>
      <c r="AHI19" s="124" t="s">
        <v>14</v>
      </c>
      <c r="AHJ19" s="124" t="s">
        <v>14</v>
      </c>
      <c r="AHK19" s="124" t="s">
        <v>14</v>
      </c>
      <c r="AHL19" s="124" t="s">
        <v>14</v>
      </c>
      <c r="AHM19" s="124" t="s">
        <v>14</v>
      </c>
      <c r="AHN19" s="124" t="s">
        <v>14</v>
      </c>
      <c r="AHO19" s="124" t="s">
        <v>14</v>
      </c>
      <c r="AHP19" s="124" t="s">
        <v>14</v>
      </c>
      <c r="AHQ19" s="124" t="s">
        <v>14</v>
      </c>
      <c r="AHR19" s="124" t="s">
        <v>14</v>
      </c>
      <c r="AHS19" s="124" t="s">
        <v>14</v>
      </c>
      <c r="AHT19" s="124" t="s">
        <v>14</v>
      </c>
      <c r="AHU19" s="124" t="s">
        <v>14</v>
      </c>
      <c r="AHV19" s="124" t="s">
        <v>14</v>
      </c>
      <c r="AHW19" s="124" t="s">
        <v>14</v>
      </c>
      <c r="AHX19" s="124" t="s">
        <v>14</v>
      </c>
      <c r="AHY19" s="124" t="s">
        <v>14</v>
      </c>
      <c r="AHZ19" s="124" t="s">
        <v>14</v>
      </c>
      <c r="AIA19" s="124" t="s">
        <v>14</v>
      </c>
      <c r="AIB19" s="124" t="s">
        <v>14</v>
      </c>
      <c r="AIC19" s="124" t="s">
        <v>14</v>
      </c>
      <c r="AID19" s="124" t="s">
        <v>14</v>
      </c>
      <c r="AIE19" s="124" t="s">
        <v>14</v>
      </c>
      <c r="AIF19" s="124" t="s">
        <v>14</v>
      </c>
      <c r="AIG19" s="124" t="s">
        <v>14</v>
      </c>
      <c r="AIH19" s="124" t="s">
        <v>14</v>
      </c>
      <c r="AII19" s="124" t="s">
        <v>14</v>
      </c>
      <c r="AIJ19" s="124" t="s">
        <v>14</v>
      </c>
      <c r="AIK19" s="124" t="s">
        <v>14</v>
      </c>
      <c r="AIL19" s="124" t="s">
        <v>14</v>
      </c>
      <c r="AIM19" s="124" t="s">
        <v>14</v>
      </c>
      <c r="AIN19" s="124" t="s">
        <v>14</v>
      </c>
      <c r="AIO19" s="124" t="s">
        <v>14</v>
      </c>
      <c r="AIP19" s="124" t="s">
        <v>14</v>
      </c>
      <c r="AIQ19" s="124" t="s">
        <v>14</v>
      </c>
      <c r="AIR19" s="124" t="s">
        <v>14</v>
      </c>
      <c r="AIS19" s="124" t="s">
        <v>14</v>
      </c>
      <c r="AIT19" s="124" t="s">
        <v>14</v>
      </c>
      <c r="AIU19" s="124" t="s">
        <v>14</v>
      </c>
      <c r="AIV19" s="124" t="s">
        <v>14</v>
      </c>
      <c r="AIW19" s="124" t="s">
        <v>14</v>
      </c>
      <c r="AIX19" s="124" t="s">
        <v>14</v>
      </c>
      <c r="AIY19" s="124" t="s">
        <v>14</v>
      </c>
      <c r="AIZ19" s="124" t="s">
        <v>14</v>
      </c>
      <c r="AJA19" s="124" t="s">
        <v>14</v>
      </c>
      <c r="AJB19" s="124" t="s">
        <v>14</v>
      </c>
      <c r="AJC19" s="124" t="s">
        <v>14</v>
      </c>
      <c r="AJD19" s="124" t="s">
        <v>14</v>
      </c>
      <c r="AJE19" s="124" t="s">
        <v>14</v>
      </c>
      <c r="AJF19" s="124" t="s">
        <v>14</v>
      </c>
      <c r="AJG19" s="124" t="s">
        <v>14</v>
      </c>
      <c r="AJH19" s="124" t="s">
        <v>14</v>
      </c>
      <c r="AJI19" s="124" t="s">
        <v>14</v>
      </c>
      <c r="AJJ19" s="124" t="s">
        <v>14</v>
      </c>
      <c r="AJK19" s="124" t="s">
        <v>14</v>
      </c>
      <c r="AJL19" s="124" t="s">
        <v>14</v>
      </c>
      <c r="AJM19" s="124" t="s">
        <v>14</v>
      </c>
      <c r="AJN19" s="124" t="s">
        <v>14</v>
      </c>
      <c r="AJO19" s="124" t="s">
        <v>14</v>
      </c>
      <c r="AJP19" s="124" t="s">
        <v>14</v>
      </c>
      <c r="AJQ19" s="124" t="s">
        <v>14</v>
      </c>
      <c r="AJR19" s="124" t="s">
        <v>14</v>
      </c>
      <c r="AJS19" s="124" t="s">
        <v>14</v>
      </c>
      <c r="AJT19" s="124" t="s">
        <v>14</v>
      </c>
      <c r="AJU19" s="124" t="s">
        <v>14</v>
      </c>
      <c r="AJV19" s="124" t="s">
        <v>14</v>
      </c>
      <c r="AJW19" s="124" t="s">
        <v>14</v>
      </c>
      <c r="AJX19" s="124" t="s">
        <v>14</v>
      </c>
      <c r="AJY19" s="124" t="s">
        <v>14</v>
      </c>
      <c r="AJZ19" s="124" t="s">
        <v>14</v>
      </c>
      <c r="AKA19" s="124" t="s">
        <v>14</v>
      </c>
      <c r="AKB19" s="124" t="s">
        <v>14</v>
      </c>
      <c r="AKC19" s="124" t="s">
        <v>14</v>
      </c>
      <c r="AKD19" s="124" t="s">
        <v>14</v>
      </c>
      <c r="AKE19" s="124" t="s">
        <v>14</v>
      </c>
      <c r="AKF19" s="124" t="s">
        <v>14</v>
      </c>
      <c r="AKG19" s="124" t="s">
        <v>14</v>
      </c>
      <c r="AKH19" s="124" t="s">
        <v>14</v>
      </c>
      <c r="AKI19" s="124" t="s">
        <v>14</v>
      </c>
      <c r="AKJ19" s="124" t="s">
        <v>14</v>
      </c>
      <c r="AKK19" s="124" t="s">
        <v>14</v>
      </c>
      <c r="AKL19" s="124" t="s">
        <v>14</v>
      </c>
      <c r="AKM19" s="124" t="s">
        <v>14</v>
      </c>
      <c r="AKN19" s="124" t="s">
        <v>14</v>
      </c>
      <c r="AKO19" s="124" t="s">
        <v>14</v>
      </c>
      <c r="AKP19" s="124" t="s">
        <v>14</v>
      </c>
      <c r="AKQ19" s="124" t="s">
        <v>14</v>
      </c>
      <c r="AKR19" s="124" t="s">
        <v>14</v>
      </c>
      <c r="AKS19" s="124" t="s">
        <v>14</v>
      </c>
      <c r="AKT19" s="124" t="s">
        <v>14</v>
      </c>
      <c r="AKU19" s="124" t="s">
        <v>14</v>
      </c>
      <c r="AKV19" s="124" t="s">
        <v>14</v>
      </c>
      <c r="AKW19" s="124" t="s">
        <v>14</v>
      </c>
      <c r="AKX19" s="124" t="s">
        <v>14</v>
      </c>
      <c r="AKY19" s="124" t="s">
        <v>14</v>
      </c>
      <c r="AKZ19" s="124" t="s">
        <v>14</v>
      </c>
      <c r="ALA19" s="124" t="s">
        <v>14</v>
      </c>
      <c r="ALB19" s="124" t="s">
        <v>14</v>
      </c>
      <c r="ALC19" s="124" t="s">
        <v>14</v>
      </c>
      <c r="ALD19" s="124" t="s">
        <v>14</v>
      </c>
      <c r="ALE19" s="124" t="s">
        <v>14</v>
      </c>
      <c r="ALF19" s="124" t="s">
        <v>14</v>
      </c>
      <c r="ALG19" s="124" t="s">
        <v>14</v>
      </c>
      <c r="ALH19" s="124" t="s">
        <v>14</v>
      </c>
      <c r="ALI19" s="124" t="s">
        <v>14</v>
      </c>
      <c r="ALJ19" s="124" t="s">
        <v>14</v>
      </c>
      <c r="ALK19" s="124" t="s">
        <v>14</v>
      </c>
      <c r="ALL19" s="124" t="s">
        <v>14</v>
      </c>
      <c r="ALM19" s="124" t="s">
        <v>14</v>
      </c>
      <c r="ALN19" s="124" t="s">
        <v>14</v>
      </c>
      <c r="ALO19" s="124" t="s">
        <v>14</v>
      </c>
      <c r="ALP19" s="124" t="s">
        <v>14</v>
      </c>
      <c r="ALQ19" s="124" t="s">
        <v>14</v>
      </c>
      <c r="ALR19" s="124" t="s">
        <v>14</v>
      </c>
      <c r="ALS19" s="124" t="s">
        <v>14</v>
      </c>
      <c r="ALT19" s="124" t="s">
        <v>14</v>
      </c>
      <c r="ALU19" s="124" t="s">
        <v>14</v>
      </c>
      <c r="ALV19" s="124" t="s">
        <v>14</v>
      </c>
      <c r="ALW19" s="124" t="s">
        <v>14</v>
      </c>
      <c r="ALX19" s="124" t="s">
        <v>14</v>
      </c>
      <c r="ALY19" s="124" t="s">
        <v>14</v>
      </c>
      <c r="ALZ19" s="124" t="s">
        <v>14</v>
      </c>
      <c r="AMA19" s="124" t="s">
        <v>14</v>
      </c>
      <c r="AMB19" s="124" t="s">
        <v>14</v>
      </c>
      <c r="AMC19" s="124" t="s">
        <v>14</v>
      </c>
      <c r="AMD19" s="124" t="s">
        <v>14</v>
      </c>
      <c r="AME19" s="124" t="s">
        <v>14</v>
      </c>
      <c r="AMF19" s="124" t="s">
        <v>14</v>
      </c>
      <c r="AMG19" s="124" t="s">
        <v>14</v>
      </c>
      <c r="AMH19" s="124" t="s">
        <v>14</v>
      </c>
      <c r="AMI19" s="124" t="s">
        <v>14</v>
      </c>
      <c r="AMJ19" s="124" t="s">
        <v>14</v>
      </c>
      <c r="AMK19" s="124" t="s">
        <v>14</v>
      </c>
      <c r="AML19" s="124" t="s">
        <v>14</v>
      </c>
      <c r="AMM19" s="124" t="s">
        <v>14</v>
      </c>
      <c r="AMN19" s="124" t="s">
        <v>14</v>
      </c>
      <c r="AMO19" s="124" t="s">
        <v>14</v>
      </c>
      <c r="AMP19" s="124" t="s">
        <v>14</v>
      </c>
      <c r="AMQ19" s="124" t="s">
        <v>14</v>
      </c>
      <c r="AMR19" s="124" t="s">
        <v>14</v>
      </c>
      <c r="AMS19" s="124" t="s">
        <v>14</v>
      </c>
      <c r="AMT19" s="124" t="s">
        <v>14</v>
      </c>
      <c r="AMU19" s="124" t="s">
        <v>14</v>
      </c>
      <c r="AMV19" s="124" t="s">
        <v>14</v>
      </c>
      <c r="AMW19" s="124" t="s">
        <v>14</v>
      </c>
      <c r="AMX19" s="124" t="s">
        <v>14</v>
      </c>
      <c r="AMY19" s="124" t="s">
        <v>14</v>
      </c>
      <c r="AMZ19" s="124" t="s">
        <v>14</v>
      </c>
      <c r="ANA19" s="124" t="s">
        <v>14</v>
      </c>
      <c r="ANB19" s="124" t="s">
        <v>14</v>
      </c>
      <c r="ANC19" s="124" t="s">
        <v>14</v>
      </c>
      <c r="AND19" s="124" t="s">
        <v>14</v>
      </c>
      <c r="ANE19" s="124" t="s">
        <v>14</v>
      </c>
      <c r="ANF19" s="124" t="s">
        <v>14</v>
      </c>
      <c r="ANG19" s="124" t="s">
        <v>14</v>
      </c>
      <c r="ANH19" s="124" t="s">
        <v>14</v>
      </c>
      <c r="ANI19" s="124" t="s">
        <v>14</v>
      </c>
      <c r="ANJ19" s="124" t="s">
        <v>14</v>
      </c>
      <c r="ANK19" s="124" t="s">
        <v>14</v>
      </c>
      <c r="ANL19" s="124" t="s">
        <v>14</v>
      </c>
      <c r="ANM19" s="124" t="s">
        <v>14</v>
      </c>
      <c r="ANN19" s="124" t="s">
        <v>14</v>
      </c>
      <c r="ANO19" s="124" t="s">
        <v>14</v>
      </c>
      <c r="ANP19" s="124" t="s">
        <v>14</v>
      </c>
      <c r="ANQ19" s="124" t="s">
        <v>14</v>
      </c>
      <c r="ANR19" s="124" t="s">
        <v>14</v>
      </c>
      <c r="ANS19" s="124" t="s">
        <v>14</v>
      </c>
      <c r="ANT19" s="124" t="s">
        <v>14</v>
      </c>
      <c r="ANU19" s="124" t="s">
        <v>14</v>
      </c>
      <c r="ANV19" s="124" t="s">
        <v>14</v>
      </c>
      <c r="ANW19" s="124" t="s">
        <v>14</v>
      </c>
      <c r="ANX19" s="124" t="s">
        <v>14</v>
      </c>
      <c r="ANY19" s="124" t="s">
        <v>14</v>
      </c>
      <c r="ANZ19" s="124" t="s">
        <v>14</v>
      </c>
      <c r="AOA19" s="124" t="s">
        <v>14</v>
      </c>
      <c r="AOB19" s="124" t="s">
        <v>14</v>
      </c>
      <c r="AOC19" s="124" t="s">
        <v>14</v>
      </c>
      <c r="AOD19" s="124" t="s">
        <v>14</v>
      </c>
      <c r="AOE19" s="124" t="s">
        <v>14</v>
      </c>
      <c r="AOF19" s="124" t="s">
        <v>14</v>
      </c>
      <c r="AOG19" s="124" t="s">
        <v>14</v>
      </c>
      <c r="AOH19" s="124" t="s">
        <v>14</v>
      </c>
      <c r="AOI19" s="124" t="s">
        <v>14</v>
      </c>
      <c r="AOJ19" s="124" t="s">
        <v>14</v>
      </c>
      <c r="AOK19" s="124" t="s">
        <v>14</v>
      </c>
      <c r="AOL19" s="124" t="s">
        <v>14</v>
      </c>
      <c r="AOM19" s="124" t="s">
        <v>14</v>
      </c>
      <c r="AON19" s="124" t="s">
        <v>14</v>
      </c>
      <c r="AOO19" s="124" t="s">
        <v>14</v>
      </c>
      <c r="AOP19" s="124" t="s">
        <v>14</v>
      </c>
      <c r="AOQ19" s="124" t="s">
        <v>14</v>
      </c>
      <c r="AOR19" s="124" t="s">
        <v>14</v>
      </c>
      <c r="AOS19" s="124" t="s">
        <v>14</v>
      </c>
      <c r="AOT19" s="124" t="s">
        <v>14</v>
      </c>
      <c r="AOU19" s="124" t="s">
        <v>14</v>
      </c>
      <c r="AOV19" s="124" t="s">
        <v>14</v>
      </c>
      <c r="AOW19" s="124" t="s">
        <v>14</v>
      </c>
      <c r="AOX19" s="124" t="s">
        <v>14</v>
      </c>
      <c r="AOY19" s="124" t="s">
        <v>14</v>
      </c>
      <c r="AOZ19" s="124" t="s">
        <v>14</v>
      </c>
      <c r="APA19" s="124" t="s">
        <v>14</v>
      </c>
      <c r="APB19" s="124" t="s">
        <v>14</v>
      </c>
      <c r="APC19" s="124" t="s">
        <v>14</v>
      </c>
      <c r="APD19" s="124" t="s">
        <v>14</v>
      </c>
      <c r="APE19" s="124" t="s">
        <v>14</v>
      </c>
      <c r="APF19" s="124" t="s">
        <v>14</v>
      </c>
      <c r="APG19" s="124" t="s">
        <v>14</v>
      </c>
      <c r="APH19" s="124" t="s">
        <v>14</v>
      </c>
      <c r="API19" s="124" t="s">
        <v>14</v>
      </c>
      <c r="APJ19" s="124" t="s">
        <v>14</v>
      </c>
      <c r="APK19" s="124" t="s">
        <v>14</v>
      </c>
      <c r="APL19" s="124" t="s">
        <v>14</v>
      </c>
      <c r="APM19" s="124" t="s">
        <v>14</v>
      </c>
      <c r="APN19" s="124" t="s">
        <v>14</v>
      </c>
      <c r="APO19" s="124" t="s">
        <v>14</v>
      </c>
      <c r="APP19" s="124" t="s">
        <v>14</v>
      </c>
      <c r="APQ19" s="124" t="s">
        <v>14</v>
      </c>
      <c r="APR19" s="124" t="s">
        <v>14</v>
      </c>
      <c r="APS19" s="124" t="s">
        <v>14</v>
      </c>
      <c r="APT19" s="124" t="s">
        <v>14</v>
      </c>
      <c r="APU19" s="124" t="s">
        <v>14</v>
      </c>
      <c r="APV19" s="124" t="s">
        <v>14</v>
      </c>
      <c r="APW19" s="124" t="s">
        <v>14</v>
      </c>
      <c r="APX19" s="124" t="s">
        <v>14</v>
      </c>
      <c r="APY19" s="124" t="s">
        <v>14</v>
      </c>
      <c r="APZ19" s="124" t="s">
        <v>14</v>
      </c>
      <c r="AQA19" s="124" t="s">
        <v>14</v>
      </c>
      <c r="AQB19" s="124" t="s">
        <v>14</v>
      </c>
      <c r="AQC19" s="124" t="s">
        <v>14</v>
      </c>
      <c r="AQD19" s="124" t="s">
        <v>14</v>
      </c>
      <c r="AQE19" s="124" t="s">
        <v>14</v>
      </c>
      <c r="AQF19" s="124" t="s">
        <v>14</v>
      </c>
      <c r="AQG19" s="124" t="s">
        <v>14</v>
      </c>
      <c r="AQH19" s="124" t="s">
        <v>14</v>
      </c>
      <c r="AQI19" s="124" t="s">
        <v>14</v>
      </c>
      <c r="AQJ19" s="124" t="s">
        <v>14</v>
      </c>
      <c r="AQK19" s="124" t="s">
        <v>14</v>
      </c>
      <c r="AQL19" s="124" t="s">
        <v>14</v>
      </c>
      <c r="AQM19" s="124" t="s">
        <v>14</v>
      </c>
      <c r="AQN19" s="124" t="s">
        <v>14</v>
      </c>
      <c r="AQO19" s="124" t="s">
        <v>14</v>
      </c>
      <c r="AQP19" s="124" t="s">
        <v>14</v>
      </c>
      <c r="AQQ19" s="124" t="s">
        <v>14</v>
      </c>
      <c r="AQR19" s="124" t="s">
        <v>14</v>
      </c>
      <c r="AQS19" s="124" t="s">
        <v>14</v>
      </c>
      <c r="AQT19" s="124" t="s">
        <v>14</v>
      </c>
      <c r="AQU19" s="124" t="s">
        <v>14</v>
      </c>
      <c r="AQV19" s="124" t="s">
        <v>14</v>
      </c>
      <c r="AQW19" s="124" t="s">
        <v>14</v>
      </c>
      <c r="AQX19" s="124" t="s">
        <v>14</v>
      </c>
      <c r="AQY19" s="124" t="s">
        <v>14</v>
      </c>
      <c r="AQZ19" s="124" t="s">
        <v>14</v>
      </c>
      <c r="ARA19" s="124" t="s">
        <v>14</v>
      </c>
      <c r="ARB19" s="124" t="s">
        <v>14</v>
      </c>
      <c r="ARC19" s="124" t="s">
        <v>14</v>
      </c>
      <c r="ARD19" s="124" t="s">
        <v>14</v>
      </c>
      <c r="ARE19" s="124" t="s">
        <v>14</v>
      </c>
      <c r="ARF19" s="124" t="s">
        <v>14</v>
      </c>
      <c r="ARG19" s="124" t="s">
        <v>14</v>
      </c>
      <c r="ARH19" s="124" t="s">
        <v>14</v>
      </c>
      <c r="ARI19" s="124" t="s">
        <v>14</v>
      </c>
      <c r="ARJ19" s="124" t="s">
        <v>14</v>
      </c>
      <c r="ARK19" s="124" t="s">
        <v>14</v>
      </c>
      <c r="ARL19" s="124" t="s">
        <v>14</v>
      </c>
      <c r="ARM19" s="124" t="s">
        <v>14</v>
      </c>
      <c r="ARN19" s="124" t="s">
        <v>14</v>
      </c>
      <c r="ARO19" s="124" t="s">
        <v>14</v>
      </c>
      <c r="ARP19" s="124" t="s">
        <v>14</v>
      </c>
      <c r="ARQ19" s="124" t="s">
        <v>14</v>
      </c>
      <c r="ARR19" s="124" t="s">
        <v>14</v>
      </c>
      <c r="ARS19" s="124" t="s">
        <v>14</v>
      </c>
      <c r="ART19" s="124" t="s">
        <v>14</v>
      </c>
      <c r="ARU19" s="124" t="s">
        <v>14</v>
      </c>
      <c r="ARV19" s="124" t="s">
        <v>14</v>
      </c>
      <c r="ARW19" s="124" t="s">
        <v>14</v>
      </c>
      <c r="ARX19" s="124" t="s">
        <v>14</v>
      </c>
      <c r="ARY19" s="124" t="s">
        <v>14</v>
      </c>
      <c r="ARZ19" s="124" t="s">
        <v>14</v>
      </c>
      <c r="ASA19" s="124" t="s">
        <v>14</v>
      </c>
      <c r="ASB19" s="124" t="s">
        <v>14</v>
      </c>
      <c r="ASC19" s="124" t="s">
        <v>14</v>
      </c>
      <c r="ASD19" s="124" t="s">
        <v>14</v>
      </c>
      <c r="ASE19" s="124" t="s">
        <v>14</v>
      </c>
      <c r="ASF19" s="124" t="s">
        <v>14</v>
      </c>
      <c r="ASG19" s="124" t="s">
        <v>14</v>
      </c>
      <c r="ASH19" s="124" t="s">
        <v>14</v>
      </c>
      <c r="ASI19" s="124" t="s">
        <v>14</v>
      </c>
      <c r="ASJ19" s="124" t="s">
        <v>14</v>
      </c>
      <c r="ASK19" s="124" t="s">
        <v>14</v>
      </c>
      <c r="ASL19" s="124" t="s">
        <v>14</v>
      </c>
      <c r="ASM19" s="124" t="s">
        <v>14</v>
      </c>
      <c r="ASN19" s="124" t="s">
        <v>14</v>
      </c>
      <c r="ASO19" s="124" t="s">
        <v>14</v>
      </c>
      <c r="ASP19" s="124" t="s">
        <v>14</v>
      </c>
      <c r="ASQ19" s="124" t="s">
        <v>14</v>
      </c>
      <c r="ASR19" s="124" t="s">
        <v>14</v>
      </c>
      <c r="ASS19" s="124" t="s">
        <v>14</v>
      </c>
      <c r="AST19" s="124" t="s">
        <v>14</v>
      </c>
      <c r="ASU19" s="124" t="s">
        <v>14</v>
      </c>
      <c r="ASV19" s="124" t="s">
        <v>14</v>
      </c>
      <c r="ASW19" s="124" t="s">
        <v>14</v>
      </c>
      <c r="ASX19" s="124" t="s">
        <v>14</v>
      </c>
      <c r="ASY19" s="124" t="s">
        <v>14</v>
      </c>
      <c r="ASZ19" s="124" t="s">
        <v>14</v>
      </c>
      <c r="ATA19" s="124" t="s">
        <v>14</v>
      </c>
      <c r="ATB19" s="124" t="s">
        <v>14</v>
      </c>
      <c r="ATC19" s="124" t="s">
        <v>14</v>
      </c>
      <c r="ATD19" s="124" t="s">
        <v>14</v>
      </c>
      <c r="ATE19" s="124" t="s">
        <v>14</v>
      </c>
      <c r="ATF19" s="124" t="s">
        <v>14</v>
      </c>
      <c r="ATG19" s="124" t="s">
        <v>14</v>
      </c>
      <c r="ATH19" s="124" t="s">
        <v>14</v>
      </c>
      <c r="ATI19" s="124" t="s">
        <v>14</v>
      </c>
      <c r="ATJ19" s="124" t="s">
        <v>14</v>
      </c>
      <c r="ATK19" s="124" t="s">
        <v>14</v>
      </c>
      <c r="ATL19" s="124" t="s">
        <v>14</v>
      </c>
      <c r="ATM19" s="124" t="s">
        <v>14</v>
      </c>
      <c r="ATN19" s="124" t="s">
        <v>14</v>
      </c>
      <c r="ATO19" s="124" t="s">
        <v>14</v>
      </c>
      <c r="ATP19" s="124" t="s">
        <v>14</v>
      </c>
      <c r="ATQ19" s="124" t="s">
        <v>14</v>
      </c>
      <c r="ATR19" s="124" t="s">
        <v>14</v>
      </c>
      <c r="ATS19" s="124" t="s">
        <v>14</v>
      </c>
      <c r="ATT19" s="124" t="s">
        <v>14</v>
      </c>
      <c r="ATU19" s="124" t="s">
        <v>14</v>
      </c>
      <c r="ATV19" s="124" t="s">
        <v>14</v>
      </c>
      <c r="ATW19" s="124" t="s">
        <v>14</v>
      </c>
      <c r="ATX19" s="124" t="s">
        <v>14</v>
      </c>
      <c r="ATY19" s="124" t="s">
        <v>14</v>
      </c>
      <c r="ATZ19" s="124" t="s">
        <v>14</v>
      </c>
      <c r="AUA19" s="124" t="s">
        <v>14</v>
      </c>
      <c r="AUB19" s="124" t="s">
        <v>14</v>
      </c>
      <c r="AUC19" s="124" t="s">
        <v>14</v>
      </c>
      <c r="AUD19" s="124" t="s">
        <v>14</v>
      </c>
      <c r="AUE19" s="124" t="s">
        <v>14</v>
      </c>
      <c r="AUF19" s="124" t="s">
        <v>14</v>
      </c>
      <c r="AUG19" s="124" t="s">
        <v>14</v>
      </c>
      <c r="AUH19" s="124" t="s">
        <v>14</v>
      </c>
      <c r="AUI19" s="124" t="s">
        <v>14</v>
      </c>
      <c r="AUJ19" s="124" t="s">
        <v>14</v>
      </c>
      <c r="AUK19" s="124" t="s">
        <v>14</v>
      </c>
      <c r="AUL19" s="124" t="s">
        <v>14</v>
      </c>
      <c r="AUM19" s="124" t="s">
        <v>14</v>
      </c>
      <c r="AUN19" s="124" t="s">
        <v>14</v>
      </c>
      <c r="AUO19" s="124" t="s">
        <v>14</v>
      </c>
      <c r="AUP19" s="124" t="s">
        <v>14</v>
      </c>
      <c r="AUQ19" s="124" t="s">
        <v>14</v>
      </c>
      <c r="AUR19" s="124" t="s">
        <v>14</v>
      </c>
      <c r="AUS19" s="124" t="s">
        <v>14</v>
      </c>
      <c r="AUT19" s="124" t="s">
        <v>14</v>
      </c>
      <c r="AUU19" s="124" t="s">
        <v>14</v>
      </c>
      <c r="AUV19" s="124" t="s">
        <v>14</v>
      </c>
      <c r="AUW19" s="124" t="s">
        <v>14</v>
      </c>
      <c r="AUX19" s="124" t="s">
        <v>14</v>
      </c>
      <c r="AUY19" s="124" t="s">
        <v>14</v>
      </c>
      <c r="AUZ19" s="124" t="s">
        <v>14</v>
      </c>
      <c r="AVA19" s="124" t="s">
        <v>14</v>
      </c>
      <c r="AVB19" s="124" t="s">
        <v>14</v>
      </c>
      <c r="AVC19" s="124" t="s">
        <v>14</v>
      </c>
      <c r="AVD19" s="124" t="s">
        <v>14</v>
      </c>
      <c r="AVE19" s="124" t="s">
        <v>14</v>
      </c>
      <c r="AVF19" s="124" t="s">
        <v>14</v>
      </c>
      <c r="AVG19" s="124" t="s">
        <v>14</v>
      </c>
      <c r="AVH19" s="124" t="s">
        <v>14</v>
      </c>
      <c r="AVI19" s="124" t="s">
        <v>14</v>
      </c>
      <c r="AVJ19" s="124" t="s">
        <v>14</v>
      </c>
      <c r="AVK19" s="124" t="s">
        <v>14</v>
      </c>
      <c r="AVL19" s="124" t="s">
        <v>14</v>
      </c>
      <c r="AVM19" s="124" t="s">
        <v>14</v>
      </c>
      <c r="AVN19" s="124" t="s">
        <v>14</v>
      </c>
      <c r="AVO19" s="124" t="s">
        <v>14</v>
      </c>
      <c r="AVP19" s="124" t="s">
        <v>14</v>
      </c>
      <c r="AVQ19" s="124" t="s">
        <v>14</v>
      </c>
      <c r="AVR19" s="124" t="s">
        <v>14</v>
      </c>
      <c r="AVS19" s="124" t="s">
        <v>14</v>
      </c>
      <c r="AVT19" s="124" t="s">
        <v>14</v>
      </c>
      <c r="AVU19" s="124" t="s">
        <v>14</v>
      </c>
      <c r="AVV19" s="124" t="s">
        <v>14</v>
      </c>
      <c r="AVW19" s="124" t="s">
        <v>14</v>
      </c>
      <c r="AVX19" s="124" t="s">
        <v>14</v>
      </c>
      <c r="AVY19" s="124" t="s">
        <v>14</v>
      </c>
      <c r="AVZ19" s="124" t="s">
        <v>14</v>
      </c>
      <c r="AWA19" s="124" t="s">
        <v>14</v>
      </c>
      <c r="AWB19" s="124" t="s">
        <v>14</v>
      </c>
      <c r="AWC19" s="124" t="s">
        <v>14</v>
      </c>
      <c r="AWD19" s="124" t="s">
        <v>14</v>
      </c>
      <c r="AWE19" s="124" t="s">
        <v>14</v>
      </c>
      <c r="AWF19" s="124" t="s">
        <v>14</v>
      </c>
      <c r="AWG19" s="124" t="s">
        <v>14</v>
      </c>
      <c r="AWH19" s="124" t="s">
        <v>14</v>
      </c>
      <c r="AWI19" s="124" t="s">
        <v>14</v>
      </c>
      <c r="AWJ19" s="124" t="s">
        <v>14</v>
      </c>
      <c r="AWK19" s="124" t="s">
        <v>14</v>
      </c>
      <c r="AWL19" s="124" t="s">
        <v>14</v>
      </c>
      <c r="AWM19" s="124" t="s">
        <v>14</v>
      </c>
      <c r="AWN19" s="124" t="s">
        <v>14</v>
      </c>
      <c r="AWO19" s="124" t="s">
        <v>14</v>
      </c>
      <c r="AWP19" s="124" t="s">
        <v>14</v>
      </c>
      <c r="AWQ19" s="124" t="s">
        <v>14</v>
      </c>
      <c r="AWR19" s="124" t="s">
        <v>14</v>
      </c>
      <c r="AWS19" s="124" t="s">
        <v>14</v>
      </c>
      <c r="AWT19" s="124" t="s">
        <v>14</v>
      </c>
      <c r="AWU19" s="124" t="s">
        <v>14</v>
      </c>
      <c r="AWV19" s="124" t="s">
        <v>14</v>
      </c>
      <c r="AWW19" s="124" t="s">
        <v>14</v>
      </c>
      <c r="AWX19" s="124" t="s">
        <v>14</v>
      </c>
      <c r="AWY19" s="124" t="s">
        <v>14</v>
      </c>
      <c r="AWZ19" s="124" t="s">
        <v>14</v>
      </c>
      <c r="AXA19" s="124" t="s">
        <v>14</v>
      </c>
      <c r="AXB19" s="124" t="s">
        <v>14</v>
      </c>
      <c r="AXC19" s="124" t="s">
        <v>14</v>
      </c>
      <c r="AXD19" s="124" t="s">
        <v>14</v>
      </c>
      <c r="AXE19" s="124" t="s">
        <v>14</v>
      </c>
      <c r="AXF19" s="124" t="s">
        <v>14</v>
      </c>
      <c r="AXG19" s="124" t="s">
        <v>14</v>
      </c>
      <c r="AXH19" s="124" t="s">
        <v>14</v>
      </c>
      <c r="AXI19" s="124" t="s">
        <v>14</v>
      </c>
      <c r="AXJ19" s="124" t="s">
        <v>14</v>
      </c>
      <c r="AXK19" s="124" t="s">
        <v>14</v>
      </c>
      <c r="AXL19" s="124" t="s">
        <v>14</v>
      </c>
      <c r="AXM19" s="124" t="s">
        <v>14</v>
      </c>
      <c r="AXN19" s="124" t="s">
        <v>14</v>
      </c>
      <c r="AXO19" s="124" t="s">
        <v>14</v>
      </c>
      <c r="AXP19" s="124" t="s">
        <v>14</v>
      </c>
      <c r="AXQ19" s="124" t="s">
        <v>14</v>
      </c>
      <c r="AXR19" s="124" t="s">
        <v>14</v>
      </c>
      <c r="AXS19" s="124" t="s">
        <v>14</v>
      </c>
      <c r="AXT19" s="124" t="s">
        <v>14</v>
      </c>
      <c r="AXU19" s="124" t="s">
        <v>14</v>
      </c>
      <c r="AXV19" s="124" t="s">
        <v>14</v>
      </c>
      <c r="AXW19" s="124" t="s">
        <v>14</v>
      </c>
      <c r="AXX19" s="124" t="s">
        <v>14</v>
      </c>
      <c r="AXY19" s="124" t="s">
        <v>14</v>
      </c>
      <c r="AXZ19" s="124" t="s">
        <v>14</v>
      </c>
      <c r="AYA19" s="124" t="s">
        <v>14</v>
      </c>
      <c r="AYB19" s="124" t="s">
        <v>14</v>
      </c>
      <c r="AYC19" s="124" t="s">
        <v>14</v>
      </c>
      <c r="AYD19" s="124" t="s">
        <v>14</v>
      </c>
      <c r="AYE19" s="124" t="s">
        <v>14</v>
      </c>
      <c r="AYF19" s="124" t="s">
        <v>14</v>
      </c>
      <c r="AYG19" s="124" t="s">
        <v>14</v>
      </c>
      <c r="AYH19" s="124" t="s">
        <v>14</v>
      </c>
      <c r="AYI19" s="124" t="s">
        <v>14</v>
      </c>
      <c r="AYJ19" s="124" t="s">
        <v>14</v>
      </c>
      <c r="AYK19" s="124" t="s">
        <v>14</v>
      </c>
      <c r="AYL19" s="124" t="s">
        <v>14</v>
      </c>
      <c r="AYM19" s="124" t="s">
        <v>14</v>
      </c>
      <c r="AYN19" s="124" t="s">
        <v>14</v>
      </c>
      <c r="AYO19" s="124" t="s">
        <v>14</v>
      </c>
      <c r="AYP19" s="124" t="s">
        <v>14</v>
      </c>
      <c r="AYQ19" s="124" t="s">
        <v>14</v>
      </c>
      <c r="AYR19" s="124" t="s">
        <v>14</v>
      </c>
      <c r="AYS19" s="124" t="s">
        <v>14</v>
      </c>
      <c r="AYT19" s="124" t="s">
        <v>14</v>
      </c>
      <c r="AYU19" s="124" t="s">
        <v>14</v>
      </c>
      <c r="AYV19" s="124" t="s">
        <v>14</v>
      </c>
      <c r="AYW19" s="124" t="s">
        <v>14</v>
      </c>
      <c r="AYX19" s="124" t="s">
        <v>14</v>
      </c>
      <c r="AYY19" s="124" t="s">
        <v>14</v>
      </c>
      <c r="AYZ19" s="124" t="s">
        <v>14</v>
      </c>
      <c r="AZA19" s="124" t="s">
        <v>14</v>
      </c>
      <c r="AZB19" s="124" t="s">
        <v>14</v>
      </c>
      <c r="AZC19" s="124" t="s">
        <v>14</v>
      </c>
      <c r="AZD19" s="124" t="s">
        <v>14</v>
      </c>
      <c r="AZE19" s="124" t="s">
        <v>14</v>
      </c>
      <c r="AZF19" s="124" t="s">
        <v>14</v>
      </c>
      <c r="AZG19" s="124" t="s">
        <v>14</v>
      </c>
      <c r="AZH19" s="124" t="s">
        <v>14</v>
      </c>
      <c r="AZI19" s="124" t="s">
        <v>14</v>
      </c>
      <c r="AZJ19" s="124" t="s">
        <v>14</v>
      </c>
      <c r="AZK19" s="124" t="s">
        <v>14</v>
      </c>
      <c r="AZL19" s="124" t="s">
        <v>14</v>
      </c>
      <c r="AZM19" s="124" t="s">
        <v>14</v>
      </c>
      <c r="AZN19" s="124" t="s">
        <v>14</v>
      </c>
      <c r="AZO19" s="124" t="s">
        <v>14</v>
      </c>
      <c r="AZP19" s="124" t="s">
        <v>14</v>
      </c>
      <c r="AZQ19" s="124" t="s">
        <v>14</v>
      </c>
      <c r="AZR19" s="124" t="s">
        <v>14</v>
      </c>
      <c r="AZS19" s="124" t="s">
        <v>14</v>
      </c>
      <c r="AZT19" s="124" t="s">
        <v>14</v>
      </c>
      <c r="AZU19" s="124" t="s">
        <v>14</v>
      </c>
      <c r="AZV19" s="124" t="s">
        <v>14</v>
      </c>
      <c r="AZW19" s="124" t="s">
        <v>14</v>
      </c>
      <c r="AZX19" s="124" t="s">
        <v>14</v>
      </c>
      <c r="AZY19" s="124" t="s">
        <v>14</v>
      </c>
      <c r="AZZ19" s="124" t="s">
        <v>14</v>
      </c>
      <c r="BAA19" s="124" t="s">
        <v>14</v>
      </c>
      <c r="BAB19" s="124" t="s">
        <v>14</v>
      </c>
      <c r="BAC19" s="124" t="s">
        <v>14</v>
      </c>
      <c r="BAD19" s="124" t="s">
        <v>14</v>
      </c>
      <c r="BAE19" s="124" t="s">
        <v>14</v>
      </c>
      <c r="BAF19" s="124" t="s">
        <v>14</v>
      </c>
      <c r="BAG19" s="124" t="s">
        <v>14</v>
      </c>
      <c r="BAH19" s="124" t="s">
        <v>14</v>
      </c>
      <c r="BAI19" s="124" t="s">
        <v>14</v>
      </c>
      <c r="BAJ19" s="124" t="s">
        <v>14</v>
      </c>
      <c r="BAK19" s="124" t="s">
        <v>14</v>
      </c>
      <c r="BAL19" s="124" t="s">
        <v>14</v>
      </c>
      <c r="BAM19" s="124" t="s">
        <v>14</v>
      </c>
      <c r="BAN19" s="124" t="s">
        <v>14</v>
      </c>
      <c r="BAO19" s="124" t="s">
        <v>14</v>
      </c>
      <c r="BAP19" s="124" t="s">
        <v>14</v>
      </c>
      <c r="BAQ19" s="124" t="s">
        <v>14</v>
      </c>
      <c r="BAR19" s="124" t="s">
        <v>14</v>
      </c>
      <c r="BAS19" s="124" t="s">
        <v>14</v>
      </c>
      <c r="BAT19" s="124" t="s">
        <v>14</v>
      </c>
      <c r="BAU19" s="124" t="s">
        <v>14</v>
      </c>
      <c r="BAV19" s="124" t="s">
        <v>14</v>
      </c>
      <c r="BAW19" s="124" t="s">
        <v>14</v>
      </c>
      <c r="BAX19" s="124" t="s">
        <v>14</v>
      </c>
      <c r="BAY19" s="124" t="s">
        <v>14</v>
      </c>
      <c r="BAZ19" s="124" t="s">
        <v>14</v>
      </c>
      <c r="BBA19" s="124" t="s">
        <v>14</v>
      </c>
      <c r="BBB19" s="124" t="s">
        <v>14</v>
      </c>
      <c r="BBC19" s="124" t="s">
        <v>14</v>
      </c>
      <c r="BBD19" s="124" t="s">
        <v>14</v>
      </c>
      <c r="BBE19" s="124" t="s">
        <v>14</v>
      </c>
      <c r="BBF19" s="124" t="s">
        <v>14</v>
      </c>
      <c r="BBG19" s="124" t="s">
        <v>14</v>
      </c>
      <c r="BBH19" s="124" t="s">
        <v>14</v>
      </c>
      <c r="BBI19" s="124" t="s">
        <v>14</v>
      </c>
      <c r="BBJ19" s="124" t="s">
        <v>14</v>
      </c>
      <c r="BBK19" s="124" t="s">
        <v>14</v>
      </c>
      <c r="BBL19" s="124" t="s">
        <v>14</v>
      </c>
      <c r="BBM19" s="124" t="s">
        <v>14</v>
      </c>
      <c r="BBN19" s="124" t="s">
        <v>14</v>
      </c>
      <c r="BBO19" s="124" t="s">
        <v>14</v>
      </c>
      <c r="BBP19" s="124" t="s">
        <v>14</v>
      </c>
      <c r="BBQ19" s="124" t="s">
        <v>14</v>
      </c>
      <c r="BBR19" s="124" t="s">
        <v>14</v>
      </c>
      <c r="BBS19" s="124" t="s">
        <v>14</v>
      </c>
      <c r="BBT19" s="124" t="s">
        <v>14</v>
      </c>
      <c r="BBU19" s="124" t="s">
        <v>14</v>
      </c>
      <c r="BBV19" s="124" t="s">
        <v>14</v>
      </c>
      <c r="BBW19" s="124" t="s">
        <v>14</v>
      </c>
      <c r="BBX19" s="124" t="s">
        <v>14</v>
      </c>
      <c r="BBY19" s="124" t="s">
        <v>14</v>
      </c>
      <c r="BBZ19" s="124" t="s">
        <v>14</v>
      </c>
      <c r="BCA19" s="124" t="s">
        <v>14</v>
      </c>
      <c r="BCB19" s="124" t="s">
        <v>14</v>
      </c>
      <c r="BCC19" s="124" t="s">
        <v>14</v>
      </c>
      <c r="BCD19" s="124" t="s">
        <v>14</v>
      </c>
      <c r="BCE19" s="124" t="s">
        <v>14</v>
      </c>
      <c r="BCF19" s="124" t="s">
        <v>14</v>
      </c>
      <c r="BCG19" s="124" t="s">
        <v>14</v>
      </c>
      <c r="BCH19" s="124" t="s">
        <v>14</v>
      </c>
      <c r="BCI19" s="124" t="s">
        <v>14</v>
      </c>
      <c r="BCJ19" s="124" t="s">
        <v>14</v>
      </c>
      <c r="BCK19" s="124" t="s">
        <v>14</v>
      </c>
      <c r="BCL19" s="124" t="s">
        <v>14</v>
      </c>
      <c r="BCM19" s="124" t="s">
        <v>14</v>
      </c>
      <c r="BCN19" s="124" t="s">
        <v>14</v>
      </c>
      <c r="BCO19" s="124" t="s">
        <v>14</v>
      </c>
      <c r="BCP19" s="124" t="s">
        <v>14</v>
      </c>
      <c r="BCQ19" s="124" t="s">
        <v>14</v>
      </c>
      <c r="BCR19" s="124" t="s">
        <v>14</v>
      </c>
      <c r="BCS19" s="124" t="s">
        <v>14</v>
      </c>
      <c r="BCT19" s="124" t="s">
        <v>14</v>
      </c>
      <c r="BCU19" s="124" t="s">
        <v>14</v>
      </c>
      <c r="BCV19" s="124" t="s">
        <v>14</v>
      </c>
      <c r="BCW19" s="124" t="s">
        <v>14</v>
      </c>
      <c r="BCX19" s="124" t="s">
        <v>14</v>
      </c>
      <c r="BCY19" s="124" t="s">
        <v>14</v>
      </c>
      <c r="BCZ19" s="124" t="s">
        <v>14</v>
      </c>
      <c r="BDA19" s="124" t="s">
        <v>14</v>
      </c>
      <c r="BDB19" s="124" t="s">
        <v>14</v>
      </c>
      <c r="BDC19" s="124" t="s">
        <v>14</v>
      </c>
      <c r="BDD19" s="124" t="s">
        <v>14</v>
      </c>
      <c r="BDE19" s="124" t="s">
        <v>14</v>
      </c>
      <c r="BDF19" s="124" t="s">
        <v>14</v>
      </c>
      <c r="BDG19" s="124" t="s">
        <v>14</v>
      </c>
      <c r="BDH19" s="124" t="s">
        <v>14</v>
      </c>
      <c r="BDI19" s="124" t="s">
        <v>14</v>
      </c>
      <c r="BDJ19" s="124" t="s">
        <v>14</v>
      </c>
      <c r="BDK19" s="124" t="s">
        <v>14</v>
      </c>
      <c r="BDL19" s="124" t="s">
        <v>14</v>
      </c>
      <c r="BDM19" s="124" t="s">
        <v>14</v>
      </c>
      <c r="BDN19" s="124" t="s">
        <v>14</v>
      </c>
      <c r="BDO19" s="124" t="s">
        <v>14</v>
      </c>
      <c r="BDP19" s="124" t="s">
        <v>14</v>
      </c>
      <c r="BDQ19" s="124" t="s">
        <v>14</v>
      </c>
      <c r="BDR19" s="124" t="s">
        <v>14</v>
      </c>
      <c r="BDS19" s="124" t="s">
        <v>14</v>
      </c>
      <c r="BDT19" s="124" t="s">
        <v>14</v>
      </c>
      <c r="BDU19" s="124" t="s">
        <v>14</v>
      </c>
      <c r="BDV19" s="124" t="s">
        <v>14</v>
      </c>
      <c r="BDW19" s="124" t="s">
        <v>14</v>
      </c>
      <c r="BDX19" s="124" t="s">
        <v>14</v>
      </c>
      <c r="BDY19" s="124" t="s">
        <v>14</v>
      </c>
      <c r="BDZ19" s="124" t="s">
        <v>14</v>
      </c>
      <c r="BEA19" s="124" t="s">
        <v>14</v>
      </c>
      <c r="BEB19" s="124" t="s">
        <v>14</v>
      </c>
      <c r="BEC19" s="124" t="s">
        <v>14</v>
      </c>
      <c r="BED19" s="124" t="s">
        <v>14</v>
      </c>
      <c r="BEE19" s="124" t="s">
        <v>14</v>
      </c>
      <c r="BEF19" s="124" t="s">
        <v>14</v>
      </c>
      <c r="BEG19" s="124" t="s">
        <v>14</v>
      </c>
      <c r="BEH19" s="124" t="s">
        <v>14</v>
      </c>
      <c r="BEI19" s="124" t="s">
        <v>14</v>
      </c>
      <c r="BEJ19" s="124" t="s">
        <v>14</v>
      </c>
      <c r="BEK19" s="124" t="s">
        <v>14</v>
      </c>
      <c r="BEL19" s="124" t="s">
        <v>14</v>
      </c>
      <c r="BEM19" s="124" t="s">
        <v>14</v>
      </c>
      <c r="BEN19" s="124" t="s">
        <v>14</v>
      </c>
      <c r="BEO19" s="124" t="s">
        <v>14</v>
      </c>
      <c r="BEP19" s="124" t="s">
        <v>14</v>
      </c>
      <c r="BEQ19" s="124" t="s">
        <v>14</v>
      </c>
      <c r="BER19" s="124" t="s">
        <v>14</v>
      </c>
      <c r="BES19" s="124" t="s">
        <v>14</v>
      </c>
      <c r="BET19" s="124" t="s">
        <v>14</v>
      </c>
      <c r="BEU19" s="124" t="s">
        <v>14</v>
      </c>
      <c r="BEV19" s="124" t="s">
        <v>14</v>
      </c>
      <c r="BEW19" s="124" t="s">
        <v>14</v>
      </c>
      <c r="BEX19" s="124" t="s">
        <v>14</v>
      </c>
      <c r="BEY19" s="124" t="s">
        <v>14</v>
      </c>
      <c r="BEZ19" s="124" t="s">
        <v>14</v>
      </c>
      <c r="BFA19" s="124" t="s">
        <v>14</v>
      </c>
      <c r="BFB19" s="124" t="s">
        <v>14</v>
      </c>
      <c r="BFC19" s="124" t="s">
        <v>14</v>
      </c>
      <c r="BFD19" s="124" t="s">
        <v>14</v>
      </c>
      <c r="BFE19" s="124" t="s">
        <v>14</v>
      </c>
      <c r="BFF19" s="124" t="s">
        <v>14</v>
      </c>
      <c r="BFG19" s="124" t="s">
        <v>14</v>
      </c>
      <c r="BFH19" s="124" t="s">
        <v>14</v>
      </c>
      <c r="BFI19" s="124" t="s">
        <v>14</v>
      </c>
      <c r="BFJ19" s="124" t="s">
        <v>14</v>
      </c>
      <c r="BFK19" s="124" t="s">
        <v>14</v>
      </c>
      <c r="BFL19" s="124" t="s">
        <v>14</v>
      </c>
      <c r="BFM19" s="124" t="s">
        <v>14</v>
      </c>
      <c r="BFN19" s="124" t="s">
        <v>14</v>
      </c>
      <c r="BFO19" s="124" t="s">
        <v>14</v>
      </c>
      <c r="BFP19" s="124" t="s">
        <v>14</v>
      </c>
      <c r="BFQ19" s="124" t="s">
        <v>14</v>
      </c>
      <c r="BFR19" s="124" t="s">
        <v>14</v>
      </c>
      <c r="BFS19" s="124" t="s">
        <v>14</v>
      </c>
      <c r="BFT19" s="124" t="s">
        <v>14</v>
      </c>
      <c r="BFU19" s="124" t="s">
        <v>14</v>
      </c>
      <c r="BFV19" s="124" t="s">
        <v>14</v>
      </c>
      <c r="BFW19" s="124" t="s">
        <v>14</v>
      </c>
      <c r="BFX19" s="124" t="s">
        <v>14</v>
      </c>
      <c r="BFY19" s="124" t="s">
        <v>14</v>
      </c>
      <c r="BFZ19" s="124" t="s">
        <v>14</v>
      </c>
      <c r="BGA19" s="124" t="s">
        <v>14</v>
      </c>
      <c r="BGB19" s="124" t="s">
        <v>14</v>
      </c>
      <c r="BGC19" s="124" t="s">
        <v>14</v>
      </c>
      <c r="BGD19" s="124" t="s">
        <v>14</v>
      </c>
      <c r="BGE19" s="124" t="s">
        <v>14</v>
      </c>
      <c r="BGF19" s="124" t="s">
        <v>14</v>
      </c>
      <c r="BGG19" s="124" t="s">
        <v>14</v>
      </c>
      <c r="BGH19" s="124" t="s">
        <v>14</v>
      </c>
      <c r="BGI19" s="124" t="s">
        <v>14</v>
      </c>
      <c r="BGJ19" s="124" t="s">
        <v>14</v>
      </c>
      <c r="BGK19" s="124" t="s">
        <v>14</v>
      </c>
      <c r="BGL19" s="124" t="s">
        <v>14</v>
      </c>
      <c r="BGM19" s="124" t="s">
        <v>14</v>
      </c>
      <c r="BGN19" s="124" t="s">
        <v>14</v>
      </c>
      <c r="BGO19" s="124" t="s">
        <v>14</v>
      </c>
      <c r="BGP19" s="124" t="s">
        <v>14</v>
      </c>
      <c r="BGQ19" s="124" t="s">
        <v>14</v>
      </c>
      <c r="BGR19" s="124" t="s">
        <v>14</v>
      </c>
      <c r="BGS19" s="124" t="s">
        <v>14</v>
      </c>
      <c r="BGT19" s="124" t="s">
        <v>14</v>
      </c>
      <c r="BGU19" s="124" t="s">
        <v>14</v>
      </c>
      <c r="BGV19" s="124" t="s">
        <v>14</v>
      </c>
      <c r="BGW19" s="124" t="s">
        <v>14</v>
      </c>
      <c r="BGX19" s="124" t="s">
        <v>14</v>
      </c>
      <c r="BGY19" s="124" t="s">
        <v>14</v>
      </c>
      <c r="BGZ19" s="124" t="s">
        <v>14</v>
      </c>
      <c r="BHA19" s="124" t="s">
        <v>14</v>
      </c>
      <c r="BHB19" s="124" t="s">
        <v>14</v>
      </c>
      <c r="BHC19" s="124" t="s">
        <v>14</v>
      </c>
      <c r="BHD19" s="124" t="s">
        <v>14</v>
      </c>
      <c r="BHE19" s="124" t="s">
        <v>14</v>
      </c>
      <c r="BHF19" s="124" t="s">
        <v>14</v>
      </c>
      <c r="BHG19" s="124" t="s">
        <v>14</v>
      </c>
      <c r="BHH19" s="124" t="s">
        <v>14</v>
      </c>
      <c r="BHI19" s="124" t="s">
        <v>14</v>
      </c>
      <c r="BHJ19" s="124" t="s">
        <v>14</v>
      </c>
      <c r="BHK19" s="124" t="s">
        <v>14</v>
      </c>
      <c r="BHL19" s="124" t="s">
        <v>14</v>
      </c>
      <c r="BHM19" s="124" t="s">
        <v>14</v>
      </c>
      <c r="BHN19" s="124" t="s">
        <v>14</v>
      </c>
      <c r="BHO19" s="124" t="s">
        <v>14</v>
      </c>
      <c r="BHP19" s="124" t="s">
        <v>14</v>
      </c>
      <c r="BHQ19" s="124" t="s">
        <v>14</v>
      </c>
      <c r="BHR19" s="124" t="s">
        <v>14</v>
      </c>
      <c r="BHS19" s="124" t="s">
        <v>14</v>
      </c>
      <c r="BHT19" s="124" t="s">
        <v>14</v>
      </c>
      <c r="BHU19" s="124" t="s">
        <v>14</v>
      </c>
      <c r="BHV19" s="124" t="s">
        <v>14</v>
      </c>
      <c r="BHW19" s="124" t="s">
        <v>14</v>
      </c>
      <c r="BHX19" s="124" t="s">
        <v>14</v>
      </c>
      <c r="BHY19" s="124" t="s">
        <v>14</v>
      </c>
      <c r="BHZ19" s="124" t="s">
        <v>14</v>
      </c>
      <c r="BIA19" s="124" t="s">
        <v>14</v>
      </c>
      <c r="BIB19" s="124" t="s">
        <v>14</v>
      </c>
      <c r="BIC19" s="124" t="s">
        <v>14</v>
      </c>
      <c r="BID19" s="124" t="s">
        <v>14</v>
      </c>
      <c r="BIE19" s="124" t="s">
        <v>14</v>
      </c>
      <c r="BIF19" s="124" t="s">
        <v>14</v>
      </c>
      <c r="BIG19" s="124" t="s">
        <v>14</v>
      </c>
      <c r="BIH19" s="124" t="s">
        <v>14</v>
      </c>
      <c r="BII19" s="124" t="s">
        <v>14</v>
      </c>
      <c r="BIJ19" s="124" t="s">
        <v>14</v>
      </c>
      <c r="BIK19" s="124" t="s">
        <v>14</v>
      </c>
      <c r="BIL19" s="124" t="s">
        <v>14</v>
      </c>
      <c r="BIM19" s="124" t="s">
        <v>14</v>
      </c>
      <c r="BIN19" s="124" t="s">
        <v>14</v>
      </c>
      <c r="BIO19" s="124" t="s">
        <v>14</v>
      </c>
      <c r="BIP19" s="124" t="s">
        <v>14</v>
      </c>
      <c r="BIQ19" s="124" t="s">
        <v>14</v>
      </c>
      <c r="BIR19" s="124" t="s">
        <v>14</v>
      </c>
      <c r="BIS19" s="124" t="s">
        <v>14</v>
      </c>
      <c r="BIT19" s="124" t="s">
        <v>14</v>
      </c>
      <c r="BIU19" s="124" t="s">
        <v>14</v>
      </c>
      <c r="BIV19" s="124" t="s">
        <v>14</v>
      </c>
      <c r="BIW19" s="124" t="s">
        <v>14</v>
      </c>
      <c r="BIX19" s="124" t="s">
        <v>14</v>
      </c>
      <c r="BIY19" s="124" t="s">
        <v>14</v>
      </c>
      <c r="BIZ19" s="124" t="s">
        <v>14</v>
      </c>
      <c r="BJA19" s="124" t="s">
        <v>14</v>
      </c>
      <c r="BJB19" s="124" t="s">
        <v>14</v>
      </c>
      <c r="BJC19" s="124" t="s">
        <v>14</v>
      </c>
      <c r="BJD19" s="124" t="s">
        <v>14</v>
      </c>
      <c r="BJE19" s="124" t="s">
        <v>14</v>
      </c>
      <c r="BJF19" s="124" t="s">
        <v>14</v>
      </c>
      <c r="BJG19" s="124" t="s">
        <v>14</v>
      </c>
      <c r="BJH19" s="124" t="s">
        <v>14</v>
      </c>
      <c r="BJI19" s="124" t="s">
        <v>14</v>
      </c>
      <c r="BJJ19" s="124" t="s">
        <v>14</v>
      </c>
      <c r="BJK19" s="124" t="s">
        <v>14</v>
      </c>
      <c r="BJL19" s="124" t="s">
        <v>14</v>
      </c>
      <c r="BJM19" s="124" t="s">
        <v>14</v>
      </c>
      <c r="BJN19" s="124" t="s">
        <v>14</v>
      </c>
      <c r="BJO19" s="124" t="s">
        <v>14</v>
      </c>
      <c r="BJP19" s="124" t="s">
        <v>14</v>
      </c>
      <c r="BJQ19" s="124" t="s">
        <v>14</v>
      </c>
      <c r="BJR19" s="124" t="s">
        <v>14</v>
      </c>
      <c r="BJS19" s="124" t="s">
        <v>14</v>
      </c>
      <c r="BJT19" s="124" t="s">
        <v>14</v>
      </c>
      <c r="BJU19" s="124" t="s">
        <v>14</v>
      </c>
      <c r="BJV19" s="124" t="s">
        <v>14</v>
      </c>
      <c r="BJW19" s="124" t="s">
        <v>14</v>
      </c>
      <c r="BJX19" s="124" t="s">
        <v>14</v>
      </c>
      <c r="BJY19" s="124" t="s">
        <v>14</v>
      </c>
      <c r="BJZ19" s="124" t="s">
        <v>14</v>
      </c>
      <c r="BKA19" s="124" t="s">
        <v>14</v>
      </c>
      <c r="BKB19" s="124" t="s">
        <v>14</v>
      </c>
      <c r="BKC19" s="124" t="s">
        <v>14</v>
      </c>
      <c r="BKD19" s="124" t="s">
        <v>14</v>
      </c>
      <c r="BKE19" s="124" t="s">
        <v>14</v>
      </c>
      <c r="BKF19" s="124" t="s">
        <v>14</v>
      </c>
      <c r="BKG19" s="124" t="s">
        <v>14</v>
      </c>
      <c r="BKH19" s="124" t="s">
        <v>14</v>
      </c>
      <c r="BKI19" s="124" t="s">
        <v>14</v>
      </c>
      <c r="BKJ19" s="124" t="s">
        <v>14</v>
      </c>
      <c r="BKK19" s="124" t="s">
        <v>14</v>
      </c>
      <c r="BKL19" s="124" t="s">
        <v>14</v>
      </c>
      <c r="BKM19" s="124" t="s">
        <v>14</v>
      </c>
      <c r="BKN19" s="124" t="s">
        <v>14</v>
      </c>
      <c r="BKO19" s="124" t="s">
        <v>14</v>
      </c>
      <c r="BKP19" s="124" t="s">
        <v>14</v>
      </c>
      <c r="BKQ19" s="124" t="s">
        <v>14</v>
      </c>
      <c r="BKR19" s="124" t="s">
        <v>14</v>
      </c>
      <c r="BKS19" s="124" t="s">
        <v>14</v>
      </c>
      <c r="BKT19" s="124" t="s">
        <v>14</v>
      </c>
      <c r="BKU19" s="124" t="s">
        <v>14</v>
      </c>
      <c r="BKV19" s="124" t="s">
        <v>14</v>
      </c>
      <c r="BKW19" s="124" t="s">
        <v>14</v>
      </c>
      <c r="BKX19" s="124" t="s">
        <v>14</v>
      </c>
      <c r="BKY19" s="124" t="s">
        <v>14</v>
      </c>
      <c r="BKZ19" s="124" t="s">
        <v>14</v>
      </c>
      <c r="BLA19" s="124" t="s">
        <v>14</v>
      </c>
      <c r="BLB19" s="124" t="s">
        <v>14</v>
      </c>
      <c r="BLC19" s="124" t="s">
        <v>14</v>
      </c>
      <c r="BLD19" s="124" t="s">
        <v>14</v>
      </c>
      <c r="BLE19" s="124" t="s">
        <v>14</v>
      </c>
      <c r="BLF19" s="124" t="s">
        <v>14</v>
      </c>
      <c r="BLG19" s="124" t="s">
        <v>14</v>
      </c>
      <c r="BLH19" s="124" t="s">
        <v>14</v>
      </c>
      <c r="BLI19" s="124" t="s">
        <v>14</v>
      </c>
      <c r="BLJ19" s="124" t="s">
        <v>14</v>
      </c>
      <c r="BLK19" s="124" t="s">
        <v>14</v>
      </c>
      <c r="BLL19" s="124" t="s">
        <v>14</v>
      </c>
      <c r="BLM19" s="124" t="s">
        <v>14</v>
      </c>
      <c r="BLN19" s="124" t="s">
        <v>14</v>
      </c>
      <c r="BLO19" s="124" t="s">
        <v>14</v>
      </c>
      <c r="BLP19" s="124" t="s">
        <v>14</v>
      </c>
      <c r="BLQ19" s="124" t="s">
        <v>14</v>
      </c>
      <c r="BLR19" s="124" t="s">
        <v>14</v>
      </c>
      <c r="BLS19" s="124" t="s">
        <v>14</v>
      </c>
      <c r="BLT19" s="124" t="s">
        <v>14</v>
      </c>
      <c r="BLU19" s="124" t="s">
        <v>14</v>
      </c>
      <c r="BLV19" s="124" t="s">
        <v>14</v>
      </c>
      <c r="BLW19" s="124" t="s">
        <v>14</v>
      </c>
      <c r="BLX19" s="124" t="s">
        <v>14</v>
      </c>
      <c r="BLY19" s="124" t="s">
        <v>14</v>
      </c>
      <c r="BLZ19" s="124" t="s">
        <v>14</v>
      </c>
      <c r="BMA19" s="124" t="s">
        <v>14</v>
      </c>
      <c r="BMB19" s="124" t="s">
        <v>14</v>
      </c>
      <c r="BMC19" s="124" t="s">
        <v>14</v>
      </c>
      <c r="BMD19" s="124" t="s">
        <v>14</v>
      </c>
      <c r="BME19" s="124" t="s">
        <v>14</v>
      </c>
      <c r="BMF19" s="124" t="s">
        <v>14</v>
      </c>
      <c r="BMG19" s="124" t="s">
        <v>14</v>
      </c>
      <c r="BMH19" s="124" t="s">
        <v>14</v>
      </c>
      <c r="BMI19" s="124" t="s">
        <v>14</v>
      </c>
      <c r="BMJ19" s="124" t="s">
        <v>14</v>
      </c>
      <c r="BMK19" s="124" t="s">
        <v>14</v>
      </c>
      <c r="BML19" s="124" t="s">
        <v>14</v>
      </c>
      <c r="BMM19" s="124" t="s">
        <v>14</v>
      </c>
      <c r="BMN19" s="124" t="s">
        <v>14</v>
      </c>
      <c r="BMO19" s="124" t="s">
        <v>14</v>
      </c>
      <c r="BMP19" s="124" t="s">
        <v>14</v>
      </c>
      <c r="BMQ19" s="124" t="s">
        <v>14</v>
      </c>
      <c r="BMR19" s="124" t="s">
        <v>14</v>
      </c>
      <c r="BMS19" s="124" t="s">
        <v>14</v>
      </c>
      <c r="BMT19" s="124" t="s">
        <v>14</v>
      </c>
      <c r="BMU19" s="124" t="s">
        <v>14</v>
      </c>
      <c r="BMV19" s="124" t="s">
        <v>14</v>
      </c>
      <c r="BMW19" s="124" t="s">
        <v>14</v>
      </c>
      <c r="BMX19" s="124" t="s">
        <v>14</v>
      </c>
      <c r="BMY19" s="124" t="s">
        <v>14</v>
      </c>
      <c r="BMZ19" s="124" t="s">
        <v>14</v>
      </c>
      <c r="BNA19" s="124" t="s">
        <v>14</v>
      </c>
      <c r="BNB19" s="124" t="s">
        <v>14</v>
      </c>
      <c r="BNC19" s="124" t="s">
        <v>14</v>
      </c>
      <c r="BND19" s="124" t="s">
        <v>14</v>
      </c>
      <c r="BNE19" s="124" t="s">
        <v>14</v>
      </c>
      <c r="BNF19" s="124" t="s">
        <v>14</v>
      </c>
      <c r="BNG19" s="124" t="s">
        <v>14</v>
      </c>
      <c r="BNH19" s="124" t="s">
        <v>14</v>
      </c>
      <c r="BNI19" s="124" t="s">
        <v>14</v>
      </c>
      <c r="BNJ19" s="124" t="s">
        <v>14</v>
      </c>
      <c r="BNK19" s="124" t="s">
        <v>14</v>
      </c>
      <c r="BNL19" s="124" t="s">
        <v>14</v>
      </c>
      <c r="BNM19" s="124" t="s">
        <v>14</v>
      </c>
      <c r="BNN19" s="124" t="s">
        <v>14</v>
      </c>
      <c r="BNO19" s="124" t="s">
        <v>14</v>
      </c>
      <c r="BNP19" s="124" t="s">
        <v>14</v>
      </c>
      <c r="BNQ19" s="124" t="s">
        <v>14</v>
      </c>
      <c r="BNR19" s="124" t="s">
        <v>14</v>
      </c>
      <c r="BNS19" s="124" t="s">
        <v>14</v>
      </c>
      <c r="BNT19" s="124" t="s">
        <v>14</v>
      </c>
      <c r="BNU19" s="124" t="s">
        <v>14</v>
      </c>
      <c r="BNV19" s="124" t="s">
        <v>14</v>
      </c>
      <c r="BNW19" s="124" t="s">
        <v>14</v>
      </c>
      <c r="BNX19" s="124" t="s">
        <v>14</v>
      </c>
      <c r="BNY19" s="124" t="s">
        <v>14</v>
      </c>
      <c r="BNZ19" s="124" t="s">
        <v>14</v>
      </c>
      <c r="BOA19" s="124" t="s">
        <v>14</v>
      </c>
      <c r="BOB19" s="124" t="s">
        <v>14</v>
      </c>
      <c r="BOC19" s="124" t="s">
        <v>14</v>
      </c>
      <c r="BOD19" s="124" t="s">
        <v>14</v>
      </c>
      <c r="BOE19" s="124" t="s">
        <v>14</v>
      </c>
      <c r="BOF19" s="124" t="s">
        <v>14</v>
      </c>
      <c r="BOG19" s="124" t="s">
        <v>14</v>
      </c>
      <c r="BOH19" s="124" t="s">
        <v>14</v>
      </c>
      <c r="BOI19" s="124" t="s">
        <v>14</v>
      </c>
      <c r="BOJ19" s="124" t="s">
        <v>14</v>
      </c>
      <c r="BOK19" s="124" t="s">
        <v>14</v>
      </c>
      <c r="BOL19" s="124" t="s">
        <v>14</v>
      </c>
      <c r="BOM19" s="124" t="s">
        <v>14</v>
      </c>
      <c r="BON19" s="124" t="s">
        <v>14</v>
      </c>
      <c r="BOO19" s="124" t="s">
        <v>14</v>
      </c>
      <c r="BOP19" s="124" t="s">
        <v>14</v>
      </c>
      <c r="BOQ19" s="124" t="s">
        <v>14</v>
      </c>
      <c r="BOR19" s="124" t="s">
        <v>14</v>
      </c>
      <c r="BOS19" s="124" t="s">
        <v>14</v>
      </c>
      <c r="BOT19" s="124" t="s">
        <v>14</v>
      </c>
      <c r="BOU19" s="124" t="s">
        <v>14</v>
      </c>
      <c r="BOV19" s="124" t="s">
        <v>14</v>
      </c>
      <c r="BOW19" s="124" t="s">
        <v>14</v>
      </c>
      <c r="BOX19" s="124" t="s">
        <v>14</v>
      </c>
      <c r="BOY19" s="124" t="s">
        <v>14</v>
      </c>
      <c r="BOZ19" s="124" t="s">
        <v>14</v>
      </c>
      <c r="BPA19" s="124" t="s">
        <v>14</v>
      </c>
      <c r="BPB19" s="124" t="s">
        <v>14</v>
      </c>
      <c r="BPC19" s="124" t="s">
        <v>14</v>
      </c>
      <c r="BPD19" s="124" t="s">
        <v>14</v>
      </c>
      <c r="BPE19" s="124" t="s">
        <v>14</v>
      </c>
      <c r="BPF19" s="124" t="s">
        <v>14</v>
      </c>
      <c r="BPG19" s="124" t="s">
        <v>14</v>
      </c>
      <c r="BPH19" s="124" t="s">
        <v>14</v>
      </c>
      <c r="BPI19" s="124" t="s">
        <v>14</v>
      </c>
      <c r="BPJ19" s="124" t="s">
        <v>14</v>
      </c>
      <c r="BPK19" s="124" t="s">
        <v>14</v>
      </c>
      <c r="BPL19" s="124" t="s">
        <v>14</v>
      </c>
      <c r="BPM19" s="124" t="s">
        <v>14</v>
      </c>
      <c r="BPN19" s="124" t="s">
        <v>14</v>
      </c>
      <c r="BPO19" s="124" t="s">
        <v>14</v>
      </c>
      <c r="BPP19" s="124" t="s">
        <v>14</v>
      </c>
      <c r="BPQ19" s="124" t="s">
        <v>14</v>
      </c>
      <c r="BPR19" s="124" t="s">
        <v>14</v>
      </c>
      <c r="BPS19" s="124" t="s">
        <v>14</v>
      </c>
      <c r="BPT19" s="124" t="s">
        <v>14</v>
      </c>
      <c r="BPU19" s="124" t="s">
        <v>14</v>
      </c>
      <c r="BPV19" s="124" t="s">
        <v>14</v>
      </c>
      <c r="BPW19" s="124" t="s">
        <v>14</v>
      </c>
      <c r="BPX19" s="124" t="s">
        <v>14</v>
      </c>
      <c r="BPY19" s="124" t="s">
        <v>14</v>
      </c>
      <c r="BPZ19" s="124" t="s">
        <v>14</v>
      </c>
      <c r="BQA19" s="124" t="s">
        <v>14</v>
      </c>
      <c r="BQB19" s="124" t="s">
        <v>14</v>
      </c>
      <c r="BQC19" s="124" t="s">
        <v>14</v>
      </c>
      <c r="BQD19" s="124" t="s">
        <v>14</v>
      </c>
      <c r="BQE19" s="124" t="s">
        <v>14</v>
      </c>
      <c r="BQF19" s="124" t="s">
        <v>14</v>
      </c>
      <c r="BQG19" s="124" t="s">
        <v>14</v>
      </c>
      <c r="BQH19" s="124" t="s">
        <v>14</v>
      </c>
      <c r="BQI19" s="124" t="s">
        <v>14</v>
      </c>
      <c r="BQJ19" s="124" t="s">
        <v>14</v>
      </c>
      <c r="BQK19" s="124" t="s">
        <v>14</v>
      </c>
      <c r="BQL19" s="124" t="s">
        <v>14</v>
      </c>
      <c r="BQM19" s="124" t="s">
        <v>14</v>
      </c>
      <c r="BQN19" s="124" t="s">
        <v>14</v>
      </c>
      <c r="BQO19" s="124" t="s">
        <v>14</v>
      </c>
      <c r="BQP19" s="124" t="s">
        <v>14</v>
      </c>
      <c r="BQQ19" s="124" t="s">
        <v>14</v>
      </c>
      <c r="BQR19" s="124" t="s">
        <v>14</v>
      </c>
      <c r="BQS19" s="124" t="s">
        <v>14</v>
      </c>
      <c r="BQT19" s="124" t="s">
        <v>14</v>
      </c>
      <c r="BQU19" s="124" t="s">
        <v>14</v>
      </c>
      <c r="BQV19" s="124" t="s">
        <v>14</v>
      </c>
      <c r="BQW19" s="124" t="s">
        <v>14</v>
      </c>
      <c r="BQX19" s="124" t="s">
        <v>14</v>
      </c>
      <c r="BQY19" s="124" t="s">
        <v>14</v>
      </c>
      <c r="BQZ19" s="124" t="s">
        <v>14</v>
      </c>
      <c r="BRA19" s="124" t="s">
        <v>14</v>
      </c>
      <c r="BRB19" s="124" t="s">
        <v>14</v>
      </c>
      <c r="BRC19" s="124" t="s">
        <v>14</v>
      </c>
      <c r="BRD19" s="124" t="s">
        <v>14</v>
      </c>
      <c r="BRE19" s="124" t="s">
        <v>14</v>
      </c>
      <c r="BRF19" s="124" t="s">
        <v>14</v>
      </c>
      <c r="BRG19" s="124" t="s">
        <v>14</v>
      </c>
      <c r="BRH19" s="124" t="s">
        <v>14</v>
      </c>
      <c r="BRI19" s="124" t="s">
        <v>14</v>
      </c>
      <c r="BRJ19" s="124" t="s">
        <v>14</v>
      </c>
      <c r="BRK19" s="124" t="s">
        <v>14</v>
      </c>
      <c r="BRL19" s="124" t="s">
        <v>14</v>
      </c>
      <c r="BRM19" s="124" t="s">
        <v>14</v>
      </c>
      <c r="BRN19" s="124" t="s">
        <v>14</v>
      </c>
      <c r="BRO19" s="124" t="s">
        <v>14</v>
      </c>
      <c r="BRP19" s="124" t="s">
        <v>14</v>
      </c>
      <c r="BRQ19" s="124" t="s">
        <v>14</v>
      </c>
      <c r="BRR19" s="124" t="s">
        <v>14</v>
      </c>
      <c r="BRS19" s="124" t="s">
        <v>14</v>
      </c>
      <c r="BRT19" s="124" t="s">
        <v>14</v>
      </c>
      <c r="BRU19" s="124" t="s">
        <v>14</v>
      </c>
      <c r="BRV19" s="124" t="s">
        <v>14</v>
      </c>
      <c r="BRW19" s="124" t="s">
        <v>14</v>
      </c>
      <c r="BRX19" s="124" t="s">
        <v>14</v>
      </c>
      <c r="BRY19" s="124" t="s">
        <v>14</v>
      </c>
      <c r="BRZ19" s="124" t="s">
        <v>14</v>
      </c>
      <c r="BSA19" s="124" t="s">
        <v>14</v>
      </c>
      <c r="BSB19" s="124" t="s">
        <v>14</v>
      </c>
      <c r="BSC19" s="124" t="s">
        <v>14</v>
      </c>
      <c r="BSD19" s="124" t="s">
        <v>14</v>
      </c>
      <c r="BSE19" s="124" t="s">
        <v>14</v>
      </c>
      <c r="BSF19" s="124" t="s">
        <v>14</v>
      </c>
      <c r="BSG19" s="124" t="s">
        <v>14</v>
      </c>
      <c r="BSH19" s="124" t="s">
        <v>14</v>
      </c>
      <c r="BSI19" s="124" t="s">
        <v>14</v>
      </c>
      <c r="BSJ19" s="124" t="s">
        <v>14</v>
      </c>
      <c r="BSK19" s="124" t="s">
        <v>14</v>
      </c>
      <c r="BSL19" s="124" t="s">
        <v>14</v>
      </c>
      <c r="BSM19" s="124" t="s">
        <v>14</v>
      </c>
      <c r="BSN19" s="124" t="s">
        <v>14</v>
      </c>
      <c r="BSO19" s="124" t="s">
        <v>14</v>
      </c>
      <c r="BSP19" s="124" t="s">
        <v>14</v>
      </c>
      <c r="BSQ19" s="124" t="s">
        <v>14</v>
      </c>
      <c r="BSR19" s="124" t="s">
        <v>14</v>
      </c>
      <c r="BSS19" s="124" t="s">
        <v>14</v>
      </c>
      <c r="BST19" s="124" t="s">
        <v>14</v>
      </c>
      <c r="BSU19" s="124" t="s">
        <v>14</v>
      </c>
      <c r="BSV19" s="124" t="s">
        <v>14</v>
      </c>
      <c r="BSW19" s="124" t="s">
        <v>14</v>
      </c>
      <c r="BSX19" s="124" t="s">
        <v>14</v>
      </c>
      <c r="BSY19" s="124" t="s">
        <v>14</v>
      </c>
      <c r="BSZ19" s="124" t="s">
        <v>14</v>
      </c>
      <c r="BTA19" s="124" t="s">
        <v>14</v>
      </c>
      <c r="BTB19" s="124" t="s">
        <v>14</v>
      </c>
      <c r="BTC19" s="124" t="s">
        <v>14</v>
      </c>
      <c r="BTD19" s="124" t="s">
        <v>14</v>
      </c>
      <c r="BTE19" s="124" t="s">
        <v>14</v>
      </c>
      <c r="BTF19" s="124" t="s">
        <v>14</v>
      </c>
      <c r="BTG19" s="124" t="s">
        <v>14</v>
      </c>
      <c r="BTH19" s="124" t="s">
        <v>14</v>
      </c>
      <c r="BTI19" s="124" t="s">
        <v>14</v>
      </c>
      <c r="BTJ19" s="124" t="s">
        <v>14</v>
      </c>
      <c r="BTK19" s="124" t="s">
        <v>14</v>
      </c>
      <c r="BTL19" s="124" t="s">
        <v>14</v>
      </c>
      <c r="BTM19" s="124" t="s">
        <v>14</v>
      </c>
      <c r="BTN19" s="124" t="s">
        <v>14</v>
      </c>
      <c r="BTO19" s="124" t="s">
        <v>14</v>
      </c>
      <c r="BTP19" s="124" t="s">
        <v>14</v>
      </c>
      <c r="BTQ19" s="124" t="s">
        <v>14</v>
      </c>
      <c r="BTR19" s="124" t="s">
        <v>14</v>
      </c>
      <c r="BTS19" s="124" t="s">
        <v>14</v>
      </c>
      <c r="BTT19" s="124" t="s">
        <v>14</v>
      </c>
      <c r="BTU19" s="124" t="s">
        <v>14</v>
      </c>
      <c r="BTV19" s="124" t="s">
        <v>14</v>
      </c>
      <c r="BTW19" s="124" t="s">
        <v>14</v>
      </c>
      <c r="BTX19" s="124" t="s">
        <v>14</v>
      </c>
      <c r="BTY19" s="124" t="s">
        <v>14</v>
      </c>
      <c r="BTZ19" s="124" t="s">
        <v>14</v>
      </c>
      <c r="BUA19" s="124" t="s">
        <v>14</v>
      </c>
      <c r="BUB19" s="124" t="s">
        <v>14</v>
      </c>
      <c r="BUC19" s="124" t="s">
        <v>14</v>
      </c>
      <c r="BUD19" s="124" t="s">
        <v>14</v>
      </c>
      <c r="BUE19" s="124" t="s">
        <v>14</v>
      </c>
      <c r="BUF19" s="124" t="s">
        <v>14</v>
      </c>
      <c r="BUG19" s="124" t="s">
        <v>14</v>
      </c>
      <c r="BUH19" s="124" t="s">
        <v>14</v>
      </c>
      <c r="BUI19" s="124" t="s">
        <v>14</v>
      </c>
      <c r="BUJ19" s="124" t="s">
        <v>14</v>
      </c>
      <c r="BUK19" s="124" t="s">
        <v>14</v>
      </c>
      <c r="BUL19" s="124" t="s">
        <v>14</v>
      </c>
      <c r="BUM19" s="124" t="s">
        <v>14</v>
      </c>
      <c r="BUN19" s="124" t="s">
        <v>14</v>
      </c>
      <c r="BUO19" s="124" t="s">
        <v>14</v>
      </c>
      <c r="BUP19" s="124" t="s">
        <v>14</v>
      </c>
      <c r="BUQ19" s="124" t="s">
        <v>14</v>
      </c>
      <c r="BUR19" s="124" t="s">
        <v>14</v>
      </c>
      <c r="BUS19" s="124" t="s">
        <v>14</v>
      </c>
      <c r="BUT19" s="124" t="s">
        <v>14</v>
      </c>
      <c r="BUU19" s="124" t="s">
        <v>14</v>
      </c>
      <c r="BUV19" s="124" t="s">
        <v>14</v>
      </c>
      <c r="BUW19" s="124" t="s">
        <v>14</v>
      </c>
      <c r="BUX19" s="124" t="s">
        <v>14</v>
      </c>
      <c r="BUY19" s="124" t="s">
        <v>14</v>
      </c>
      <c r="BUZ19" s="124" t="s">
        <v>14</v>
      </c>
      <c r="BVA19" s="124" t="s">
        <v>14</v>
      </c>
      <c r="BVB19" s="124" t="s">
        <v>14</v>
      </c>
      <c r="BVC19" s="124" t="s">
        <v>14</v>
      </c>
      <c r="BVD19" s="124" t="s">
        <v>14</v>
      </c>
      <c r="BVE19" s="124" t="s">
        <v>14</v>
      </c>
      <c r="BVF19" s="124" t="s">
        <v>14</v>
      </c>
      <c r="BVG19" s="124" t="s">
        <v>14</v>
      </c>
      <c r="BVH19" s="124" t="s">
        <v>14</v>
      </c>
      <c r="BVI19" s="124" t="s">
        <v>14</v>
      </c>
      <c r="BVJ19" s="124" t="s">
        <v>14</v>
      </c>
      <c r="BVK19" s="124" t="s">
        <v>14</v>
      </c>
      <c r="BVL19" s="124" t="s">
        <v>14</v>
      </c>
      <c r="BVM19" s="124" t="s">
        <v>14</v>
      </c>
      <c r="BVN19" s="124" t="s">
        <v>14</v>
      </c>
      <c r="BVO19" s="124" t="s">
        <v>14</v>
      </c>
      <c r="BVP19" s="124" t="s">
        <v>14</v>
      </c>
      <c r="BVQ19" s="124" t="s">
        <v>14</v>
      </c>
      <c r="BVR19" s="124" t="s">
        <v>14</v>
      </c>
      <c r="BVS19" s="124" t="s">
        <v>14</v>
      </c>
      <c r="BVT19" s="124" t="s">
        <v>14</v>
      </c>
      <c r="BVU19" s="124" t="s">
        <v>14</v>
      </c>
      <c r="BVV19" s="124" t="s">
        <v>14</v>
      </c>
      <c r="BVW19" s="124" t="s">
        <v>14</v>
      </c>
      <c r="BVX19" s="124" t="s">
        <v>14</v>
      </c>
      <c r="BVY19" s="124" t="s">
        <v>14</v>
      </c>
      <c r="BVZ19" s="124" t="s">
        <v>14</v>
      </c>
      <c r="BWA19" s="124" t="s">
        <v>14</v>
      </c>
      <c r="BWB19" s="124" t="s">
        <v>14</v>
      </c>
      <c r="BWC19" s="124" t="s">
        <v>14</v>
      </c>
      <c r="BWD19" s="124" t="s">
        <v>14</v>
      </c>
      <c r="BWE19" s="124" t="s">
        <v>14</v>
      </c>
      <c r="BWF19" s="124" t="s">
        <v>14</v>
      </c>
      <c r="BWG19" s="124" t="s">
        <v>14</v>
      </c>
      <c r="BWH19" s="124" t="s">
        <v>14</v>
      </c>
      <c r="BWI19" s="124" t="s">
        <v>14</v>
      </c>
      <c r="BWJ19" s="124" t="s">
        <v>14</v>
      </c>
      <c r="BWK19" s="124" t="s">
        <v>14</v>
      </c>
      <c r="BWL19" s="124" t="s">
        <v>14</v>
      </c>
      <c r="BWM19" s="124" t="s">
        <v>14</v>
      </c>
      <c r="BWN19" s="124" t="s">
        <v>14</v>
      </c>
      <c r="BWO19" s="124" t="s">
        <v>14</v>
      </c>
      <c r="BWP19" s="124" t="s">
        <v>14</v>
      </c>
      <c r="BWQ19" s="124" t="s">
        <v>14</v>
      </c>
      <c r="BWR19" s="124" t="s">
        <v>14</v>
      </c>
      <c r="BWS19" s="124" t="s">
        <v>14</v>
      </c>
      <c r="BWT19" s="124" t="s">
        <v>14</v>
      </c>
      <c r="BWU19" s="124" t="s">
        <v>14</v>
      </c>
      <c r="BWV19" s="124" t="s">
        <v>14</v>
      </c>
      <c r="BWW19" s="124" t="s">
        <v>14</v>
      </c>
      <c r="BWX19" s="124" t="s">
        <v>14</v>
      </c>
      <c r="BWY19" s="124" t="s">
        <v>14</v>
      </c>
      <c r="BWZ19" s="124" t="s">
        <v>14</v>
      </c>
      <c r="BXA19" s="124" t="s">
        <v>14</v>
      </c>
      <c r="BXB19" s="124" t="s">
        <v>14</v>
      </c>
      <c r="BXC19" s="124" t="s">
        <v>14</v>
      </c>
      <c r="BXD19" s="124" t="s">
        <v>14</v>
      </c>
      <c r="BXE19" s="124" t="s">
        <v>14</v>
      </c>
      <c r="BXF19" s="124" t="s">
        <v>14</v>
      </c>
      <c r="BXG19" s="124" t="s">
        <v>14</v>
      </c>
      <c r="BXH19" s="124" t="s">
        <v>14</v>
      </c>
      <c r="BXI19" s="124" t="s">
        <v>14</v>
      </c>
      <c r="BXJ19" s="124" t="s">
        <v>14</v>
      </c>
      <c r="BXK19" s="124" t="s">
        <v>14</v>
      </c>
      <c r="BXL19" s="124" t="s">
        <v>14</v>
      </c>
      <c r="BXM19" s="124" t="s">
        <v>14</v>
      </c>
      <c r="BXN19" s="124" t="s">
        <v>14</v>
      </c>
      <c r="BXO19" s="124" t="s">
        <v>14</v>
      </c>
      <c r="BXP19" s="124" t="s">
        <v>14</v>
      </c>
      <c r="BXQ19" s="124" t="s">
        <v>14</v>
      </c>
      <c r="BXR19" s="124" t="s">
        <v>14</v>
      </c>
      <c r="BXS19" s="124" t="s">
        <v>14</v>
      </c>
      <c r="BXT19" s="124" t="s">
        <v>14</v>
      </c>
      <c r="BXU19" s="124" t="s">
        <v>14</v>
      </c>
      <c r="BXV19" s="124" t="s">
        <v>14</v>
      </c>
      <c r="BXW19" s="124" t="s">
        <v>14</v>
      </c>
      <c r="BXX19" s="124" t="s">
        <v>14</v>
      </c>
      <c r="BXY19" s="124" t="s">
        <v>14</v>
      </c>
      <c r="BXZ19" s="124" t="s">
        <v>14</v>
      </c>
      <c r="BYA19" s="124" t="s">
        <v>14</v>
      </c>
      <c r="BYB19" s="124" t="s">
        <v>14</v>
      </c>
      <c r="BYC19" s="124" t="s">
        <v>14</v>
      </c>
      <c r="BYD19" s="124" t="s">
        <v>14</v>
      </c>
      <c r="BYE19" s="124" t="s">
        <v>14</v>
      </c>
      <c r="BYF19" s="124" t="s">
        <v>14</v>
      </c>
      <c r="BYG19" s="124" t="s">
        <v>14</v>
      </c>
      <c r="BYH19" s="124" t="s">
        <v>14</v>
      </c>
      <c r="BYI19" s="124" t="s">
        <v>14</v>
      </c>
      <c r="BYJ19" s="124" t="s">
        <v>14</v>
      </c>
      <c r="BYK19" s="124" t="s">
        <v>14</v>
      </c>
      <c r="BYL19" s="124" t="s">
        <v>14</v>
      </c>
      <c r="BYM19" s="124" t="s">
        <v>14</v>
      </c>
      <c r="BYN19" s="124" t="s">
        <v>14</v>
      </c>
      <c r="BYO19" s="124" t="s">
        <v>14</v>
      </c>
      <c r="BYP19" s="124" t="s">
        <v>14</v>
      </c>
      <c r="BYQ19" s="124" t="s">
        <v>14</v>
      </c>
      <c r="BYR19" s="124" t="s">
        <v>14</v>
      </c>
      <c r="BYS19" s="124" t="s">
        <v>14</v>
      </c>
      <c r="BYT19" s="124" t="s">
        <v>14</v>
      </c>
      <c r="BYU19" s="124" t="s">
        <v>14</v>
      </c>
      <c r="BYV19" s="124" t="s">
        <v>14</v>
      </c>
      <c r="BYW19" s="124" t="s">
        <v>14</v>
      </c>
      <c r="BYX19" s="124" t="s">
        <v>14</v>
      </c>
      <c r="BYY19" s="124" t="s">
        <v>14</v>
      </c>
      <c r="BYZ19" s="124" t="s">
        <v>14</v>
      </c>
      <c r="BZA19" s="124" t="s">
        <v>14</v>
      </c>
      <c r="BZB19" s="124" t="s">
        <v>14</v>
      </c>
      <c r="BZC19" s="124" t="s">
        <v>14</v>
      </c>
      <c r="BZD19" s="124" t="s">
        <v>14</v>
      </c>
      <c r="BZE19" s="124" t="s">
        <v>14</v>
      </c>
      <c r="BZF19" s="124" t="s">
        <v>14</v>
      </c>
      <c r="BZG19" s="124" t="s">
        <v>14</v>
      </c>
      <c r="BZH19" s="124" t="s">
        <v>14</v>
      </c>
      <c r="BZI19" s="124" t="s">
        <v>14</v>
      </c>
      <c r="BZJ19" s="124" t="s">
        <v>14</v>
      </c>
      <c r="BZK19" s="124" t="s">
        <v>14</v>
      </c>
      <c r="BZL19" s="124" t="s">
        <v>14</v>
      </c>
      <c r="BZM19" s="124" t="s">
        <v>14</v>
      </c>
      <c r="BZN19" s="124" t="s">
        <v>14</v>
      </c>
      <c r="BZO19" s="124" t="s">
        <v>14</v>
      </c>
      <c r="BZP19" s="124" t="s">
        <v>14</v>
      </c>
      <c r="BZQ19" s="124" t="s">
        <v>14</v>
      </c>
      <c r="BZR19" s="124" t="s">
        <v>14</v>
      </c>
      <c r="BZS19" s="124" t="s">
        <v>14</v>
      </c>
      <c r="BZT19" s="124" t="s">
        <v>14</v>
      </c>
      <c r="BZU19" s="124" t="s">
        <v>14</v>
      </c>
      <c r="BZV19" s="124" t="s">
        <v>14</v>
      </c>
      <c r="BZW19" s="124" t="s">
        <v>14</v>
      </c>
      <c r="BZX19" s="124" t="s">
        <v>14</v>
      </c>
      <c r="BZY19" s="124" t="s">
        <v>14</v>
      </c>
      <c r="BZZ19" s="124" t="s">
        <v>14</v>
      </c>
      <c r="CAA19" s="124" t="s">
        <v>14</v>
      </c>
      <c r="CAB19" s="124" t="s">
        <v>14</v>
      </c>
      <c r="CAC19" s="124" t="s">
        <v>14</v>
      </c>
      <c r="CAD19" s="124" t="s">
        <v>14</v>
      </c>
      <c r="CAE19" s="124" t="s">
        <v>14</v>
      </c>
      <c r="CAF19" s="124" t="s">
        <v>14</v>
      </c>
      <c r="CAG19" s="124" t="s">
        <v>14</v>
      </c>
      <c r="CAH19" s="124" t="s">
        <v>14</v>
      </c>
      <c r="CAI19" s="124" t="s">
        <v>14</v>
      </c>
      <c r="CAJ19" s="124" t="s">
        <v>14</v>
      </c>
      <c r="CAK19" s="124" t="s">
        <v>14</v>
      </c>
      <c r="CAL19" s="124" t="s">
        <v>14</v>
      </c>
      <c r="CAM19" s="124" t="s">
        <v>14</v>
      </c>
      <c r="CAN19" s="124" t="s">
        <v>14</v>
      </c>
      <c r="CAO19" s="124" t="s">
        <v>14</v>
      </c>
      <c r="CAP19" s="124" t="s">
        <v>14</v>
      </c>
      <c r="CAQ19" s="124" t="s">
        <v>14</v>
      </c>
      <c r="CAR19" s="124" t="s">
        <v>14</v>
      </c>
      <c r="CAS19" s="124" t="s">
        <v>14</v>
      </c>
      <c r="CAT19" s="124" t="s">
        <v>14</v>
      </c>
      <c r="CAU19" s="124" t="s">
        <v>14</v>
      </c>
      <c r="CAV19" s="124" t="s">
        <v>14</v>
      </c>
      <c r="CAW19" s="124" t="s">
        <v>14</v>
      </c>
      <c r="CAX19" s="124" t="s">
        <v>14</v>
      </c>
      <c r="CAY19" s="124" t="s">
        <v>14</v>
      </c>
      <c r="CAZ19" s="124" t="s">
        <v>14</v>
      </c>
      <c r="CBA19" s="124" t="s">
        <v>14</v>
      </c>
      <c r="CBB19" s="124" t="s">
        <v>14</v>
      </c>
      <c r="CBC19" s="124" t="s">
        <v>14</v>
      </c>
      <c r="CBD19" s="124" t="s">
        <v>14</v>
      </c>
      <c r="CBE19" s="124" t="s">
        <v>14</v>
      </c>
      <c r="CBF19" s="124" t="s">
        <v>14</v>
      </c>
      <c r="CBG19" s="124" t="s">
        <v>14</v>
      </c>
      <c r="CBH19" s="124" t="s">
        <v>14</v>
      </c>
      <c r="CBI19" s="124" t="s">
        <v>14</v>
      </c>
      <c r="CBJ19" s="124" t="s">
        <v>14</v>
      </c>
      <c r="CBK19" s="124" t="s">
        <v>14</v>
      </c>
      <c r="CBL19" s="124" t="s">
        <v>14</v>
      </c>
      <c r="CBM19" s="124" t="s">
        <v>14</v>
      </c>
      <c r="CBN19" s="124" t="s">
        <v>14</v>
      </c>
      <c r="CBO19" s="124" t="s">
        <v>14</v>
      </c>
      <c r="CBP19" s="124" t="s">
        <v>14</v>
      </c>
      <c r="CBQ19" s="124" t="s">
        <v>14</v>
      </c>
      <c r="CBR19" s="124" t="s">
        <v>14</v>
      </c>
      <c r="CBS19" s="124" t="s">
        <v>14</v>
      </c>
      <c r="CBT19" s="124" t="s">
        <v>14</v>
      </c>
      <c r="CBU19" s="124" t="s">
        <v>14</v>
      </c>
      <c r="CBV19" s="124" t="s">
        <v>14</v>
      </c>
      <c r="CBW19" s="124" t="s">
        <v>14</v>
      </c>
      <c r="CBX19" s="124" t="s">
        <v>14</v>
      </c>
      <c r="CBY19" s="124" t="s">
        <v>14</v>
      </c>
      <c r="CBZ19" s="124" t="s">
        <v>14</v>
      </c>
      <c r="CCA19" s="124" t="s">
        <v>14</v>
      </c>
      <c r="CCB19" s="124" t="s">
        <v>14</v>
      </c>
      <c r="CCC19" s="124" t="s">
        <v>14</v>
      </c>
      <c r="CCD19" s="124" t="s">
        <v>14</v>
      </c>
      <c r="CCE19" s="124" t="s">
        <v>14</v>
      </c>
      <c r="CCF19" s="124" t="s">
        <v>14</v>
      </c>
      <c r="CCG19" s="124" t="s">
        <v>14</v>
      </c>
      <c r="CCH19" s="124" t="s">
        <v>14</v>
      </c>
      <c r="CCI19" s="124" t="s">
        <v>14</v>
      </c>
      <c r="CCJ19" s="124" t="s">
        <v>14</v>
      </c>
      <c r="CCK19" s="124" t="s">
        <v>14</v>
      </c>
      <c r="CCL19" s="124" t="s">
        <v>14</v>
      </c>
      <c r="CCM19" s="124" t="s">
        <v>14</v>
      </c>
      <c r="CCN19" s="124" t="s">
        <v>14</v>
      </c>
      <c r="CCO19" s="124" t="s">
        <v>14</v>
      </c>
      <c r="CCP19" s="124" t="s">
        <v>14</v>
      </c>
      <c r="CCQ19" s="124" t="s">
        <v>14</v>
      </c>
      <c r="CCR19" s="124" t="s">
        <v>14</v>
      </c>
      <c r="CCS19" s="124" t="s">
        <v>14</v>
      </c>
      <c r="CCT19" s="124" t="s">
        <v>14</v>
      </c>
      <c r="CCU19" s="124" t="s">
        <v>14</v>
      </c>
      <c r="CCV19" s="124" t="s">
        <v>14</v>
      </c>
      <c r="CCW19" s="124" t="s">
        <v>14</v>
      </c>
      <c r="CCX19" s="124" t="s">
        <v>14</v>
      </c>
      <c r="CCY19" s="124" t="s">
        <v>14</v>
      </c>
      <c r="CCZ19" s="124" t="s">
        <v>14</v>
      </c>
      <c r="CDA19" s="124" t="s">
        <v>14</v>
      </c>
      <c r="CDB19" s="124" t="s">
        <v>14</v>
      </c>
      <c r="CDC19" s="124" t="s">
        <v>14</v>
      </c>
      <c r="CDD19" s="124" t="s">
        <v>14</v>
      </c>
      <c r="CDE19" s="124" t="s">
        <v>14</v>
      </c>
      <c r="CDF19" s="124" t="s">
        <v>14</v>
      </c>
      <c r="CDG19" s="124" t="s">
        <v>14</v>
      </c>
      <c r="CDH19" s="124" t="s">
        <v>14</v>
      </c>
      <c r="CDI19" s="124" t="s">
        <v>14</v>
      </c>
      <c r="CDJ19" s="124" t="s">
        <v>14</v>
      </c>
      <c r="CDK19" s="124" t="s">
        <v>14</v>
      </c>
      <c r="CDL19" s="124" t="s">
        <v>14</v>
      </c>
      <c r="CDM19" s="124" t="s">
        <v>14</v>
      </c>
      <c r="CDN19" s="124" t="s">
        <v>14</v>
      </c>
      <c r="CDO19" s="124" t="s">
        <v>14</v>
      </c>
      <c r="CDP19" s="124" t="s">
        <v>14</v>
      </c>
      <c r="CDQ19" s="124" t="s">
        <v>14</v>
      </c>
      <c r="CDR19" s="124" t="s">
        <v>14</v>
      </c>
      <c r="CDS19" s="124" t="s">
        <v>14</v>
      </c>
      <c r="CDT19" s="124" t="s">
        <v>14</v>
      </c>
      <c r="CDU19" s="124" t="s">
        <v>14</v>
      </c>
      <c r="CDV19" s="124" t="s">
        <v>14</v>
      </c>
      <c r="CDW19" s="124" t="s">
        <v>14</v>
      </c>
      <c r="CDX19" s="124" t="s">
        <v>14</v>
      </c>
      <c r="CDY19" s="124" t="s">
        <v>14</v>
      </c>
      <c r="CDZ19" s="124" t="s">
        <v>14</v>
      </c>
      <c r="CEA19" s="124" t="s">
        <v>14</v>
      </c>
      <c r="CEB19" s="124" t="s">
        <v>14</v>
      </c>
      <c r="CEC19" s="124" t="s">
        <v>14</v>
      </c>
      <c r="CED19" s="124" t="s">
        <v>14</v>
      </c>
      <c r="CEE19" s="124" t="s">
        <v>14</v>
      </c>
      <c r="CEF19" s="124" t="s">
        <v>14</v>
      </c>
      <c r="CEG19" s="124" t="s">
        <v>14</v>
      </c>
      <c r="CEH19" s="124" t="s">
        <v>14</v>
      </c>
      <c r="CEI19" s="124" t="s">
        <v>14</v>
      </c>
      <c r="CEJ19" s="124" t="s">
        <v>14</v>
      </c>
      <c r="CEK19" s="124" t="s">
        <v>14</v>
      </c>
      <c r="CEL19" s="124" t="s">
        <v>14</v>
      </c>
      <c r="CEM19" s="124" t="s">
        <v>14</v>
      </c>
      <c r="CEN19" s="124" t="s">
        <v>14</v>
      </c>
      <c r="CEO19" s="124" t="s">
        <v>14</v>
      </c>
      <c r="CEP19" s="124" t="s">
        <v>14</v>
      </c>
      <c r="CEQ19" s="124" t="s">
        <v>14</v>
      </c>
      <c r="CER19" s="124" t="s">
        <v>14</v>
      </c>
      <c r="CES19" s="124" t="s">
        <v>14</v>
      </c>
      <c r="CET19" s="124" t="s">
        <v>14</v>
      </c>
      <c r="CEU19" s="124" t="s">
        <v>14</v>
      </c>
      <c r="CEV19" s="124" t="s">
        <v>14</v>
      </c>
      <c r="CEW19" s="124" t="s">
        <v>14</v>
      </c>
      <c r="CEX19" s="124" t="s">
        <v>14</v>
      </c>
      <c r="CEY19" s="124" t="s">
        <v>14</v>
      </c>
      <c r="CEZ19" s="124" t="s">
        <v>14</v>
      </c>
      <c r="CFA19" s="124" t="s">
        <v>14</v>
      </c>
      <c r="CFB19" s="124" t="s">
        <v>14</v>
      </c>
      <c r="CFC19" s="124" t="s">
        <v>14</v>
      </c>
      <c r="CFD19" s="124" t="s">
        <v>14</v>
      </c>
      <c r="CFE19" s="124" t="s">
        <v>14</v>
      </c>
      <c r="CFF19" s="124" t="s">
        <v>14</v>
      </c>
      <c r="CFG19" s="124" t="s">
        <v>14</v>
      </c>
      <c r="CFH19" s="124" t="s">
        <v>14</v>
      </c>
      <c r="CFI19" s="124" t="s">
        <v>14</v>
      </c>
      <c r="CFJ19" s="124" t="s">
        <v>14</v>
      </c>
      <c r="CFK19" s="124" t="s">
        <v>14</v>
      </c>
      <c r="CFL19" s="124" t="s">
        <v>14</v>
      </c>
      <c r="CFM19" s="124" t="s">
        <v>14</v>
      </c>
      <c r="CFN19" s="124" t="s">
        <v>14</v>
      </c>
      <c r="CFO19" s="124" t="s">
        <v>14</v>
      </c>
      <c r="CFP19" s="124" t="s">
        <v>14</v>
      </c>
      <c r="CFQ19" s="124" t="s">
        <v>14</v>
      </c>
      <c r="CFR19" s="124" t="s">
        <v>14</v>
      </c>
      <c r="CFS19" s="124" t="s">
        <v>14</v>
      </c>
      <c r="CFT19" s="124" t="s">
        <v>14</v>
      </c>
      <c r="CFU19" s="124" t="s">
        <v>14</v>
      </c>
      <c r="CFV19" s="124" t="s">
        <v>14</v>
      </c>
      <c r="CFW19" s="124" t="s">
        <v>14</v>
      </c>
      <c r="CFX19" s="124" t="s">
        <v>14</v>
      </c>
      <c r="CFY19" s="124" t="s">
        <v>14</v>
      </c>
      <c r="CFZ19" s="124" t="s">
        <v>14</v>
      </c>
      <c r="CGA19" s="124" t="s">
        <v>14</v>
      </c>
      <c r="CGB19" s="124" t="s">
        <v>14</v>
      </c>
      <c r="CGC19" s="124" t="s">
        <v>14</v>
      </c>
      <c r="CGD19" s="124" t="s">
        <v>14</v>
      </c>
      <c r="CGE19" s="124" t="s">
        <v>14</v>
      </c>
      <c r="CGF19" s="124" t="s">
        <v>14</v>
      </c>
      <c r="CGG19" s="124" t="s">
        <v>14</v>
      </c>
      <c r="CGH19" s="124" t="s">
        <v>14</v>
      </c>
      <c r="CGI19" s="124" t="s">
        <v>14</v>
      </c>
      <c r="CGJ19" s="124" t="s">
        <v>14</v>
      </c>
      <c r="CGK19" s="124" t="s">
        <v>14</v>
      </c>
      <c r="CGL19" s="124" t="s">
        <v>14</v>
      </c>
      <c r="CGM19" s="124" t="s">
        <v>14</v>
      </c>
      <c r="CGN19" s="124" t="s">
        <v>14</v>
      </c>
      <c r="CGO19" s="124" t="s">
        <v>14</v>
      </c>
      <c r="CGP19" s="124" t="s">
        <v>14</v>
      </c>
      <c r="CGQ19" s="124" t="s">
        <v>14</v>
      </c>
      <c r="CGR19" s="124" t="s">
        <v>14</v>
      </c>
      <c r="CGS19" s="124" t="s">
        <v>14</v>
      </c>
      <c r="CGT19" s="124" t="s">
        <v>14</v>
      </c>
      <c r="CGU19" s="124" t="s">
        <v>14</v>
      </c>
      <c r="CGV19" s="124" t="s">
        <v>14</v>
      </c>
      <c r="CGW19" s="124" t="s">
        <v>14</v>
      </c>
      <c r="CGX19" s="124" t="s">
        <v>14</v>
      </c>
      <c r="CGY19" s="124" t="s">
        <v>14</v>
      </c>
      <c r="CGZ19" s="124" t="s">
        <v>14</v>
      </c>
      <c r="CHA19" s="124" t="s">
        <v>14</v>
      </c>
      <c r="CHB19" s="124" t="s">
        <v>14</v>
      </c>
      <c r="CHC19" s="124" t="s">
        <v>14</v>
      </c>
      <c r="CHD19" s="124" t="s">
        <v>14</v>
      </c>
      <c r="CHE19" s="124" t="s">
        <v>14</v>
      </c>
      <c r="CHF19" s="124" t="s">
        <v>14</v>
      </c>
      <c r="CHG19" s="124" t="s">
        <v>14</v>
      </c>
      <c r="CHH19" s="124" t="s">
        <v>14</v>
      </c>
      <c r="CHI19" s="124" t="s">
        <v>14</v>
      </c>
      <c r="CHJ19" s="124" t="s">
        <v>14</v>
      </c>
      <c r="CHK19" s="124" t="s">
        <v>14</v>
      </c>
      <c r="CHL19" s="124" t="s">
        <v>14</v>
      </c>
      <c r="CHM19" s="124" t="s">
        <v>14</v>
      </c>
      <c r="CHN19" s="124" t="s">
        <v>14</v>
      </c>
      <c r="CHO19" s="124" t="s">
        <v>14</v>
      </c>
      <c r="CHP19" s="124" t="s">
        <v>14</v>
      </c>
      <c r="CHQ19" s="124" t="s">
        <v>14</v>
      </c>
      <c r="CHR19" s="124" t="s">
        <v>14</v>
      </c>
      <c r="CHS19" s="124" t="s">
        <v>14</v>
      </c>
      <c r="CHT19" s="124" t="s">
        <v>14</v>
      </c>
      <c r="CHU19" s="124" t="s">
        <v>14</v>
      </c>
      <c r="CHV19" s="124" t="s">
        <v>14</v>
      </c>
      <c r="CHW19" s="124" t="s">
        <v>14</v>
      </c>
      <c r="CHX19" s="124" t="s">
        <v>14</v>
      </c>
      <c r="CHY19" s="124" t="s">
        <v>14</v>
      </c>
      <c r="CHZ19" s="124" t="s">
        <v>14</v>
      </c>
      <c r="CIA19" s="124" t="s">
        <v>14</v>
      </c>
      <c r="CIB19" s="124" t="s">
        <v>14</v>
      </c>
      <c r="CIC19" s="124" t="s">
        <v>14</v>
      </c>
      <c r="CID19" s="124" t="s">
        <v>14</v>
      </c>
      <c r="CIE19" s="124" t="s">
        <v>14</v>
      </c>
      <c r="CIF19" s="124" t="s">
        <v>14</v>
      </c>
      <c r="CIG19" s="124" t="s">
        <v>14</v>
      </c>
      <c r="CIH19" s="124" t="s">
        <v>14</v>
      </c>
      <c r="CII19" s="124" t="s">
        <v>14</v>
      </c>
      <c r="CIJ19" s="124" t="s">
        <v>14</v>
      </c>
      <c r="CIK19" s="124" t="s">
        <v>14</v>
      </c>
      <c r="CIL19" s="124" t="s">
        <v>14</v>
      </c>
      <c r="CIM19" s="124" t="s">
        <v>14</v>
      </c>
      <c r="CIN19" s="124" t="s">
        <v>14</v>
      </c>
      <c r="CIO19" s="124" t="s">
        <v>14</v>
      </c>
      <c r="CIP19" s="124" t="s">
        <v>14</v>
      </c>
      <c r="CIQ19" s="124" t="s">
        <v>14</v>
      </c>
      <c r="CIR19" s="124" t="s">
        <v>14</v>
      </c>
      <c r="CIS19" s="124" t="s">
        <v>14</v>
      </c>
      <c r="CIT19" s="124" t="s">
        <v>14</v>
      </c>
      <c r="CIU19" s="124" t="s">
        <v>14</v>
      </c>
      <c r="CIV19" s="124" t="s">
        <v>14</v>
      </c>
      <c r="CIW19" s="124" t="s">
        <v>14</v>
      </c>
      <c r="CIX19" s="124" t="s">
        <v>14</v>
      </c>
      <c r="CIY19" s="124" t="s">
        <v>14</v>
      </c>
      <c r="CIZ19" s="124" t="s">
        <v>14</v>
      </c>
      <c r="CJA19" s="124" t="s">
        <v>14</v>
      </c>
      <c r="CJB19" s="124" t="s">
        <v>14</v>
      </c>
      <c r="CJC19" s="124" t="s">
        <v>14</v>
      </c>
      <c r="CJD19" s="124" t="s">
        <v>14</v>
      </c>
      <c r="CJE19" s="124" t="s">
        <v>14</v>
      </c>
      <c r="CJF19" s="124" t="s">
        <v>14</v>
      </c>
      <c r="CJG19" s="124" t="s">
        <v>14</v>
      </c>
      <c r="CJH19" s="124" t="s">
        <v>14</v>
      </c>
      <c r="CJI19" s="124" t="s">
        <v>14</v>
      </c>
      <c r="CJJ19" s="124" t="s">
        <v>14</v>
      </c>
      <c r="CJK19" s="124" t="s">
        <v>14</v>
      </c>
      <c r="CJL19" s="124" t="s">
        <v>14</v>
      </c>
      <c r="CJM19" s="124" t="s">
        <v>14</v>
      </c>
      <c r="CJN19" s="124" t="s">
        <v>14</v>
      </c>
      <c r="CJO19" s="124" t="s">
        <v>14</v>
      </c>
      <c r="CJP19" s="124" t="s">
        <v>14</v>
      </c>
      <c r="CJQ19" s="124" t="s">
        <v>14</v>
      </c>
      <c r="CJR19" s="124" t="s">
        <v>14</v>
      </c>
      <c r="CJS19" s="124" t="s">
        <v>14</v>
      </c>
      <c r="CJT19" s="124" t="s">
        <v>14</v>
      </c>
      <c r="CJU19" s="124" t="s">
        <v>14</v>
      </c>
      <c r="CJV19" s="124" t="s">
        <v>14</v>
      </c>
      <c r="CJW19" s="124" t="s">
        <v>14</v>
      </c>
      <c r="CJX19" s="124" t="s">
        <v>14</v>
      </c>
      <c r="CJY19" s="124" t="s">
        <v>14</v>
      </c>
      <c r="CJZ19" s="124" t="s">
        <v>14</v>
      </c>
      <c r="CKA19" s="124" t="s">
        <v>14</v>
      </c>
      <c r="CKB19" s="124" t="s">
        <v>14</v>
      </c>
      <c r="CKC19" s="124" t="s">
        <v>14</v>
      </c>
      <c r="CKD19" s="124" t="s">
        <v>14</v>
      </c>
      <c r="CKE19" s="124" t="s">
        <v>14</v>
      </c>
      <c r="CKF19" s="124" t="s">
        <v>14</v>
      </c>
      <c r="CKG19" s="124" t="s">
        <v>14</v>
      </c>
      <c r="CKH19" s="124" t="s">
        <v>14</v>
      </c>
      <c r="CKI19" s="124" t="s">
        <v>14</v>
      </c>
      <c r="CKJ19" s="124" t="s">
        <v>14</v>
      </c>
      <c r="CKK19" s="124" t="s">
        <v>14</v>
      </c>
      <c r="CKL19" s="124" t="s">
        <v>14</v>
      </c>
      <c r="CKM19" s="124" t="s">
        <v>14</v>
      </c>
      <c r="CKN19" s="124" t="s">
        <v>14</v>
      </c>
      <c r="CKO19" s="124" t="s">
        <v>14</v>
      </c>
      <c r="CKP19" s="124" t="s">
        <v>14</v>
      </c>
      <c r="CKQ19" s="124" t="s">
        <v>14</v>
      </c>
      <c r="CKR19" s="124" t="s">
        <v>14</v>
      </c>
      <c r="CKS19" s="124" t="s">
        <v>14</v>
      </c>
      <c r="CKT19" s="124" t="s">
        <v>14</v>
      </c>
      <c r="CKU19" s="124" t="s">
        <v>14</v>
      </c>
      <c r="CKV19" s="124" t="s">
        <v>14</v>
      </c>
      <c r="CKW19" s="124" t="s">
        <v>14</v>
      </c>
      <c r="CKX19" s="124" t="s">
        <v>14</v>
      </c>
      <c r="CKY19" s="124" t="s">
        <v>14</v>
      </c>
      <c r="CKZ19" s="124" t="s">
        <v>14</v>
      </c>
      <c r="CLA19" s="124" t="s">
        <v>14</v>
      </c>
      <c r="CLB19" s="124" t="s">
        <v>14</v>
      </c>
      <c r="CLC19" s="124" t="s">
        <v>14</v>
      </c>
      <c r="CLD19" s="124" t="s">
        <v>14</v>
      </c>
      <c r="CLE19" s="124" t="s">
        <v>14</v>
      </c>
      <c r="CLF19" s="124" t="s">
        <v>14</v>
      </c>
      <c r="CLG19" s="124" t="s">
        <v>14</v>
      </c>
      <c r="CLH19" s="124" t="s">
        <v>14</v>
      </c>
      <c r="CLI19" s="124" t="s">
        <v>14</v>
      </c>
      <c r="CLJ19" s="124" t="s">
        <v>14</v>
      </c>
      <c r="CLK19" s="124" t="s">
        <v>14</v>
      </c>
      <c r="CLL19" s="124" t="s">
        <v>14</v>
      </c>
      <c r="CLM19" s="124" t="s">
        <v>14</v>
      </c>
      <c r="CLN19" s="124" t="s">
        <v>14</v>
      </c>
      <c r="CLO19" s="124" t="s">
        <v>14</v>
      </c>
      <c r="CLP19" s="124" t="s">
        <v>14</v>
      </c>
      <c r="CLQ19" s="124" t="s">
        <v>14</v>
      </c>
      <c r="CLR19" s="124" t="s">
        <v>14</v>
      </c>
      <c r="CLS19" s="124" t="s">
        <v>14</v>
      </c>
      <c r="CLT19" s="124" t="s">
        <v>14</v>
      </c>
      <c r="CLU19" s="124" t="s">
        <v>14</v>
      </c>
      <c r="CLV19" s="124" t="s">
        <v>14</v>
      </c>
      <c r="CLW19" s="124" t="s">
        <v>14</v>
      </c>
      <c r="CLX19" s="124" t="s">
        <v>14</v>
      </c>
      <c r="CLY19" s="124" t="s">
        <v>14</v>
      </c>
      <c r="CLZ19" s="124" t="s">
        <v>14</v>
      </c>
      <c r="CMA19" s="124" t="s">
        <v>14</v>
      </c>
      <c r="CMB19" s="124" t="s">
        <v>14</v>
      </c>
      <c r="CMC19" s="124" t="s">
        <v>14</v>
      </c>
      <c r="CMD19" s="124" t="s">
        <v>14</v>
      </c>
      <c r="CME19" s="124" t="s">
        <v>14</v>
      </c>
      <c r="CMF19" s="124" t="s">
        <v>14</v>
      </c>
      <c r="CMG19" s="124" t="s">
        <v>14</v>
      </c>
      <c r="CMH19" s="124" t="s">
        <v>14</v>
      </c>
      <c r="CMI19" s="124" t="s">
        <v>14</v>
      </c>
      <c r="CMJ19" s="124" t="s">
        <v>14</v>
      </c>
      <c r="CMK19" s="124" t="s">
        <v>14</v>
      </c>
      <c r="CML19" s="124" t="s">
        <v>14</v>
      </c>
      <c r="CMM19" s="124" t="s">
        <v>14</v>
      </c>
      <c r="CMN19" s="124" t="s">
        <v>14</v>
      </c>
      <c r="CMO19" s="124" t="s">
        <v>14</v>
      </c>
      <c r="CMP19" s="124" t="s">
        <v>14</v>
      </c>
      <c r="CMQ19" s="124" t="s">
        <v>14</v>
      </c>
      <c r="CMR19" s="124" t="s">
        <v>14</v>
      </c>
      <c r="CMS19" s="124" t="s">
        <v>14</v>
      </c>
      <c r="CMT19" s="124" t="s">
        <v>14</v>
      </c>
      <c r="CMU19" s="124" t="s">
        <v>14</v>
      </c>
      <c r="CMV19" s="124" t="s">
        <v>14</v>
      </c>
      <c r="CMW19" s="124" t="s">
        <v>14</v>
      </c>
      <c r="CMX19" s="124" t="s">
        <v>14</v>
      </c>
      <c r="CMY19" s="124" t="s">
        <v>14</v>
      </c>
      <c r="CMZ19" s="124" t="s">
        <v>14</v>
      </c>
      <c r="CNA19" s="124" t="s">
        <v>14</v>
      </c>
      <c r="CNB19" s="124" t="s">
        <v>14</v>
      </c>
      <c r="CNC19" s="124" t="s">
        <v>14</v>
      </c>
      <c r="CND19" s="124" t="s">
        <v>14</v>
      </c>
      <c r="CNE19" s="124" t="s">
        <v>14</v>
      </c>
      <c r="CNF19" s="124" t="s">
        <v>14</v>
      </c>
      <c r="CNG19" s="124" t="s">
        <v>14</v>
      </c>
      <c r="CNH19" s="124" t="s">
        <v>14</v>
      </c>
      <c r="CNI19" s="124" t="s">
        <v>14</v>
      </c>
      <c r="CNJ19" s="124" t="s">
        <v>14</v>
      </c>
      <c r="CNK19" s="124" t="s">
        <v>14</v>
      </c>
      <c r="CNL19" s="124" t="s">
        <v>14</v>
      </c>
      <c r="CNM19" s="124" t="s">
        <v>14</v>
      </c>
      <c r="CNN19" s="124" t="s">
        <v>14</v>
      </c>
      <c r="CNO19" s="124" t="s">
        <v>14</v>
      </c>
      <c r="CNP19" s="124" t="s">
        <v>14</v>
      </c>
      <c r="CNQ19" s="124" t="s">
        <v>14</v>
      </c>
      <c r="CNR19" s="124" t="s">
        <v>14</v>
      </c>
      <c r="CNS19" s="124" t="s">
        <v>14</v>
      </c>
      <c r="CNT19" s="124" t="s">
        <v>14</v>
      </c>
      <c r="CNU19" s="124" t="s">
        <v>14</v>
      </c>
      <c r="CNV19" s="124" t="s">
        <v>14</v>
      </c>
      <c r="CNW19" s="124" t="s">
        <v>14</v>
      </c>
      <c r="CNX19" s="124" t="s">
        <v>14</v>
      </c>
      <c r="CNY19" s="124" t="s">
        <v>14</v>
      </c>
      <c r="CNZ19" s="124" t="s">
        <v>14</v>
      </c>
      <c r="COA19" s="124" t="s">
        <v>14</v>
      </c>
      <c r="COB19" s="124" t="s">
        <v>14</v>
      </c>
      <c r="COC19" s="124" t="s">
        <v>14</v>
      </c>
      <c r="COD19" s="124" t="s">
        <v>14</v>
      </c>
      <c r="COE19" s="124" t="s">
        <v>14</v>
      </c>
      <c r="COF19" s="124" t="s">
        <v>14</v>
      </c>
      <c r="COG19" s="124" t="s">
        <v>14</v>
      </c>
      <c r="COH19" s="124" t="s">
        <v>14</v>
      </c>
      <c r="COI19" s="124" t="s">
        <v>14</v>
      </c>
      <c r="COJ19" s="124" t="s">
        <v>14</v>
      </c>
      <c r="COK19" s="124" t="s">
        <v>14</v>
      </c>
      <c r="COL19" s="124" t="s">
        <v>14</v>
      </c>
      <c r="COM19" s="124" t="s">
        <v>14</v>
      </c>
      <c r="CON19" s="124" t="s">
        <v>14</v>
      </c>
      <c r="COO19" s="124" t="s">
        <v>14</v>
      </c>
      <c r="COP19" s="124" t="s">
        <v>14</v>
      </c>
      <c r="COQ19" s="124" t="s">
        <v>14</v>
      </c>
      <c r="COR19" s="124" t="s">
        <v>14</v>
      </c>
      <c r="COS19" s="124" t="s">
        <v>14</v>
      </c>
      <c r="COT19" s="124" t="s">
        <v>14</v>
      </c>
      <c r="COU19" s="124" t="s">
        <v>14</v>
      </c>
      <c r="COV19" s="124" t="s">
        <v>14</v>
      </c>
      <c r="COW19" s="124" t="s">
        <v>14</v>
      </c>
      <c r="COX19" s="124" t="s">
        <v>14</v>
      </c>
      <c r="COY19" s="124" t="s">
        <v>14</v>
      </c>
      <c r="COZ19" s="124" t="s">
        <v>14</v>
      </c>
      <c r="CPA19" s="124" t="s">
        <v>14</v>
      </c>
      <c r="CPB19" s="124" t="s">
        <v>14</v>
      </c>
      <c r="CPC19" s="124" t="s">
        <v>14</v>
      </c>
      <c r="CPD19" s="124" t="s">
        <v>14</v>
      </c>
      <c r="CPE19" s="124" t="s">
        <v>14</v>
      </c>
      <c r="CPF19" s="124" t="s">
        <v>14</v>
      </c>
      <c r="CPG19" s="124" t="s">
        <v>14</v>
      </c>
      <c r="CPH19" s="124" t="s">
        <v>14</v>
      </c>
      <c r="CPI19" s="124" t="s">
        <v>14</v>
      </c>
      <c r="CPJ19" s="124" t="s">
        <v>14</v>
      </c>
      <c r="CPK19" s="124" t="s">
        <v>14</v>
      </c>
      <c r="CPL19" s="124" t="s">
        <v>14</v>
      </c>
      <c r="CPM19" s="124" t="s">
        <v>14</v>
      </c>
      <c r="CPN19" s="124" t="s">
        <v>14</v>
      </c>
      <c r="CPO19" s="124" t="s">
        <v>14</v>
      </c>
      <c r="CPP19" s="124" t="s">
        <v>14</v>
      </c>
      <c r="CPQ19" s="124" t="s">
        <v>14</v>
      </c>
      <c r="CPR19" s="124" t="s">
        <v>14</v>
      </c>
      <c r="CPS19" s="124" t="s">
        <v>14</v>
      </c>
      <c r="CPT19" s="124" t="s">
        <v>14</v>
      </c>
      <c r="CPU19" s="124" t="s">
        <v>14</v>
      </c>
      <c r="CPV19" s="124" t="s">
        <v>14</v>
      </c>
      <c r="CPW19" s="124" t="s">
        <v>14</v>
      </c>
      <c r="CPX19" s="124" t="s">
        <v>14</v>
      </c>
      <c r="CPY19" s="124" t="s">
        <v>14</v>
      </c>
      <c r="CPZ19" s="124" t="s">
        <v>14</v>
      </c>
      <c r="CQA19" s="124" t="s">
        <v>14</v>
      </c>
      <c r="CQB19" s="124" t="s">
        <v>14</v>
      </c>
      <c r="CQC19" s="124" t="s">
        <v>14</v>
      </c>
      <c r="CQD19" s="124" t="s">
        <v>14</v>
      </c>
      <c r="CQE19" s="124" t="s">
        <v>14</v>
      </c>
      <c r="CQF19" s="124" t="s">
        <v>14</v>
      </c>
      <c r="CQG19" s="124" t="s">
        <v>14</v>
      </c>
      <c r="CQH19" s="124" t="s">
        <v>14</v>
      </c>
      <c r="CQI19" s="124" t="s">
        <v>14</v>
      </c>
      <c r="CQJ19" s="124" t="s">
        <v>14</v>
      </c>
      <c r="CQK19" s="124" t="s">
        <v>14</v>
      </c>
      <c r="CQL19" s="124" t="s">
        <v>14</v>
      </c>
      <c r="CQM19" s="124" t="s">
        <v>14</v>
      </c>
      <c r="CQN19" s="124" t="s">
        <v>14</v>
      </c>
      <c r="CQO19" s="124" t="s">
        <v>14</v>
      </c>
      <c r="CQP19" s="124" t="s">
        <v>14</v>
      </c>
      <c r="CQQ19" s="124" t="s">
        <v>14</v>
      </c>
      <c r="CQR19" s="124" t="s">
        <v>14</v>
      </c>
      <c r="CQS19" s="124" t="s">
        <v>14</v>
      </c>
      <c r="CQT19" s="124" t="s">
        <v>14</v>
      </c>
      <c r="CQU19" s="124" t="s">
        <v>14</v>
      </c>
      <c r="CQV19" s="124" t="s">
        <v>14</v>
      </c>
      <c r="CQW19" s="124" t="s">
        <v>14</v>
      </c>
      <c r="CQX19" s="124" t="s">
        <v>14</v>
      </c>
      <c r="CQY19" s="124" t="s">
        <v>14</v>
      </c>
      <c r="CQZ19" s="124" t="s">
        <v>14</v>
      </c>
      <c r="CRA19" s="124" t="s">
        <v>14</v>
      </c>
      <c r="CRB19" s="124" t="s">
        <v>14</v>
      </c>
      <c r="CRC19" s="124" t="s">
        <v>14</v>
      </c>
      <c r="CRD19" s="124" t="s">
        <v>14</v>
      </c>
      <c r="CRE19" s="124" t="s">
        <v>14</v>
      </c>
      <c r="CRF19" s="124" t="s">
        <v>14</v>
      </c>
      <c r="CRG19" s="124" t="s">
        <v>14</v>
      </c>
      <c r="CRH19" s="124" t="s">
        <v>14</v>
      </c>
      <c r="CRI19" s="124" t="s">
        <v>14</v>
      </c>
      <c r="CRJ19" s="124" t="s">
        <v>14</v>
      </c>
      <c r="CRK19" s="124" t="s">
        <v>14</v>
      </c>
      <c r="CRL19" s="124" t="s">
        <v>14</v>
      </c>
      <c r="CRM19" s="124" t="s">
        <v>14</v>
      </c>
      <c r="CRN19" s="124" t="s">
        <v>14</v>
      </c>
      <c r="CRO19" s="124" t="s">
        <v>14</v>
      </c>
      <c r="CRP19" s="124" t="s">
        <v>14</v>
      </c>
      <c r="CRQ19" s="124" t="s">
        <v>14</v>
      </c>
      <c r="CRR19" s="124" t="s">
        <v>14</v>
      </c>
      <c r="CRS19" s="124" t="s">
        <v>14</v>
      </c>
      <c r="CRT19" s="124" t="s">
        <v>14</v>
      </c>
      <c r="CRU19" s="124" t="s">
        <v>14</v>
      </c>
      <c r="CRV19" s="124" t="s">
        <v>14</v>
      </c>
      <c r="CRW19" s="124" t="s">
        <v>14</v>
      </c>
      <c r="CRX19" s="124" t="s">
        <v>14</v>
      </c>
      <c r="CRY19" s="124" t="s">
        <v>14</v>
      </c>
      <c r="CRZ19" s="124" t="s">
        <v>14</v>
      </c>
      <c r="CSA19" s="124" t="s">
        <v>14</v>
      </c>
      <c r="CSB19" s="124" t="s">
        <v>14</v>
      </c>
      <c r="CSC19" s="124" t="s">
        <v>14</v>
      </c>
      <c r="CSD19" s="124" t="s">
        <v>14</v>
      </c>
      <c r="CSE19" s="124" t="s">
        <v>14</v>
      </c>
      <c r="CSF19" s="124" t="s">
        <v>14</v>
      </c>
      <c r="CSG19" s="124" t="s">
        <v>14</v>
      </c>
      <c r="CSH19" s="124" t="s">
        <v>14</v>
      </c>
      <c r="CSI19" s="124" t="s">
        <v>14</v>
      </c>
      <c r="CSJ19" s="124" t="s">
        <v>14</v>
      </c>
      <c r="CSK19" s="124" t="s">
        <v>14</v>
      </c>
      <c r="CSL19" s="124" t="s">
        <v>14</v>
      </c>
      <c r="CSM19" s="124" t="s">
        <v>14</v>
      </c>
      <c r="CSN19" s="124" t="s">
        <v>14</v>
      </c>
      <c r="CSO19" s="124" t="s">
        <v>14</v>
      </c>
      <c r="CSP19" s="124" t="s">
        <v>14</v>
      </c>
      <c r="CSQ19" s="124" t="s">
        <v>14</v>
      </c>
      <c r="CSR19" s="124" t="s">
        <v>14</v>
      </c>
      <c r="CSS19" s="124" t="s">
        <v>14</v>
      </c>
      <c r="CST19" s="124" t="s">
        <v>14</v>
      </c>
      <c r="CSU19" s="124" t="s">
        <v>14</v>
      </c>
      <c r="CSV19" s="124" t="s">
        <v>14</v>
      </c>
      <c r="CSW19" s="124" t="s">
        <v>14</v>
      </c>
      <c r="CSX19" s="124" t="s">
        <v>14</v>
      </c>
      <c r="CSY19" s="124" t="s">
        <v>14</v>
      </c>
      <c r="CSZ19" s="124" t="s">
        <v>14</v>
      </c>
      <c r="CTA19" s="124" t="s">
        <v>14</v>
      </c>
      <c r="CTB19" s="124" t="s">
        <v>14</v>
      </c>
      <c r="CTC19" s="124" t="s">
        <v>14</v>
      </c>
      <c r="CTD19" s="124" t="s">
        <v>14</v>
      </c>
      <c r="CTE19" s="124" t="s">
        <v>14</v>
      </c>
      <c r="CTF19" s="124" t="s">
        <v>14</v>
      </c>
      <c r="CTG19" s="124" t="s">
        <v>14</v>
      </c>
      <c r="CTH19" s="124" t="s">
        <v>14</v>
      </c>
      <c r="CTI19" s="124" t="s">
        <v>14</v>
      </c>
      <c r="CTJ19" s="124" t="s">
        <v>14</v>
      </c>
      <c r="CTK19" s="124" t="s">
        <v>14</v>
      </c>
      <c r="CTL19" s="124" t="s">
        <v>14</v>
      </c>
      <c r="CTM19" s="124" t="s">
        <v>14</v>
      </c>
      <c r="CTN19" s="124" t="s">
        <v>14</v>
      </c>
      <c r="CTO19" s="124" t="s">
        <v>14</v>
      </c>
      <c r="CTP19" s="124" t="s">
        <v>14</v>
      </c>
      <c r="CTQ19" s="124" t="s">
        <v>14</v>
      </c>
      <c r="CTR19" s="124" t="s">
        <v>14</v>
      </c>
      <c r="CTS19" s="124" t="s">
        <v>14</v>
      </c>
      <c r="CTT19" s="124" t="s">
        <v>14</v>
      </c>
      <c r="CTU19" s="124" t="s">
        <v>14</v>
      </c>
      <c r="CTV19" s="124" t="s">
        <v>14</v>
      </c>
      <c r="CTW19" s="124" t="s">
        <v>14</v>
      </c>
      <c r="CTX19" s="124" t="s">
        <v>14</v>
      </c>
      <c r="CTY19" s="124" t="s">
        <v>14</v>
      </c>
      <c r="CTZ19" s="124" t="s">
        <v>14</v>
      </c>
      <c r="CUA19" s="124" t="s">
        <v>14</v>
      </c>
      <c r="CUB19" s="124" t="s">
        <v>14</v>
      </c>
      <c r="CUC19" s="124" t="s">
        <v>14</v>
      </c>
      <c r="CUD19" s="124" t="s">
        <v>14</v>
      </c>
      <c r="CUE19" s="124" t="s">
        <v>14</v>
      </c>
      <c r="CUF19" s="124" t="s">
        <v>14</v>
      </c>
      <c r="CUG19" s="124" t="s">
        <v>14</v>
      </c>
      <c r="CUH19" s="124" t="s">
        <v>14</v>
      </c>
      <c r="CUI19" s="124" t="s">
        <v>14</v>
      </c>
      <c r="CUJ19" s="124" t="s">
        <v>14</v>
      </c>
      <c r="CUK19" s="124" t="s">
        <v>14</v>
      </c>
      <c r="CUL19" s="124" t="s">
        <v>14</v>
      </c>
      <c r="CUM19" s="124" t="s">
        <v>14</v>
      </c>
      <c r="CUN19" s="124" t="s">
        <v>14</v>
      </c>
      <c r="CUO19" s="124" t="s">
        <v>14</v>
      </c>
      <c r="CUP19" s="124" t="s">
        <v>14</v>
      </c>
      <c r="CUQ19" s="124" t="s">
        <v>14</v>
      </c>
      <c r="CUR19" s="124" t="s">
        <v>14</v>
      </c>
      <c r="CUS19" s="124" t="s">
        <v>14</v>
      </c>
      <c r="CUT19" s="124" t="s">
        <v>14</v>
      </c>
      <c r="CUU19" s="124" t="s">
        <v>14</v>
      </c>
      <c r="CUV19" s="124" t="s">
        <v>14</v>
      </c>
      <c r="CUW19" s="124" t="s">
        <v>14</v>
      </c>
      <c r="CUX19" s="124" t="s">
        <v>14</v>
      </c>
      <c r="CUY19" s="124" t="s">
        <v>14</v>
      </c>
      <c r="CUZ19" s="124" t="s">
        <v>14</v>
      </c>
      <c r="CVA19" s="124" t="s">
        <v>14</v>
      </c>
      <c r="CVB19" s="124" t="s">
        <v>14</v>
      </c>
      <c r="CVC19" s="124" t="s">
        <v>14</v>
      </c>
      <c r="CVD19" s="124" t="s">
        <v>14</v>
      </c>
      <c r="CVE19" s="124" t="s">
        <v>14</v>
      </c>
      <c r="CVF19" s="124" t="s">
        <v>14</v>
      </c>
      <c r="CVG19" s="124" t="s">
        <v>14</v>
      </c>
      <c r="CVH19" s="124" t="s">
        <v>14</v>
      </c>
      <c r="CVI19" s="124" t="s">
        <v>14</v>
      </c>
      <c r="CVJ19" s="124" t="s">
        <v>14</v>
      </c>
      <c r="CVK19" s="124" t="s">
        <v>14</v>
      </c>
      <c r="CVL19" s="124" t="s">
        <v>14</v>
      </c>
      <c r="CVM19" s="124" t="s">
        <v>14</v>
      </c>
      <c r="CVN19" s="124" t="s">
        <v>14</v>
      </c>
      <c r="CVO19" s="124" t="s">
        <v>14</v>
      </c>
      <c r="CVP19" s="124" t="s">
        <v>14</v>
      </c>
      <c r="CVQ19" s="124" t="s">
        <v>14</v>
      </c>
      <c r="CVR19" s="124" t="s">
        <v>14</v>
      </c>
      <c r="CVS19" s="124" t="s">
        <v>14</v>
      </c>
      <c r="CVT19" s="124" t="s">
        <v>14</v>
      </c>
      <c r="CVU19" s="124" t="s">
        <v>14</v>
      </c>
      <c r="CVV19" s="124" t="s">
        <v>14</v>
      </c>
      <c r="CVW19" s="124" t="s">
        <v>14</v>
      </c>
      <c r="CVX19" s="124" t="s">
        <v>14</v>
      </c>
      <c r="CVY19" s="124" t="s">
        <v>14</v>
      </c>
      <c r="CVZ19" s="124" t="s">
        <v>14</v>
      </c>
      <c r="CWA19" s="124" t="s">
        <v>14</v>
      </c>
      <c r="CWB19" s="124" t="s">
        <v>14</v>
      </c>
      <c r="CWC19" s="124" t="s">
        <v>14</v>
      </c>
      <c r="CWD19" s="124" t="s">
        <v>14</v>
      </c>
      <c r="CWE19" s="124" t="s">
        <v>14</v>
      </c>
      <c r="CWF19" s="124" t="s">
        <v>14</v>
      </c>
      <c r="CWG19" s="124" t="s">
        <v>14</v>
      </c>
      <c r="CWH19" s="124" t="s">
        <v>14</v>
      </c>
      <c r="CWI19" s="124" t="s">
        <v>14</v>
      </c>
      <c r="CWJ19" s="124" t="s">
        <v>14</v>
      </c>
      <c r="CWK19" s="124" t="s">
        <v>14</v>
      </c>
      <c r="CWL19" s="124" t="s">
        <v>14</v>
      </c>
      <c r="CWM19" s="124" t="s">
        <v>14</v>
      </c>
      <c r="CWN19" s="124" t="s">
        <v>14</v>
      </c>
      <c r="CWO19" s="124" t="s">
        <v>14</v>
      </c>
      <c r="CWP19" s="124" t="s">
        <v>14</v>
      </c>
      <c r="CWQ19" s="124" t="s">
        <v>14</v>
      </c>
      <c r="CWR19" s="124" t="s">
        <v>14</v>
      </c>
      <c r="CWS19" s="124" t="s">
        <v>14</v>
      </c>
      <c r="CWT19" s="124" t="s">
        <v>14</v>
      </c>
      <c r="CWU19" s="124" t="s">
        <v>14</v>
      </c>
      <c r="CWV19" s="124" t="s">
        <v>14</v>
      </c>
      <c r="CWW19" s="124" t="s">
        <v>14</v>
      </c>
      <c r="CWX19" s="124" t="s">
        <v>14</v>
      </c>
      <c r="CWY19" s="124" t="s">
        <v>14</v>
      </c>
      <c r="CWZ19" s="124" t="s">
        <v>14</v>
      </c>
      <c r="CXA19" s="124" t="s">
        <v>14</v>
      </c>
      <c r="CXB19" s="124" t="s">
        <v>14</v>
      </c>
      <c r="CXC19" s="124" t="s">
        <v>14</v>
      </c>
      <c r="CXD19" s="124" t="s">
        <v>14</v>
      </c>
      <c r="CXE19" s="124" t="s">
        <v>14</v>
      </c>
      <c r="CXF19" s="124" t="s">
        <v>14</v>
      </c>
      <c r="CXG19" s="124" t="s">
        <v>14</v>
      </c>
      <c r="CXH19" s="124" t="s">
        <v>14</v>
      </c>
      <c r="CXI19" s="124" t="s">
        <v>14</v>
      </c>
      <c r="CXJ19" s="124" t="s">
        <v>14</v>
      </c>
      <c r="CXK19" s="124" t="s">
        <v>14</v>
      </c>
      <c r="CXL19" s="124" t="s">
        <v>14</v>
      </c>
      <c r="CXM19" s="124" t="s">
        <v>14</v>
      </c>
      <c r="CXN19" s="124" t="s">
        <v>14</v>
      </c>
      <c r="CXO19" s="124" t="s">
        <v>14</v>
      </c>
      <c r="CXP19" s="124" t="s">
        <v>14</v>
      </c>
      <c r="CXQ19" s="124" t="s">
        <v>14</v>
      </c>
      <c r="CXR19" s="124" t="s">
        <v>14</v>
      </c>
      <c r="CXS19" s="124" t="s">
        <v>14</v>
      </c>
      <c r="CXT19" s="124" t="s">
        <v>14</v>
      </c>
      <c r="CXU19" s="124" t="s">
        <v>14</v>
      </c>
      <c r="CXV19" s="124" t="s">
        <v>14</v>
      </c>
      <c r="CXW19" s="124" t="s">
        <v>14</v>
      </c>
      <c r="CXX19" s="124" t="s">
        <v>14</v>
      </c>
      <c r="CXY19" s="124" t="s">
        <v>14</v>
      </c>
      <c r="CXZ19" s="124" t="s">
        <v>14</v>
      </c>
      <c r="CYA19" s="124" t="s">
        <v>14</v>
      </c>
      <c r="CYB19" s="124" t="s">
        <v>14</v>
      </c>
      <c r="CYC19" s="124" t="s">
        <v>14</v>
      </c>
      <c r="CYD19" s="124" t="s">
        <v>14</v>
      </c>
      <c r="CYE19" s="124" t="s">
        <v>14</v>
      </c>
      <c r="CYF19" s="124" t="s">
        <v>14</v>
      </c>
      <c r="CYG19" s="124" t="s">
        <v>14</v>
      </c>
      <c r="CYH19" s="124" t="s">
        <v>14</v>
      </c>
      <c r="CYI19" s="124" t="s">
        <v>14</v>
      </c>
      <c r="CYJ19" s="124" t="s">
        <v>14</v>
      </c>
      <c r="CYK19" s="124" t="s">
        <v>14</v>
      </c>
      <c r="CYL19" s="124" t="s">
        <v>14</v>
      </c>
      <c r="CYM19" s="124" t="s">
        <v>14</v>
      </c>
      <c r="CYN19" s="124" t="s">
        <v>14</v>
      </c>
      <c r="CYO19" s="124" t="s">
        <v>14</v>
      </c>
      <c r="CYP19" s="124" t="s">
        <v>14</v>
      </c>
      <c r="CYQ19" s="124" t="s">
        <v>14</v>
      </c>
      <c r="CYR19" s="124" t="s">
        <v>14</v>
      </c>
      <c r="CYS19" s="124" t="s">
        <v>14</v>
      </c>
      <c r="CYT19" s="124" t="s">
        <v>14</v>
      </c>
      <c r="CYU19" s="124" t="s">
        <v>14</v>
      </c>
      <c r="CYV19" s="124" t="s">
        <v>14</v>
      </c>
      <c r="CYW19" s="124" t="s">
        <v>14</v>
      </c>
      <c r="CYX19" s="124" t="s">
        <v>14</v>
      </c>
      <c r="CYY19" s="124" t="s">
        <v>14</v>
      </c>
      <c r="CYZ19" s="124" t="s">
        <v>14</v>
      </c>
      <c r="CZA19" s="124" t="s">
        <v>14</v>
      </c>
      <c r="CZB19" s="124" t="s">
        <v>14</v>
      </c>
      <c r="CZC19" s="124" t="s">
        <v>14</v>
      </c>
      <c r="CZD19" s="124" t="s">
        <v>14</v>
      </c>
      <c r="CZE19" s="124" t="s">
        <v>14</v>
      </c>
      <c r="CZF19" s="124" t="s">
        <v>14</v>
      </c>
      <c r="CZG19" s="124" t="s">
        <v>14</v>
      </c>
      <c r="CZH19" s="124" t="s">
        <v>14</v>
      </c>
      <c r="CZI19" s="124" t="s">
        <v>14</v>
      </c>
      <c r="CZJ19" s="124" t="s">
        <v>14</v>
      </c>
      <c r="CZK19" s="124" t="s">
        <v>14</v>
      </c>
      <c r="CZL19" s="124" t="s">
        <v>14</v>
      </c>
      <c r="CZM19" s="124" t="s">
        <v>14</v>
      </c>
      <c r="CZN19" s="124" t="s">
        <v>14</v>
      </c>
      <c r="CZO19" s="124" t="s">
        <v>14</v>
      </c>
      <c r="CZP19" s="124" t="s">
        <v>14</v>
      </c>
      <c r="CZQ19" s="124" t="s">
        <v>14</v>
      </c>
      <c r="CZR19" s="124" t="s">
        <v>14</v>
      </c>
      <c r="CZS19" s="124" t="s">
        <v>14</v>
      </c>
      <c r="CZT19" s="124" t="s">
        <v>14</v>
      </c>
      <c r="CZU19" s="124" t="s">
        <v>14</v>
      </c>
      <c r="CZV19" s="124" t="s">
        <v>14</v>
      </c>
      <c r="CZW19" s="124" t="s">
        <v>14</v>
      </c>
      <c r="CZX19" s="124" t="s">
        <v>14</v>
      </c>
      <c r="CZY19" s="124" t="s">
        <v>14</v>
      </c>
      <c r="CZZ19" s="124" t="s">
        <v>14</v>
      </c>
      <c r="DAA19" s="124" t="s">
        <v>14</v>
      </c>
      <c r="DAB19" s="124" t="s">
        <v>14</v>
      </c>
      <c r="DAC19" s="124" t="s">
        <v>14</v>
      </c>
      <c r="DAD19" s="124" t="s">
        <v>14</v>
      </c>
      <c r="DAE19" s="124" t="s">
        <v>14</v>
      </c>
      <c r="DAF19" s="124" t="s">
        <v>14</v>
      </c>
      <c r="DAG19" s="124" t="s">
        <v>14</v>
      </c>
      <c r="DAH19" s="124" t="s">
        <v>14</v>
      </c>
      <c r="DAI19" s="124" t="s">
        <v>14</v>
      </c>
      <c r="DAJ19" s="124" t="s">
        <v>14</v>
      </c>
      <c r="DAK19" s="124" t="s">
        <v>14</v>
      </c>
      <c r="DAL19" s="124" t="s">
        <v>14</v>
      </c>
      <c r="DAM19" s="124" t="s">
        <v>14</v>
      </c>
      <c r="DAN19" s="124" t="s">
        <v>14</v>
      </c>
      <c r="DAO19" s="124" t="s">
        <v>14</v>
      </c>
      <c r="DAP19" s="124" t="s">
        <v>14</v>
      </c>
      <c r="DAQ19" s="124" t="s">
        <v>14</v>
      </c>
      <c r="DAR19" s="124" t="s">
        <v>14</v>
      </c>
      <c r="DAS19" s="124" t="s">
        <v>14</v>
      </c>
      <c r="DAT19" s="124" t="s">
        <v>14</v>
      </c>
      <c r="DAU19" s="124" t="s">
        <v>14</v>
      </c>
      <c r="DAV19" s="124" t="s">
        <v>14</v>
      </c>
      <c r="DAW19" s="124" t="s">
        <v>14</v>
      </c>
      <c r="DAX19" s="124" t="s">
        <v>14</v>
      </c>
      <c r="DAY19" s="124" t="s">
        <v>14</v>
      </c>
      <c r="DAZ19" s="124" t="s">
        <v>14</v>
      </c>
      <c r="DBA19" s="124" t="s">
        <v>14</v>
      </c>
      <c r="DBB19" s="124" t="s">
        <v>14</v>
      </c>
      <c r="DBC19" s="124" t="s">
        <v>14</v>
      </c>
      <c r="DBD19" s="124" t="s">
        <v>14</v>
      </c>
      <c r="DBE19" s="124" t="s">
        <v>14</v>
      </c>
      <c r="DBF19" s="124" t="s">
        <v>14</v>
      </c>
      <c r="DBG19" s="124" t="s">
        <v>14</v>
      </c>
      <c r="DBH19" s="124" t="s">
        <v>14</v>
      </c>
      <c r="DBI19" s="124" t="s">
        <v>14</v>
      </c>
      <c r="DBJ19" s="124" t="s">
        <v>14</v>
      </c>
      <c r="DBK19" s="124" t="s">
        <v>14</v>
      </c>
      <c r="DBL19" s="124" t="s">
        <v>14</v>
      </c>
      <c r="DBM19" s="124" t="s">
        <v>14</v>
      </c>
      <c r="DBN19" s="124" t="s">
        <v>14</v>
      </c>
      <c r="DBO19" s="124" t="s">
        <v>14</v>
      </c>
      <c r="DBP19" s="124" t="s">
        <v>14</v>
      </c>
      <c r="DBQ19" s="124" t="s">
        <v>14</v>
      </c>
      <c r="DBR19" s="124" t="s">
        <v>14</v>
      </c>
      <c r="DBS19" s="124" t="s">
        <v>14</v>
      </c>
      <c r="DBT19" s="124" t="s">
        <v>14</v>
      </c>
      <c r="DBU19" s="124" t="s">
        <v>14</v>
      </c>
      <c r="DBV19" s="124" t="s">
        <v>14</v>
      </c>
      <c r="DBW19" s="124" t="s">
        <v>14</v>
      </c>
      <c r="DBX19" s="124" t="s">
        <v>14</v>
      </c>
      <c r="DBY19" s="124" t="s">
        <v>14</v>
      </c>
      <c r="DBZ19" s="124" t="s">
        <v>14</v>
      </c>
      <c r="DCA19" s="124" t="s">
        <v>14</v>
      </c>
      <c r="DCB19" s="124" t="s">
        <v>14</v>
      </c>
      <c r="DCC19" s="124" t="s">
        <v>14</v>
      </c>
      <c r="DCD19" s="124" t="s">
        <v>14</v>
      </c>
      <c r="DCE19" s="124" t="s">
        <v>14</v>
      </c>
      <c r="DCF19" s="124" t="s">
        <v>14</v>
      </c>
      <c r="DCG19" s="124" t="s">
        <v>14</v>
      </c>
      <c r="DCH19" s="124" t="s">
        <v>14</v>
      </c>
      <c r="DCI19" s="124" t="s">
        <v>14</v>
      </c>
      <c r="DCJ19" s="124" t="s">
        <v>14</v>
      </c>
      <c r="DCK19" s="124" t="s">
        <v>14</v>
      </c>
      <c r="DCL19" s="124" t="s">
        <v>14</v>
      </c>
      <c r="DCM19" s="124" t="s">
        <v>14</v>
      </c>
      <c r="DCN19" s="124" t="s">
        <v>14</v>
      </c>
      <c r="DCO19" s="124" t="s">
        <v>14</v>
      </c>
      <c r="DCP19" s="124" t="s">
        <v>14</v>
      </c>
      <c r="DCQ19" s="124" t="s">
        <v>14</v>
      </c>
      <c r="DCR19" s="124" t="s">
        <v>14</v>
      </c>
      <c r="DCS19" s="124" t="s">
        <v>14</v>
      </c>
      <c r="DCT19" s="124" t="s">
        <v>14</v>
      </c>
      <c r="DCU19" s="124" t="s">
        <v>14</v>
      </c>
      <c r="DCV19" s="124" t="s">
        <v>14</v>
      </c>
      <c r="DCW19" s="124" t="s">
        <v>14</v>
      </c>
      <c r="DCX19" s="124" t="s">
        <v>14</v>
      </c>
      <c r="DCY19" s="124" t="s">
        <v>14</v>
      </c>
      <c r="DCZ19" s="124" t="s">
        <v>14</v>
      </c>
      <c r="DDA19" s="124" t="s">
        <v>14</v>
      </c>
      <c r="DDB19" s="124" t="s">
        <v>14</v>
      </c>
      <c r="DDC19" s="124" t="s">
        <v>14</v>
      </c>
      <c r="DDD19" s="124" t="s">
        <v>14</v>
      </c>
      <c r="DDE19" s="124" t="s">
        <v>14</v>
      </c>
      <c r="DDF19" s="124" t="s">
        <v>14</v>
      </c>
      <c r="DDG19" s="124" t="s">
        <v>14</v>
      </c>
      <c r="DDH19" s="124" t="s">
        <v>14</v>
      </c>
      <c r="DDI19" s="124" t="s">
        <v>14</v>
      </c>
      <c r="DDJ19" s="124" t="s">
        <v>14</v>
      </c>
      <c r="DDK19" s="124" t="s">
        <v>14</v>
      </c>
      <c r="DDL19" s="124" t="s">
        <v>14</v>
      </c>
      <c r="DDM19" s="124" t="s">
        <v>14</v>
      </c>
      <c r="DDN19" s="124" t="s">
        <v>14</v>
      </c>
      <c r="DDO19" s="124" t="s">
        <v>14</v>
      </c>
      <c r="DDP19" s="124" t="s">
        <v>14</v>
      </c>
      <c r="DDQ19" s="124" t="s">
        <v>14</v>
      </c>
      <c r="DDR19" s="124" t="s">
        <v>14</v>
      </c>
      <c r="DDS19" s="124" t="s">
        <v>14</v>
      </c>
      <c r="DDT19" s="124" t="s">
        <v>14</v>
      </c>
      <c r="DDU19" s="124" t="s">
        <v>14</v>
      </c>
      <c r="DDV19" s="124" t="s">
        <v>14</v>
      </c>
      <c r="DDW19" s="124" t="s">
        <v>14</v>
      </c>
      <c r="DDX19" s="124" t="s">
        <v>14</v>
      </c>
      <c r="DDY19" s="124" t="s">
        <v>14</v>
      </c>
      <c r="DDZ19" s="124" t="s">
        <v>14</v>
      </c>
      <c r="DEA19" s="124" t="s">
        <v>14</v>
      </c>
      <c r="DEB19" s="124" t="s">
        <v>14</v>
      </c>
      <c r="DEC19" s="124" t="s">
        <v>14</v>
      </c>
      <c r="DED19" s="124" t="s">
        <v>14</v>
      </c>
      <c r="DEE19" s="124" t="s">
        <v>14</v>
      </c>
      <c r="DEF19" s="124" t="s">
        <v>14</v>
      </c>
      <c r="DEG19" s="124" t="s">
        <v>14</v>
      </c>
      <c r="DEH19" s="124" t="s">
        <v>14</v>
      </c>
      <c r="DEI19" s="124" t="s">
        <v>14</v>
      </c>
      <c r="DEJ19" s="124" t="s">
        <v>14</v>
      </c>
      <c r="DEK19" s="124" t="s">
        <v>14</v>
      </c>
      <c r="DEL19" s="124" t="s">
        <v>14</v>
      </c>
      <c r="DEM19" s="124" t="s">
        <v>14</v>
      </c>
      <c r="DEN19" s="124" t="s">
        <v>14</v>
      </c>
      <c r="DEO19" s="124" t="s">
        <v>14</v>
      </c>
      <c r="DEP19" s="124" t="s">
        <v>14</v>
      </c>
      <c r="DEQ19" s="124" t="s">
        <v>14</v>
      </c>
      <c r="DER19" s="124" t="s">
        <v>14</v>
      </c>
      <c r="DES19" s="124" t="s">
        <v>14</v>
      </c>
      <c r="DET19" s="124" t="s">
        <v>14</v>
      </c>
      <c r="DEU19" s="124" t="s">
        <v>14</v>
      </c>
      <c r="DEV19" s="124" t="s">
        <v>14</v>
      </c>
      <c r="DEW19" s="124" t="s">
        <v>14</v>
      </c>
      <c r="DEX19" s="124" t="s">
        <v>14</v>
      </c>
      <c r="DEY19" s="124" t="s">
        <v>14</v>
      </c>
      <c r="DEZ19" s="124" t="s">
        <v>14</v>
      </c>
      <c r="DFA19" s="124" t="s">
        <v>14</v>
      </c>
      <c r="DFB19" s="124" t="s">
        <v>14</v>
      </c>
      <c r="DFC19" s="124" t="s">
        <v>14</v>
      </c>
      <c r="DFD19" s="124" t="s">
        <v>14</v>
      </c>
      <c r="DFE19" s="124" t="s">
        <v>14</v>
      </c>
      <c r="DFF19" s="124" t="s">
        <v>14</v>
      </c>
      <c r="DFG19" s="124" t="s">
        <v>14</v>
      </c>
      <c r="DFH19" s="124" t="s">
        <v>14</v>
      </c>
      <c r="DFI19" s="124" t="s">
        <v>14</v>
      </c>
      <c r="DFJ19" s="124" t="s">
        <v>14</v>
      </c>
      <c r="DFK19" s="124" t="s">
        <v>14</v>
      </c>
      <c r="DFL19" s="124" t="s">
        <v>14</v>
      </c>
      <c r="DFM19" s="124" t="s">
        <v>14</v>
      </c>
      <c r="DFN19" s="124" t="s">
        <v>14</v>
      </c>
      <c r="DFO19" s="124" t="s">
        <v>14</v>
      </c>
      <c r="DFP19" s="124" t="s">
        <v>14</v>
      </c>
      <c r="DFQ19" s="124" t="s">
        <v>14</v>
      </c>
      <c r="DFR19" s="124" t="s">
        <v>14</v>
      </c>
      <c r="DFS19" s="124" t="s">
        <v>14</v>
      </c>
      <c r="DFT19" s="124" t="s">
        <v>14</v>
      </c>
      <c r="DFU19" s="124" t="s">
        <v>14</v>
      </c>
      <c r="DFV19" s="124" t="s">
        <v>14</v>
      </c>
      <c r="DFW19" s="124" t="s">
        <v>14</v>
      </c>
      <c r="DFX19" s="124" t="s">
        <v>14</v>
      </c>
      <c r="DFY19" s="124" t="s">
        <v>14</v>
      </c>
      <c r="DFZ19" s="124" t="s">
        <v>14</v>
      </c>
      <c r="DGA19" s="124" t="s">
        <v>14</v>
      </c>
      <c r="DGB19" s="124" t="s">
        <v>14</v>
      </c>
      <c r="DGC19" s="124" t="s">
        <v>14</v>
      </c>
      <c r="DGD19" s="124" t="s">
        <v>14</v>
      </c>
      <c r="DGE19" s="124" t="s">
        <v>14</v>
      </c>
      <c r="DGF19" s="124" t="s">
        <v>14</v>
      </c>
      <c r="DGG19" s="124" t="s">
        <v>14</v>
      </c>
      <c r="DGH19" s="124" t="s">
        <v>14</v>
      </c>
      <c r="DGI19" s="124" t="s">
        <v>14</v>
      </c>
      <c r="DGJ19" s="124" t="s">
        <v>14</v>
      </c>
      <c r="DGK19" s="124" t="s">
        <v>14</v>
      </c>
      <c r="DGL19" s="124" t="s">
        <v>14</v>
      </c>
      <c r="DGM19" s="124" t="s">
        <v>14</v>
      </c>
      <c r="DGN19" s="124" t="s">
        <v>14</v>
      </c>
      <c r="DGO19" s="124" t="s">
        <v>14</v>
      </c>
      <c r="DGP19" s="124" t="s">
        <v>14</v>
      </c>
      <c r="DGQ19" s="124" t="s">
        <v>14</v>
      </c>
      <c r="DGR19" s="124" t="s">
        <v>14</v>
      </c>
      <c r="DGS19" s="124" t="s">
        <v>14</v>
      </c>
      <c r="DGT19" s="124" t="s">
        <v>14</v>
      </c>
      <c r="DGU19" s="124" t="s">
        <v>14</v>
      </c>
      <c r="DGV19" s="124" t="s">
        <v>14</v>
      </c>
      <c r="DGW19" s="124" t="s">
        <v>14</v>
      </c>
      <c r="DGX19" s="124" t="s">
        <v>14</v>
      </c>
      <c r="DGY19" s="124" t="s">
        <v>14</v>
      </c>
      <c r="DGZ19" s="124" t="s">
        <v>14</v>
      </c>
      <c r="DHA19" s="124" t="s">
        <v>14</v>
      </c>
      <c r="DHB19" s="124" t="s">
        <v>14</v>
      </c>
      <c r="DHC19" s="124" t="s">
        <v>14</v>
      </c>
      <c r="DHD19" s="124" t="s">
        <v>14</v>
      </c>
      <c r="DHE19" s="124" t="s">
        <v>14</v>
      </c>
      <c r="DHF19" s="124" t="s">
        <v>14</v>
      </c>
      <c r="DHG19" s="124" t="s">
        <v>14</v>
      </c>
      <c r="DHH19" s="124" t="s">
        <v>14</v>
      </c>
      <c r="DHI19" s="124" t="s">
        <v>14</v>
      </c>
      <c r="DHJ19" s="124" t="s">
        <v>14</v>
      </c>
      <c r="DHK19" s="124" t="s">
        <v>14</v>
      </c>
      <c r="DHL19" s="124" t="s">
        <v>14</v>
      </c>
      <c r="DHM19" s="124" t="s">
        <v>14</v>
      </c>
      <c r="DHN19" s="124" t="s">
        <v>14</v>
      </c>
      <c r="DHO19" s="124" t="s">
        <v>14</v>
      </c>
      <c r="DHP19" s="124" t="s">
        <v>14</v>
      </c>
      <c r="DHQ19" s="124" t="s">
        <v>14</v>
      </c>
      <c r="DHR19" s="124" t="s">
        <v>14</v>
      </c>
      <c r="DHS19" s="124" t="s">
        <v>14</v>
      </c>
      <c r="DHT19" s="124" t="s">
        <v>14</v>
      </c>
      <c r="DHU19" s="124" t="s">
        <v>14</v>
      </c>
      <c r="DHV19" s="124" t="s">
        <v>14</v>
      </c>
      <c r="DHW19" s="124" t="s">
        <v>14</v>
      </c>
      <c r="DHX19" s="124" t="s">
        <v>14</v>
      </c>
      <c r="DHY19" s="124" t="s">
        <v>14</v>
      </c>
      <c r="DHZ19" s="124" t="s">
        <v>14</v>
      </c>
      <c r="DIA19" s="124" t="s">
        <v>14</v>
      </c>
      <c r="DIB19" s="124" t="s">
        <v>14</v>
      </c>
      <c r="DIC19" s="124" t="s">
        <v>14</v>
      </c>
      <c r="DID19" s="124" t="s">
        <v>14</v>
      </c>
      <c r="DIE19" s="124" t="s">
        <v>14</v>
      </c>
      <c r="DIF19" s="124" t="s">
        <v>14</v>
      </c>
      <c r="DIG19" s="124" t="s">
        <v>14</v>
      </c>
      <c r="DIH19" s="124" t="s">
        <v>14</v>
      </c>
      <c r="DII19" s="124" t="s">
        <v>14</v>
      </c>
      <c r="DIJ19" s="124" t="s">
        <v>14</v>
      </c>
      <c r="DIK19" s="124" t="s">
        <v>14</v>
      </c>
      <c r="DIL19" s="124" t="s">
        <v>14</v>
      </c>
      <c r="DIM19" s="124" t="s">
        <v>14</v>
      </c>
      <c r="DIN19" s="124" t="s">
        <v>14</v>
      </c>
      <c r="DIO19" s="124" t="s">
        <v>14</v>
      </c>
      <c r="DIP19" s="124" t="s">
        <v>14</v>
      </c>
      <c r="DIQ19" s="124" t="s">
        <v>14</v>
      </c>
      <c r="DIR19" s="124" t="s">
        <v>14</v>
      </c>
      <c r="DIS19" s="124" t="s">
        <v>14</v>
      </c>
      <c r="DIT19" s="124" t="s">
        <v>14</v>
      </c>
      <c r="DIU19" s="124" t="s">
        <v>14</v>
      </c>
      <c r="DIV19" s="124" t="s">
        <v>14</v>
      </c>
      <c r="DIW19" s="124" t="s">
        <v>14</v>
      </c>
      <c r="DIX19" s="124" t="s">
        <v>14</v>
      </c>
      <c r="DIY19" s="124" t="s">
        <v>14</v>
      </c>
      <c r="DIZ19" s="124" t="s">
        <v>14</v>
      </c>
      <c r="DJA19" s="124" t="s">
        <v>14</v>
      </c>
      <c r="DJB19" s="124" t="s">
        <v>14</v>
      </c>
      <c r="DJC19" s="124" t="s">
        <v>14</v>
      </c>
      <c r="DJD19" s="124" t="s">
        <v>14</v>
      </c>
      <c r="DJE19" s="124" t="s">
        <v>14</v>
      </c>
      <c r="DJF19" s="124" t="s">
        <v>14</v>
      </c>
      <c r="DJG19" s="124" t="s">
        <v>14</v>
      </c>
      <c r="DJH19" s="124" t="s">
        <v>14</v>
      </c>
      <c r="DJI19" s="124" t="s">
        <v>14</v>
      </c>
      <c r="DJJ19" s="124" t="s">
        <v>14</v>
      </c>
      <c r="DJK19" s="124" t="s">
        <v>14</v>
      </c>
      <c r="DJL19" s="124" t="s">
        <v>14</v>
      </c>
      <c r="DJM19" s="124" t="s">
        <v>14</v>
      </c>
      <c r="DJN19" s="124" t="s">
        <v>14</v>
      </c>
      <c r="DJO19" s="124" t="s">
        <v>14</v>
      </c>
      <c r="DJP19" s="124" t="s">
        <v>14</v>
      </c>
      <c r="DJQ19" s="124" t="s">
        <v>14</v>
      </c>
      <c r="DJR19" s="124" t="s">
        <v>14</v>
      </c>
      <c r="DJS19" s="124" t="s">
        <v>14</v>
      </c>
      <c r="DJT19" s="124" t="s">
        <v>14</v>
      </c>
      <c r="DJU19" s="124" t="s">
        <v>14</v>
      </c>
      <c r="DJV19" s="124" t="s">
        <v>14</v>
      </c>
      <c r="DJW19" s="124" t="s">
        <v>14</v>
      </c>
      <c r="DJX19" s="124" t="s">
        <v>14</v>
      </c>
      <c r="DJY19" s="124" t="s">
        <v>14</v>
      </c>
      <c r="DJZ19" s="124" t="s">
        <v>14</v>
      </c>
      <c r="DKA19" s="124" t="s">
        <v>14</v>
      </c>
      <c r="DKB19" s="124" t="s">
        <v>14</v>
      </c>
      <c r="DKC19" s="124" t="s">
        <v>14</v>
      </c>
      <c r="DKD19" s="124" t="s">
        <v>14</v>
      </c>
      <c r="DKE19" s="124" t="s">
        <v>14</v>
      </c>
      <c r="DKF19" s="124" t="s">
        <v>14</v>
      </c>
      <c r="DKG19" s="124" t="s">
        <v>14</v>
      </c>
      <c r="DKH19" s="124" t="s">
        <v>14</v>
      </c>
      <c r="DKI19" s="124" t="s">
        <v>14</v>
      </c>
      <c r="DKJ19" s="124" t="s">
        <v>14</v>
      </c>
      <c r="DKK19" s="124" t="s">
        <v>14</v>
      </c>
      <c r="DKL19" s="124" t="s">
        <v>14</v>
      </c>
      <c r="DKM19" s="124" t="s">
        <v>14</v>
      </c>
      <c r="DKN19" s="124" t="s">
        <v>14</v>
      </c>
      <c r="DKO19" s="124" t="s">
        <v>14</v>
      </c>
      <c r="DKP19" s="124" t="s">
        <v>14</v>
      </c>
      <c r="DKQ19" s="124" t="s">
        <v>14</v>
      </c>
      <c r="DKR19" s="124" t="s">
        <v>14</v>
      </c>
      <c r="DKS19" s="124" t="s">
        <v>14</v>
      </c>
      <c r="DKT19" s="124" t="s">
        <v>14</v>
      </c>
      <c r="DKU19" s="124" t="s">
        <v>14</v>
      </c>
      <c r="DKV19" s="124" t="s">
        <v>14</v>
      </c>
      <c r="DKW19" s="124" t="s">
        <v>14</v>
      </c>
      <c r="DKX19" s="124" t="s">
        <v>14</v>
      </c>
      <c r="DKY19" s="124" t="s">
        <v>14</v>
      </c>
      <c r="DKZ19" s="124" t="s">
        <v>14</v>
      </c>
      <c r="DLA19" s="124" t="s">
        <v>14</v>
      </c>
      <c r="DLB19" s="124" t="s">
        <v>14</v>
      </c>
      <c r="DLC19" s="124" t="s">
        <v>14</v>
      </c>
      <c r="DLD19" s="124" t="s">
        <v>14</v>
      </c>
      <c r="DLE19" s="124" t="s">
        <v>14</v>
      </c>
      <c r="DLF19" s="124" t="s">
        <v>14</v>
      </c>
      <c r="DLG19" s="124" t="s">
        <v>14</v>
      </c>
      <c r="DLH19" s="124" t="s">
        <v>14</v>
      </c>
      <c r="DLI19" s="124" t="s">
        <v>14</v>
      </c>
      <c r="DLJ19" s="124" t="s">
        <v>14</v>
      </c>
      <c r="DLK19" s="124" t="s">
        <v>14</v>
      </c>
      <c r="DLL19" s="124" t="s">
        <v>14</v>
      </c>
      <c r="DLM19" s="124" t="s">
        <v>14</v>
      </c>
      <c r="DLN19" s="124" t="s">
        <v>14</v>
      </c>
      <c r="DLO19" s="124" t="s">
        <v>14</v>
      </c>
      <c r="DLP19" s="124" t="s">
        <v>14</v>
      </c>
      <c r="DLQ19" s="124" t="s">
        <v>14</v>
      </c>
      <c r="DLR19" s="124" t="s">
        <v>14</v>
      </c>
      <c r="DLS19" s="124" t="s">
        <v>14</v>
      </c>
      <c r="DLT19" s="124" t="s">
        <v>14</v>
      </c>
      <c r="DLU19" s="124" t="s">
        <v>14</v>
      </c>
      <c r="DLV19" s="124" t="s">
        <v>14</v>
      </c>
      <c r="DLW19" s="124" t="s">
        <v>14</v>
      </c>
      <c r="DLX19" s="124" t="s">
        <v>14</v>
      </c>
      <c r="DLY19" s="124" t="s">
        <v>14</v>
      </c>
      <c r="DLZ19" s="124" t="s">
        <v>14</v>
      </c>
      <c r="DMA19" s="124" t="s">
        <v>14</v>
      </c>
      <c r="DMB19" s="124" t="s">
        <v>14</v>
      </c>
      <c r="DMC19" s="124" t="s">
        <v>14</v>
      </c>
      <c r="DMD19" s="124" t="s">
        <v>14</v>
      </c>
      <c r="DME19" s="124" t="s">
        <v>14</v>
      </c>
      <c r="DMF19" s="124" t="s">
        <v>14</v>
      </c>
      <c r="DMG19" s="124" t="s">
        <v>14</v>
      </c>
      <c r="DMH19" s="124" t="s">
        <v>14</v>
      </c>
      <c r="DMI19" s="124" t="s">
        <v>14</v>
      </c>
      <c r="DMJ19" s="124" t="s">
        <v>14</v>
      </c>
      <c r="DMK19" s="124" t="s">
        <v>14</v>
      </c>
      <c r="DML19" s="124" t="s">
        <v>14</v>
      </c>
      <c r="DMM19" s="124" t="s">
        <v>14</v>
      </c>
      <c r="DMN19" s="124" t="s">
        <v>14</v>
      </c>
      <c r="DMO19" s="124" t="s">
        <v>14</v>
      </c>
      <c r="DMP19" s="124" t="s">
        <v>14</v>
      </c>
      <c r="DMQ19" s="124" t="s">
        <v>14</v>
      </c>
      <c r="DMR19" s="124" t="s">
        <v>14</v>
      </c>
      <c r="DMS19" s="124" t="s">
        <v>14</v>
      </c>
      <c r="DMT19" s="124" t="s">
        <v>14</v>
      </c>
      <c r="DMU19" s="124" t="s">
        <v>14</v>
      </c>
      <c r="DMV19" s="124" t="s">
        <v>14</v>
      </c>
      <c r="DMW19" s="124" t="s">
        <v>14</v>
      </c>
      <c r="DMX19" s="124" t="s">
        <v>14</v>
      </c>
      <c r="DMY19" s="124" t="s">
        <v>14</v>
      </c>
      <c r="DMZ19" s="124" t="s">
        <v>14</v>
      </c>
      <c r="DNA19" s="124" t="s">
        <v>14</v>
      </c>
      <c r="DNB19" s="124" t="s">
        <v>14</v>
      </c>
      <c r="DNC19" s="124" t="s">
        <v>14</v>
      </c>
      <c r="DND19" s="124" t="s">
        <v>14</v>
      </c>
      <c r="DNE19" s="124" t="s">
        <v>14</v>
      </c>
      <c r="DNF19" s="124" t="s">
        <v>14</v>
      </c>
      <c r="DNG19" s="124" t="s">
        <v>14</v>
      </c>
      <c r="DNH19" s="124" t="s">
        <v>14</v>
      </c>
      <c r="DNI19" s="124" t="s">
        <v>14</v>
      </c>
      <c r="DNJ19" s="124" t="s">
        <v>14</v>
      </c>
      <c r="DNK19" s="124" t="s">
        <v>14</v>
      </c>
      <c r="DNL19" s="124" t="s">
        <v>14</v>
      </c>
      <c r="DNM19" s="124" t="s">
        <v>14</v>
      </c>
      <c r="DNN19" s="124" t="s">
        <v>14</v>
      </c>
      <c r="DNO19" s="124" t="s">
        <v>14</v>
      </c>
      <c r="DNP19" s="124" t="s">
        <v>14</v>
      </c>
      <c r="DNQ19" s="124" t="s">
        <v>14</v>
      </c>
      <c r="DNR19" s="124" t="s">
        <v>14</v>
      </c>
      <c r="DNS19" s="124" t="s">
        <v>14</v>
      </c>
      <c r="DNT19" s="124" t="s">
        <v>14</v>
      </c>
      <c r="DNU19" s="124" t="s">
        <v>14</v>
      </c>
      <c r="DNV19" s="124" t="s">
        <v>14</v>
      </c>
      <c r="DNW19" s="124" t="s">
        <v>14</v>
      </c>
      <c r="DNX19" s="124" t="s">
        <v>14</v>
      </c>
      <c r="DNY19" s="124" t="s">
        <v>14</v>
      </c>
      <c r="DNZ19" s="124" t="s">
        <v>14</v>
      </c>
      <c r="DOA19" s="124" t="s">
        <v>14</v>
      </c>
      <c r="DOB19" s="124" t="s">
        <v>14</v>
      </c>
      <c r="DOC19" s="124" t="s">
        <v>14</v>
      </c>
      <c r="DOD19" s="124" t="s">
        <v>14</v>
      </c>
      <c r="DOE19" s="124" t="s">
        <v>14</v>
      </c>
      <c r="DOF19" s="124" t="s">
        <v>14</v>
      </c>
      <c r="DOG19" s="124" t="s">
        <v>14</v>
      </c>
      <c r="DOH19" s="124" t="s">
        <v>14</v>
      </c>
      <c r="DOI19" s="124" t="s">
        <v>14</v>
      </c>
      <c r="DOJ19" s="124" t="s">
        <v>14</v>
      </c>
      <c r="DOK19" s="124" t="s">
        <v>14</v>
      </c>
      <c r="DOL19" s="124" t="s">
        <v>14</v>
      </c>
      <c r="DOM19" s="124" t="s">
        <v>14</v>
      </c>
      <c r="DON19" s="124" t="s">
        <v>14</v>
      </c>
      <c r="DOO19" s="124" t="s">
        <v>14</v>
      </c>
      <c r="DOP19" s="124" t="s">
        <v>14</v>
      </c>
      <c r="DOQ19" s="124" t="s">
        <v>14</v>
      </c>
      <c r="DOR19" s="124" t="s">
        <v>14</v>
      </c>
      <c r="DOS19" s="124" t="s">
        <v>14</v>
      </c>
      <c r="DOT19" s="124" t="s">
        <v>14</v>
      </c>
      <c r="DOU19" s="124" t="s">
        <v>14</v>
      </c>
      <c r="DOV19" s="124" t="s">
        <v>14</v>
      </c>
      <c r="DOW19" s="124" t="s">
        <v>14</v>
      </c>
      <c r="DOX19" s="124" t="s">
        <v>14</v>
      </c>
      <c r="DOY19" s="124" t="s">
        <v>14</v>
      </c>
      <c r="DOZ19" s="124" t="s">
        <v>14</v>
      </c>
      <c r="DPA19" s="124" t="s">
        <v>14</v>
      </c>
      <c r="DPB19" s="124" t="s">
        <v>14</v>
      </c>
      <c r="DPC19" s="124" t="s">
        <v>14</v>
      </c>
      <c r="DPD19" s="124" t="s">
        <v>14</v>
      </c>
      <c r="DPE19" s="124" t="s">
        <v>14</v>
      </c>
      <c r="DPF19" s="124" t="s">
        <v>14</v>
      </c>
      <c r="DPG19" s="124" t="s">
        <v>14</v>
      </c>
      <c r="DPH19" s="124" t="s">
        <v>14</v>
      </c>
      <c r="DPI19" s="124" t="s">
        <v>14</v>
      </c>
      <c r="DPJ19" s="124" t="s">
        <v>14</v>
      </c>
      <c r="DPK19" s="124" t="s">
        <v>14</v>
      </c>
      <c r="DPL19" s="124" t="s">
        <v>14</v>
      </c>
      <c r="DPM19" s="124" t="s">
        <v>14</v>
      </c>
      <c r="DPN19" s="124" t="s">
        <v>14</v>
      </c>
      <c r="DPO19" s="124" t="s">
        <v>14</v>
      </c>
      <c r="DPP19" s="124" t="s">
        <v>14</v>
      </c>
      <c r="DPQ19" s="124" t="s">
        <v>14</v>
      </c>
      <c r="DPR19" s="124" t="s">
        <v>14</v>
      </c>
      <c r="DPS19" s="124" t="s">
        <v>14</v>
      </c>
      <c r="DPT19" s="124" t="s">
        <v>14</v>
      </c>
      <c r="DPU19" s="124" t="s">
        <v>14</v>
      </c>
      <c r="DPV19" s="124" t="s">
        <v>14</v>
      </c>
      <c r="DPW19" s="124" t="s">
        <v>14</v>
      </c>
      <c r="DPX19" s="124" t="s">
        <v>14</v>
      </c>
      <c r="DPY19" s="124" t="s">
        <v>14</v>
      </c>
      <c r="DPZ19" s="124" t="s">
        <v>14</v>
      </c>
      <c r="DQA19" s="124" t="s">
        <v>14</v>
      </c>
      <c r="DQB19" s="124" t="s">
        <v>14</v>
      </c>
      <c r="DQC19" s="124" t="s">
        <v>14</v>
      </c>
      <c r="DQD19" s="124" t="s">
        <v>14</v>
      </c>
      <c r="DQE19" s="124" t="s">
        <v>14</v>
      </c>
      <c r="DQF19" s="124" t="s">
        <v>14</v>
      </c>
      <c r="DQG19" s="124" t="s">
        <v>14</v>
      </c>
      <c r="DQH19" s="124" t="s">
        <v>14</v>
      </c>
      <c r="DQI19" s="124" t="s">
        <v>14</v>
      </c>
      <c r="DQJ19" s="124" t="s">
        <v>14</v>
      </c>
      <c r="DQK19" s="124" t="s">
        <v>14</v>
      </c>
      <c r="DQL19" s="124" t="s">
        <v>14</v>
      </c>
      <c r="DQM19" s="124" t="s">
        <v>14</v>
      </c>
      <c r="DQN19" s="124" t="s">
        <v>14</v>
      </c>
      <c r="DQO19" s="124" t="s">
        <v>14</v>
      </c>
      <c r="DQP19" s="124" t="s">
        <v>14</v>
      </c>
      <c r="DQQ19" s="124" t="s">
        <v>14</v>
      </c>
      <c r="DQR19" s="124" t="s">
        <v>14</v>
      </c>
      <c r="DQS19" s="124" t="s">
        <v>14</v>
      </c>
      <c r="DQT19" s="124" t="s">
        <v>14</v>
      </c>
      <c r="DQU19" s="124" t="s">
        <v>14</v>
      </c>
      <c r="DQV19" s="124" t="s">
        <v>14</v>
      </c>
      <c r="DQW19" s="124" t="s">
        <v>14</v>
      </c>
      <c r="DQX19" s="124" t="s">
        <v>14</v>
      </c>
      <c r="DQY19" s="124" t="s">
        <v>14</v>
      </c>
      <c r="DQZ19" s="124" t="s">
        <v>14</v>
      </c>
      <c r="DRA19" s="124" t="s">
        <v>14</v>
      </c>
      <c r="DRB19" s="124" t="s">
        <v>14</v>
      </c>
      <c r="DRC19" s="124" t="s">
        <v>14</v>
      </c>
      <c r="DRD19" s="124" t="s">
        <v>14</v>
      </c>
      <c r="DRE19" s="124" t="s">
        <v>14</v>
      </c>
      <c r="DRF19" s="124" t="s">
        <v>14</v>
      </c>
      <c r="DRG19" s="124" t="s">
        <v>14</v>
      </c>
      <c r="DRH19" s="124" t="s">
        <v>14</v>
      </c>
      <c r="DRI19" s="124" t="s">
        <v>14</v>
      </c>
      <c r="DRJ19" s="124" t="s">
        <v>14</v>
      </c>
      <c r="DRK19" s="124" t="s">
        <v>14</v>
      </c>
      <c r="DRL19" s="124" t="s">
        <v>14</v>
      </c>
      <c r="DRM19" s="124" t="s">
        <v>14</v>
      </c>
      <c r="DRN19" s="124" t="s">
        <v>14</v>
      </c>
      <c r="DRO19" s="124" t="s">
        <v>14</v>
      </c>
      <c r="DRP19" s="124" t="s">
        <v>14</v>
      </c>
      <c r="DRQ19" s="124" t="s">
        <v>14</v>
      </c>
      <c r="DRR19" s="124" t="s">
        <v>14</v>
      </c>
      <c r="DRS19" s="124" t="s">
        <v>14</v>
      </c>
      <c r="DRT19" s="124" t="s">
        <v>14</v>
      </c>
      <c r="DRU19" s="124" t="s">
        <v>14</v>
      </c>
      <c r="DRV19" s="124" t="s">
        <v>14</v>
      </c>
      <c r="DRW19" s="124" t="s">
        <v>14</v>
      </c>
      <c r="DRX19" s="124" t="s">
        <v>14</v>
      </c>
      <c r="DRY19" s="124" t="s">
        <v>14</v>
      </c>
      <c r="DRZ19" s="124" t="s">
        <v>14</v>
      </c>
      <c r="DSA19" s="124" t="s">
        <v>14</v>
      </c>
      <c r="DSB19" s="124" t="s">
        <v>14</v>
      </c>
      <c r="DSC19" s="124" t="s">
        <v>14</v>
      </c>
      <c r="DSD19" s="124" t="s">
        <v>14</v>
      </c>
      <c r="DSE19" s="124" t="s">
        <v>14</v>
      </c>
      <c r="DSF19" s="124" t="s">
        <v>14</v>
      </c>
      <c r="DSG19" s="124" t="s">
        <v>14</v>
      </c>
      <c r="DSH19" s="124" t="s">
        <v>14</v>
      </c>
      <c r="DSI19" s="124" t="s">
        <v>14</v>
      </c>
      <c r="DSJ19" s="124" t="s">
        <v>14</v>
      </c>
      <c r="DSK19" s="124" t="s">
        <v>14</v>
      </c>
      <c r="DSL19" s="124" t="s">
        <v>14</v>
      </c>
      <c r="DSM19" s="124" t="s">
        <v>14</v>
      </c>
      <c r="DSN19" s="124" t="s">
        <v>14</v>
      </c>
      <c r="DSO19" s="124" t="s">
        <v>14</v>
      </c>
      <c r="DSP19" s="124" t="s">
        <v>14</v>
      </c>
      <c r="DSQ19" s="124" t="s">
        <v>14</v>
      </c>
      <c r="DSR19" s="124" t="s">
        <v>14</v>
      </c>
      <c r="DSS19" s="124" t="s">
        <v>14</v>
      </c>
      <c r="DST19" s="124" t="s">
        <v>14</v>
      </c>
      <c r="DSU19" s="124" t="s">
        <v>14</v>
      </c>
      <c r="DSV19" s="124" t="s">
        <v>14</v>
      </c>
      <c r="DSW19" s="124" t="s">
        <v>14</v>
      </c>
      <c r="DSX19" s="124" t="s">
        <v>14</v>
      </c>
      <c r="DSY19" s="124" t="s">
        <v>14</v>
      </c>
      <c r="DSZ19" s="124" t="s">
        <v>14</v>
      </c>
      <c r="DTA19" s="124" t="s">
        <v>14</v>
      </c>
      <c r="DTB19" s="124" t="s">
        <v>14</v>
      </c>
      <c r="DTC19" s="124" t="s">
        <v>14</v>
      </c>
      <c r="DTD19" s="124" t="s">
        <v>14</v>
      </c>
      <c r="DTE19" s="124" t="s">
        <v>14</v>
      </c>
      <c r="DTF19" s="124" t="s">
        <v>14</v>
      </c>
      <c r="DTG19" s="124" t="s">
        <v>14</v>
      </c>
      <c r="DTH19" s="124" t="s">
        <v>14</v>
      </c>
      <c r="DTI19" s="124" t="s">
        <v>14</v>
      </c>
      <c r="DTJ19" s="124" t="s">
        <v>14</v>
      </c>
      <c r="DTK19" s="124" t="s">
        <v>14</v>
      </c>
      <c r="DTL19" s="124" t="s">
        <v>14</v>
      </c>
      <c r="DTM19" s="124" t="s">
        <v>14</v>
      </c>
      <c r="DTN19" s="124" t="s">
        <v>14</v>
      </c>
      <c r="DTO19" s="124" t="s">
        <v>14</v>
      </c>
      <c r="DTP19" s="124" t="s">
        <v>14</v>
      </c>
      <c r="DTQ19" s="124" t="s">
        <v>14</v>
      </c>
      <c r="DTR19" s="124" t="s">
        <v>14</v>
      </c>
      <c r="DTS19" s="124" t="s">
        <v>14</v>
      </c>
      <c r="DTT19" s="124" t="s">
        <v>14</v>
      </c>
      <c r="DTU19" s="124" t="s">
        <v>14</v>
      </c>
      <c r="DTV19" s="124" t="s">
        <v>14</v>
      </c>
      <c r="DTW19" s="124" t="s">
        <v>14</v>
      </c>
      <c r="DTX19" s="124" t="s">
        <v>14</v>
      </c>
      <c r="DTY19" s="124" t="s">
        <v>14</v>
      </c>
      <c r="DTZ19" s="124" t="s">
        <v>14</v>
      </c>
      <c r="DUA19" s="124" t="s">
        <v>14</v>
      </c>
      <c r="DUB19" s="124" t="s">
        <v>14</v>
      </c>
      <c r="DUC19" s="124" t="s">
        <v>14</v>
      </c>
      <c r="DUD19" s="124" t="s">
        <v>14</v>
      </c>
      <c r="DUE19" s="124" t="s">
        <v>14</v>
      </c>
      <c r="DUF19" s="124" t="s">
        <v>14</v>
      </c>
      <c r="DUG19" s="124" t="s">
        <v>14</v>
      </c>
      <c r="DUH19" s="124" t="s">
        <v>14</v>
      </c>
      <c r="DUI19" s="124" t="s">
        <v>14</v>
      </c>
      <c r="DUJ19" s="124" t="s">
        <v>14</v>
      </c>
      <c r="DUK19" s="124" t="s">
        <v>14</v>
      </c>
      <c r="DUL19" s="124" t="s">
        <v>14</v>
      </c>
      <c r="DUM19" s="124" t="s">
        <v>14</v>
      </c>
      <c r="DUN19" s="124" t="s">
        <v>14</v>
      </c>
      <c r="DUO19" s="124" t="s">
        <v>14</v>
      </c>
      <c r="DUP19" s="124" t="s">
        <v>14</v>
      </c>
      <c r="DUQ19" s="124" t="s">
        <v>14</v>
      </c>
      <c r="DUR19" s="124" t="s">
        <v>14</v>
      </c>
      <c r="DUS19" s="124" t="s">
        <v>14</v>
      </c>
      <c r="DUT19" s="124" t="s">
        <v>14</v>
      </c>
      <c r="DUU19" s="124" t="s">
        <v>14</v>
      </c>
      <c r="DUV19" s="124" t="s">
        <v>14</v>
      </c>
      <c r="DUW19" s="124" t="s">
        <v>14</v>
      </c>
      <c r="DUX19" s="124" t="s">
        <v>14</v>
      </c>
      <c r="DUY19" s="124" t="s">
        <v>14</v>
      </c>
      <c r="DUZ19" s="124" t="s">
        <v>14</v>
      </c>
      <c r="DVA19" s="124" t="s">
        <v>14</v>
      </c>
      <c r="DVB19" s="124" t="s">
        <v>14</v>
      </c>
      <c r="DVC19" s="124" t="s">
        <v>14</v>
      </c>
      <c r="DVD19" s="124" t="s">
        <v>14</v>
      </c>
      <c r="DVE19" s="124" t="s">
        <v>14</v>
      </c>
      <c r="DVF19" s="124" t="s">
        <v>14</v>
      </c>
      <c r="DVG19" s="124" t="s">
        <v>14</v>
      </c>
      <c r="DVH19" s="124" t="s">
        <v>14</v>
      </c>
      <c r="DVI19" s="124" t="s">
        <v>14</v>
      </c>
      <c r="DVJ19" s="124" t="s">
        <v>14</v>
      </c>
      <c r="DVK19" s="124" t="s">
        <v>14</v>
      </c>
      <c r="DVL19" s="124" t="s">
        <v>14</v>
      </c>
      <c r="DVM19" s="124" t="s">
        <v>14</v>
      </c>
      <c r="DVN19" s="124" t="s">
        <v>14</v>
      </c>
      <c r="DVO19" s="124" t="s">
        <v>14</v>
      </c>
      <c r="DVP19" s="124" t="s">
        <v>14</v>
      </c>
      <c r="DVQ19" s="124" t="s">
        <v>14</v>
      </c>
      <c r="DVR19" s="124" t="s">
        <v>14</v>
      </c>
      <c r="DVS19" s="124" t="s">
        <v>14</v>
      </c>
      <c r="DVT19" s="124" t="s">
        <v>14</v>
      </c>
      <c r="DVU19" s="124" t="s">
        <v>14</v>
      </c>
      <c r="DVV19" s="124" t="s">
        <v>14</v>
      </c>
      <c r="DVW19" s="124" t="s">
        <v>14</v>
      </c>
      <c r="DVX19" s="124" t="s">
        <v>14</v>
      </c>
      <c r="DVY19" s="124" t="s">
        <v>14</v>
      </c>
      <c r="DVZ19" s="124" t="s">
        <v>14</v>
      </c>
      <c r="DWA19" s="124" t="s">
        <v>14</v>
      </c>
      <c r="DWB19" s="124" t="s">
        <v>14</v>
      </c>
      <c r="DWC19" s="124" t="s">
        <v>14</v>
      </c>
      <c r="DWD19" s="124" t="s">
        <v>14</v>
      </c>
      <c r="DWE19" s="124" t="s">
        <v>14</v>
      </c>
      <c r="DWF19" s="124" t="s">
        <v>14</v>
      </c>
      <c r="DWG19" s="124" t="s">
        <v>14</v>
      </c>
      <c r="DWH19" s="124" t="s">
        <v>14</v>
      </c>
      <c r="DWI19" s="124" t="s">
        <v>14</v>
      </c>
      <c r="DWJ19" s="124" t="s">
        <v>14</v>
      </c>
      <c r="DWK19" s="124" t="s">
        <v>14</v>
      </c>
      <c r="DWL19" s="124" t="s">
        <v>14</v>
      </c>
      <c r="DWM19" s="124" t="s">
        <v>14</v>
      </c>
      <c r="DWN19" s="124" t="s">
        <v>14</v>
      </c>
      <c r="DWO19" s="124" t="s">
        <v>14</v>
      </c>
      <c r="DWP19" s="124" t="s">
        <v>14</v>
      </c>
      <c r="DWQ19" s="124" t="s">
        <v>14</v>
      </c>
      <c r="DWR19" s="124" t="s">
        <v>14</v>
      </c>
      <c r="DWS19" s="124" t="s">
        <v>14</v>
      </c>
      <c r="DWT19" s="124" t="s">
        <v>14</v>
      </c>
      <c r="DWU19" s="124" t="s">
        <v>14</v>
      </c>
      <c r="DWV19" s="124" t="s">
        <v>14</v>
      </c>
      <c r="DWW19" s="124" t="s">
        <v>14</v>
      </c>
      <c r="DWX19" s="124" t="s">
        <v>14</v>
      </c>
      <c r="DWY19" s="124" t="s">
        <v>14</v>
      </c>
      <c r="DWZ19" s="124" t="s">
        <v>14</v>
      </c>
      <c r="DXA19" s="124" t="s">
        <v>14</v>
      </c>
      <c r="DXB19" s="124" t="s">
        <v>14</v>
      </c>
      <c r="DXC19" s="124" t="s">
        <v>14</v>
      </c>
      <c r="DXD19" s="124" t="s">
        <v>14</v>
      </c>
      <c r="DXE19" s="124" t="s">
        <v>14</v>
      </c>
      <c r="DXF19" s="124" t="s">
        <v>14</v>
      </c>
      <c r="DXG19" s="124" t="s">
        <v>14</v>
      </c>
      <c r="DXH19" s="124" t="s">
        <v>14</v>
      </c>
      <c r="DXI19" s="124" t="s">
        <v>14</v>
      </c>
      <c r="DXJ19" s="124" t="s">
        <v>14</v>
      </c>
      <c r="DXK19" s="124" t="s">
        <v>14</v>
      </c>
      <c r="DXL19" s="124" t="s">
        <v>14</v>
      </c>
      <c r="DXM19" s="124" t="s">
        <v>14</v>
      </c>
      <c r="DXN19" s="124" t="s">
        <v>14</v>
      </c>
      <c r="DXO19" s="124" t="s">
        <v>14</v>
      </c>
      <c r="DXP19" s="124" t="s">
        <v>14</v>
      </c>
      <c r="DXQ19" s="124" t="s">
        <v>14</v>
      </c>
      <c r="DXR19" s="124" t="s">
        <v>14</v>
      </c>
      <c r="DXS19" s="124" t="s">
        <v>14</v>
      </c>
      <c r="DXT19" s="124" t="s">
        <v>14</v>
      </c>
      <c r="DXU19" s="124" t="s">
        <v>14</v>
      </c>
      <c r="DXV19" s="124" t="s">
        <v>14</v>
      </c>
      <c r="DXW19" s="124" t="s">
        <v>14</v>
      </c>
      <c r="DXX19" s="124" t="s">
        <v>14</v>
      </c>
      <c r="DXY19" s="124" t="s">
        <v>14</v>
      </c>
      <c r="DXZ19" s="124" t="s">
        <v>14</v>
      </c>
      <c r="DYA19" s="124" t="s">
        <v>14</v>
      </c>
      <c r="DYB19" s="124" t="s">
        <v>14</v>
      </c>
      <c r="DYC19" s="124" t="s">
        <v>14</v>
      </c>
      <c r="DYD19" s="124" t="s">
        <v>14</v>
      </c>
      <c r="DYE19" s="124" t="s">
        <v>14</v>
      </c>
      <c r="DYF19" s="124" t="s">
        <v>14</v>
      </c>
      <c r="DYG19" s="124" t="s">
        <v>14</v>
      </c>
      <c r="DYH19" s="124" t="s">
        <v>14</v>
      </c>
      <c r="DYI19" s="124" t="s">
        <v>14</v>
      </c>
      <c r="DYJ19" s="124" t="s">
        <v>14</v>
      </c>
      <c r="DYK19" s="124" t="s">
        <v>14</v>
      </c>
      <c r="DYL19" s="124" t="s">
        <v>14</v>
      </c>
      <c r="DYM19" s="124" t="s">
        <v>14</v>
      </c>
      <c r="DYN19" s="124" t="s">
        <v>14</v>
      </c>
      <c r="DYO19" s="124" t="s">
        <v>14</v>
      </c>
      <c r="DYP19" s="124" t="s">
        <v>14</v>
      </c>
      <c r="DYQ19" s="124" t="s">
        <v>14</v>
      </c>
      <c r="DYR19" s="124" t="s">
        <v>14</v>
      </c>
      <c r="DYS19" s="124" t="s">
        <v>14</v>
      </c>
      <c r="DYT19" s="124" t="s">
        <v>14</v>
      </c>
      <c r="DYU19" s="124" t="s">
        <v>14</v>
      </c>
      <c r="DYV19" s="124" t="s">
        <v>14</v>
      </c>
      <c r="DYW19" s="124" t="s">
        <v>14</v>
      </c>
      <c r="DYX19" s="124" t="s">
        <v>14</v>
      </c>
      <c r="DYY19" s="124" t="s">
        <v>14</v>
      </c>
      <c r="DYZ19" s="124" t="s">
        <v>14</v>
      </c>
      <c r="DZA19" s="124" t="s">
        <v>14</v>
      </c>
      <c r="DZB19" s="124" t="s">
        <v>14</v>
      </c>
      <c r="DZC19" s="124" t="s">
        <v>14</v>
      </c>
      <c r="DZD19" s="124" t="s">
        <v>14</v>
      </c>
      <c r="DZE19" s="124" t="s">
        <v>14</v>
      </c>
      <c r="DZF19" s="124" t="s">
        <v>14</v>
      </c>
      <c r="DZG19" s="124" t="s">
        <v>14</v>
      </c>
      <c r="DZH19" s="124" t="s">
        <v>14</v>
      </c>
      <c r="DZI19" s="124" t="s">
        <v>14</v>
      </c>
      <c r="DZJ19" s="124" t="s">
        <v>14</v>
      </c>
      <c r="DZK19" s="124" t="s">
        <v>14</v>
      </c>
      <c r="DZL19" s="124" t="s">
        <v>14</v>
      </c>
      <c r="DZM19" s="124" t="s">
        <v>14</v>
      </c>
      <c r="DZN19" s="124" t="s">
        <v>14</v>
      </c>
      <c r="DZO19" s="124" t="s">
        <v>14</v>
      </c>
      <c r="DZP19" s="124" t="s">
        <v>14</v>
      </c>
      <c r="DZQ19" s="124" t="s">
        <v>14</v>
      </c>
      <c r="DZR19" s="124" t="s">
        <v>14</v>
      </c>
      <c r="DZS19" s="124" t="s">
        <v>14</v>
      </c>
      <c r="DZT19" s="124" t="s">
        <v>14</v>
      </c>
      <c r="DZU19" s="124" t="s">
        <v>14</v>
      </c>
      <c r="DZV19" s="124" t="s">
        <v>14</v>
      </c>
      <c r="DZW19" s="124" t="s">
        <v>14</v>
      </c>
      <c r="DZX19" s="124" t="s">
        <v>14</v>
      </c>
      <c r="DZY19" s="124" t="s">
        <v>14</v>
      </c>
      <c r="DZZ19" s="124" t="s">
        <v>14</v>
      </c>
      <c r="EAA19" s="124" t="s">
        <v>14</v>
      </c>
      <c r="EAB19" s="124" t="s">
        <v>14</v>
      </c>
      <c r="EAC19" s="124" t="s">
        <v>14</v>
      </c>
      <c r="EAD19" s="124" t="s">
        <v>14</v>
      </c>
      <c r="EAE19" s="124" t="s">
        <v>14</v>
      </c>
      <c r="EAF19" s="124" t="s">
        <v>14</v>
      </c>
      <c r="EAG19" s="124" t="s">
        <v>14</v>
      </c>
      <c r="EAH19" s="124" t="s">
        <v>14</v>
      </c>
      <c r="EAI19" s="124" t="s">
        <v>14</v>
      </c>
      <c r="EAJ19" s="124" t="s">
        <v>14</v>
      </c>
      <c r="EAK19" s="124" t="s">
        <v>14</v>
      </c>
      <c r="EAL19" s="124" t="s">
        <v>14</v>
      </c>
      <c r="EAM19" s="124" t="s">
        <v>14</v>
      </c>
      <c r="EAN19" s="124" t="s">
        <v>14</v>
      </c>
      <c r="EAO19" s="124" t="s">
        <v>14</v>
      </c>
      <c r="EAP19" s="124" t="s">
        <v>14</v>
      </c>
      <c r="EAQ19" s="124" t="s">
        <v>14</v>
      </c>
      <c r="EAR19" s="124" t="s">
        <v>14</v>
      </c>
      <c r="EAS19" s="124" t="s">
        <v>14</v>
      </c>
      <c r="EAT19" s="124" t="s">
        <v>14</v>
      </c>
      <c r="EAU19" s="124" t="s">
        <v>14</v>
      </c>
      <c r="EAV19" s="124" t="s">
        <v>14</v>
      </c>
      <c r="EAW19" s="124" t="s">
        <v>14</v>
      </c>
      <c r="EAX19" s="124" t="s">
        <v>14</v>
      </c>
      <c r="EAY19" s="124" t="s">
        <v>14</v>
      </c>
      <c r="EAZ19" s="124" t="s">
        <v>14</v>
      </c>
      <c r="EBA19" s="124" t="s">
        <v>14</v>
      </c>
      <c r="EBB19" s="124" t="s">
        <v>14</v>
      </c>
      <c r="EBC19" s="124" t="s">
        <v>14</v>
      </c>
      <c r="EBD19" s="124" t="s">
        <v>14</v>
      </c>
      <c r="EBE19" s="124" t="s">
        <v>14</v>
      </c>
      <c r="EBF19" s="124" t="s">
        <v>14</v>
      </c>
      <c r="EBG19" s="124" t="s">
        <v>14</v>
      </c>
      <c r="EBH19" s="124" t="s">
        <v>14</v>
      </c>
      <c r="EBI19" s="124" t="s">
        <v>14</v>
      </c>
      <c r="EBJ19" s="124" t="s">
        <v>14</v>
      </c>
      <c r="EBK19" s="124" t="s">
        <v>14</v>
      </c>
      <c r="EBL19" s="124" t="s">
        <v>14</v>
      </c>
      <c r="EBM19" s="124" t="s">
        <v>14</v>
      </c>
      <c r="EBN19" s="124" t="s">
        <v>14</v>
      </c>
      <c r="EBO19" s="124" t="s">
        <v>14</v>
      </c>
      <c r="EBP19" s="124" t="s">
        <v>14</v>
      </c>
      <c r="EBQ19" s="124" t="s">
        <v>14</v>
      </c>
      <c r="EBR19" s="124" t="s">
        <v>14</v>
      </c>
      <c r="EBS19" s="124" t="s">
        <v>14</v>
      </c>
      <c r="EBT19" s="124" t="s">
        <v>14</v>
      </c>
      <c r="EBU19" s="124" t="s">
        <v>14</v>
      </c>
      <c r="EBV19" s="124" t="s">
        <v>14</v>
      </c>
      <c r="EBW19" s="124" t="s">
        <v>14</v>
      </c>
      <c r="EBX19" s="124" t="s">
        <v>14</v>
      </c>
      <c r="EBY19" s="124" t="s">
        <v>14</v>
      </c>
      <c r="EBZ19" s="124" t="s">
        <v>14</v>
      </c>
      <c r="ECA19" s="124" t="s">
        <v>14</v>
      </c>
      <c r="ECB19" s="124" t="s">
        <v>14</v>
      </c>
      <c r="ECC19" s="124" t="s">
        <v>14</v>
      </c>
      <c r="ECD19" s="124" t="s">
        <v>14</v>
      </c>
      <c r="ECE19" s="124" t="s">
        <v>14</v>
      </c>
      <c r="ECF19" s="124" t="s">
        <v>14</v>
      </c>
      <c r="ECG19" s="124" t="s">
        <v>14</v>
      </c>
      <c r="ECH19" s="124" t="s">
        <v>14</v>
      </c>
      <c r="ECI19" s="124" t="s">
        <v>14</v>
      </c>
      <c r="ECJ19" s="124" t="s">
        <v>14</v>
      </c>
      <c r="ECK19" s="124" t="s">
        <v>14</v>
      </c>
      <c r="ECL19" s="124" t="s">
        <v>14</v>
      </c>
      <c r="ECM19" s="124" t="s">
        <v>14</v>
      </c>
      <c r="ECN19" s="124" t="s">
        <v>14</v>
      </c>
      <c r="ECO19" s="124" t="s">
        <v>14</v>
      </c>
      <c r="ECP19" s="124" t="s">
        <v>14</v>
      </c>
      <c r="ECQ19" s="124" t="s">
        <v>14</v>
      </c>
      <c r="ECR19" s="124" t="s">
        <v>14</v>
      </c>
      <c r="ECS19" s="124" t="s">
        <v>14</v>
      </c>
      <c r="ECT19" s="124" t="s">
        <v>14</v>
      </c>
      <c r="ECU19" s="124" t="s">
        <v>14</v>
      </c>
      <c r="ECV19" s="124" t="s">
        <v>14</v>
      </c>
      <c r="ECW19" s="124" t="s">
        <v>14</v>
      </c>
      <c r="ECX19" s="124" t="s">
        <v>14</v>
      </c>
      <c r="ECY19" s="124" t="s">
        <v>14</v>
      </c>
      <c r="ECZ19" s="124" t="s">
        <v>14</v>
      </c>
      <c r="EDA19" s="124" t="s">
        <v>14</v>
      </c>
      <c r="EDB19" s="124" t="s">
        <v>14</v>
      </c>
      <c r="EDC19" s="124" t="s">
        <v>14</v>
      </c>
      <c r="EDD19" s="124" t="s">
        <v>14</v>
      </c>
      <c r="EDE19" s="124" t="s">
        <v>14</v>
      </c>
      <c r="EDF19" s="124" t="s">
        <v>14</v>
      </c>
      <c r="EDG19" s="124" t="s">
        <v>14</v>
      </c>
      <c r="EDH19" s="124" t="s">
        <v>14</v>
      </c>
      <c r="EDI19" s="124" t="s">
        <v>14</v>
      </c>
      <c r="EDJ19" s="124" t="s">
        <v>14</v>
      </c>
      <c r="EDK19" s="124" t="s">
        <v>14</v>
      </c>
      <c r="EDL19" s="124" t="s">
        <v>14</v>
      </c>
      <c r="EDM19" s="124" t="s">
        <v>14</v>
      </c>
      <c r="EDN19" s="124" t="s">
        <v>14</v>
      </c>
      <c r="EDO19" s="124" t="s">
        <v>14</v>
      </c>
      <c r="EDP19" s="124" t="s">
        <v>14</v>
      </c>
      <c r="EDQ19" s="124" t="s">
        <v>14</v>
      </c>
      <c r="EDR19" s="124" t="s">
        <v>14</v>
      </c>
      <c r="EDS19" s="124" t="s">
        <v>14</v>
      </c>
      <c r="EDT19" s="124" t="s">
        <v>14</v>
      </c>
      <c r="EDU19" s="124" t="s">
        <v>14</v>
      </c>
      <c r="EDV19" s="124" t="s">
        <v>14</v>
      </c>
      <c r="EDW19" s="124" t="s">
        <v>14</v>
      </c>
      <c r="EDX19" s="124" t="s">
        <v>14</v>
      </c>
      <c r="EDY19" s="124" t="s">
        <v>14</v>
      </c>
      <c r="EDZ19" s="124" t="s">
        <v>14</v>
      </c>
      <c r="EEA19" s="124" t="s">
        <v>14</v>
      </c>
      <c r="EEB19" s="124" t="s">
        <v>14</v>
      </c>
      <c r="EEC19" s="124" t="s">
        <v>14</v>
      </c>
      <c r="EED19" s="124" t="s">
        <v>14</v>
      </c>
      <c r="EEE19" s="124" t="s">
        <v>14</v>
      </c>
      <c r="EEF19" s="124" t="s">
        <v>14</v>
      </c>
      <c r="EEG19" s="124" t="s">
        <v>14</v>
      </c>
      <c r="EEH19" s="124" t="s">
        <v>14</v>
      </c>
      <c r="EEI19" s="124" t="s">
        <v>14</v>
      </c>
      <c r="EEJ19" s="124" t="s">
        <v>14</v>
      </c>
      <c r="EEK19" s="124" t="s">
        <v>14</v>
      </c>
      <c r="EEL19" s="124" t="s">
        <v>14</v>
      </c>
      <c r="EEM19" s="124" t="s">
        <v>14</v>
      </c>
      <c r="EEN19" s="124" t="s">
        <v>14</v>
      </c>
      <c r="EEO19" s="124" t="s">
        <v>14</v>
      </c>
      <c r="EEP19" s="124" t="s">
        <v>14</v>
      </c>
      <c r="EEQ19" s="124" t="s">
        <v>14</v>
      </c>
      <c r="EER19" s="124" t="s">
        <v>14</v>
      </c>
      <c r="EES19" s="124" t="s">
        <v>14</v>
      </c>
      <c r="EET19" s="124" t="s">
        <v>14</v>
      </c>
      <c r="EEU19" s="124" t="s">
        <v>14</v>
      </c>
      <c r="EEV19" s="124" t="s">
        <v>14</v>
      </c>
      <c r="EEW19" s="124" t="s">
        <v>14</v>
      </c>
      <c r="EEX19" s="124" t="s">
        <v>14</v>
      </c>
      <c r="EEY19" s="124" t="s">
        <v>14</v>
      </c>
      <c r="EEZ19" s="124" t="s">
        <v>14</v>
      </c>
      <c r="EFA19" s="124" t="s">
        <v>14</v>
      </c>
      <c r="EFB19" s="124" t="s">
        <v>14</v>
      </c>
      <c r="EFC19" s="124" t="s">
        <v>14</v>
      </c>
      <c r="EFD19" s="124" t="s">
        <v>14</v>
      </c>
      <c r="EFE19" s="124" t="s">
        <v>14</v>
      </c>
      <c r="EFF19" s="124" t="s">
        <v>14</v>
      </c>
      <c r="EFG19" s="124" t="s">
        <v>14</v>
      </c>
      <c r="EFH19" s="124" t="s">
        <v>14</v>
      </c>
      <c r="EFI19" s="124" t="s">
        <v>14</v>
      </c>
      <c r="EFJ19" s="124" t="s">
        <v>14</v>
      </c>
      <c r="EFK19" s="124" t="s">
        <v>14</v>
      </c>
      <c r="EFL19" s="124" t="s">
        <v>14</v>
      </c>
      <c r="EFM19" s="124" t="s">
        <v>14</v>
      </c>
      <c r="EFN19" s="124" t="s">
        <v>14</v>
      </c>
      <c r="EFO19" s="124" t="s">
        <v>14</v>
      </c>
      <c r="EFP19" s="124" t="s">
        <v>14</v>
      </c>
      <c r="EFQ19" s="124" t="s">
        <v>14</v>
      </c>
      <c r="EFR19" s="124" t="s">
        <v>14</v>
      </c>
      <c r="EFS19" s="124" t="s">
        <v>14</v>
      </c>
      <c r="EFT19" s="124" t="s">
        <v>14</v>
      </c>
      <c r="EFU19" s="124" t="s">
        <v>14</v>
      </c>
      <c r="EFV19" s="124" t="s">
        <v>14</v>
      </c>
      <c r="EFW19" s="124" t="s">
        <v>14</v>
      </c>
      <c r="EFX19" s="124" t="s">
        <v>14</v>
      </c>
      <c r="EFY19" s="124" t="s">
        <v>14</v>
      </c>
      <c r="EFZ19" s="124" t="s">
        <v>14</v>
      </c>
      <c r="EGA19" s="124" t="s">
        <v>14</v>
      </c>
      <c r="EGB19" s="124" t="s">
        <v>14</v>
      </c>
      <c r="EGC19" s="124" t="s">
        <v>14</v>
      </c>
      <c r="EGD19" s="124" t="s">
        <v>14</v>
      </c>
      <c r="EGE19" s="124" t="s">
        <v>14</v>
      </c>
      <c r="EGF19" s="124" t="s">
        <v>14</v>
      </c>
      <c r="EGG19" s="124" t="s">
        <v>14</v>
      </c>
      <c r="EGH19" s="124" t="s">
        <v>14</v>
      </c>
      <c r="EGI19" s="124" t="s">
        <v>14</v>
      </c>
      <c r="EGJ19" s="124" t="s">
        <v>14</v>
      </c>
      <c r="EGK19" s="124" t="s">
        <v>14</v>
      </c>
      <c r="EGL19" s="124" t="s">
        <v>14</v>
      </c>
      <c r="EGM19" s="124" t="s">
        <v>14</v>
      </c>
      <c r="EGN19" s="124" t="s">
        <v>14</v>
      </c>
      <c r="EGO19" s="124" t="s">
        <v>14</v>
      </c>
      <c r="EGP19" s="124" t="s">
        <v>14</v>
      </c>
      <c r="EGQ19" s="124" t="s">
        <v>14</v>
      </c>
      <c r="EGR19" s="124" t="s">
        <v>14</v>
      </c>
      <c r="EGS19" s="124" t="s">
        <v>14</v>
      </c>
      <c r="EGT19" s="124" t="s">
        <v>14</v>
      </c>
      <c r="EGU19" s="124" t="s">
        <v>14</v>
      </c>
      <c r="EGV19" s="124" t="s">
        <v>14</v>
      </c>
      <c r="EGW19" s="124" t="s">
        <v>14</v>
      </c>
      <c r="EGX19" s="124" t="s">
        <v>14</v>
      </c>
      <c r="EGY19" s="124" t="s">
        <v>14</v>
      </c>
      <c r="EGZ19" s="124" t="s">
        <v>14</v>
      </c>
      <c r="EHA19" s="124" t="s">
        <v>14</v>
      </c>
      <c r="EHB19" s="124" t="s">
        <v>14</v>
      </c>
      <c r="EHC19" s="124" t="s">
        <v>14</v>
      </c>
      <c r="EHD19" s="124" t="s">
        <v>14</v>
      </c>
      <c r="EHE19" s="124" t="s">
        <v>14</v>
      </c>
      <c r="EHF19" s="124" t="s">
        <v>14</v>
      </c>
      <c r="EHG19" s="124" t="s">
        <v>14</v>
      </c>
      <c r="EHH19" s="124" t="s">
        <v>14</v>
      </c>
      <c r="EHI19" s="124" t="s">
        <v>14</v>
      </c>
      <c r="EHJ19" s="124" t="s">
        <v>14</v>
      </c>
      <c r="EHK19" s="124" t="s">
        <v>14</v>
      </c>
      <c r="EHL19" s="124" t="s">
        <v>14</v>
      </c>
      <c r="EHM19" s="124" t="s">
        <v>14</v>
      </c>
      <c r="EHN19" s="124" t="s">
        <v>14</v>
      </c>
      <c r="EHO19" s="124" t="s">
        <v>14</v>
      </c>
      <c r="EHP19" s="124" t="s">
        <v>14</v>
      </c>
      <c r="EHQ19" s="124" t="s">
        <v>14</v>
      </c>
      <c r="EHR19" s="124" t="s">
        <v>14</v>
      </c>
      <c r="EHS19" s="124" t="s">
        <v>14</v>
      </c>
      <c r="EHT19" s="124" t="s">
        <v>14</v>
      </c>
      <c r="EHU19" s="124" t="s">
        <v>14</v>
      </c>
      <c r="EHV19" s="124" t="s">
        <v>14</v>
      </c>
      <c r="EHW19" s="124" t="s">
        <v>14</v>
      </c>
      <c r="EHX19" s="124" t="s">
        <v>14</v>
      </c>
      <c r="EHY19" s="124" t="s">
        <v>14</v>
      </c>
      <c r="EHZ19" s="124" t="s">
        <v>14</v>
      </c>
      <c r="EIA19" s="124" t="s">
        <v>14</v>
      </c>
      <c r="EIB19" s="124" t="s">
        <v>14</v>
      </c>
      <c r="EIC19" s="124" t="s">
        <v>14</v>
      </c>
      <c r="EID19" s="124" t="s">
        <v>14</v>
      </c>
      <c r="EIE19" s="124" t="s">
        <v>14</v>
      </c>
      <c r="EIF19" s="124" t="s">
        <v>14</v>
      </c>
      <c r="EIG19" s="124" t="s">
        <v>14</v>
      </c>
      <c r="EIH19" s="124" t="s">
        <v>14</v>
      </c>
      <c r="EII19" s="124" t="s">
        <v>14</v>
      </c>
      <c r="EIJ19" s="124" t="s">
        <v>14</v>
      </c>
      <c r="EIK19" s="124" t="s">
        <v>14</v>
      </c>
      <c r="EIL19" s="124" t="s">
        <v>14</v>
      </c>
      <c r="EIM19" s="124" t="s">
        <v>14</v>
      </c>
      <c r="EIN19" s="124" t="s">
        <v>14</v>
      </c>
      <c r="EIO19" s="124" t="s">
        <v>14</v>
      </c>
      <c r="EIP19" s="124" t="s">
        <v>14</v>
      </c>
      <c r="EIQ19" s="124" t="s">
        <v>14</v>
      </c>
      <c r="EIR19" s="124" t="s">
        <v>14</v>
      </c>
      <c r="EIS19" s="124" t="s">
        <v>14</v>
      </c>
      <c r="EIT19" s="124" t="s">
        <v>14</v>
      </c>
      <c r="EIU19" s="124" t="s">
        <v>14</v>
      </c>
      <c r="EIV19" s="124" t="s">
        <v>14</v>
      </c>
      <c r="EIW19" s="124" t="s">
        <v>14</v>
      </c>
      <c r="EIX19" s="124" t="s">
        <v>14</v>
      </c>
      <c r="EIY19" s="124" t="s">
        <v>14</v>
      </c>
      <c r="EIZ19" s="124" t="s">
        <v>14</v>
      </c>
      <c r="EJA19" s="124" t="s">
        <v>14</v>
      </c>
      <c r="EJB19" s="124" t="s">
        <v>14</v>
      </c>
      <c r="EJC19" s="124" t="s">
        <v>14</v>
      </c>
      <c r="EJD19" s="124" t="s">
        <v>14</v>
      </c>
      <c r="EJE19" s="124" t="s">
        <v>14</v>
      </c>
      <c r="EJF19" s="124" t="s">
        <v>14</v>
      </c>
      <c r="EJG19" s="124" t="s">
        <v>14</v>
      </c>
      <c r="EJH19" s="124" t="s">
        <v>14</v>
      </c>
      <c r="EJI19" s="124" t="s">
        <v>14</v>
      </c>
      <c r="EJJ19" s="124" t="s">
        <v>14</v>
      </c>
      <c r="EJK19" s="124" t="s">
        <v>14</v>
      </c>
      <c r="EJL19" s="124" t="s">
        <v>14</v>
      </c>
      <c r="EJM19" s="124" t="s">
        <v>14</v>
      </c>
      <c r="EJN19" s="124" t="s">
        <v>14</v>
      </c>
      <c r="EJO19" s="124" t="s">
        <v>14</v>
      </c>
      <c r="EJP19" s="124" t="s">
        <v>14</v>
      </c>
      <c r="EJQ19" s="124" t="s">
        <v>14</v>
      </c>
      <c r="EJR19" s="124" t="s">
        <v>14</v>
      </c>
      <c r="EJS19" s="124" t="s">
        <v>14</v>
      </c>
      <c r="EJT19" s="124" t="s">
        <v>14</v>
      </c>
      <c r="EJU19" s="124" t="s">
        <v>14</v>
      </c>
      <c r="EJV19" s="124" t="s">
        <v>14</v>
      </c>
      <c r="EJW19" s="124" t="s">
        <v>14</v>
      </c>
      <c r="EJX19" s="124" t="s">
        <v>14</v>
      </c>
      <c r="EJY19" s="124" t="s">
        <v>14</v>
      </c>
      <c r="EJZ19" s="124" t="s">
        <v>14</v>
      </c>
      <c r="EKA19" s="124" t="s">
        <v>14</v>
      </c>
      <c r="EKB19" s="124" t="s">
        <v>14</v>
      </c>
      <c r="EKC19" s="124" t="s">
        <v>14</v>
      </c>
      <c r="EKD19" s="124" t="s">
        <v>14</v>
      </c>
      <c r="EKE19" s="124" t="s">
        <v>14</v>
      </c>
      <c r="EKF19" s="124" t="s">
        <v>14</v>
      </c>
      <c r="EKG19" s="124" t="s">
        <v>14</v>
      </c>
      <c r="EKH19" s="124" t="s">
        <v>14</v>
      </c>
      <c r="EKI19" s="124" t="s">
        <v>14</v>
      </c>
      <c r="EKJ19" s="124" t="s">
        <v>14</v>
      </c>
      <c r="EKK19" s="124" t="s">
        <v>14</v>
      </c>
      <c r="EKL19" s="124" t="s">
        <v>14</v>
      </c>
      <c r="EKM19" s="124" t="s">
        <v>14</v>
      </c>
      <c r="EKN19" s="124" t="s">
        <v>14</v>
      </c>
      <c r="EKO19" s="124" t="s">
        <v>14</v>
      </c>
      <c r="EKP19" s="124" t="s">
        <v>14</v>
      </c>
      <c r="EKQ19" s="124" t="s">
        <v>14</v>
      </c>
      <c r="EKR19" s="124" t="s">
        <v>14</v>
      </c>
      <c r="EKS19" s="124" t="s">
        <v>14</v>
      </c>
      <c r="EKT19" s="124" t="s">
        <v>14</v>
      </c>
      <c r="EKU19" s="124" t="s">
        <v>14</v>
      </c>
      <c r="EKV19" s="124" t="s">
        <v>14</v>
      </c>
      <c r="EKW19" s="124" t="s">
        <v>14</v>
      </c>
      <c r="EKX19" s="124" t="s">
        <v>14</v>
      </c>
      <c r="EKY19" s="124" t="s">
        <v>14</v>
      </c>
      <c r="EKZ19" s="124" t="s">
        <v>14</v>
      </c>
      <c r="ELA19" s="124" t="s">
        <v>14</v>
      </c>
      <c r="ELB19" s="124" t="s">
        <v>14</v>
      </c>
      <c r="ELC19" s="124" t="s">
        <v>14</v>
      </c>
      <c r="ELD19" s="124" t="s">
        <v>14</v>
      </c>
      <c r="ELE19" s="124" t="s">
        <v>14</v>
      </c>
      <c r="ELF19" s="124" t="s">
        <v>14</v>
      </c>
      <c r="ELG19" s="124" t="s">
        <v>14</v>
      </c>
      <c r="ELH19" s="124" t="s">
        <v>14</v>
      </c>
      <c r="ELI19" s="124" t="s">
        <v>14</v>
      </c>
      <c r="ELJ19" s="124" t="s">
        <v>14</v>
      </c>
      <c r="ELK19" s="124" t="s">
        <v>14</v>
      </c>
      <c r="ELL19" s="124" t="s">
        <v>14</v>
      </c>
      <c r="ELM19" s="124" t="s">
        <v>14</v>
      </c>
      <c r="ELN19" s="124" t="s">
        <v>14</v>
      </c>
      <c r="ELO19" s="124" t="s">
        <v>14</v>
      </c>
      <c r="ELP19" s="124" t="s">
        <v>14</v>
      </c>
      <c r="ELQ19" s="124" t="s">
        <v>14</v>
      </c>
      <c r="ELR19" s="124" t="s">
        <v>14</v>
      </c>
      <c r="ELS19" s="124" t="s">
        <v>14</v>
      </c>
      <c r="ELT19" s="124" t="s">
        <v>14</v>
      </c>
      <c r="ELU19" s="124" t="s">
        <v>14</v>
      </c>
      <c r="ELV19" s="124" t="s">
        <v>14</v>
      </c>
      <c r="ELW19" s="124" t="s">
        <v>14</v>
      </c>
      <c r="ELX19" s="124" t="s">
        <v>14</v>
      </c>
      <c r="ELY19" s="124" t="s">
        <v>14</v>
      </c>
      <c r="ELZ19" s="124" t="s">
        <v>14</v>
      </c>
      <c r="EMA19" s="124" t="s">
        <v>14</v>
      </c>
      <c r="EMB19" s="124" t="s">
        <v>14</v>
      </c>
      <c r="EMC19" s="124" t="s">
        <v>14</v>
      </c>
      <c r="EMD19" s="124" t="s">
        <v>14</v>
      </c>
      <c r="EME19" s="124" t="s">
        <v>14</v>
      </c>
      <c r="EMF19" s="124" t="s">
        <v>14</v>
      </c>
      <c r="EMG19" s="124" t="s">
        <v>14</v>
      </c>
      <c r="EMH19" s="124" t="s">
        <v>14</v>
      </c>
      <c r="EMI19" s="124" t="s">
        <v>14</v>
      </c>
      <c r="EMJ19" s="124" t="s">
        <v>14</v>
      </c>
      <c r="EMK19" s="124" t="s">
        <v>14</v>
      </c>
      <c r="EML19" s="124" t="s">
        <v>14</v>
      </c>
      <c r="EMM19" s="124" t="s">
        <v>14</v>
      </c>
      <c r="EMN19" s="124" t="s">
        <v>14</v>
      </c>
      <c r="EMO19" s="124" t="s">
        <v>14</v>
      </c>
      <c r="EMP19" s="124" t="s">
        <v>14</v>
      </c>
      <c r="EMQ19" s="124" t="s">
        <v>14</v>
      </c>
      <c r="EMR19" s="124" t="s">
        <v>14</v>
      </c>
      <c r="EMS19" s="124" t="s">
        <v>14</v>
      </c>
      <c r="EMT19" s="124" t="s">
        <v>14</v>
      </c>
      <c r="EMU19" s="124" t="s">
        <v>14</v>
      </c>
      <c r="EMV19" s="124" t="s">
        <v>14</v>
      </c>
      <c r="EMW19" s="124" t="s">
        <v>14</v>
      </c>
      <c r="EMX19" s="124" t="s">
        <v>14</v>
      </c>
      <c r="EMY19" s="124" t="s">
        <v>14</v>
      </c>
      <c r="EMZ19" s="124" t="s">
        <v>14</v>
      </c>
      <c r="ENA19" s="124" t="s">
        <v>14</v>
      </c>
      <c r="ENB19" s="124" t="s">
        <v>14</v>
      </c>
      <c r="ENC19" s="124" t="s">
        <v>14</v>
      </c>
      <c r="END19" s="124" t="s">
        <v>14</v>
      </c>
      <c r="ENE19" s="124" t="s">
        <v>14</v>
      </c>
      <c r="ENF19" s="124" t="s">
        <v>14</v>
      </c>
      <c r="ENG19" s="124" t="s">
        <v>14</v>
      </c>
      <c r="ENH19" s="124" t="s">
        <v>14</v>
      </c>
      <c r="ENI19" s="124" t="s">
        <v>14</v>
      </c>
      <c r="ENJ19" s="124" t="s">
        <v>14</v>
      </c>
      <c r="ENK19" s="124" t="s">
        <v>14</v>
      </c>
      <c r="ENL19" s="124" t="s">
        <v>14</v>
      </c>
      <c r="ENM19" s="124" t="s">
        <v>14</v>
      </c>
      <c r="ENN19" s="124" t="s">
        <v>14</v>
      </c>
      <c r="ENO19" s="124" t="s">
        <v>14</v>
      </c>
      <c r="ENP19" s="124" t="s">
        <v>14</v>
      </c>
      <c r="ENQ19" s="124" t="s">
        <v>14</v>
      </c>
      <c r="ENR19" s="124" t="s">
        <v>14</v>
      </c>
      <c r="ENS19" s="124" t="s">
        <v>14</v>
      </c>
      <c r="ENT19" s="124" t="s">
        <v>14</v>
      </c>
      <c r="ENU19" s="124" t="s">
        <v>14</v>
      </c>
      <c r="ENV19" s="124" t="s">
        <v>14</v>
      </c>
      <c r="ENW19" s="124" t="s">
        <v>14</v>
      </c>
      <c r="ENX19" s="124" t="s">
        <v>14</v>
      </c>
      <c r="ENY19" s="124" t="s">
        <v>14</v>
      </c>
      <c r="ENZ19" s="124" t="s">
        <v>14</v>
      </c>
      <c r="EOA19" s="124" t="s">
        <v>14</v>
      </c>
      <c r="EOB19" s="124" t="s">
        <v>14</v>
      </c>
      <c r="EOC19" s="124" t="s">
        <v>14</v>
      </c>
      <c r="EOD19" s="124" t="s">
        <v>14</v>
      </c>
      <c r="EOE19" s="124" t="s">
        <v>14</v>
      </c>
      <c r="EOF19" s="124" t="s">
        <v>14</v>
      </c>
      <c r="EOG19" s="124" t="s">
        <v>14</v>
      </c>
      <c r="EOH19" s="124" t="s">
        <v>14</v>
      </c>
      <c r="EOI19" s="124" t="s">
        <v>14</v>
      </c>
      <c r="EOJ19" s="124" t="s">
        <v>14</v>
      </c>
      <c r="EOK19" s="124" t="s">
        <v>14</v>
      </c>
      <c r="EOL19" s="124" t="s">
        <v>14</v>
      </c>
      <c r="EOM19" s="124" t="s">
        <v>14</v>
      </c>
      <c r="EON19" s="124" t="s">
        <v>14</v>
      </c>
      <c r="EOO19" s="124" t="s">
        <v>14</v>
      </c>
      <c r="EOP19" s="124" t="s">
        <v>14</v>
      </c>
      <c r="EOQ19" s="124" t="s">
        <v>14</v>
      </c>
      <c r="EOR19" s="124" t="s">
        <v>14</v>
      </c>
      <c r="EOS19" s="124" t="s">
        <v>14</v>
      </c>
      <c r="EOT19" s="124" t="s">
        <v>14</v>
      </c>
      <c r="EOU19" s="124" t="s">
        <v>14</v>
      </c>
      <c r="EOV19" s="124" t="s">
        <v>14</v>
      </c>
      <c r="EOW19" s="124" t="s">
        <v>14</v>
      </c>
      <c r="EOX19" s="124" t="s">
        <v>14</v>
      </c>
      <c r="EOY19" s="124" t="s">
        <v>14</v>
      </c>
      <c r="EOZ19" s="124" t="s">
        <v>14</v>
      </c>
      <c r="EPA19" s="124" t="s">
        <v>14</v>
      </c>
      <c r="EPB19" s="124" t="s">
        <v>14</v>
      </c>
      <c r="EPC19" s="124" t="s">
        <v>14</v>
      </c>
      <c r="EPD19" s="124" t="s">
        <v>14</v>
      </c>
      <c r="EPE19" s="124" t="s">
        <v>14</v>
      </c>
      <c r="EPF19" s="124" t="s">
        <v>14</v>
      </c>
      <c r="EPG19" s="124" t="s">
        <v>14</v>
      </c>
      <c r="EPH19" s="124" t="s">
        <v>14</v>
      </c>
      <c r="EPI19" s="124" t="s">
        <v>14</v>
      </c>
      <c r="EPJ19" s="124" t="s">
        <v>14</v>
      </c>
      <c r="EPK19" s="124" t="s">
        <v>14</v>
      </c>
      <c r="EPL19" s="124" t="s">
        <v>14</v>
      </c>
      <c r="EPM19" s="124" t="s">
        <v>14</v>
      </c>
      <c r="EPN19" s="124" t="s">
        <v>14</v>
      </c>
      <c r="EPO19" s="124" t="s">
        <v>14</v>
      </c>
      <c r="EPP19" s="124" t="s">
        <v>14</v>
      </c>
      <c r="EPQ19" s="124" t="s">
        <v>14</v>
      </c>
      <c r="EPR19" s="124" t="s">
        <v>14</v>
      </c>
      <c r="EPS19" s="124" t="s">
        <v>14</v>
      </c>
      <c r="EPT19" s="124" t="s">
        <v>14</v>
      </c>
      <c r="EPU19" s="124" t="s">
        <v>14</v>
      </c>
      <c r="EPV19" s="124" t="s">
        <v>14</v>
      </c>
      <c r="EPW19" s="124" t="s">
        <v>14</v>
      </c>
      <c r="EPX19" s="124" t="s">
        <v>14</v>
      </c>
      <c r="EPY19" s="124" t="s">
        <v>14</v>
      </c>
      <c r="EPZ19" s="124" t="s">
        <v>14</v>
      </c>
      <c r="EQA19" s="124" t="s">
        <v>14</v>
      </c>
      <c r="EQB19" s="124" t="s">
        <v>14</v>
      </c>
      <c r="EQC19" s="124" t="s">
        <v>14</v>
      </c>
      <c r="EQD19" s="124" t="s">
        <v>14</v>
      </c>
      <c r="EQE19" s="124" t="s">
        <v>14</v>
      </c>
      <c r="EQF19" s="124" t="s">
        <v>14</v>
      </c>
      <c r="EQG19" s="124" t="s">
        <v>14</v>
      </c>
      <c r="EQH19" s="124" t="s">
        <v>14</v>
      </c>
      <c r="EQI19" s="124" t="s">
        <v>14</v>
      </c>
      <c r="EQJ19" s="124" t="s">
        <v>14</v>
      </c>
      <c r="EQK19" s="124" t="s">
        <v>14</v>
      </c>
      <c r="EQL19" s="124" t="s">
        <v>14</v>
      </c>
      <c r="EQM19" s="124" t="s">
        <v>14</v>
      </c>
      <c r="EQN19" s="124" t="s">
        <v>14</v>
      </c>
      <c r="EQO19" s="124" t="s">
        <v>14</v>
      </c>
      <c r="EQP19" s="124" t="s">
        <v>14</v>
      </c>
      <c r="EQQ19" s="124" t="s">
        <v>14</v>
      </c>
      <c r="EQR19" s="124" t="s">
        <v>14</v>
      </c>
      <c r="EQS19" s="124" t="s">
        <v>14</v>
      </c>
      <c r="EQT19" s="124" t="s">
        <v>14</v>
      </c>
      <c r="EQU19" s="124" t="s">
        <v>14</v>
      </c>
      <c r="EQV19" s="124" t="s">
        <v>14</v>
      </c>
      <c r="EQW19" s="124" t="s">
        <v>14</v>
      </c>
      <c r="EQX19" s="124" t="s">
        <v>14</v>
      </c>
      <c r="EQY19" s="124" t="s">
        <v>14</v>
      </c>
      <c r="EQZ19" s="124" t="s">
        <v>14</v>
      </c>
      <c r="ERA19" s="124" t="s">
        <v>14</v>
      </c>
      <c r="ERB19" s="124" t="s">
        <v>14</v>
      </c>
      <c r="ERC19" s="124" t="s">
        <v>14</v>
      </c>
      <c r="ERD19" s="124" t="s">
        <v>14</v>
      </c>
      <c r="ERE19" s="124" t="s">
        <v>14</v>
      </c>
      <c r="ERF19" s="124" t="s">
        <v>14</v>
      </c>
      <c r="ERG19" s="124" t="s">
        <v>14</v>
      </c>
      <c r="ERH19" s="124" t="s">
        <v>14</v>
      </c>
      <c r="ERI19" s="124" t="s">
        <v>14</v>
      </c>
      <c r="ERJ19" s="124" t="s">
        <v>14</v>
      </c>
      <c r="ERK19" s="124" t="s">
        <v>14</v>
      </c>
      <c r="ERL19" s="124" t="s">
        <v>14</v>
      </c>
      <c r="ERM19" s="124" t="s">
        <v>14</v>
      </c>
      <c r="ERN19" s="124" t="s">
        <v>14</v>
      </c>
      <c r="ERO19" s="124" t="s">
        <v>14</v>
      </c>
      <c r="ERP19" s="124" t="s">
        <v>14</v>
      </c>
      <c r="ERQ19" s="124" t="s">
        <v>14</v>
      </c>
      <c r="ERR19" s="124" t="s">
        <v>14</v>
      </c>
      <c r="ERS19" s="124" t="s">
        <v>14</v>
      </c>
      <c r="ERT19" s="124" t="s">
        <v>14</v>
      </c>
      <c r="ERU19" s="124" t="s">
        <v>14</v>
      </c>
      <c r="ERV19" s="124" t="s">
        <v>14</v>
      </c>
      <c r="ERW19" s="124" t="s">
        <v>14</v>
      </c>
      <c r="ERX19" s="124" t="s">
        <v>14</v>
      </c>
      <c r="ERY19" s="124" t="s">
        <v>14</v>
      </c>
      <c r="ERZ19" s="124" t="s">
        <v>14</v>
      </c>
      <c r="ESA19" s="124" t="s">
        <v>14</v>
      </c>
      <c r="ESB19" s="124" t="s">
        <v>14</v>
      </c>
      <c r="ESC19" s="124" t="s">
        <v>14</v>
      </c>
      <c r="ESD19" s="124" t="s">
        <v>14</v>
      </c>
      <c r="ESE19" s="124" t="s">
        <v>14</v>
      </c>
      <c r="ESF19" s="124" t="s">
        <v>14</v>
      </c>
      <c r="ESG19" s="124" t="s">
        <v>14</v>
      </c>
      <c r="ESH19" s="124" t="s">
        <v>14</v>
      </c>
      <c r="ESI19" s="124" t="s">
        <v>14</v>
      </c>
      <c r="ESJ19" s="124" t="s">
        <v>14</v>
      </c>
      <c r="ESK19" s="124" t="s">
        <v>14</v>
      </c>
      <c r="ESL19" s="124" t="s">
        <v>14</v>
      </c>
      <c r="ESM19" s="124" t="s">
        <v>14</v>
      </c>
      <c r="ESN19" s="124" t="s">
        <v>14</v>
      </c>
      <c r="ESO19" s="124" t="s">
        <v>14</v>
      </c>
      <c r="ESP19" s="124" t="s">
        <v>14</v>
      </c>
      <c r="ESQ19" s="124" t="s">
        <v>14</v>
      </c>
      <c r="ESR19" s="124" t="s">
        <v>14</v>
      </c>
      <c r="ESS19" s="124" t="s">
        <v>14</v>
      </c>
      <c r="EST19" s="124" t="s">
        <v>14</v>
      </c>
      <c r="ESU19" s="124" t="s">
        <v>14</v>
      </c>
      <c r="ESV19" s="124" t="s">
        <v>14</v>
      </c>
      <c r="ESW19" s="124" t="s">
        <v>14</v>
      </c>
      <c r="ESX19" s="124" t="s">
        <v>14</v>
      </c>
      <c r="ESY19" s="124" t="s">
        <v>14</v>
      </c>
      <c r="ESZ19" s="124" t="s">
        <v>14</v>
      </c>
      <c r="ETA19" s="124" t="s">
        <v>14</v>
      </c>
      <c r="ETB19" s="124" t="s">
        <v>14</v>
      </c>
      <c r="ETC19" s="124" t="s">
        <v>14</v>
      </c>
      <c r="ETD19" s="124" t="s">
        <v>14</v>
      </c>
      <c r="ETE19" s="124" t="s">
        <v>14</v>
      </c>
      <c r="ETF19" s="124" t="s">
        <v>14</v>
      </c>
      <c r="ETG19" s="124" t="s">
        <v>14</v>
      </c>
      <c r="ETH19" s="124" t="s">
        <v>14</v>
      </c>
      <c r="ETI19" s="124" t="s">
        <v>14</v>
      </c>
      <c r="ETJ19" s="124" t="s">
        <v>14</v>
      </c>
      <c r="ETK19" s="124" t="s">
        <v>14</v>
      </c>
      <c r="ETL19" s="124" t="s">
        <v>14</v>
      </c>
      <c r="ETM19" s="124" t="s">
        <v>14</v>
      </c>
      <c r="ETN19" s="124" t="s">
        <v>14</v>
      </c>
      <c r="ETO19" s="124" t="s">
        <v>14</v>
      </c>
      <c r="ETP19" s="124" t="s">
        <v>14</v>
      </c>
      <c r="ETQ19" s="124" t="s">
        <v>14</v>
      </c>
      <c r="ETR19" s="124" t="s">
        <v>14</v>
      </c>
      <c r="ETS19" s="124" t="s">
        <v>14</v>
      </c>
      <c r="ETT19" s="124" t="s">
        <v>14</v>
      </c>
      <c r="ETU19" s="124" t="s">
        <v>14</v>
      </c>
      <c r="ETV19" s="124" t="s">
        <v>14</v>
      </c>
      <c r="ETW19" s="124" t="s">
        <v>14</v>
      </c>
      <c r="ETX19" s="124" t="s">
        <v>14</v>
      </c>
      <c r="ETY19" s="124" t="s">
        <v>14</v>
      </c>
      <c r="ETZ19" s="124" t="s">
        <v>14</v>
      </c>
      <c r="EUA19" s="124" t="s">
        <v>14</v>
      </c>
      <c r="EUB19" s="124" t="s">
        <v>14</v>
      </c>
      <c r="EUC19" s="124" t="s">
        <v>14</v>
      </c>
      <c r="EUD19" s="124" t="s">
        <v>14</v>
      </c>
      <c r="EUE19" s="124" t="s">
        <v>14</v>
      </c>
      <c r="EUF19" s="124" t="s">
        <v>14</v>
      </c>
      <c r="EUG19" s="124" t="s">
        <v>14</v>
      </c>
      <c r="EUH19" s="124" t="s">
        <v>14</v>
      </c>
      <c r="EUI19" s="124" t="s">
        <v>14</v>
      </c>
      <c r="EUJ19" s="124" t="s">
        <v>14</v>
      </c>
      <c r="EUK19" s="124" t="s">
        <v>14</v>
      </c>
      <c r="EUL19" s="124" t="s">
        <v>14</v>
      </c>
      <c r="EUM19" s="124" t="s">
        <v>14</v>
      </c>
      <c r="EUN19" s="124" t="s">
        <v>14</v>
      </c>
      <c r="EUO19" s="124" t="s">
        <v>14</v>
      </c>
      <c r="EUP19" s="124" t="s">
        <v>14</v>
      </c>
      <c r="EUQ19" s="124" t="s">
        <v>14</v>
      </c>
      <c r="EUR19" s="124" t="s">
        <v>14</v>
      </c>
      <c r="EUS19" s="124" t="s">
        <v>14</v>
      </c>
      <c r="EUT19" s="124" t="s">
        <v>14</v>
      </c>
      <c r="EUU19" s="124" t="s">
        <v>14</v>
      </c>
      <c r="EUV19" s="124" t="s">
        <v>14</v>
      </c>
      <c r="EUW19" s="124" t="s">
        <v>14</v>
      </c>
      <c r="EUX19" s="124" t="s">
        <v>14</v>
      </c>
      <c r="EUY19" s="124" t="s">
        <v>14</v>
      </c>
      <c r="EUZ19" s="124" t="s">
        <v>14</v>
      </c>
      <c r="EVA19" s="124" t="s">
        <v>14</v>
      </c>
      <c r="EVB19" s="124" t="s">
        <v>14</v>
      </c>
      <c r="EVC19" s="124" t="s">
        <v>14</v>
      </c>
      <c r="EVD19" s="124" t="s">
        <v>14</v>
      </c>
      <c r="EVE19" s="124" t="s">
        <v>14</v>
      </c>
      <c r="EVF19" s="124" t="s">
        <v>14</v>
      </c>
      <c r="EVG19" s="124" t="s">
        <v>14</v>
      </c>
      <c r="EVH19" s="124" t="s">
        <v>14</v>
      </c>
      <c r="EVI19" s="124" t="s">
        <v>14</v>
      </c>
      <c r="EVJ19" s="124" t="s">
        <v>14</v>
      </c>
      <c r="EVK19" s="124" t="s">
        <v>14</v>
      </c>
      <c r="EVL19" s="124" t="s">
        <v>14</v>
      </c>
      <c r="EVM19" s="124" t="s">
        <v>14</v>
      </c>
      <c r="EVN19" s="124" t="s">
        <v>14</v>
      </c>
      <c r="EVO19" s="124" t="s">
        <v>14</v>
      </c>
      <c r="EVP19" s="124" t="s">
        <v>14</v>
      </c>
      <c r="EVQ19" s="124" t="s">
        <v>14</v>
      </c>
      <c r="EVR19" s="124" t="s">
        <v>14</v>
      </c>
      <c r="EVS19" s="124" t="s">
        <v>14</v>
      </c>
      <c r="EVT19" s="124" t="s">
        <v>14</v>
      </c>
      <c r="EVU19" s="124" t="s">
        <v>14</v>
      </c>
      <c r="EVV19" s="124" t="s">
        <v>14</v>
      </c>
      <c r="EVW19" s="124" t="s">
        <v>14</v>
      </c>
      <c r="EVX19" s="124" t="s">
        <v>14</v>
      </c>
      <c r="EVY19" s="124" t="s">
        <v>14</v>
      </c>
      <c r="EVZ19" s="124" t="s">
        <v>14</v>
      </c>
      <c r="EWA19" s="124" t="s">
        <v>14</v>
      </c>
      <c r="EWB19" s="124" t="s">
        <v>14</v>
      </c>
      <c r="EWC19" s="124" t="s">
        <v>14</v>
      </c>
      <c r="EWD19" s="124" t="s">
        <v>14</v>
      </c>
      <c r="EWE19" s="124" t="s">
        <v>14</v>
      </c>
      <c r="EWF19" s="124" t="s">
        <v>14</v>
      </c>
      <c r="EWG19" s="124" t="s">
        <v>14</v>
      </c>
      <c r="EWH19" s="124" t="s">
        <v>14</v>
      </c>
      <c r="EWI19" s="124" t="s">
        <v>14</v>
      </c>
      <c r="EWJ19" s="124" t="s">
        <v>14</v>
      </c>
      <c r="EWK19" s="124" t="s">
        <v>14</v>
      </c>
      <c r="EWL19" s="124" t="s">
        <v>14</v>
      </c>
      <c r="EWM19" s="124" t="s">
        <v>14</v>
      </c>
      <c r="EWN19" s="124" t="s">
        <v>14</v>
      </c>
      <c r="EWO19" s="124" t="s">
        <v>14</v>
      </c>
      <c r="EWP19" s="124" t="s">
        <v>14</v>
      </c>
      <c r="EWQ19" s="124" t="s">
        <v>14</v>
      </c>
      <c r="EWR19" s="124" t="s">
        <v>14</v>
      </c>
      <c r="EWS19" s="124" t="s">
        <v>14</v>
      </c>
      <c r="EWT19" s="124" t="s">
        <v>14</v>
      </c>
      <c r="EWU19" s="124" t="s">
        <v>14</v>
      </c>
      <c r="EWV19" s="124" t="s">
        <v>14</v>
      </c>
      <c r="EWW19" s="124" t="s">
        <v>14</v>
      </c>
      <c r="EWX19" s="124" t="s">
        <v>14</v>
      </c>
      <c r="EWY19" s="124" t="s">
        <v>14</v>
      </c>
      <c r="EWZ19" s="124" t="s">
        <v>14</v>
      </c>
      <c r="EXA19" s="124" t="s">
        <v>14</v>
      </c>
      <c r="EXB19" s="124" t="s">
        <v>14</v>
      </c>
      <c r="EXC19" s="124" t="s">
        <v>14</v>
      </c>
      <c r="EXD19" s="124" t="s">
        <v>14</v>
      </c>
      <c r="EXE19" s="124" t="s">
        <v>14</v>
      </c>
      <c r="EXF19" s="124" t="s">
        <v>14</v>
      </c>
      <c r="EXG19" s="124" t="s">
        <v>14</v>
      </c>
      <c r="EXH19" s="124" t="s">
        <v>14</v>
      </c>
      <c r="EXI19" s="124" t="s">
        <v>14</v>
      </c>
      <c r="EXJ19" s="124" t="s">
        <v>14</v>
      </c>
      <c r="EXK19" s="124" t="s">
        <v>14</v>
      </c>
      <c r="EXL19" s="124" t="s">
        <v>14</v>
      </c>
      <c r="EXM19" s="124" t="s">
        <v>14</v>
      </c>
      <c r="EXN19" s="124" t="s">
        <v>14</v>
      </c>
      <c r="EXO19" s="124" t="s">
        <v>14</v>
      </c>
      <c r="EXP19" s="124" t="s">
        <v>14</v>
      </c>
      <c r="EXQ19" s="124" t="s">
        <v>14</v>
      </c>
      <c r="EXR19" s="124" t="s">
        <v>14</v>
      </c>
      <c r="EXS19" s="124" t="s">
        <v>14</v>
      </c>
      <c r="EXT19" s="124" t="s">
        <v>14</v>
      </c>
      <c r="EXU19" s="124" t="s">
        <v>14</v>
      </c>
      <c r="EXV19" s="124" t="s">
        <v>14</v>
      </c>
      <c r="EXW19" s="124" t="s">
        <v>14</v>
      </c>
      <c r="EXX19" s="124" t="s">
        <v>14</v>
      </c>
      <c r="EXY19" s="124" t="s">
        <v>14</v>
      </c>
      <c r="EXZ19" s="124" t="s">
        <v>14</v>
      </c>
      <c r="EYA19" s="124" t="s">
        <v>14</v>
      </c>
      <c r="EYB19" s="124" t="s">
        <v>14</v>
      </c>
      <c r="EYC19" s="124" t="s">
        <v>14</v>
      </c>
      <c r="EYD19" s="124" t="s">
        <v>14</v>
      </c>
      <c r="EYE19" s="124" t="s">
        <v>14</v>
      </c>
      <c r="EYF19" s="124" t="s">
        <v>14</v>
      </c>
      <c r="EYG19" s="124" t="s">
        <v>14</v>
      </c>
      <c r="EYH19" s="124" t="s">
        <v>14</v>
      </c>
      <c r="EYI19" s="124" t="s">
        <v>14</v>
      </c>
      <c r="EYJ19" s="124" t="s">
        <v>14</v>
      </c>
      <c r="EYK19" s="124" t="s">
        <v>14</v>
      </c>
      <c r="EYL19" s="124" t="s">
        <v>14</v>
      </c>
      <c r="EYM19" s="124" t="s">
        <v>14</v>
      </c>
      <c r="EYN19" s="124" t="s">
        <v>14</v>
      </c>
      <c r="EYO19" s="124" t="s">
        <v>14</v>
      </c>
      <c r="EYP19" s="124" t="s">
        <v>14</v>
      </c>
      <c r="EYQ19" s="124" t="s">
        <v>14</v>
      </c>
      <c r="EYR19" s="124" t="s">
        <v>14</v>
      </c>
      <c r="EYS19" s="124" t="s">
        <v>14</v>
      </c>
      <c r="EYT19" s="124" t="s">
        <v>14</v>
      </c>
      <c r="EYU19" s="124" t="s">
        <v>14</v>
      </c>
      <c r="EYV19" s="124" t="s">
        <v>14</v>
      </c>
      <c r="EYW19" s="124" t="s">
        <v>14</v>
      </c>
      <c r="EYX19" s="124" t="s">
        <v>14</v>
      </c>
      <c r="EYY19" s="124" t="s">
        <v>14</v>
      </c>
      <c r="EYZ19" s="124" t="s">
        <v>14</v>
      </c>
      <c r="EZA19" s="124" t="s">
        <v>14</v>
      </c>
      <c r="EZB19" s="124" t="s">
        <v>14</v>
      </c>
      <c r="EZC19" s="124" t="s">
        <v>14</v>
      </c>
      <c r="EZD19" s="124" t="s">
        <v>14</v>
      </c>
      <c r="EZE19" s="124" t="s">
        <v>14</v>
      </c>
      <c r="EZF19" s="124" t="s">
        <v>14</v>
      </c>
      <c r="EZG19" s="124" t="s">
        <v>14</v>
      </c>
      <c r="EZH19" s="124" t="s">
        <v>14</v>
      </c>
      <c r="EZI19" s="124" t="s">
        <v>14</v>
      </c>
      <c r="EZJ19" s="124" t="s">
        <v>14</v>
      </c>
      <c r="EZK19" s="124" t="s">
        <v>14</v>
      </c>
      <c r="EZL19" s="124" t="s">
        <v>14</v>
      </c>
      <c r="EZM19" s="124" t="s">
        <v>14</v>
      </c>
      <c r="EZN19" s="124" t="s">
        <v>14</v>
      </c>
      <c r="EZO19" s="124" t="s">
        <v>14</v>
      </c>
      <c r="EZP19" s="124" t="s">
        <v>14</v>
      </c>
      <c r="EZQ19" s="124" t="s">
        <v>14</v>
      </c>
      <c r="EZR19" s="124" t="s">
        <v>14</v>
      </c>
      <c r="EZS19" s="124" t="s">
        <v>14</v>
      </c>
      <c r="EZT19" s="124" t="s">
        <v>14</v>
      </c>
      <c r="EZU19" s="124" t="s">
        <v>14</v>
      </c>
      <c r="EZV19" s="124" t="s">
        <v>14</v>
      </c>
      <c r="EZW19" s="124" t="s">
        <v>14</v>
      </c>
      <c r="EZX19" s="124" t="s">
        <v>14</v>
      </c>
      <c r="EZY19" s="124" t="s">
        <v>14</v>
      </c>
      <c r="EZZ19" s="124" t="s">
        <v>14</v>
      </c>
      <c r="FAA19" s="124" t="s">
        <v>14</v>
      </c>
      <c r="FAB19" s="124" t="s">
        <v>14</v>
      </c>
      <c r="FAC19" s="124" t="s">
        <v>14</v>
      </c>
      <c r="FAD19" s="124" t="s">
        <v>14</v>
      </c>
      <c r="FAE19" s="124" t="s">
        <v>14</v>
      </c>
      <c r="FAF19" s="124" t="s">
        <v>14</v>
      </c>
      <c r="FAG19" s="124" t="s">
        <v>14</v>
      </c>
      <c r="FAH19" s="124" t="s">
        <v>14</v>
      </c>
      <c r="FAI19" s="124" t="s">
        <v>14</v>
      </c>
      <c r="FAJ19" s="124" t="s">
        <v>14</v>
      </c>
      <c r="FAK19" s="124" t="s">
        <v>14</v>
      </c>
      <c r="FAL19" s="124" t="s">
        <v>14</v>
      </c>
      <c r="FAM19" s="124" t="s">
        <v>14</v>
      </c>
      <c r="FAN19" s="124" t="s">
        <v>14</v>
      </c>
      <c r="FAO19" s="124" t="s">
        <v>14</v>
      </c>
      <c r="FAP19" s="124" t="s">
        <v>14</v>
      </c>
      <c r="FAQ19" s="124" t="s">
        <v>14</v>
      </c>
      <c r="FAR19" s="124" t="s">
        <v>14</v>
      </c>
      <c r="FAS19" s="124" t="s">
        <v>14</v>
      </c>
      <c r="FAT19" s="124" t="s">
        <v>14</v>
      </c>
      <c r="FAU19" s="124" t="s">
        <v>14</v>
      </c>
      <c r="FAV19" s="124" t="s">
        <v>14</v>
      </c>
      <c r="FAW19" s="124" t="s">
        <v>14</v>
      </c>
      <c r="FAX19" s="124" t="s">
        <v>14</v>
      </c>
      <c r="FAY19" s="124" t="s">
        <v>14</v>
      </c>
      <c r="FAZ19" s="124" t="s">
        <v>14</v>
      </c>
      <c r="FBA19" s="124" t="s">
        <v>14</v>
      </c>
      <c r="FBB19" s="124" t="s">
        <v>14</v>
      </c>
      <c r="FBC19" s="124" t="s">
        <v>14</v>
      </c>
      <c r="FBD19" s="124" t="s">
        <v>14</v>
      </c>
      <c r="FBE19" s="124" t="s">
        <v>14</v>
      </c>
      <c r="FBF19" s="124" t="s">
        <v>14</v>
      </c>
      <c r="FBG19" s="124" t="s">
        <v>14</v>
      </c>
      <c r="FBH19" s="124" t="s">
        <v>14</v>
      </c>
      <c r="FBI19" s="124" t="s">
        <v>14</v>
      </c>
      <c r="FBJ19" s="124" t="s">
        <v>14</v>
      </c>
      <c r="FBK19" s="124" t="s">
        <v>14</v>
      </c>
      <c r="FBL19" s="124" t="s">
        <v>14</v>
      </c>
      <c r="FBM19" s="124" t="s">
        <v>14</v>
      </c>
      <c r="FBN19" s="124" t="s">
        <v>14</v>
      </c>
      <c r="FBO19" s="124" t="s">
        <v>14</v>
      </c>
      <c r="FBP19" s="124" t="s">
        <v>14</v>
      </c>
      <c r="FBQ19" s="124" t="s">
        <v>14</v>
      </c>
      <c r="FBR19" s="124" t="s">
        <v>14</v>
      </c>
      <c r="FBS19" s="124" t="s">
        <v>14</v>
      </c>
      <c r="FBT19" s="124" t="s">
        <v>14</v>
      </c>
      <c r="FBU19" s="124" t="s">
        <v>14</v>
      </c>
      <c r="FBV19" s="124" t="s">
        <v>14</v>
      </c>
      <c r="FBW19" s="124" t="s">
        <v>14</v>
      </c>
      <c r="FBX19" s="124" t="s">
        <v>14</v>
      </c>
      <c r="FBY19" s="124" t="s">
        <v>14</v>
      </c>
      <c r="FBZ19" s="124" t="s">
        <v>14</v>
      </c>
      <c r="FCA19" s="124" t="s">
        <v>14</v>
      </c>
      <c r="FCB19" s="124" t="s">
        <v>14</v>
      </c>
      <c r="FCC19" s="124" t="s">
        <v>14</v>
      </c>
      <c r="FCD19" s="124" t="s">
        <v>14</v>
      </c>
      <c r="FCE19" s="124" t="s">
        <v>14</v>
      </c>
      <c r="FCF19" s="124" t="s">
        <v>14</v>
      </c>
      <c r="FCG19" s="124" t="s">
        <v>14</v>
      </c>
      <c r="FCH19" s="124" t="s">
        <v>14</v>
      </c>
      <c r="FCI19" s="124" t="s">
        <v>14</v>
      </c>
      <c r="FCJ19" s="124" t="s">
        <v>14</v>
      </c>
      <c r="FCK19" s="124" t="s">
        <v>14</v>
      </c>
      <c r="FCL19" s="124" t="s">
        <v>14</v>
      </c>
      <c r="FCM19" s="124" t="s">
        <v>14</v>
      </c>
      <c r="FCN19" s="124" t="s">
        <v>14</v>
      </c>
      <c r="FCO19" s="124" t="s">
        <v>14</v>
      </c>
      <c r="FCP19" s="124" t="s">
        <v>14</v>
      </c>
      <c r="FCQ19" s="124" t="s">
        <v>14</v>
      </c>
      <c r="FCR19" s="124" t="s">
        <v>14</v>
      </c>
      <c r="FCS19" s="124" t="s">
        <v>14</v>
      </c>
      <c r="FCT19" s="124" t="s">
        <v>14</v>
      </c>
      <c r="FCU19" s="124" t="s">
        <v>14</v>
      </c>
      <c r="FCV19" s="124" t="s">
        <v>14</v>
      </c>
      <c r="FCW19" s="124" t="s">
        <v>14</v>
      </c>
      <c r="FCX19" s="124" t="s">
        <v>14</v>
      </c>
      <c r="FCY19" s="124" t="s">
        <v>14</v>
      </c>
      <c r="FCZ19" s="124" t="s">
        <v>14</v>
      </c>
      <c r="FDA19" s="124" t="s">
        <v>14</v>
      </c>
      <c r="FDB19" s="124" t="s">
        <v>14</v>
      </c>
      <c r="FDC19" s="124" t="s">
        <v>14</v>
      </c>
      <c r="FDD19" s="124" t="s">
        <v>14</v>
      </c>
      <c r="FDE19" s="124" t="s">
        <v>14</v>
      </c>
      <c r="FDF19" s="124" t="s">
        <v>14</v>
      </c>
      <c r="FDG19" s="124" t="s">
        <v>14</v>
      </c>
      <c r="FDH19" s="124" t="s">
        <v>14</v>
      </c>
      <c r="FDI19" s="124" t="s">
        <v>14</v>
      </c>
      <c r="FDJ19" s="124" t="s">
        <v>14</v>
      </c>
      <c r="FDK19" s="124" t="s">
        <v>14</v>
      </c>
      <c r="FDL19" s="124" t="s">
        <v>14</v>
      </c>
      <c r="FDM19" s="124" t="s">
        <v>14</v>
      </c>
      <c r="FDN19" s="124" t="s">
        <v>14</v>
      </c>
      <c r="FDO19" s="124" t="s">
        <v>14</v>
      </c>
      <c r="FDP19" s="124" t="s">
        <v>14</v>
      </c>
      <c r="FDQ19" s="124" t="s">
        <v>14</v>
      </c>
      <c r="FDR19" s="124" t="s">
        <v>14</v>
      </c>
      <c r="FDS19" s="124" t="s">
        <v>14</v>
      </c>
      <c r="FDT19" s="124" t="s">
        <v>14</v>
      </c>
      <c r="FDU19" s="124" t="s">
        <v>14</v>
      </c>
      <c r="FDV19" s="124" t="s">
        <v>14</v>
      </c>
      <c r="FDW19" s="124" t="s">
        <v>14</v>
      </c>
      <c r="FDX19" s="124" t="s">
        <v>14</v>
      </c>
      <c r="FDY19" s="124" t="s">
        <v>14</v>
      </c>
      <c r="FDZ19" s="124" t="s">
        <v>14</v>
      </c>
      <c r="FEA19" s="124" t="s">
        <v>14</v>
      </c>
      <c r="FEB19" s="124" t="s">
        <v>14</v>
      </c>
      <c r="FEC19" s="124" t="s">
        <v>14</v>
      </c>
      <c r="FED19" s="124" t="s">
        <v>14</v>
      </c>
      <c r="FEE19" s="124" t="s">
        <v>14</v>
      </c>
      <c r="FEF19" s="124" t="s">
        <v>14</v>
      </c>
      <c r="FEG19" s="124" t="s">
        <v>14</v>
      </c>
      <c r="FEH19" s="124" t="s">
        <v>14</v>
      </c>
      <c r="FEI19" s="124" t="s">
        <v>14</v>
      </c>
      <c r="FEJ19" s="124" t="s">
        <v>14</v>
      </c>
      <c r="FEK19" s="124" t="s">
        <v>14</v>
      </c>
      <c r="FEL19" s="124" t="s">
        <v>14</v>
      </c>
      <c r="FEM19" s="124" t="s">
        <v>14</v>
      </c>
      <c r="FEN19" s="124" t="s">
        <v>14</v>
      </c>
      <c r="FEO19" s="124" t="s">
        <v>14</v>
      </c>
      <c r="FEP19" s="124" t="s">
        <v>14</v>
      </c>
      <c r="FEQ19" s="124" t="s">
        <v>14</v>
      </c>
      <c r="FER19" s="124" t="s">
        <v>14</v>
      </c>
      <c r="FES19" s="124" t="s">
        <v>14</v>
      </c>
      <c r="FET19" s="124" t="s">
        <v>14</v>
      </c>
      <c r="FEU19" s="124" t="s">
        <v>14</v>
      </c>
      <c r="FEV19" s="124" t="s">
        <v>14</v>
      </c>
      <c r="FEW19" s="124" t="s">
        <v>14</v>
      </c>
      <c r="FEX19" s="124" t="s">
        <v>14</v>
      </c>
      <c r="FEY19" s="124" t="s">
        <v>14</v>
      </c>
      <c r="FEZ19" s="124" t="s">
        <v>14</v>
      </c>
      <c r="FFA19" s="124" t="s">
        <v>14</v>
      </c>
      <c r="FFB19" s="124" t="s">
        <v>14</v>
      </c>
      <c r="FFC19" s="124" t="s">
        <v>14</v>
      </c>
      <c r="FFD19" s="124" t="s">
        <v>14</v>
      </c>
      <c r="FFE19" s="124" t="s">
        <v>14</v>
      </c>
      <c r="FFF19" s="124" t="s">
        <v>14</v>
      </c>
      <c r="FFG19" s="124" t="s">
        <v>14</v>
      </c>
      <c r="FFH19" s="124" t="s">
        <v>14</v>
      </c>
      <c r="FFI19" s="124" t="s">
        <v>14</v>
      </c>
      <c r="FFJ19" s="124" t="s">
        <v>14</v>
      </c>
      <c r="FFK19" s="124" t="s">
        <v>14</v>
      </c>
      <c r="FFL19" s="124" t="s">
        <v>14</v>
      </c>
      <c r="FFM19" s="124" t="s">
        <v>14</v>
      </c>
      <c r="FFN19" s="124" t="s">
        <v>14</v>
      </c>
      <c r="FFO19" s="124" t="s">
        <v>14</v>
      </c>
      <c r="FFP19" s="124" t="s">
        <v>14</v>
      </c>
      <c r="FFQ19" s="124" t="s">
        <v>14</v>
      </c>
      <c r="FFR19" s="124" t="s">
        <v>14</v>
      </c>
      <c r="FFS19" s="124" t="s">
        <v>14</v>
      </c>
      <c r="FFT19" s="124" t="s">
        <v>14</v>
      </c>
      <c r="FFU19" s="124" t="s">
        <v>14</v>
      </c>
      <c r="FFV19" s="124" t="s">
        <v>14</v>
      </c>
      <c r="FFW19" s="124" t="s">
        <v>14</v>
      </c>
      <c r="FFX19" s="124" t="s">
        <v>14</v>
      </c>
      <c r="FFY19" s="124" t="s">
        <v>14</v>
      </c>
      <c r="FFZ19" s="124" t="s">
        <v>14</v>
      </c>
      <c r="FGA19" s="124" t="s">
        <v>14</v>
      </c>
      <c r="FGB19" s="124" t="s">
        <v>14</v>
      </c>
      <c r="FGC19" s="124" t="s">
        <v>14</v>
      </c>
      <c r="FGD19" s="124" t="s">
        <v>14</v>
      </c>
      <c r="FGE19" s="124" t="s">
        <v>14</v>
      </c>
      <c r="FGF19" s="124" t="s">
        <v>14</v>
      </c>
      <c r="FGG19" s="124" t="s">
        <v>14</v>
      </c>
      <c r="FGH19" s="124" t="s">
        <v>14</v>
      </c>
      <c r="FGI19" s="124" t="s">
        <v>14</v>
      </c>
      <c r="FGJ19" s="124" t="s">
        <v>14</v>
      </c>
      <c r="FGK19" s="124" t="s">
        <v>14</v>
      </c>
      <c r="FGL19" s="124" t="s">
        <v>14</v>
      </c>
      <c r="FGM19" s="124" t="s">
        <v>14</v>
      </c>
      <c r="FGN19" s="124" t="s">
        <v>14</v>
      </c>
      <c r="FGO19" s="124" t="s">
        <v>14</v>
      </c>
      <c r="FGP19" s="124" t="s">
        <v>14</v>
      </c>
      <c r="FGQ19" s="124" t="s">
        <v>14</v>
      </c>
      <c r="FGR19" s="124" t="s">
        <v>14</v>
      </c>
      <c r="FGS19" s="124" t="s">
        <v>14</v>
      </c>
      <c r="FGT19" s="124" t="s">
        <v>14</v>
      </c>
      <c r="FGU19" s="124" t="s">
        <v>14</v>
      </c>
      <c r="FGV19" s="124" t="s">
        <v>14</v>
      </c>
      <c r="FGW19" s="124" t="s">
        <v>14</v>
      </c>
      <c r="FGX19" s="124" t="s">
        <v>14</v>
      </c>
      <c r="FGY19" s="124" t="s">
        <v>14</v>
      </c>
      <c r="FGZ19" s="124" t="s">
        <v>14</v>
      </c>
      <c r="FHA19" s="124" t="s">
        <v>14</v>
      </c>
      <c r="FHB19" s="124" t="s">
        <v>14</v>
      </c>
      <c r="FHC19" s="124" t="s">
        <v>14</v>
      </c>
      <c r="FHD19" s="124" t="s">
        <v>14</v>
      </c>
      <c r="FHE19" s="124" t="s">
        <v>14</v>
      </c>
      <c r="FHF19" s="124" t="s">
        <v>14</v>
      </c>
      <c r="FHG19" s="124" t="s">
        <v>14</v>
      </c>
      <c r="FHH19" s="124" t="s">
        <v>14</v>
      </c>
      <c r="FHI19" s="124" t="s">
        <v>14</v>
      </c>
      <c r="FHJ19" s="124" t="s">
        <v>14</v>
      </c>
      <c r="FHK19" s="124" t="s">
        <v>14</v>
      </c>
      <c r="FHL19" s="124" t="s">
        <v>14</v>
      </c>
      <c r="FHM19" s="124" t="s">
        <v>14</v>
      </c>
      <c r="FHN19" s="124" t="s">
        <v>14</v>
      </c>
      <c r="FHO19" s="124" t="s">
        <v>14</v>
      </c>
      <c r="FHP19" s="124" t="s">
        <v>14</v>
      </c>
      <c r="FHQ19" s="124" t="s">
        <v>14</v>
      </c>
      <c r="FHR19" s="124" t="s">
        <v>14</v>
      </c>
      <c r="FHS19" s="124" t="s">
        <v>14</v>
      </c>
      <c r="FHT19" s="124" t="s">
        <v>14</v>
      </c>
      <c r="FHU19" s="124" t="s">
        <v>14</v>
      </c>
      <c r="FHV19" s="124" t="s">
        <v>14</v>
      </c>
      <c r="FHW19" s="124" t="s">
        <v>14</v>
      </c>
      <c r="FHX19" s="124" t="s">
        <v>14</v>
      </c>
      <c r="FHY19" s="124" t="s">
        <v>14</v>
      </c>
      <c r="FHZ19" s="124" t="s">
        <v>14</v>
      </c>
      <c r="FIA19" s="124" t="s">
        <v>14</v>
      </c>
      <c r="FIB19" s="124" t="s">
        <v>14</v>
      </c>
      <c r="FIC19" s="124" t="s">
        <v>14</v>
      </c>
      <c r="FID19" s="124" t="s">
        <v>14</v>
      </c>
      <c r="FIE19" s="124" t="s">
        <v>14</v>
      </c>
      <c r="FIF19" s="124" t="s">
        <v>14</v>
      </c>
      <c r="FIG19" s="124" t="s">
        <v>14</v>
      </c>
      <c r="FIH19" s="124" t="s">
        <v>14</v>
      </c>
      <c r="FII19" s="124" t="s">
        <v>14</v>
      </c>
      <c r="FIJ19" s="124" t="s">
        <v>14</v>
      </c>
      <c r="FIK19" s="124" t="s">
        <v>14</v>
      </c>
      <c r="FIL19" s="124" t="s">
        <v>14</v>
      </c>
      <c r="FIM19" s="124" t="s">
        <v>14</v>
      </c>
      <c r="FIN19" s="124" t="s">
        <v>14</v>
      </c>
      <c r="FIO19" s="124" t="s">
        <v>14</v>
      </c>
      <c r="FIP19" s="124" t="s">
        <v>14</v>
      </c>
      <c r="FIQ19" s="124" t="s">
        <v>14</v>
      </c>
      <c r="FIR19" s="124" t="s">
        <v>14</v>
      </c>
      <c r="FIS19" s="124" t="s">
        <v>14</v>
      </c>
      <c r="FIT19" s="124" t="s">
        <v>14</v>
      </c>
      <c r="FIU19" s="124" t="s">
        <v>14</v>
      </c>
      <c r="FIV19" s="124" t="s">
        <v>14</v>
      </c>
      <c r="FIW19" s="124" t="s">
        <v>14</v>
      </c>
      <c r="FIX19" s="124" t="s">
        <v>14</v>
      </c>
      <c r="FIY19" s="124" t="s">
        <v>14</v>
      </c>
      <c r="FIZ19" s="124" t="s">
        <v>14</v>
      </c>
      <c r="FJA19" s="124" t="s">
        <v>14</v>
      </c>
      <c r="FJB19" s="124" t="s">
        <v>14</v>
      </c>
      <c r="FJC19" s="124" t="s">
        <v>14</v>
      </c>
      <c r="FJD19" s="124" t="s">
        <v>14</v>
      </c>
      <c r="FJE19" s="124" t="s">
        <v>14</v>
      </c>
      <c r="FJF19" s="124" t="s">
        <v>14</v>
      </c>
      <c r="FJG19" s="124" t="s">
        <v>14</v>
      </c>
      <c r="FJH19" s="124" t="s">
        <v>14</v>
      </c>
      <c r="FJI19" s="124" t="s">
        <v>14</v>
      </c>
      <c r="FJJ19" s="124" t="s">
        <v>14</v>
      </c>
      <c r="FJK19" s="124" t="s">
        <v>14</v>
      </c>
      <c r="FJL19" s="124" t="s">
        <v>14</v>
      </c>
      <c r="FJM19" s="124" t="s">
        <v>14</v>
      </c>
      <c r="FJN19" s="124" t="s">
        <v>14</v>
      </c>
      <c r="FJO19" s="124" t="s">
        <v>14</v>
      </c>
      <c r="FJP19" s="124" t="s">
        <v>14</v>
      </c>
      <c r="FJQ19" s="124" t="s">
        <v>14</v>
      </c>
      <c r="FJR19" s="124" t="s">
        <v>14</v>
      </c>
      <c r="FJS19" s="124" t="s">
        <v>14</v>
      </c>
      <c r="FJT19" s="124" t="s">
        <v>14</v>
      </c>
      <c r="FJU19" s="124" t="s">
        <v>14</v>
      </c>
      <c r="FJV19" s="124" t="s">
        <v>14</v>
      </c>
      <c r="FJW19" s="124" t="s">
        <v>14</v>
      </c>
      <c r="FJX19" s="124" t="s">
        <v>14</v>
      </c>
      <c r="FJY19" s="124" t="s">
        <v>14</v>
      </c>
      <c r="FJZ19" s="124" t="s">
        <v>14</v>
      </c>
      <c r="FKA19" s="124" t="s">
        <v>14</v>
      </c>
      <c r="FKB19" s="124" t="s">
        <v>14</v>
      </c>
      <c r="FKC19" s="124" t="s">
        <v>14</v>
      </c>
      <c r="FKD19" s="124" t="s">
        <v>14</v>
      </c>
      <c r="FKE19" s="124" t="s">
        <v>14</v>
      </c>
      <c r="FKF19" s="124" t="s">
        <v>14</v>
      </c>
      <c r="FKG19" s="124" t="s">
        <v>14</v>
      </c>
      <c r="FKH19" s="124" t="s">
        <v>14</v>
      </c>
      <c r="FKI19" s="124" t="s">
        <v>14</v>
      </c>
      <c r="FKJ19" s="124" t="s">
        <v>14</v>
      </c>
      <c r="FKK19" s="124" t="s">
        <v>14</v>
      </c>
      <c r="FKL19" s="124" t="s">
        <v>14</v>
      </c>
      <c r="FKM19" s="124" t="s">
        <v>14</v>
      </c>
      <c r="FKN19" s="124" t="s">
        <v>14</v>
      </c>
      <c r="FKO19" s="124" t="s">
        <v>14</v>
      </c>
      <c r="FKP19" s="124" t="s">
        <v>14</v>
      </c>
      <c r="FKQ19" s="124" t="s">
        <v>14</v>
      </c>
      <c r="FKR19" s="124" t="s">
        <v>14</v>
      </c>
      <c r="FKS19" s="124" t="s">
        <v>14</v>
      </c>
      <c r="FKT19" s="124" t="s">
        <v>14</v>
      </c>
      <c r="FKU19" s="124" t="s">
        <v>14</v>
      </c>
      <c r="FKV19" s="124" t="s">
        <v>14</v>
      </c>
      <c r="FKW19" s="124" t="s">
        <v>14</v>
      </c>
      <c r="FKX19" s="124" t="s">
        <v>14</v>
      </c>
      <c r="FKY19" s="124" t="s">
        <v>14</v>
      </c>
      <c r="FKZ19" s="124" t="s">
        <v>14</v>
      </c>
      <c r="FLA19" s="124" t="s">
        <v>14</v>
      </c>
      <c r="FLB19" s="124" t="s">
        <v>14</v>
      </c>
      <c r="FLC19" s="124" t="s">
        <v>14</v>
      </c>
      <c r="FLD19" s="124" t="s">
        <v>14</v>
      </c>
      <c r="FLE19" s="124" t="s">
        <v>14</v>
      </c>
      <c r="FLF19" s="124" t="s">
        <v>14</v>
      </c>
      <c r="FLG19" s="124" t="s">
        <v>14</v>
      </c>
      <c r="FLH19" s="124" t="s">
        <v>14</v>
      </c>
      <c r="FLI19" s="124" t="s">
        <v>14</v>
      </c>
      <c r="FLJ19" s="124" t="s">
        <v>14</v>
      </c>
      <c r="FLK19" s="124" t="s">
        <v>14</v>
      </c>
      <c r="FLL19" s="124" t="s">
        <v>14</v>
      </c>
      <c r="FLM19" s="124" t="s">
        <v>14</v>
      </c>
      <c r="FLN19" s="124" t="s">
        <v>14</v>
      </c>
      <c r="FLO19" s="124" t="s">
        <v>14</v>
      </c>
      <c r="FLP19" s="124" t="s">
        <v>14</v>
      </c>
      <c r="FLQ19" s="124" t="s">
        <v>14</v>
      </c>
      <c r="FLR19" s="124" t="s">
        <v>14</v>
      </c>
      <c r="FLS19" s="124" t="s">
        <v>14</v>
      </c>
      <c r="FLT19" s="124" t="s">
        <v>14</v>
      </c>
      <c r="FLU19" s="124" t="s">
        <v>14</v>
      </c>
      <c r="FLV19" s="124" t="s">
        <v>14</v>
      </c>
      <c r="FLW19" s="124" t="s">
        <v>14</v>
      </c>
      <c r="FLX19" s="124" t="s">
        <v>14</v>
      </c>
      <c r="FLY19" s="124" t="s">
        <v>14</v>
      </c>
      <c r="FLZ19" s="124" t="s">
        <v>14</v>
      </c>
      <c r="FMA19" s="124" t="s">
        <v>14</v>
      </c>
      <c r="FMB19" s="124" t="s">
        <v>14</v>
      </c>
      <c r="FMC19" s="124" t="s">
        <v>14</v>
      </c>
      <c r="FMD19" s="124" t="s">
        <v>14</v>
      </c>
      <c r="FME19" s="124" t="s">
        <v>14</v>
      </c>
      <c r="FMF19" s="124" t="s">
        <v>14</v>
      </c>
      <c r="FMG19" s="124" t="s">
        <v>14</v>
      </c>
      <c r="FMH19" s="124" t="s">
        <v>14</v>
      </c>
      <c r="FMI19" s="124" t="s">
        <v>14</v>
      </c>
      <c r="FMJ19" s="124" t="s">
        <v>14</v>
      </c>
      <c r="FMK19" s="124" t="s">
        <v>14</v>
      </c>
      <c r="FML19" s="124" t="s">
        <v>14</v>
      </c>
      <c r="FMM19" s="124" t="s">
        <v>14</v>
      </c>
      <c r="FMN19" s="124" t="s">
        <v>14</v>
      </c>
      <c r="FMO19" s="124" t="s">
        <v>14</v>
      </c>
      <c r="FMP19" s="124" t="s">
        <v>14</v>
      </c>
      <c r="FMQ19" s="124" t="s">
        <v>14</v>
      </c>
      <c r="FMR19" s="124" t="s">
        <v>14</v>
      </c>
      <c r="FMS19" s="124" t="s">
        <v>14</v>
      </c>
      <c r="FMT19" s="124" t="s">
        <v>14</v>
      </c>
      <c r="FMU19" s="124" t="s">
        <v>14</v>
      </c>
      <c r="FMV19" s="124" t="s">
        <v>14</v>
      </c>
      <c r="FMW19" s="124" t="s">
        <v>14</v>
      </c>
      <c r="FMX19" s="124" t="s">
        <v>14</v>
      </c>
      <c r="FMY19" s="124" t="s">
        <v>14</v>
      </c>
      <c r="FMZ19" s="124" t="s">
        <v>14</v>
      </c>
      <c r="FNA19" s="124" t="s">
        <v>14</v>
      </c>
      <c r="FNB19" s="124" t="s">
        <v>14</v>
      </c>
      <c r="FNC19" s="124" t="s">
        <v>14</v>
      </c>
      <c r="FND19" s="124" t="s">
        <v>14</v>
      </c>
      <c r="FNE19" s="124" t="s">
        <v>14</v>
      </c>
      <c r="FNF19" s="124" t="s">
        <v>14</v>
      </c>
      <c r="FNG19" s="124" t="s">
        <v>14</v>
      </c>
      <c r="FNH19" s="124" t="s">
        <v>14</v>
      </c>
      <c r="FNI19" s="124" t="s">
        <v>14</v>
      </c>
      <c r="FNJ19" s="124" t="s">
        <v>14</v>
      </c>
      <c r="FNK19" s="124" t="s">
        <v>14</v>
      </c>
      <c r="FNL19" s="124" t="s">
        <v>14</v>
      </c>
      <c r="FNM19" s="124" t="s">
        <v>14</v>
      </c>
      <c r="FNN19" s="124" t="s">
        <v>14</v>
      </c>
      <c r="FNO19" s="124" t="s">
        <v>14</v>
      </c>
      <c r="FNP19" s="124" t="s">
        <v>14</v>
      </c>
      <c r="FNQ19" s="124" t="s">
        <v>14</v>
      </c>
      <c r="FNR19" s="124" t="s">
        <v>14</v>
      </c>
      <c r="FNS19" s="124" t="s">
        <v>14</v>
      </c>
      <c r="FNT19" s="124" t="s">
        <v>14</v>
      </c>
      <c r="FNU19" s="124" t="s">
        <v>14</v>
      </c>
      <c r="FNV19" s="124" t="s">
        <v>14</v>
      </c>
      <c r="FNW19" s="124" t="s">
        <v>14</v>
      </c>
      <c r="FNX19" s="124" t="s">
        <v>14</v>
      </c>
      <c r="FNY19" s="124" t="s">
        <v>14</v>
      </c>
      <c r="FNZ19" s="124" t="s">
        <v>14</v>
      </c>
      <c r="FOA19" s="124" t="s">
        <v>14</v>
      </c>
      <c r="FOB19" s="124" t="s">
        <v>14</v>
      </c>
      <c r="FOC19" s="124" t="s">
        <v>14</v>
      </c>
      <c r="FOD19" s="124" t="s">
        <v>14</v>
      </c>
      <c r="FOE19" s="124" t="s">
        <v>14</v>
      </c>
      <c r="FOF19" s="124" t="s">
        <v>14</v>
      </c>
      <c r="FOG19" s="124" t="s">
        <v>14</v>
      </c>
      <c r="FOH19" s="124" t="s">
        <v>14</v>
      </c>
      <c r="FOI19" s="124" t="s">
        <v>14</v>
      </c>
      <c r="FOJ19" s="124" t="s">
        <v>14</v>
      </c>
      <c r="FOK19" s="124" t="s">
        <v>14</v>
      </c>
      <c r="FOL19" s="124" t="s">
        <v>14</v>
      </c>
      <c r="FOM19" s="124" t="s">
        <v>14</v>
      </c>
      <c r="FON19" s="124" t="s">
        <v>14</v>
      </c>
      <c r="FOO19" s="124" t="s">
        <v>14</v>
      </c>
      <c r="FOP19" s="124" t="s">
        <v>14</v>
      </c>
      <c r="FOQ19" s="124" t="s">
        <v>14</v>
      </c>
      <c r="FOR19" s="124" t="s">
        <v>14</v>
      </c>
      <c r="FOS19" s="124" t="s">
        <v>14</v>
      </c>
      <c r="FOT19" s="124" t="s">
        <v>14</v>
      </c>
      <c r="FOU19" s="124" t="s">
        <v>14</v>
      </c>
      <c r="FOV19" s="124" t="s">
        <v>14</v>
      </c>
      <c r="FOW19" s="124" t="s">
        <v>14</v>
      </c>
      <c r="FOX19" s="124" t="s">
        <v>14</v>
      </c>
      <c r="FOY19" s="124" t="s">
        <v>14</v>
      </c>
      <c r="FOZ19" s="124" t="s">
        <v>14</v>
      </c>
      <c r="FPA19" s="124" t="s">
        <v>14</v>
      </c>
      <c r="FPB19" s="124" t="s">
        <v>14</v>
      </c>
      <c r="FPC19" s="124" t="s">
        <v>14</v>
      </c>
      <c r="FPD19" s="124" t="s">
        <v>14</v>
      </c>
      <c r="FPE19" s="124" t="s">
        <v>14</v>
      </c>
      <c r="FPF19" s="124" t="s">
        <v>14</v>
      </c>
      <c r="FPG19" s="124" t="s">
        <v>14</v>
      </c>
      <c r="FPH19" s="124" t="s">
        <v>14</v>
      </c>
      <c r="FPI19" s="124" t="s">
        <v>14</v>
      </c>
      <c r="FPJ19" s="124" t="s">
        <v>14</v>
      </c>
      <c r="FPK19" s="124" t="s">
        <v>14</v>
      </c>
      <c r="FPL19" s="124" t="s">
        <v>14</v>
      </c>
      <c r="FPM19" s="124" t="s">
        <v>14</v>
      </c>
      <c r="FPN19" s="124" t="s">
        <v>14</v>
      </c>
      <c r="FPO19" s="124" t="s">
        <v>14</v>
      </c>
      <c r="FPP19" s="124" t="s">
        <v>14</v>
      </c>
      <c r="FPQ19" s="124" t="s">
        <v>14</v>
      </c>
      <c r="FPR19" s="124" t="s">
        <v>14</v>
      </c>
      <c r="FPS19" s="124" t="s">
        <v>14</v>
      </c>
      <c r="FPT19" s="124" t="s">
        <v>14</v>
      </c>
      <c r="FPU19" s="124" t="s">
        <v>14</v>
      </c>
      <c r="FPV19" s="124" t="s">
        <v>14</v>
      </c>
      <c r="FPW19" s="124" t="s">
        <v>14</v>
      </c>
      <c r="FPX19" s="124" t="s">
        <v>14</v>
      </c>
      <c r="FPY19" s="124" t="s">
        <v>14</v>
      </c>
      <c r="FPZ19" s="124" t="s">
        <v>14</v>
      </c>
      <c r="FQA19" s="124" t="s">
        <v>14</v>
      </c>
      <c r="FQB19" s="124" t="s">
        <v>14</v>
      </c>
      <c r="FQC19" s="124" t="s">
        <v>14</v>
      </c>
      <c r="FQD19" s="124" t="s">
        <v>14</v>
      </c>
      <c r="FQE19" s="124" t="s">
        <v>14</v>
      </c>
      <c r="FQF19" s="124" t="s">
        <v>14</v>
      </c>
      <c r="FQG19" s="124" t="s">
        <v>14</v>
      </c>
      <c r="FQH19" s="124" t="s">
        <v>14</v>
      </c>
      <c r="FQI19" s="124" t="s">
        <v>14</v>
      </c>
      <c r="FQJ19" s="124" t="s">
        <v>14</v>
      </c>
      <c r="FQK19" s="124" t="s">
        <v>14</v>
      </c>
      <c r="FQL19" s="124" t="s">
        <v>14</v>
      </c>
      <c r="FQM19" s="124" t="s">
        <v>14</v>
      </c>
      <c r="FQN19" s="124" t="s">
        <v>14</v>
      </c>
      <c r="FQO19" s="124" t="s">
        <v>14</v>
      </c>
      <c r="FQP19" s="124" t="s">
        <v>14</v>
      </c>
      <c r="FQQ19" s="124" t="s">
        <v>14</v>
      </c>
      <c r="FQR19" s="124" t="s">
        <v>14</v>
      </c>
      <c r="FQS19" s="124" t="s">
        <v>14</v>
      </c>
      <c r="FQT19" s="124" t="s">
        <v>14</v>
      </c>
      <c r="FQU19" s="124" t="s">
        <v>14</v>
      </c>
      <c r="FQV19" s="124" t="s">
        <v>14</v>
      </c>
      <c r="FQW19" s="124" t="s">
        <v>14</v>
      </c>
      <c r="FQX19" s="124" t="s">
        <v>14</v>
      </c>
      <c r="FQY19" s="124" t="s">
        <v>14</v>
      </c>
      <c r="FQZ19" s="124" t="s">
        <v>14</v>
      </c>
      <c r="FRA19" s="124" t="s">
        <v>14</v>
      </c>
      <c r="FRB19" s="124" t="s">
        <v>14</v>
      </c>
      <c r="FRC19" s="124" t="s">
        <v>14</v>
      </c>
      <c r="FRD19" s="124" t="s">
        <v>14</v>
      </c>
      <c r="FRE19" s="124" t="s">
        <v>14</v>
      </c>
      <c r="FRF19" s="124" t="s">
        <v>14</v>
      </c>
      <c r="FRG19" s="124" t="s">
        <v>14</v>
      </c>
      <c r="FRH19" s="124" t="s">
        <v>14</v>
      </c>
      <c r="FRI19" s="124" t="s">
        <v>14</v>
      </c>
      <c r="FRJ19" s="124" t="s">
        <v>14</v>
      </c>
      <c r="FRK19" s="124" t="s">
        <v>14</v>
      </c>
      <c r="FRL19" s="124" t="s">
        <v>14</v>
      </c>
      <c r="FRM19" s="124" t="s">
        <v>14</v>
      </c>
      <c r="FRN19" s="124" t="s">
        <v>14</v>
      </c>
      <c r="FRO19" s="124" t="s">
        <v>14</v>
      </c>
      <c r="FRP19" s="124" t="s">
        <v>14</v>
      </c>
      <c r="FRQ19" s="124" t="s">
        <v>14</v>
      </c>
      <c r="FRR19" s="124" t="s">
        <v>14</v>
      </c>
      <c r="FRS19" s="124" t="s">
        <v>14</v>
      </c>
      <c r="FRT19" s="124" t="s">
        <v>14</v>
      </c>
      <c r="FRU19" s="124" t="s">
        <v>14</v>
      </c>
      <c r="FRV19" s="124" t="s">
        <v>14</v>
      </c>
      <c r="FRW19" s="124" t="s">
        <v>14</v>
      </c>
      <c r="FRX19" s="124" t="s">
        <v>14</v>
      </c>
      <c r="FRY19" s="124" t="s">
        <v>14</v>
      </c>
      <c r="FRZ19" s="124" t="s">
        <v>14</v>
      </c>
      <c r="FSA19" s="124" t="s">
        <v>14</v>
      </c>
      <c r="FSB19" s="124" t="s">
        <v>14</v>
      </c>
      <c r="FSC19" s="124" t="s">
        <v>14</v>
      </c>
      <c r="FSD19" s="124" t="s">
        <v>14</v>
      </c>
      <c r="FSE19" s="124" t="s">
        <v>14</v>
      </c>
      <c r="FSF19" s="124" t="s">
        <v>14</v>
      </c>
      <c r="FSG19" s="124" t="s">
        <v>14</v>
      </c>
      <c r="FSH19" s="124" t="s">
        <v>14</v>
      </c>
      <c r="FSI19" s="124" t="s">
        <v>14</v>
      </c>
      <c r="FSJ19" s="124" t="s">
        <v>14</v>
      </c>
      <c r="FSK19" s="124" t="s">
        <v>14</v>
      </c>
      <c r="FSL19" s="124" t="s">
        <v>14</v>
      </c>
      <c r="FSM19" s="124" t="s">
        <v>14</v>
      </c>
      <c r="FSN19" s="124" t="s">
        <v>14</v>
      </c>
      <c r="FSO19" s="124" t="s">
        <v>14</v>
      </c>
      <c r="FSP19" s="124" t="s">
        <v>14</v>
      </c>
      <c r="FSQ19" s="124" t="s">
        <v>14</v>
      </c>
      <c r="FSR19" s="124" t="s">
        <v>14</v>
      </c>
      <c r="FSS19" s="124" t="s">
        <v>14</v>
      </c>
      <c r="FST19" s="124" t="s">
        <v>14</v>
      </c>
      <c r="FSU19" s="124" t="s">
        <v>14</v>
      </c>
      <c r="FSV19" s="124" t="s">
        <v>14</v>
      </c>
      <c r="FSW19" s="124" t="s">
        <v>14</v>
      </c>
      <c r="FSX19" s="124" t="s">
        <v>14</v>
      </c>
      <c r="FSY19" s="124" t="s">
        <v>14</v>
      </c>
      <c r="FSZ19" s="124" t="s">
        <v>14</v>
      </c>
      <c r="FTA19" s="124" t="s">
        <v>14</v>
      </c>
      <c r="FTB19" s="124" t="s">
        <v>14</v>
      </c>
      <c r="FTC19" s="124" t="s">
        <v>14</v>
      </c>
      <c r="FTD19" s="124" t="s">
        <v>14</v>
      </c>
      <c r="FTE19" s="124" t="s">
        <v>14</v>
      </c>
      <c r="FTF19" s="124" t="s">
        <v>14</v>
      </c>
      <c r="FTG19" s="124" t="s">
        <v>14</v>
      </c>
      <c r="FTH19" s="124" t="s">
        <v>14</v>
      </c>
      <c r="FTI19" s="124" t="s">
        <v>14</v>
      </c>
      <c r="FTJ19" s="124" t="s">
        <v>14</v>
      </c>
      <c r="FTK19" s="124" t="s">
        <v>14</v>
      </c>
      <c r="FTL19" s="124" t="s">
        <v>14</v>
      </c>
      <c r="FTM19" s="124" t="s">
        <v>14</v>
      </c>
      <c r="FTN19" s="124" t="s">
        <v>14</v>
      </c>
      <c r="FTO19" s="124" t="s">
        <v>14</v>
      </c>
      <c r="FTP19" s="124" t="s">
        <v>14</v>
      </c>
      <c r="FTQ19" s="124" t="s">
        <v>14</v>
      </c>
      <c r="FTR19" s="124" t="s">
        <v>14</v>
      </c>
      <c r="FTS19" s="124" t="s">
        <v>14</v>
      </c>
      <c r="FTT19" s="124" t="s">
        <v>14</v>
      </c>
      <c r="FTU19" s="124" t="s">
        <v>14</v>
      </c>
      <c r="FTV19" s="124" t="s">
        <v>14</v>
      </c>
      <c r="FTW19" s="124" t="s">
        <v>14</v>
      </c>
      <c r="FTX19" s="124" t="s">
        <v>14</v>
      </c>
      <c r="FTY19" s="124" t="s">
        <v>14</v>
      </c>
      <c r="FTZ19" s="124" t="s">
        <v>14</v>
      </c>
      <c r="FUA19" s="124" t="s">
        <v>14</v>
      </c>
      <c r="FUB19" s="124" t="s">
        <v>14</v>
      </c>
      <c r="FUC19" s="124" t="s">
        <v>14</v>
      </c>
      <c r="FUD19" s="124" t="s">
        <v>14</v>
      </c>
      <c r="FUE19" s="124" t="s">
        <v>14</v>
      </c>
      <c r="FUF19" s="124" t="s">
        <v>14</v>
      </c>
      <c r="FUG19" s="124" t="s">
        <v>14</v>
      </c>
      <c r="FUH19" s="124" t="s">
        <v>14</v>
      </c>
      <c r="FUI19" s="124" t="s">
        <v>14</v>
      </c>
      <c r="FUJ19" s="124" t="s">
        <v>14</v>
      </c>
      <c r="FUK19" s="124" t="s">
        <v>14</v>
      </c>
      <c r="FUL19" s="124" t="s">
        <v>14</v>
      </c>
      <c r="FUM19" s="124" t="s">
        <v>14</v>
      </c>
      <c r="FUN19" s="124" t="s">
        <v>14</v>
      </c>
      <c r="FUO19" s="124" t="s">
        <v>14</v>
      </c>
      <c r="FUP19" s="124" t="s">
        <v>14</v>
      </c>
      <c r="FUQ19" s="124" t="s">
        <v>14</v>
      </c>
      <c r="FUR19" s="124" t="s">
        <v>14</v>
      </c>
      <c r="FUS19" s="124" t="s">
        <v>14</v>
      </c>
      <c r="FUT19" s="124" t="s">
        <v>14</v>
      </c>
      <c r="FUU19" s="124" t="s">
        <v>14</v>
      </c>
      <c r="FUV19" s="124" t="s">
        <v>14</v>
      </c>
      <c r="FUW19" s="124" t="s">
        <v>14</v>
      </c>
      <c r="FUX19" s="124" t="s">
        <v>14</v>
      </c>
      <c r="FUY19" s="124" t="s">
        <v>14</v>
      </c>
      <c r="FUZ19" s="124" t="s">
        <v>14</v>
      </c>
      <c r="FVA19" s="124" t="s">
        <v>14</v>
      </c>
      <c r="FVB19" s="124" t="s">
        <v>14</v>
      </c>
      <c r="FVC19" s="124" t="s">
        <v>14</v>
      </c>
      <c r="FVD19" s="124" t="s">
        <v>14</v>
      </c>
      <c r="FVE19" s="124" t="s">
        <v>14</v>
      </c>
      <c r="FVF19" s="124" t="s">
        <v>14</v>
      </c>
      <c r="FVG19" s="124" t="s">
        <v>14</v>
      </c>
      <c r="FVH19" s="124" t="s">
        <v>14</v>
      </c>
      <c r="FVI19" s="124" t="s">
        <v>14</v>
      </c>
      <c r="FVJ19" s="124" t="s">
        <v>14</v>
      </c>
      <c r="FVK19" s="124" t="s">
        <v>14</v>
      </c>
      <c r="FVL19" s="124" t="s">
        <v>14</v>
      </c>
      <c r="FVM19" s="124" t="s">
        <v>14</v>
      </c>
      <c r="FVN19" s="124" t="s">
        <v>14</v>
      </c>
      <c r="FVO19" s="124" t="s">
        <v>14</v>
      </c>
      <c r="FVP19" s="124" t="s">
        <v>14</v>
      </c>
      <c r="FVQ19" s="124" t="s">
        <v>14</v>
      </c>
      <c r="FVR19" s="124" t="s">
        <v>14</v>
      </c>
      <c r="FVS19" s="124" t="s">
        <v>14</v>
      </c>
      <c r="FVT19" s="124" t="s">
        <v>14</v>
      </c>
      <c r="FVU19" s="124" t="s">
        <v>14</v>
      </c>
      <c r="FVV19" s="124" t="s">
        <v>14</v>
      </c>
      <c r="FVW19" s="124" t="s">
        <v>14</v>
      </c>
      <c r="FVX19" s="124" t="s">
        <v>14</v>
      </c>
      <c r="FVY19" s="124" t="s">
        <v>14</v>
      </c>
      <c r="FVZ19" s="124" t="s">
        <v>14</v>
      </c>
      <c r="FWA19" s="124" t="s">
        <v>14</v>
      </c>
      <c r="FWB19" s="124" t="s">
        <v>14</v>
      </c>
      <c r="FWC19" s="124" t="s">
        <v>14</v>
      </c>
      <c r="FWD19" s="124" t="s">
        <v>14</v>
      </c>
      <c r="FWE19" s="124" t="s">
        <v>14</v>
      </c>
      <c r="FWF19" s="124" t="s">
        <v>14</v>
      </c>
      <c r="FWG19" s="124" t="s">
        <v>14</v>
      </c>
      <c r="FWH19" s="124" t="s">
        <v>14</v>
      </c>
      <c r="FWI19" s="124" t="s">
        <v>14</v>
      </c>
      <c r="FWJ19" s="124" t="s">
        <v>14</v>
      </c>
      <c r="FWK19" s="124" t="s">
        <v>14</v>
      </c>
      <c r="FWL19" s="124" t="s">
        <v>14</v>
      </c>
      <c r="FWM19" s="124" t="s">
        <v>14</v>
      </c>
      <c r="FWN19" s="124" t="s">
        <v>14</v>
      </c>
      <c r="FWO19" s="124" t="s">
        <v>14</v>
      </c>
      <c r="FWP19" s="124" t="s">
        <v>14</v>
      </c>
      <c r="FWQ19" s="124" t="s">
        <v>14</v>
      </c>
      <c r="FWR19" s="124" t="s">
        <v>14</v>
      </c>
      <c r="FWS19" s="124" t="s">
        <v>14</v>
      </c>
      <c r="FWT19" s="124" t="s">
        <v>14</v>
      </c>
      <c r="FWU19" s="124" t="s">
        <v>14</v>
      </c>
      <c r="FWV19" s="124" t="s">
        <v>14</v>
      </c>
      <c r="FWW19" s="124" t="s">
        <v>14</v>
      </c>
      <c r="FWX19" s="124" t="s">
        <v>14</v>
      </c>
      <c r="FWY19" s="124" t="s">
        <v>14</v>
      </c>
      <c r="FWZ19" s="124" t="s">
        <v>14</v>
      </c>
      <c r="FXA19" s="124" t="s">
        <v>14</v>
      </c>
      <c r="FXB19" s="124" t="s">
        <v>14</v>
      </c>
      <c r="FXC19" s="124" t="s">
        <v>14</v>
      </c>
      <c r="FXD19" s="124" t="s">
        <v>14</v>
      </c>
      <c r="FXE19" s="124" t="s">
        <v>14</v>
      </c>
      <c r="FXF19" s="124" t="s">
        <v>14</v>
      </c>
      <c r="FXG19" s="124" t="s">
        <v>14</v>
      </c>
      <c r="FXH19" s="124" t="s">
        <v>14</v>
      </c>
      <c r="FXI19" s="124" t="s">
        <v>14</v>
      </c>
      <c r="FXJ19" s="124" t="s">
        <v>14</v>
      </c>
      <c r="FXK19" s="124" t="s">
        <v>14</v>
      </c>
      <c r="FXL19" s="124" t="s">
        <v>14</v>
      </c>
      <c r="FXM19" s="124" t="s">
        <v>14</v>
      </c>
      <c r="FXN19" s="124" t="s">
        <v>14</v>
      </c>
      <c r="FXO19" s="124" t="s">
        <v>14</v>
      </c>
      <c r="FXP19" s="124" t="s">
        <v>14</v>
      </c>
      <c r="FXQ19" s="124" t="s">
        <v>14</v>
      </c>
      <c r="FXR19" s="124" t="s">
        <v>14</v>
      </c>
      <c r="FXS19" s="124" t="s">
        <v>14</v>
      </c>
      <c r="FXT19" s="124" t="s">
        <v>14</v>
      </c>
      <c r="FXU19" s="124" t="s">
        <v>14</v>
      </c>
      <c r="FXV19" s="124" t="s">
        <v>14</v>
      </c>
      <c r="FXW19" s="124" t="s">
        <v>14</v>
      </c>
      <c r="FXX19" s="124" t="s">
        <v>14</v>
      </c>
      <c r="FXY19" s="124" t="s">
        <v>14</v>
      </c>
      <c r="FXZ19" s="124" t="s">
        <v>14</v>
      </c>
      <c r="FYA19" s="124" t="s">
        <v>14</v>
      </c>
      <c r="FYB19" s="124" t="s">
        <v>14</v>
      </c>
      <c r="FYC19" s="124" t="s">
        <v>14</v>
      </c>
      <c r="FYD19" s="124" t="s">
        <v>14</v>
      </c>
      <c r="FYE19" s="124" t="s">
        <v>14</v>
      </c>
      <c r="FYF19" s="124" t="s">
        <v>14</v>
      </c>
      <c r="FYG19" s="124" t="s">
        <v>14</v>
      </c>
      <c r="FYH19" s="124" t="s">
        <v>14</v>
      </c>
      <c r="FYI19" s="124" t="s">
        <v>14</v>
      </c>
      <c r="FYJ19" s="124" t="s">
        <v>14</v>
      </c>
      <c r="FYK19" s="124" t="s">
        <v>14</v>
      </c>
      <c r="FYL19" s="124" t="s">
        <v>14</v>
      </c>
      <c r="FYM19" s="124" t="s">
        <v>14</v>
      </c>
      <c r="FYN19" s="124" t="s">
        <v>14</v>
      </c>
      <c r="FYO19" s="124" t="s">
        <v>14</v>
      </c>
      <c r="FYP19" s="124" t="s">
        <v>14</v>
      </c>
      <c r="FYQ19" s="124" t="s">
        <v>14</v>
      </c>
      <c r="FYR19" s="124" t="s">
        <v>14</v>
      </c>
      <c r="FYS19" s="124" t="s">
        <v>14</v>
      </c>
      <c r="FYT19" s="124" t="s">
        <v>14</v>
      </c>
      <c r="FYU19" s="124" t="s">
        <v>14</v>
      </c>
      <c r="FYV19" s="124" t="s">
        <v>14</v>
      </c>
      <c r="FYW19" s="124" t="s">
        <v>14</v>
      </c>
      <c r="FYX19" s="124" t="s">
        <v>14</v>
      </c>
      <c r="FYY19" s="124" t="s">
        <v>14</v>
      </c>
      <c r="FYZ19" s="124" t="s">
        <v>14</v>
      </c>
      <c r="FZA19" s="124" t="s">
        <v>14</v>
      </c>
      <c r="FZB19" s="124" t="s">
        <v>14</v>
      </c>
      <c r="FZC19" s="124" t="s">
        <v>14</v>
      </c>
      <c r="FZD19" s="124" t="s">
        <v>14</v>
      </c>
      <c r="FZE19" s="124" t="s">
        <v>14</v>
      </c>
      <c r="FZF19" s="124" t="s">
        <v>14</v>
      </c>
      <c r="FZG19" s="124" t="s">
        <v>14</v>
      </c>
      <c r="FZH19" s="124" t="s">
        <v>14</v>
      </c>
      <c r="FZI19" s="124" t="s">
        <v>14</v>
      </c>
      <c r="FZJ19" s="124" t="s">
        <v>14</v>
      </c>
      <c r="FZK19" s="124" t="s">
        <v>14</v>
      </c>
      <c r="FZL19" s="124" t="s">
        <v>14</v>
      </c>
      <c r="FZM19" s="124" t="s">
        <v>14</v>
      </c>
      <c r="FZN19" s="124" t="s">
        <v>14</v>
      </c>
      <c r="FZO19" s="124" t="s">
        <v>14</v>
      </c>
      <c r="FZP19" s="124" t="s">
        <v>14</v>
      </c>
      <c r="FZQ19" s="124" t="s">
        <v>14</v>
      </c>
      <c r="FZR19" s="124" t="s">
        <v>14</v>
      </c>
      <c r="FZS19" s="124" t="s">
        <v>14</v>
      </c>
      <c r="FZT19" s="124" t="s">
        <v>14</v>
      </c>
      <c r="FZU19" s="124" t="s">
        <v>14</v>
      </c>
      <c r="FZV19" s="124" t="s">
        <v>14</v>
      </c>
      <c r="FZW19" s="124" t="s">
        <v>14</v>
      </c>
      <c r="FZX19" s="124" t="s">
        <v>14</v>
      </c>
      <c r="FZY19" s="124" t="s">
        <v>14</v>
      </c>
      <c r="FZZ19" s="124" t="s">
        <v>14</v>
      </c>
      <c r="GAA19" s="124" t="s">
        <v>14</v>
      </c>
      <c r="GAB19" s="124" t="s">
        <v>14</v>
      </c>
      <c r="GAC19" s="124" t="s">
        <v>14</v>
      </c>
      <c r="GAD19" s="124" t="s">
        <v>14</v>
      </c>
      <c r="GAE19" s="124" t="s">
        <v>14</v>
      </c>
      <c r="GAF19" s="124" t="s">
        <v>14</v>
      </c>
      <c r="GAG19" s="124" t="s">
        <v>14</v>
      </c>
      <c r="GAH19" s="124" t="s">
        <v>14</v>
      </c>
      <c r="GAI19" s="124" t="s">
        <v>14</v>
      </c>
      <c r="GAJ19" s="124" t="s">
        <v>14</v>
      </c>
      <c r="GAK19" s="124" t="s">
        <v>14</v>
      </c>
      <c r="GAL19" s="124" t="s">
        <v>14</v>
      </c>
      <c r="GAM19" s="124" t="s">
        <v>14</v>
      </c>
      <c r="GAN19" s="124" t="s">
        <v>14</v>
      </c>
      <c r="GAO19" s="124" t="s">
        <v>14</v>
      </c>
      <c r="GAP19" s="124" t="s">
        <v>14</v>
      </c>
      <c r="GAQ19" s="124" t="s">
        <v>14</v>
      </c>
      <c r="GAR19" s="124" t="s">
        <v>14</v>
      </c>
      <c r="GAS19" s="124" t="s">
        <v>14</v>
      </c>
      <c r="GAT19" s="124" t="s">
        <v>14</v>
      </c>
      <c r="GAU19" s="124" t="s">
        <v>14</v>
      </c>
      <c r="GAV19" s="124" t="s">
        <v>14</v>
      </c>
      <c r="GAW19" s="124" t="s">
        <v>14</v>
      </c>
      <c r="GAX19" s="124" t="s">
        <v>14</v>
      </c>
      <c r="GAY19" s="124" t="s">
        <v>14</v>
      </c>
      <c r="GAZ19" s="124" t="s">
        <v>14</v>
      </c>
      <c r="GBA19" s="124" t="s">
        <v>14</v>
      </c>
      <c r="GBB19" s="124" t="s">
        <v>14</v>
      </c>
      <c r="GBC19" s="124" t="s">
        <v>14</v>
      </c>
      <c r="GBD19" s="124" t="s">
        <v>14</v>
      </c>
      <c r="GBE19" s="124" t="s">
        <v>14</v>
      </c>
      <c r="GBF19" s="124" t="s">
        <v>14</v>
      </c>
      <c r="GBG19" s="124" t="s">
        <v>14</v>
      </c>
      <c r="GBH19" s="124" t="s">
        <v>14</v>
      </c>
      <c r="GBI19" s="124" t="s">
        <v>14</v>
      </c>
      <c r="GBJ19" s="124" t="s">
        <v>14</v>
      </c>
      <c r="GBK19" s="124" t="s">
        <v>14</v>
      </c>
      <c r="GBL19" s="124" t="s">
        <v>14</v>
      </c>
      <c r="GBM19" s="124" t="s">
        <v>14</v>
      </c>
      <c r="GBN19" s="124" t="s">
        <v>14</v>
      </c>
      <c r="GBO19" s="124" t="s">
        <v>14</v>
      </c>
      <c r="GBP19" s="124" t="s">
        <v>14</v>
      </c>
      <c r="GBQ19" s="124" t="s">
        <v>14</v>
      </c>
      <c r="GBR19" s="124" t="s">
        <v>14</v>
      </c>
      <c r="GBS19" s="124" t="s">
        <v>14</v>
      </c>
      <c r="GBT19" s="124" t="s">
        <v>14</v>
      </c>
      <c r="GBU19" s="124" t="s">
        <v>14</v>
      </c>
      <c r="GBV19" s="124" t="s">
        <v>14</v>
      </c>
      <c r="GBW19" s="124" t="s">
        <v>14</v>
      </c>
      <c r="GBX19" s="124" t="s">
        <v>14</v>
      </c>
      <c r="GBY19" s="124" t="s">
        <v>14</v>
      </c>
      <c r="GBZ19" s="124" t="s">
        <v>14</v>
      </c>
      <c r="GCA19" s="124" t="s">
        <v>14</v>
      </c>
      <c r="GCB19" s="124" t="s">
        <v>14</v>
      </c>
      <c r="GCC19" s="124" t="s">
        <v>14</v>
      </c>
      <c r="GCD19" s="124" t="s">
        <v>14</v>
      </c>
      <c r="GCE19" s="124" t="s">
        <v>14</v>
      </c>
      <c r="GCF19" s="124" t="s">
        <v>14</v>
      </c>
      <c r="GCG19" s="124" t="s">
        <v>14</v>
      </c>
      <c r="GCH19" s="124" t="s">
        <v>14</v>
      </c>
      <c r="GCI19" s="124" t="s">
        <v>14</v>
      </c>
      <c r="GCJ19" s="124" t="s">
        <v>14</v>
      </c>
      <c r="GCK19" s="124" t="s">
        <v>14</v>
      </c>
      <c r="GCL19" s="124" t="s">
        <v>14</v>
      </c>
      <c r="GCM19" s="124" t="s">
        <v>14</v>
      </c>
      <c r="GCN19" s="124" t="s">
        <v>14</v>
      </c>
      <c r="GCO19" s="124" t="s">
        <v>14</v>
      </c>
      <c r="GCP19" s="124" t="s">
        <v>14</v>
      </c>
      <c r="GCQ19" s="124" t="s">
        <v>14</v>
      </c>
      <c r="GCR19" s="124" t="s">
        <v>14</v>
      </c>
      <c r="GCS19" s="124" t="s">
        <v>14</v>
      </c>
      <c r="GCT19" s="124" t="s">
        <v>14</v>
      </c>
      <c r="GCU19" s="124" t="s">
        <v>14</v>
      </c>
      <c r="GCV19" s="124" t="s">
        <v>14</v>
      </c>
      <c r="GCW19" s="124" t="s">
        <v>14</v>
      </c>
      <c r="GCX19" s="124" t="s">
        <v>14</v>
      </c>
      <c r="GCY19" s="124" t="s">
        <v>14</v>
      </c>
      <c r="GCZ19" s="124" t="s">
        <v>14</v>
      </c>
      <c r="GDA19" s="124" t="s">
        <v>14</v>
      </c>
      <c r="GDB19" s="124" t="s">
        <v>14</v>
      </c>
      <c r="GDC19" s="124" t="s">
        <v>14</v>
      </c>
      <c r="GDD19" s="124" t="s">
        <v>14</v>
      </c>
      <c r="GDE19" s="124" t="s">
        <v>14</v>
      </c>
      <c r="GDF19" s="124" t="s">
        <v>14</v>
      </c>
      <c r="GDG19" s="124" t="s">
        <v>14</v>
      </c>
      <c r="GDH19" s="124" t="s">
        <v>14</v>
      </c>
      <c r="GDI19" s="124" t="s">
        <v>14</v>
      </c>
      <c r="GDJ19" s="124" t="s">
        <v>14</v>
      </c>
      <c r="GDK19" s="124" t="s">
        <v>14</v>
      </c>
      <c r="GDL19" s="124" t="s">
        <v>14</v>
      </c>
      <c r="GDM19" s="124" t="s">
        <v>14</v>
      </c>
      <c r="GDN19" s="124" t="s">
        <v>14</v>
      </c>
      <c r="GDO19" s="124" t="s">
        <v>14</v>
      </c>
      <c r="GDP19" s="124" t="s">
        <v>14</v>
      </c>
      <c r="GDQ19" s="124" t="s">
        <v>14</v>
      </c>
      <c r="GDR19" s="124" t="s">
        <v>14</v>
      </c>
      <c r="GDS19" s="124" t="s">
        <v>14</v>
      </c>
      <c r="GDT19" s="124" t="s">
        <v>14</v>
      </c>
      <c r="GDU19" s="124" t="s">
        <v>14</v>
      </c>
      <c r="GDV19" s="124" t="s">
        <v>14</v>
      </c>
      <c r="GDW19" s="124" t="s">
        <v>14</v>
      </c>
      <c r="GDX19" s="124" t="s">
        <v>14</v>
      </c>
      <c r="GDY19" s="124" t="s">
        <v>14</v>
      </c>
      <c r="GDZ19" s="124" t="s">
        <v>14</v>
      </c>
      <c r="GEA19" s="124" t="s">
        <v>14</v>
      </c>
      <c r="GEB19" s="124" t="s">
        <v>14</v>
      </c>
      <c r="GEC19" s="124" t="s">
        <v>14</v>
      </c>
      <c r="GED19" s="124" t="s">
        <v>14</v>
      </c>
      <c r="GEE19" s="124" t="s">
        <v>14</v>
      </c>
      <c r="GEF19" s="124" t="s">
        <v>14</v>
      </c>
      <c r="GEG19" s="124" t="s">
        <v>14</v>
      </c>
      <c r="GEH19" s="124" t="s">
        <v>14</v>
      </c>
      <c r="GEI19" s="124" t="s">
        <v>14</v>
      </c>
      <c r="GEJ19" s="124" t="s">
        <v>14</v>
      </c>
      <c r="GEK19" s="124" t="s">
        <v>14</v>
      </c>
      <c r="GEL19" s="124" t="s">
        <v>14</v>
      </c>
      <c r="GEM19" s="124" t="s">
        <v>14</v>
      </c>
      <c r="GEN19" s="124" t="s">
        <v>14</v>
      </c>
      <c r="GEO19" s="124" t="s">
        <v>14</v>
      </c>
      <c r="GEP19" s="124" t="s">
        <v>14</v>
      </c>
      <c r="GEQ19" s="124" t="s">
        <v>14</v>
      </c>
      <c r="GER19" s="124" t="s">
        <v>14</v>
      </c>
      <c r="GES19" s="124" t="s">
        <v>14</v>
      </c>
      <c r="GET19" s="124" t="s">
        <v>14</v>
      </c>
      <c r="GEU19" s="124" t="s">
        <v>14</v>
      </c>
      <c r="GEV19" s="124" t="s">
        <v>14</v>
      </c>
      <c r="GEW19" s="124" t="s">
        <v>14</v>
      </c>
      <c r="GEX19" s="124" t="s">
        <v>14</v>
      </c>
      <c r="GEY19" s="124" t="s">
        <v>14</v>
      </c>
      <c r="GEZ19" s="124" t="s">
        <v>14</v>
      </c>
      <c r="GFA19" s="124" t="s">
        <v>14</v>
      </c>
      <c r="GFB19" s="124" t="s">
        <v>14</v>
      </c>
      <c r="GFC19" s="124" t="s">
        <v>14</v>
      </c>
      <c r="GFD19" s="124" t="s">
        <v>14</v>
      </c>
      <c r="GFE19" s="124" t="s">
        <v>14</v>
      </c>
      <c r="GFF19" s="124" t="s">
        <v>14</v>
      </c>
      <c r="GFG19" s="124" t="s">
        <v>14</v>
      </c>
      <c r="GFH19" s="124" t="s">
        <v>14</v>
      </c>
      <c r="GFI19" s="124" t="s">
        <v>14</v>
      </c>
      <c r="GFJ19" s="124" t="s">
        <v>14</v>
      </c>
      <c r="GFK19" s="124" t="s">
        <v>14</v>
      </c>
      <c r="GFL19" s="124" t="s">
        <v>14</v>
      </c>
      <c r="GFM19" s="124" t="s">
        <v>14</v>
      </c>
      <c r="GFN19" s="124" t="s">
        <v>14</v>
      </c>
      <c r="GFO19" s="124" t="s">
        <v>14</v>
      </c>
      <c r="GFP19" s="124" t="s">
        <v>14</v>
      </c>
      <c r="GFQ19" s="124" t="s">
        <v>14</v>
      </c>
      <c r="GFR19" s="124" t="s">
        <v>14</v>
      </c>
      <c r="GFS19" s="124" t="s">
        <v>14</v>
      </c>
      <c r="GFT19" s="124" t="s">
        <v>14</v>
      </c>
      <c r="GFU19" s="124" t="s">
        <v>14</v>
      </c>
      <c r="GFV19" s="124" t="s">
        <v>14</v>
      </c>
      <c r="GFW19" s="124" t="s">
        <v>14</v>
      </c>
      <c r="GFX19" s="124" t="s">
        <v>14</v>
      </c>
      <c r="GFY19" s="124" t="s">
        <v>14</v>
      </c>
      <c r="GFZ19" s="124" t="s">
        <v>14</v>
      </c>
      <c r="GGA19" s="124" t="s">
        <v>14</v>
      </c>
      <c r="GGB19" s="124" t="s">
        <v>14</v>
      </c>
      <c r="GGC19" s="124" t="s">
        <v>14</v>
      </c>
      <c r="GGD19" s="124" t="s">
        <v>14</v>
      </c>
      <c r="GGE19" s="124" t="s">
        <v>14</v>
      </c>
      <c r="GGF19" s="124" t="s">
        <v>14</v>
      </c>
      <c r="GGG19" s="124" t="s">
        <v>14</v>
      </c>
      <c r="GGH19" s="124" t="s">
        <v>14</v>
      </c>
      <c r="GGI19" s="124" t="s">
        <v>14</v>
      </c>
      <c r="GGJ19" s="124" t="s">
        <v>14</v>
      </c>
      <c r="GGK19" s="124" t="s">
        <v>14</v>
      </c>
      <c r="GGL19" s="124" t="s">
        <v>14</v>
      </c>
      <c r="GGM19" s="124" t="s">
        <v>14</v>
      </c>
      <c r="GGN19" s="124" t="s">
        <v>14</v>
      </c>
      <c r="GGO19" s="124" t="s">
        <v>14</v>
      </c>
      <c r="GGP19" s="124" t="s">
        <v>14</v>
      </c>
      <c r="GGQ19" s="124" t="s">
        <v>14</v>
      </c>
      <c r="GGR19" s="124" t="s">
        <v>14</v>
      </c>
      <c r="GGS19" s="124" t="s">
        <v>14</v>
      </c>
      <c r="GGT19" s="124" t="s">
        <v>14</v>
      </c>
      <c r="GGU19" s="124" t="s">
        <v>14</v>
      </c>
      <c r="GGV19" s="124" t="s">
        <v>14</v>
      </c>
      <c r="GGW19" s="124" t="s">
        <v>14</v>
      </c>
      <c r="GGX19" s="124" t="s">
        <v>14</v>
      </c>
      <c r="GGY19" s="124" t="s">
        <v>14</v>
      </c>
      <c r="GGZ19" s="124" t="s">
        <v>14</v>
      </c>
      <c r="GHA19" s="124" t="s">
        <v>14</v>
      </c>
      <c r="GHB19" s="124" t="s">
        <v>14</v>
      </c>
      <c r="GHC19" s="124" t="s">
        <v>14</v>
      </c>
      <c r="GHD19" s="124" t="s">
        <v>14</v>
      </c>
      <c r="GHE19" s="124" t="s">
        <v>14</v>
      </c>
      <c r="GHF19" s="124" t="s">
        <v>14</v>
      </c>
      <c r="GHG19" s="124" t="s">
        <v>14</v>
      </c>
      <c r="GHH19" s="124" t="s">
        <v>14</v>
      </c>
      <c r="GHI19" s="124" t="s">
        <v>14</v>
      </c>
      <c r="GHJ19" s="124" t="s">
        <v>14</v>
      </c>
      <c r="GHK19" s="124" t="s">
        <v>14</v>
      </c>
      <c r="GHL19" s="124" t="s">
        <v>14</v>
      </c>
      <c r="GHM19" s="124" t="s">
        <v>14</v>
      </c>
      <c r="GHN19" s="124" t="s">
        <v>14</v>
      </c>
      <c r="GHO19" s="124" t="s">
        <v>14</v>
      </c>
      <c r="GHP19" s="124" t="s">
        <v>14</v>
      </c>
      <c r="GHQ19" s="124" t="s">
        <v>14</v>
      </c>
      <c r="GHR19" s="124" t="s">
        <v>14</v>
      </c>
      <c r="GHS19" s="124" t="s">
        <v>14</v>
      </c>
      <c r="GHT19" s="124" t="s">
        <v>14</v>
      </c>
      <c r="GHU19" s="124" t="s">
        <v>14</v>
      </c>
      <c r="GHV19" s="124" t="s">
        <v>14</v>
      </c>
      <c r="GHW19" s="124" t="s">
        <v>14</v>
      </c>
      <c r="GHX19" s="124" t="s">
        <v>14</v>
      </c>
      <c r="GHY19" s="124" t="s">
        <v>14</v>
      </c>
      <c r="GHZ19" s="124" t="s">
        <v>14</v>
      </c>
      <c r="GIA19" s="124" t="s">
        <v>14</v>
      </c>
      <c r="GIB19" s="124" t="s">
        <v>14</v>
      </c>
      <c r="GIC19" s="124" t="s">
        <v>14</v>
      </c>
      <c r="GID19" s="124" t="s">
        <v>14</v>
      </c>
      <c r="GIE19" s="124" t="s">
        <v>14</v>
      </c>
      <c r="GIF19" s="124" t="s">
        <v>14</v>
      </c>
      <c r="GIG19" s="124" t="s">
        <v>14</v>
      </c>
      <c r="GIH19" s="124" t="s">
        <v>14</v>
      </c>
      <c r="GII19" s="124" t="s">
        <v>14</v>
      </c>
      <c r="GIJ19" s="124" t="s">
        <v>14</v>
      </c>
      <c r="GIK19" s="124" t="s">
        <v>14</v>
      </c>
      <c r="GIL19" s="124" t="s">
        <v>14</v>
      </c>
      <c r="GIM19" s="124" t="s">
        <v>14</v>
      </c>
      <c r="GIN19" s="124" t="s">
        <v>14</v>
      </c>
      <c r="GIO19" s="124" t="s">
        <v>14</v>
      </c>
      <c r="GIP19" s="124" t="s">
        <v>14</v>
      </c>
      <c r="GIQ19" s="124" t="s">
        <v>14</v>
      </c>
      <c r="GIR19" s="124" t="s">
        <v>14</v>
      </c>
      <c r="GIS19" s="124" t="s">
        <v>14</v>
      </c>
      <c r="GIT19" s="124" t="s">
        <v>14</v>
      </c>
      <c r="GIU19" s="124" t="s">
        <v>14</v>
      </c>
      <c r="GIV19" s="124" t="s">
        <v>14</v>
      </c>
      <c r="GIW19" s="124" t="s">
        <v>14</v>
      </c>
      <c r="GIX19" s="124" t="s">
        <v>14</v>
      </c>
      <c r="GIY19" s="124" t="s">
        <v>14</v>
      </c>
      <c r="GIZ19" s="124" t="s">
        <v>14</v>
      </c>
      <c r="GJA19" s="124" t="s">
        <v>14</v>
      </c>
      <c r="GJB19" s="124" t="s">
        <v>14</v>
      </c>
      <c r="GJC19" s="124" t="s">
        <v>14</v>
      </c>
      <c r="GJD19" s="124" t="s">
        <v>14</v>
      </c>
      <c r="GJE19" s="124" t="s">
        <v>14</v>
      </c>
      <c r="GJF19" s="124" t="s">
        <v>14</v>
      </c>
      <c r="GJG19" s="124" t="s">
        <v>14</v>
      </c>
      <c r="GJH19" s="124" t="s">
        <v>14</v>
      </c>
      <c r="GJI19" s="124" t="s">
        <v>14</v>
      </c>
      <c r="GJJ19" s="124" t="s">
        <v>14</v>
      </c>
      <c r="GJK19" s="124" t="s">
        <v>14</v>
      </c>
      <c r="GJL19" s="124" t="s">
        <v>14</v>
      </c>
      <c r="GJM19" s="124" t="s">
        <v>14</v>
      </c>
      <c r="GJN19" s="124" t="s">
        <v>14</v>
      </c>
      <c r="GJO19" s="124" t="s">
        <v>14</v>
      </c>
      <c r="GJP19" s="124" t="s">
        <v>14</v>
      </c>
      <c r="GJQ19" s="124" t="s">
        <v>14</v>
      </c>
      <c r="GJR19" s="124" t="s">
        <v>14</v>
      </c>
      <c r="GJS19" s="124" t="s">
        <v>14</v>
      </c>
      <c r="GJT19" s="124" t="s">
        <v>14</v>
      </c>
      <c r="GJU19" s="124" t="s">
        <v>14</v>
      </c>
      <c r="GJV19" s="124" t="s">
        <v>14</v>
      </c>
      <c r="GJW19" s="124" t="s">
        <v>14</v>
      </c>
      <c r="GJX19" s="124" t="s">
        <v>14</v>
      </c>
      <c r="GJY19" s="124" t="s">
        <v>14</v>
      </c>
      <c r="GJZ19" s="124" t="s">
        <v>14</v>
      </c>
      <c r="GKA19" s="124" t="s">
        <v>14</v>
      </c>
      <c r="GKB19" s="124" t="s">
        <v>14</v>
      </c>
      <c r="GKC19" s="124" t="s">
        <v>14</v>
      </c>
      <c r="GKD19" s="124" t="s">
        <v>14</v>
      </c>
      <c r="GKE19" s="124" t="s">
        <v>14</v>
      </c>
      <c r="GKF19" s="124" t="s">
        <v>14</v>
      </c>
      <c r="GKG19" s="124" t="s">
        <v>14</v>
      </c>
      <c r="GKH19" s="124" t="s">
        <v>14</v>
      </c>
      <c r="GKI19" s="124" t="s">
        <v>14</v>
      </c>
      <c r="GKJ19" s="124" t="s">
        <v>14</v>
      </c>
      <c r="GKK19" s="124" t="s">
        <v>14</v>
      </c>
      <c r="GKL19" s="124" t="s">
        <v>14</v>
      </c>
      <c r="GKM19" s="124" t="s">
        <v>14</v>
      </c>
      <c r="GKN19" s="124" t="s">
        <v>14</v>
      </c>
      <c r="GKO19" s="124" t="s">
        <v>14</v>
      </c>
      <c r="GKP19" s="124" t="s">
        <v>14</v>
      </c>
      <c r="GKQ19" s="124" t="s">
        <v>14</v>
      </c>
      <c r="GKR19" s="124" t="s">
        <v>14</v>
      </c>
      <c r="GKS19" s="124" t="s">
        <v>14</v>
      </c>
      <c r="GKT19" s="124" t="s">
        <v>14</v>
      </c>
      <c r="GKU19" s="124" t="s">
        <v>14</v>
      </c>
      <c r="GKV19" s="124" t="s">
        <v>14</v>
      </c>
      <c r="GKW19" s="124" t="s">
        <v>14</v>
      </c>
      <c r="GKX19" s="124" t="s">
        <v>14</v>
      </c>
      <c r="GKY19" s="124" t="s">
        <v>14</v>
      </c>
      <c r="GKZ19" s="124" t="s">
        <v>14</v>
      </c>
      <c r="GLA19" s="124" t="s">
        <v>14</v>
      </c>
      <c r="GLB19" s="124" t="s">
        <v>14</v>
      </c>
      <c r="GLC19" s="124" t="s">
        <v>14</v>
      </c>
      <c r="GLD19" s="124" t="s">
        <v>14</v>
      </c>
      <c r="GLE19" s="124" t="s">
        <v>14</v>
      </c>
      <c r="GLF19" s="124" t="s">
        <v>14</v>
      </c>
      <c r="GLG19" s="124" t="s">
        <v>14</v>
      </c>
      <c r="GLH19" s="124" t="s">
        <v>14</v>
      </c>
      <c r="GLI19" s="124" t="s">
        <v>14</v>
      </c>
      <c r="GLJ19" s="124" t="s">
        <v>14</v>
      </c>
      <c r="GLK19" s="124" t="s">
        <v>14</v>
      </c>
      <c r="GLL19" s="124" t="s">
        <v>14</v>
      </c>
      <c r="GLM19" s="124" t="s">
        <v>14</v>
      </c>
      <c r="GLN19" s="124" t="s">
        <v>14</v>
      </c>
      <c r="GLO19" s="124" t="s">
        <v>14</v>
      </c>
      <c r="GLP19" s="124" t="s">
        <v>14</v>
      </c>
      <c r="GLQ19" s="124" t="s">
        <v>14</v>
      </c>
      <c r="GLR19" s="124" t="s">
        <v>14</v>
      </c>
      <c r="GLS19" s="124" t="s">
        <v>14</v>
      </c>
      <c r="GLT19" s="124" t="s">
        <v>14</v>
      </c>
      <c r="GLU19" s="124" t="s">
        <v>14</v>
      </c>
      <c r="GLV19" s="124" t="s">
        <v>14</v>
      </c>
      <c r="GLW19" s="124" t="s">
        <v>14</v>
      </c>
      <c r="GLX19" s="124" t="s">
        <v>14</v>
      </c>
      <c r="GLY19" s="124" t="s">
        <v>14</v>
      </c>
      <c r="GLZ19" s="124" t="s">
        <v>14</v>
      </c>
      <c r="GMA19" s="124" t="s">
        <v>14</v>
      </c>
      <c r="GMB19" s="124" t="s">
        <v>14</v>
      </c>
      <c r="GMC19" s="124" t="s">
        <v>14</v>
      </c>
      <c r="GMD19" s="124" t="s">
        <v>14</v>
      </c>
      <c r="GME19" s="124" t="s">
        <v>14</v>
      </c>
      <c r="GMF19" s="124" t="s">
        <v>14</v>
      </c>
      <c r="GMG19" s="124" t="s">
        <v>14</v>
      </c>
      <c r="GMH19" s="124" t="s">
        <v>14</v>
      </c>
      <c r="GMI19" s="124" t="s">
        <v>14</v>
      </c>
      <c r="GMJ19" s="124" t="s">
        <v>14</v>
      </c>
      <c r="GMK19" s="124" t="s">
        <v>14</v>
      </c>
      <c r="GML19" s="124" t="s">
        <v>14</v>
      </c>
      <c r="GMM19" s="124" t="s">
        <v>14</v>
      </c>
      <c r="GMN19" s="124" t="s">
        <v>14</v>
      </c>
      <c r="GMO19" s="124" t="s">
        <v>14</v>
      </c>
      <c r="GMP19" s="124" t="s">
        <v>14</v>
      </c>
      <c r="GMQ19" s="124" t="s">
        <v>14</v>
      </c>
      <c r="GMR19" s="124" t="s">
        <v>14</v>
      </c>
      <c r="GMS19" s="124" t="s">
        <v>14</v>
      </c>
      <c r="GMT19" s="124" t="s">
        <v>14</v>
      </c>
      <c r="GMU19" s="124" t="s">
        <v>14</v>
      </c>
      <c r="GMV19" s="124" t="s">
        <v>14</v>
      </c>
      <c r="GMW19" s="124" t="s">
        <v>14</v>
      </c>
      <c r="GMX19" s="124" t="s">
        <v>14</v>
      </c>
      <c r="GMY19" s="124" t="s">
        <v>14</v>
      </c>
      <c r="GMZ19" s="124" t="s">
        <v>14</v>
      </c>
      <c r="GNA19" s="124" t="s">
        <v>14</v>
      </c>
      <c r="GNB19" s="124" t="s">
        <v>14</v>
      </c>
      <c r="GNC19" s="124" t="s">
        <v>14</v>
      </c>
      <c r="GND19" s="124" t="s">
        <v>14</v>
      </c>
      <c r="GNE19" s="124" t="s">
        <v>14</v>
      </c>
      <c r="GNF19" s="124" t="s">
        <v>14</v>
      </c>
      <c r="GNG19" s="124" t="s">
        <v>14</v>
      </c>
      <c r="GNH19" s="124" t="s">
        <v>14</v>
      </c>
      <c r="GNI19" s="124" t="s">
        <v>14</v>
      </c>
      <c r="GNJ19" s="124" t="s">
        <v>14</v>
      </c>
      <c r="GNK19" s="124" t="s">
        <v>14</v>
      </c>
      <c r="GNL19" s="124" t="s">
        <v>14</v>
      </c>
      <c r="GNM19" s="124" t="s">
        <v>14</v>
      </c>
      <c r="GNN19" s="124" t="s">
        <v>14</v>
      </c>
      <c r="GNO19" s="124" t="s">
        <v>14</v>
      </c>
      <c r="GNP19" s="124" t="s">
        <v>14</v>
      </c>
      <c r="GNQ19" s="124" t="s">
        <v>14</v>
      </c>
      <c r="GNR19" s="124" t="s">
        <v>14</v>
      </c>
      <c r="GNS19" s="124" t="s">
        <v>14</v>
      </c>
      <c r="GNT19" s="124" t="s">
        <v>14</v>
      </c>
      <c r="GNU19" s="124" t="s">
        <v>14</v>
      </c>
      <c r="GNV19" s="124" t="s">
        <v>14</v>
      </c>
      <c r="GNW19" s="124" t="s">
        <v>14</v>
      </c>
      <c r="GNX19" s="124" t="s">
        <v>14</v>
      </c>
      <c r="GNY19" s="124" t="s">
        <v>14</v>
      </c>
      <c r="GNZ19" s="124" t="s">
        <v>14</v>
      </c>
      <c r="GOA19" s="124" t="s">
        <v>14</v>
      </c>
      <c r="GOB19" s="124" t="s">
        <v>14</v>
      </c>
      <c r="GOC19" s="124" t="s">
        <v>14</v>
      </c>
      <c r="GOD19" s="124" t="s">
        <v>14</v>
      </c>
      <c r="GOE19" s="124" t="s">
        <v>14</v>
      </c>
      <c r="GOF19" s="124" t="s">
        <v>14</v>
      </c>
      <c r="GOG19" s="124" t="s">
        <v>14</v>
      </c>
      <c r="GOH19" s="124" t="s">
        <v>14</v>
      </c>
      <c r="GOI19" s="124" t="s">
        <v>14</v>
      </c>
      <c r="GOJ19" s="124" t="s">
        <v>14</v>
      </c>
      <c r="GOK19" s="124" t="s">
        <v>14</v>
      </c>
      <c r="GOL19" s="124" t="s">
        <v>14</v>
      </c>
      <c r="GOM19" s="124" t="s">
        <v>14</v>
      </c>
      <c r="GON19" s="124" t="s">
        <v>14</v>
      </c>
      <c r="GOO19" s="124" t="s">
        <v>14</v>
      </c>
      <c r="GOP19" s="124" t="s">
        <v>14</v>
      </c>
      <c r="GOQ19" s="124" t="s">
        <v>14</v>
      </c>
      <c r="GOR19" s="124" t="s">
        <v>14</v>
      </c>
      <c r="GOS19" s="124" t="s">
        <v>14</v>
      </c>
      <c r="GOT19" s="124" t="s">
        <v>14</v>
      </c>
      <c r="GOU19" s="124" t="s">
        <v>14</v>
      </c>
      <c r="GOV19" s="124" t="s">
        <v>14</v>
      </c>
      <c r="GOW19" s="124" t="s">
        <v>14</v>
      </c>
      <c r="GOX19" s="124" t="s">
        <v>14</v>
      </c>
      <c r="GOY19" s="124" t="s">
        <v>14</v>
      </c>
      <c r="GOZ19" s="124" t="s">
        <v>14</v>
      </c>
      <c r="GPA19" s="124" t="s">
        <v>14</v>
      </c>
      <c r="GPB19" s="124" t="s">
        <v>14</v>
      </c>
      <c r="GPC19" s="124" t="s">
        <v>14</v>
      </c>
      <c r="GPD19" s="124" t="s">
        <v>14</v>
      </c>
      <c r="GPE19" s="124" t="s">
        <v>14</v>
      </c>
      <c r="GPF19" s="124" t="s">
        <v>14</v>
      </c>
      <c r="GPG19" s="124" t="s">
        <v>14</v>
      </c>
      <c r="GPH19" s="124" t="s">
        <v>14</v>
      </c>
      <c r="GPI19" s="124" t="s">
        <v>14</v>
      </c>
      <c r="GPJ19" s="124" t="s">
        <v>14</v>
      </c>
      <c r="GPK19" s="124" t="s">
        <v>14</v>
      </c>
      <c r="GPL19" s="124" t="s">
        <v>14</v>
      </c>
      <c r="GPM19" s="124" t="s">
        <v>14</v>
      </c>
      <c r="GPN19" s="124" t="s">
        <v>14</v>
      </c>
      <c r="GPO19" s="124" t="s">
        <v>14</v>
      </c>
      <c r="GPP19" s="124" t="s">
        <v>14</v>
      </c>
      <c r="GPQ19" s="124" t="s">
        <v>14</v>
      </c>
      <c r="GPR19" s="124" t="s">
        <v>14</v>
      </c>
      <c r="GPS19" s="124" t="s">
        <v>14</v>
      </c>
      <c r="GPT19" s="124" t="s">
        <v>14</v>
      </c>
      <c r="GPU19" s="124" t="s">
        <v>14</v>
      </c>
      <c r="GPV19" s="124" t="s">
        <v>14</v>
      </c>
      <c r="GPW19" s="124" t="s">
        <v>14</v>
      </c>
      <c r="GPX19" s="124" t="s">
        <v>14</v>
      </c>
      <c r="GPY19" s="124" t="s">
        <v>14</v>
      </c>
      <c r="GPZ19" s="124" t="s">
        <v>14</v>
      </c>
      <c r="GQA19" s="124" t="s">
        <v>14</v>
      </c>
      <c r="GQB19" s="124" t="s">
        <v>14</v>
      </c>
      <c r="GQC19" s="124" t="s">
        <v>14</v>
      </c>
      <c r="GQD19" s="124" t="s">
        <v>14</v>
      </c>
      <c r="GQE19" s="124" t="s">
        <v>14</v>
      </c>
      <c r="GQF19" s="124" t="s">
        <v>14</v>
      </c>
      <c r="GQG19" s="124" t="s">
        <v>14</v>
      </c>
      <c r="GQH19" s="124" t="s">
        <v>14</v>
      </c>
      <c r="GQI19" s="124" t="s">
        <v>14</v>
      </c>
      <c r="GQJ19" s="124" t="s">
        <v>14</v>
      </c>
      <c r="GQK19" s="124" t="s">
        <v>14</v>
      </c>
      <c r="GQL19" s="124" t="s">
        <v>14</v>
      </c>
      <c r="GQM19" s="124" t="s">
        <v>14</v>
      </c>
      <c r="GQN19" s="124" t="s">
        <v>14</v>
      </c>
      <c r="GQO19" s="124" t="s">
        <v>14</v>
      </c>
      <c r="GQP19" s="124" t="s">
        <v>14</v>
      </c>
      <c r="GQQ19" s="124" t="s">
        <v>14</v>
      </c>
      <c r="GQR19" s="124" t="s">
        <v>14</v>
      </c>
      <c r="GQS19" s="124" t="s">
        <v>14</v>
      </c>
      <c r="GQT19" s="124" t="s">
        <v>14</v>
      </c>
      <c r="GQU19" s="124" t="s">
        <v>14</v>
      </c>
      <c r="GQV19" s="124" t="s">
        <v>14</v>
      </c>
      <c r="GQW19" s="124" t="s">
        <v>14</v>
      </c>
      <c r="GQX19" s="124" t="s">
        <v>14</v>
      </c>
      <c r="GQY19" s="124" t="s">
        <v>14</v>
      </c>
      <c r="GQZ19" s="124" t="s">
        <v>14</v>
      </c>
      <c r="GRA19" s="124" t="s">
        <v>14</v>
      </c>
      <c r="GRB19" s="124" t="s">
        <v>14</v>
      </c>
      <c r="GRC19" s="124" t="s">
        <v>14</v>
      </c>
      <c r="GRD19" s="124" t="s">
        <v>14</v>
      </c>
      <c r="GRE19" s="124" t="s">
        <v>14</v>
      </c>
      <c r="GRF19" s="124" t="s">
        <v>14</v>
      </c>
      <c r="GRG19" s="124" t="s">
        <v>14</v>
      </c>
      <c r="GRH19" s="124" t="s">
        <v>14</v>
      </c>
      <c r="GRI19" s="124" t="s">
        <v>14</v>
      </c>
      <c r="GRJ19" s="124" t="s">
        <v>14</v>
      </c>
      <c r="GRK19" s="124" t="s">
        <v>14</v>
      </c>
      <c r="GRL19" s="124" t="s">
        <v>14</v>
      </c>
      <c r="GRM19" s="124" t="s">
        <v>14</v>
      </c>
      <c r="GRN19" s="124" t="s">
        <v>14</v>
      </c>
      <c r="GRO19" s="124" t="s">
        <v>14</v>
      </c>
      <c r="GRP19" s="124" t="s">
        <v>14</v>
      </c>
      <c r="GRQ19" s="124" t="s">
        <v>14</v>
      </c>
      <c r="GRR19" s="124" t="s">
        <v>14</v>
      </c>
      <c r="GRS19" s="124" t="s">
        <v>14</v>
      </c>
      <c r="GRT19" s="124" t="s">
        <v>14</v>
      </c>
      <c r="GRU19" s="124" t="s">
        <v>14</v>
      </c>
      <c r="GRV19" s="124" t="s">
        <v>14</v>
      </c>
      <c r="GRW19" s="124" t="s">
        <v>14</v>
      </c>
      <c r="GRX19" s="124" t="s">
        <v>14</v>
      </c>
      <c r="GRY19" s="124" t="s">
        <v>14</v>
      </c>
      <c r="GRZ19" s="124" t="s">
        <v>14</v>
      </c>
      <c r="GSA19" s="124" t="s">
        <v>14</v>
      </c>
      <c r="GSB19" s="124" t="s">
        <v>14</v>
      </c>
      <c r="GSC19" s="124" t="s">
        <v>14</v>
      </c>
      <c r="GSD19" s="124" t="s">
        <v>14</v>
      </c>
      <c r="GSE19" s="124" t="s">
        <v>14</v>
      </c>
      <c r="GSF19" s="124" t="s">
        <v>14</v>
      </c>
      <c r="GSG19" s="124" t="s">
        <v>14</v>
      </c>
      <c r="GSH19" s="124" t="s">
        <v>14</v>
      </c>
      <c r="GSI19" s="124" t="s">
        <v>14</v>
      </c>
      <c r="GSJ19" s="124" t="s">
        <v>14</v>
      </c>
      <c r="GSK19" s="124" t="s">
        <v>14</v>
      </c>
      <c r="GSL19" s="124" t="s">
        <v>14</v>
      </c>
      <c r="GSM19" s="124" t="s">
        <v>14</v>
      </c>
      <c r="GSN19" s="124" t="s">
        <v>14</v>
      </c>
      <c r="GSO19" s="124" t="s">
        <v>14</v>
      </c>
      <c r="GSP19" s="124" t="s">
        <v>14</v>
      </c>
      <c r="GSQ19" s="124" t="s">
        <v>14</v>
      </c>
      <c r="GSR19" s="124" t="s">
        <v>14</v>
      </c>
      <c r="GSS19" s="124" t="s">
        <v>14</v>
      </c>
      <c r="GST19" s="124" t="s">
        <v>14</v>
      </c>
      <c r="GSU19" s="124" t="s">
        <v>14</v>
      </c>
      <c r="GSV19" s="124" t="s">
        <v>14</v>
      </c>
      <c r="GSW19" s="124" t="s">
        <v>14</v>
      </c>
      <c r="GSX19" s="124" t="s">
        <v>14</v>
      </c>
      <c r="GSY19" s="124" t="s">
        <v>14</v>
      </c>
      <c r="GSZ19" s="124" t="s">
        <v>14</v>
      </c>
      <c r="GTA19" s="124" t="s">
        <v>14</v>
      </c>
      <c r="GTB19" s="124" t="s">
        <v>14</v>
      </c>
      <c r="GTC19" s="124" t="s">
        <v>14</v>
      </c>
      <c r="GTD19" s="124" t="s">
        <v>14</v>
      </c>
      <c r="GTE19" s="124" t="s">
        <v>14</v>
      </c>
      <c r="GTF19" s="124" t="s">
        <v>14</v>
      </c>
      <c r="GTG19" s="124" t="s">
        <v>14</v>
      </c>
      <c r="GTH19" s="124" t="s">
        <v>14</v>
      </c>
      <c r="GTI19" s="124" t="s">
        <v>14</v>
      </c>
      <c r="GTJ19" s="124" t="s">
        <v>14</v>
      </c>
      <c r="GTK19" s="124" t="s">
        <v>14</v>
      </c>
      <c r="GTL19" s="124" t="s">
        <v>14</v>
      </c>
      <c r="GTM19" s="124" t="s">
        <v>14</v>
      </c>
      <c r="GTN19" s="124" t="s">
        <v>14</v>
      </c>
      <c r="GTO19" s="124" t="s">
        <v>14</v>
      </c>
      <c r="GTP19" s="124" t="s">
        <v>14</v>
      </c>
      <c r="GTQ19" s="124" t="s">
        <v>14</v>
      </c>
      <c r="GTR19" s="124" t="s">
        <v>14</v>
      </c>
      <c r="GTS19" s="124" t="s">
        <v>14</v>
      </c>
      <c r="GTT19" s="124" t="s">
        <v>14</v>
      </c>
      <c r="GTU19" s="124" t="s">
        <v>14</v>
      </c>
      <c r="GTV19" s="124" t="s">
        <v>14</v>
      </c>
      <c r="GTW19" s="124" t="s">
        <v>14</v>
      </c>
      <c r="GTX19" s="124" t="s">
        <v>14</v>
      </c>
      <c r="GTY19" s="124" t="s">
        <v>14</v>
      </c>
      <c r="GTZ19" s="124" t="s">
        <v>14</v>
      </c>
      <c r="GUA19" s="124" t="s">
        <v>14</v>
      </c>
      <c r="GUB19" s="124" t="s">
        <v>14</v>
      </c>
      <c r="GUC19" s="124" t="s">
        <v>14</v>
      </c>
      <c r="GUD19" s="124" t="s">
        <v>14</v>
      </c>
      <c r="GUE19" s="124" t="s">
        <v>14</v>
      </c>
      <c r="GUF19" s="124" t="s">
        <v>14</v>
      </c>
      <c r="GUG19" s="124" t="s">
        <v>14</v>
      </c>
      <c r="GUH19" s="124" t="s">
        <v>14</v>
      </c>
      <c r="GUI19" s="124" t="s">
        <v>14</v>
      </c>
      <c r="GUJ19" s="124" t="s">
        <v>14</v>
      </c>
      <c r="GUK19" s="124" t="s">
        <v>14</v>
      </c>
      <c r="GUL19" s="124" t="s">
        <v>14</v>
      </c>
      <c r="GUM19" s="124" t="s">
        <v>14</v>
      </c>
      <c r="GUN19" s="124" t="s">
        <v>14</v>
      </c>
      <c r="GUO19" s="124" t="s">
        <v>14</v>
      </c>
      <c r="GUP19" s="124" t="s">
        <v>14</v>
      </c>
      <c r="GUQ19" s="124" t="s">
        <v>14</v>
      </c>
      <c r="GUR19" s="124" t="s">
        <v>14</v>
      </c>
      <c r="GUS19" s="124" t="s">
        <v>14</v>
      </c>
      <c r="GUT19" s="124" t="s">
        <v>14</v>
      </c>
      <c r="GUU19" s="124" t="s">
        <v>14</v>
      </c>
      <c r="GUV19" s="124" t="s">
        <v>14</v>
      </c>
      <c r="GUW19" s="124" t="s">
        <v>14</v>
      </c>
      <c r="GUX19" s="124" t="s">
        <v>14</v>
      </c>
      <c r="GUY19" s="124" t="s">
        <v>14</v>
      </c>
      <c r="GUZ19" s="124" t="s">
        <v>14</v>
      </c>
      <c r="GVA19" s="124" t="s">
        <v>14</v>
      </c>
      <c r="GVB19" s="124" t="s">
        <v>14</v>
      </c>
      <c r="GVC19" s="124" t="s">
        <v>14</v>
      </c>
      <c r="GVD19" s="124" t="s">
        <v>14</v>
      </c>
      <c r="GVE19" s="124" t="s">
        <v>14</v>
      </c>
      <c r="GVF19" s="124" t="s">
        <v>14</v>
      </c>
      <c r="GVG19" s="124" t="s">
        <v>14</v>
      </c>
      <c r="GVH19" s="124" t="s">
        <v>14</v>
      </c>
      <c r="GVI19" s="124" t="s">
        <v>14</v>
      </c>
      <c r="GVJ19" s="124" t="s">
        <v>14</v>
      </c>
      <c r="GVK19" s="124" t="s">
        <v>14</v>
      </c>
      <c r="GVL19" s="124" t="s">
        <v>14</v>
      </c>
      <c r="GVM19" s="124" t="s">
        <v>14</v>
      </c>
      <c r="GVN19" s="124" t="s">
        <v>14</v>
      </c>
      <c r="GVO19" s="124" t="s">
        <v>14</v>
      </c>
      <c r="GVP19" s="124" t="s">
        <v>14</v>
      </c>
      <c r="GVQ19" s="124" t="s">
        <v>14</v>
      </c>
      <c r="GVR19" s="124" t="s">
        <v>14</v>
      </c>
      <c r="GVS19" s="124" t="s">
        <v>14</v>
      </c>
      <c r="GVT19" s="124" t="s">
        <v>14</v>
      </c>
      <c r="GVU19" s="124" t="s">
        <v>14</v>
      </c>
      <c r="GVV19" s="124" t="s">
        <v>14</v>
      </c>
      <c r="GVW19" s="124" t="s">
        <v>14</v>
      </c>
      <c r="GVX19" s="124" t="s">
        <v>14</v>
      </c>
      <c r="GVY19" s="124" t="s">
        <v>14</v>
      </c>
      <c r="GVZ19" s="124" t="s">
        <v>14</v>
      </c>
      <c r="GWA19" s="124" t="s">
        <v>14</v>
      </c>
      <c r="GWB19" s="124" t="s">
        <v>14</v>
      </c>
      <c r="GWC19" s="124" t="s">
        <v>14</v>
      </c>
      <c r="GWD19" s="124" t="s">
        <v>14</v>
      </c>
      <c r="GWE19" s="124" t="s">
        <v>14</v>
      </c>
      <c r="GWF19" s="124" t="s">
        <v>14</v>
      </c>
      <c r="GWG19" s="124" t="s">
        <v>14</v>
      </c>
      <c r="GWH19" s="124" t="s">
        <v>14</v>
      </c>
      <c r="GWI19" s="124" t="s">
        <v>14</v>
      </c>
      <c r="GWJ19" s="124" t="s">
        <v>14</v>
      </c>
      <c r="GWK19" s="124" t="s">
        <v>14</v>
      </c>
      <c r="GWL19" s="124" t="s">
        <v>14</v>
      </c>
      <c r="GWM19" s="124" t="s">
        <v>14</v>
      </c>
      <c r="GWN19" s="124" t="s">
        <v>14</v>
      </c>
      <c r="GWO19" s="124" t="s">
        <v>14</v>
      </c>
      <c r="GWP19" s="124" t="s">
        <v>14</v>
      </c>
      <c r="GWQ19" s="124" t="s">
        <v>14</v>
      </c>
      <c r="GWR19" s="124" t="s">
        <v>14</v>
      </c>
      <c r="GWS19" s="124" t="s">
        <v>14</v>
      </c>
      <c r="GWT19" s="124" t="s">
        <v>14</v>
      </c>
      <c r="GWU19" s="124" t="s">
        <v>14</v>
      </c>
      <c r="GWV19" s="124" t="s">
        <v>14</v>
      </c>
      <c r="GWW19" s="124" t="s">
        <v>14</v>
      </c>
      <c r="GWX19" s="124" t="s">
        <v>14</v>
      </c>
      <c r="GWY19" s="124" t="s">
        <v>14</v>
      </c>
      <c r="GWZ19" s="124" t="s">
        <v>14</v>
      </c>
      <c r="GXA19" s="124" t="s">
        <v>14</v>
      </c>
      <c r="GXB19" s="124" t="s">
        <v>14</v>
      </c>
      <c r="GXC19" s="124" t="s">
        <v>14</v>
      </c>
      <c r="GXD19" s="124" t="s">
        <v>14</v>
      </c>
      <c r="GXE19" s="124" t="s">
        <v>14</v>
      </c>
      <c r="GXF19" s="124" t="s">
        <v>14</v>
      </c>
      <c r="GXG19" s="124" t="s">
        <v>14</v>
      </c>
      <c r="GXH19" s="124" t="s">
        <v>14</v>
      </c>
      <c r="GXI19" s="124" t="s">
        <v>14</v>
      </c>
      <c r="GXJ19" s="124" t="s">
        <v>14</v>
      </c>
      <c r="GXK19" s="124" t="s">
        <v>14</v>
      </c>
      <c r="GXL19" s="124" t="s">
        <v>14</v>
      </c>
      <c r="GXM19" s="124" t="s">
        <v>14</v>
      </c>
      <c r="GXN19" s="124" t="s">
        <v>14</v>
      </c>
      <c r="GXO19" s="124" t="s">
        <v>14</v>
      </c>
      <c r="GXP19" s="124" t="s">
        <v>14</v>
      </c>
      <c r="GXQ19" s="124" t="s">
        <v>14</v>
      </c>
      <c r="GXR19" s="124" t="s">
        <v>14</v>
      </c>
      <c r="GXS19" s="124" t="s">
        <v>14</v>
      </c>
      <c r="GXT19" s="124" t="s">
        <v>14</v>
      </c>
      <c r="GXU19" s="124" t="s">
        <v>14</v>
      </c>
      <c r="GXV19" s="124" t="s">
        <v>14</v>
      </c>
      <c r="GXW19" s="124" t="s">
        <v>14</v>
      </c>
      <c r="GXX19" s="124" t="s">
        <v>14</v>
      </c>
      <c r="GXY19" s="124" t="s">
        <v>14</v>
      </c>
      <c r="GXZ19" s="124" t="s">
        <v>14</v>
      </c>
      <c r="GYA19" s="124" t="s">
        <v>14</v>
      </c>
      <c r="GYB19" s="124" t="s">
        <v>14</v>
      </c>
      <c r="GYC19" s="124" t="s">
        <v>14</v>
      </c>
      <c r="GYD19" s="124" t="s">
        <v>14</v>
      </c>
      <c r="GYE19" s="124" t="s">
        <v>14</v>
      </c>
      <c r="GYF19" s="124" t="s">
        <v>14</v>
      </c>
      <c r="GYG19" s="124" t="s">
        <v>14</v>
      </c>
      <c r="GYH19" s="124" t="s">
        <v>14</v>
      </c>
      <c r="GYI19" s="124" t="s">
        <v>14</v>
      </c>
      <c r="GYJ19" s="124" t="s">
        <v>14</v>
      </c>
      <c r="GYK19" s="124" t="s">
        <v>14</v>
      </c>
      <c r="GYL19" s="124" t="s">
        <v>14</v>
      </c>
      <c r="GYM19" s="124" t="s">
        <v>14</v>
      </c>
      <c r="GYN19" s="124" t="s">
        <v>14</v>
      </c>
      <c r="GYO19" s="124" t="s">
        <v>14</v>
      </c>
      <c r="GYP19" s="124" t="s">
        <v>14</v>
      </c>
      <c r="GYQ19" s="124" t="s">
        <v>14</v>
      </c>
      <c r="GYR19" s="124" t="s">
        <v>14</v>
      </c>
      <c r="GYS19" s="124" t="s">
        <v>14</v>
      </c>
      <c r="GYT19" s="124" t="s">
        <v>14</v>
      </c>
      <c r="GYU19" s="124" t="s">
        <v>14</v>
      </c>
      <c r="GYV19" s="124" t="s">
        <v>14</v>
      </c>
      <c r="GYW19" s="124" t="s">
        <v>14</v>
      </c>
      <c r="GYX19" s="124" t="s">
        <v>14</v>
      </c>
      <c r="GYY19" s="124" t="s">
        <v>14</v>
      </c>
      <c r="GYZ19" s="124" t="s">
        <v>14</v>
      </c>
      <c r="GZA19" s="124" t="s">
        <v>14</v>
      </c>
      <c r="GZB19" s="124" t="s">
        <v>14</v>
      </c>
      <c r="GZC19" s="124" t="s">
        <v>14</v>
      </c>
      <c r="GZD19" s="124" t="s">
        <v>14</v>
      </c>
      <c r="GZE19" s="124" t="s">
        <v>14</v>
      </c>
      <c r="GZF19" s="124" t="s">
        <v>14</v>
      </c>
      <c r="GZG19" s="124" t="s">
        <v>14</v>
      </c>
      <c r="GZH19" s="124" t="s">
        <v>14</v>
      </c>
      <c r="GZI19" s="124" t="s">
        <v>14</v>
      </c>
      <c r="GZJ19" s="124" t="s">
        <v>14</v>
      </c>
      <c r="GZK19" s="124" t="s">
        <v>14</v>
      </c>
      <c r="GZL19" s="124" t="s">
        <v>14</v>
      </c>
      <c r="GZM19" s="124" t="s">
        <v>14</v>
      </c>
      <c r="GZN19" s="124" t="s">
        <v>14</v>
      </c>
      <c r="GZO19" s="124" t="s">
        <v>14</v>
      </c>
      <c r="GZP19" s="124" t="s">
        <v>14</v>
      </c>
      <c r="GZQ19" s="124" t="s">
        <v>14</v>
      </c>
      <c r="GZR19" s="124" t="s">
        <v>14</v>
      </c>
      <c r="GZS19" s="124" t="s">
        <v>14</v>
      </c>
      <c r="GZT19" s="124" t="s">
        <v>14</v>
      </c>
      <c r="GZU19" s="124" t="s">
        <v>14</v>
      </c>
      <c r="GZV19" s="124" t="s">
        <v>14</v>
      </c>
      <c r="GZW19" s="124" t="s">
        <v>14</v>
      </c>
      <c r="GZX19" s="124" t="s">
        <v>14</v>
      </c>
      <c r="GZY19" s="124" t="s">
        <v>14</v>
      </c>
      <c r="GZZ19" s="124" t="s">
        <v>14</v>
      </c>
      <c r="HAA19" s="124" t="s">
        <v>14</v>
      </c>
      <c r="HAB19" s="124" t="s">
        <v>14</v>
      </c>
      <c r="HAC19" s="124" t="s">
        <v>14</v>
      </c>
      <c r="HAD19" s="124" t="s">
        <v>14</v>
      </c>
      <c r="HAE19" s="124" t="s">
        <v>14</v>
      </c>
      <c r="HAF19" s="124" t="s">
        <v>14</v>
      </c>
      <c r="HAG19" s="124" t="s">
        <v>14</v>
      </c>
      <c r="HAH19" s="124" t="s">
        <v>14</v>
      </c>
      <c r="HAI19" s="124" t="s">
        <v>14</v>
      </c>
      <c r="HAJ19" s="124" t="s">
        <v>14</v>
      </c>
      <c r="HAK19" s="124" t="s">
        <v>14</v>
      </c>
      <c r="HAL19" s="124" t="s">
        <v>14</v>
      </c>
      <c r="HAM19" s="124" t="s">
        <v>14</v>
      </c>
      <c r="HAN19" s="124" t="s">
        <v>14</v>
      </c>
      <c r="HAO19" s="124" t="s">
        <v>14</v>
      </c>
      <c r="HAP19" s="124" t="s">
        <v>14</v>
      </c>
      <c r="HAQ19" s="124" t="s">
        <v>14</v>
      </c>
      <c r="HAR19" s="124" t="s">
        <v>14</v>
      </c>
      <c r="HAS19" s="124" t="s">
        <v>14</v>
      </c>
      <c r="HAT19" s="124" t="s">
        <v>14</v>
      </c>
      <c r="HAU19" s="124" t="s">
        <v>14</v>
      </c>
      <c r="HAV19" s="124" t="s">
        <v>14</v>
      </c>
      <c r="HAW19" s="124" t="s">
        <v>14</v>
      </c>
      <c r="HAX19" s="124" t="s">
        <v>14</v>
      </c>
      <c r="HAY19" s="124" t="s">
        <v>14</v>
      </c>
      <c r="HAZ19" s="124" t="s">
        <v>14</v>
      </c>
      <c r="HBA19" s="124" t="s">
        <v>14</v>
      </c>
      <c r="HBB19" s="124" t="s">
        <v>14</v>
      </c>
      <c r="HBC19" s="124" t="s">
        <v>14</v>
      </c>
      <c r="HBD19" s="124" t="s">
        <v>14</v>
      </c>
      <c r="HBE19" s="124" t="s">
        <v>14</v>
      </c>
      <c r="HBF19" s="124" t="s">
        <v>14</v>
      </c>
      <c r="HBG19" s="124" t="s">
        <v>14</v>
      </c>
      <c r="HBH19" s="124" t="s">
        <v>14</v>
      </c>
      <c r="HBI19" s="124" t="s">
        <v>14</v>
      </c>
      <c r="HBJ19" s="124" t="s">
        <v>14</v>
      </c>
      <c r="HBK19" s="124" t="s">
        <v>14</v>
      </c>
      <c r="HBL19" s="124" t="s">
        <v>14</v>
      </c>
      <c r="HBM19" s="124" t="s">
        <v>14</v>
      </c>
      <c r="HBN19" s="124" t="s">
        <v>14</v>
      </c>
      <c r="HBO19" s="124" t="s">
        <v>14</v>
      </c>
      <c r="HBP19" s="124" t="s">
        <v>14</v>
      </c>
      <c r="HBQ19" s="124" t="s">
        <v>14</v>
      </c>
      <c r="HBR19" s="124" t="s">
        <v>14</v>
      </c>
      <c r="HBS19" s="124" t="s">
        <v>14</v>
      </c>
      <c r="HBT19" s="124" t="s">
        <v>14</v>
      </c>
      <c r="HBU19" s="124" t="s">
        <v>14</v>
      </c>
      <c r="HBV19" s="124" t="s">
        <v>14</v>
      </c>
      <c r="HBW19" s="124" t="s">
        <v>14</v>
      </c>
      <c r="HBX19" s="124" t="s">
        <v>14</v>
      </c>
      <c r="HBY19" s="124" t="s">
        <v>14</v>
      </c>
      <c r="HBZ19" s="124" t="s">
        <v>14</v>
      </c>
      <c r="HCA19" s="124" t="s">
        <v>14</v>
      </c>
      <c r="HCB19" s="124" t="s">
        <v>14</v>
      </c>
      <c r="HCC19" s="124" t="s">
        <v>14</v>
      </c>
      <c r="HCD19" s="124" t="s">
        <v>14</v>
      </c>
      <c r="HCE19" s="124" t="s">
        <v>14</v>
      </c>
      <c r="HCF19" s="124" t="s">
        <v>14</v>
      </c>
      <c r="HCG19" s="124" t="s">
        <v>14</v>
      </c>
      <c r="HCH19" s="124" t="s">
        <v>14</v>
      </c>
      <c r="HCI19" s="124" t="s">
        <v>14</v>
      </c>
      <c r="HCJ19" s="124" t="s">
        <v>14</v>
      </c>
      <c r="HCK19" s="124" t="s">
        <v>14</v>
      </c>
      <c r="HCL19" s="124" t="s">
        <v>14</v>
      </c>
      <c r="HCM19" s="124" t="s">
        <v>14</v>
      </c>
      <c r="HCN19" s="124" t="s">
        <v>14</v>
      </c>
      <c r="HCO19" s="124" t="s">
        <v>14</v>
      </c>
      <c r="HCP19" s="124" t="s">
        <v>14</v>
      </c>
      <c r="HCQ19" s="124" t="s">
        <v>14</v>
      </c>
      <c r="HCR19" s="124" t="s">
        <v>14</v>
      </c>
      <c r="HCS19" s="124" t="s">
        <v>14</v>
      </c>
      <c r="HCT19" s="124" t="s">
        <v>14</v>
      </c>
      <c r="HCU19" s="124" t="s">
        <v>14</v>
      </c>
      <c r="HCV19" s="124" t="s">
        <v>14</v>
      </c>
      <c r="HCW19" s="124" t="s">
        <v>14</v>
      </c>
      <c r="HCX19" s="124" t="s">
        <v>14</v>
      </c>
      <c r="HCY19" s="124" t="s">
        <v>14</v>
      </c>
      <c r="HCZ19" s="124" t="s">
        <v>14</v>
      </c>
      <c r="HDA19" s="124" t="s">
        <v>14</v>
      </c>
      <c r="HDB19" s="124" t="s">
        <v>14</v>
      </c>
      <c r="HDC19" s="124" t="s">
        <v>14</v>
      </c>
      <c r="HDD19" s="124" t="s">
        <v>14</v>
      </c>
      <c r="HDE19" s="124" t="s">
        <v>14</v>
      </c>
      <c r="HDF19" s="124" t="s">
        <v>14</v>
      </c>
      <c r="HDG19" s="124" t="s">
        <v>14</v>
      </c>
      <c r="HDH19" s="124" t="s">
        <v>14</v>
      </c>
      <c r="HDI19" s="124" t="s">
        <v>14</v>
      </c>
      <c r="HDJ19" s="124" t="s">
        <v>14</v>
      </c>
      <c r="HDK19" s="124" t="s">
        <v>14</v>
      </c>
      <c r="HDL19" s="124" t="s">
        <v>14</v>
      </c>
      <c r="HDM19" s="124" t="s">
        <v>14</v>
      </c>
      <c r="HDN19" s="124" t="s">
        <v>14</v>
      </c>
      <c r="HDO19" s="124" t="s">
        <v>14</v>
      </c>
      <c r="HDP19" s="124" t="s">
        <v>14</v>
      </c>
      <c r="HDQ19" s="124" t="s">
        <v>14</v>
      </c>
      <c r="HDR19" s="124" t="s">
        <v>14</v>
      </c>
      <c r="HDS19" s="124" t="s">
        <v>14</v>
      </c>
      <c r="HDT19" s="124" t="s">
        <v>14</v>
      </c>
      <c r="HDU19" s="124" t="s">
        <v>14</v>
      </c>
      <c r="HDV19" s="124" t="s">
        <v>14</v>
      </c>
      <c r="HDW19" s="124" t="s">
        <v>14</v>
      </c>
      <c r="HDX19" s="124" t="s">
        <v>14</v>
      </c>
      <c r="HDY19" s="124" t="s">
        <v>14</v>
      </c>
      <c r="HDZ19" s="124" t="s">
        <v>14</v>
      </c>
      <c r="HEA19" s="124" t="s">
        <v>14</v>
      </c>
      <c r="HEB19" s="124" t="s">
        <v>14</v>
      </c>
      <c r="HEC19" s="124" t="s">
        <v>14</v>
      </c>
      <c r="HED19" s="124" t="s">
        <v>14</v>
      </c>
      <c r="HEE19" s="124" t="s">
        <v>14</v>
      </c>
      <c r="HEF19" s="124" t="s">
        <v>14</v>
      </c>
      <c r="HEG19" s="124" t="s">
        <v>14</v>
      </c>
      <c r="HEH19" s="124" t="s">
        <v>14</v>
      </c>
      <c r="HEI19" s="124" t="s">
        <v>14</v>
      </c>
      <c r="HEJ19" s="124" t="s">
        <v>14</v>
      </c>
      <c r="HEK19" s="124" t="s">
        <v>14</v>
      </c>
      <c r="HEL19" s="124" t="s">
        <v>14</v>
      </c>
      <c r="HEM19" s="124" t="s">
        <v>14</v>
      </c>
      <c r="HEN19" s="124" t="s">
        <v>14</v>
      </c>
      <c r="HEO19" s="124" t="s">
        <v>14</v>
      </c>
      <c r="HEP19" s="124" t="s">
        <v>14</v>
      </c>
      <c r="HEQ19" s="124" t="s">
        <v>14</v>
      </c>
      <c r="HER19" s="124" t="s">
        <v>14</v>
      </c>
      <c r="HES19" s="124" t="s">
        <v>14</v>
      </c>
      <c r="HET19" s="124" t="s">
        <v>14</v>
      </c>
      <c r="HEU19" s="124" t="s">
        <v>14</v>
      </c>
      <c r="HEV19" s="124" t="s">
        <v>14</v>
      </c>
      <c r="HEW19" s="124" t="s">
        <v>14</v>
      </c>
      <c r="HEX19" s="124" t="s">
        <v>14</v>
      </c>
      <c r="HEY19" s="124" t="s">
        <v>14</v>
      </c>
      <c r="HEZ19" s="124" t="s">
        <v>14</v>
      </c>
      <c r="HFA19" s="124" t="s">
        <v>14</v>
      </c>
      <c r="HFB19" s="124" t="s">
        <v>14</v>
      </c>
      <c r="HFC19" s="124" t="s">
        <v>14</v>
      </c>
      <c r="HFD19" s="124" t="s">
        <v>14</v>
      </c>
      <c r="HFE19" s="124" t="s">
        <v>14</v>
      </c>
      <c r="HFF19" s="124" t="s">
        <v>14</v>
      </c>
      <c r="HFG19" s="124" t="s">
        <v>14</v>
      </c>
      <c r="HFH19" s="124" t="s">
        <v>14</v>
      </c>
      <c r="HFI19" s="124" t="s">
        <v>14</v>
      </c>
      <c r="HFJ19" s="124" t="s">
        <v>14</v>
      </c>
      <c r="HFK19" s="124" t="s">
        <v>14</v>
      </c>
      <c r="HFL19" s="124" t="s">
        <v>14</v>
      </c>
      <c r="HFM19" s="124" t="s">
        <v>14</v>
      </c>
      <c r="HFN19" s="124" t="s">
        <v>14</v>
      </c>
      <c r="HFO19" s="124" t="s">
        <v>14</v>
      </c>
      <c r="HFP19" s="124" t="s">
        <v>14</v>
      </c>
      <c r="HFQ19" s="124" t="s">
        <v>14</v>
      </c>
      <c r="HFR19" s="124" t="s">
        <v>14</v>
      </c>
      <c r="HFS19" s="124" t="s">
        <v>14</v>
      </c>
      <c r="HFT19" s="124" t="s">
        <v>14</v>
      </c>
      <c r="HFU19" s="124" t="s">
        <v>14</v>
      </c>
      <c r="HFV19" s="124" t="s">
        <v>14</v>
      </c>
      <c r="HFW19" s="124" t="s">
        <v>14</v>
      </c>
      <c r="HFX19" s="124" t="s">
        <v>14</v>
      </c>
      <c r="HFY19" s="124" t="s">
        <v>14</v>
      </c>
      <c r="HFZ19" s="124" t="s">
        <v>14</v>
      </c>
      <c r="HGA19" s="124" t="s">
        <v>14</v>
      </c>
      <c r="HGB19" s="124" t="s">
        <v>14</v>
      </c>
      <c r="HGC19" s="124" t="s">
        <v>14</v>
      </c>
      <c r="HGD19" s="124" t="s">
        <v>14</v>
      </c>
      <c r="HGE19" s="124" t="s">
        <v>14</v>
      </c>
      <c r="HGF19" s="124" t="s">
        <v>14</v>
      </c>
      <c r="HGG19" s="124" t="s">
        <v>14</v>
      </c>
      <c r="HGH19" s="124" t="s">
        <v>14</v>
      </c>
      <c r="HGI19" s="124" t="s">
        <v>14</v>
      </c>
      <c r="HGJ19" s="124" t="s">
        <v>14</v>
      </c>
      <c r="HGK19" s="124" t="s">
        <v>14</v>
      </c>
      <c r="HGL19" s="124" t="s">
        <v>14</v>
      </c>
      <c r="HGM19" s="124" t="s">
        <v>14</v>
      </c>
      <c r="HGN19" s="124" t="s">
        <v>14</v>
      </c>
      <c r="HGO19" s="124" t="s">
        <v>14</v>
      </c>
      <c r="HGP19" s="124" t="s">
        <v>14</v>
      </c>
      <c r="HGQ19" s="124" t="s">
        <v>14</v>
      </c>
      <c r="HGR19" s="124" t="s">
        <v>14</v>
      </c>
      <c r="HGS19" s="124" t="s">
        <v>14</v>
      </c>
      <c r="HGT19" s="124" t="s">
        <v>14</v>
      </c>
      <c r="HGU19" s="124" t="s">
        <v>14</v>
      </c>
      <c r="HGV19" s="124" t="s">
        <v>14</v>
      </c>
      <c r="HGW19" s="124" t="s">
        <v>14</v>
      </c>
      <c r="HGX19" s="124" t="s">
        <v>14</v>
      </c>
      <c r="HGY19" s="124" t="s">
        <v>14</v>
      </c>
      <c r="HGZ19" s="124" t="s">
        <v>14</v>
      </c>
      <c r="HHA19" s="124" t="s">
        <v>14</v>
      </c>
      <c r="HHB19" s="124" t="s">
        <v>14</v>
      </c>
      <c r="HHC19" s="124" t="s">
        <v>14</v>
      </c>
      <c r="HHD19" s="124" t="s">
        <v>14</v>
      </c>
      <c r="HHE19" s="124" t="s">
        <v>14</v>
      </c>
      <c r="HHF19" s="124" t="s">
        <v>14</v>
      </c>
      <c r="HHG19" s="124" t="s">
        <v>14</v>
      </c>
      <c r="HHH19" s="124" t="s">
        <v>14</v>
      </c>
      <c r="HHI19" s="124" t="s">
        <v>14</v>
      </c>
      <c r="HHJ19" s="124" t="s">
        <v>14</v>
      </c>
      <c r="HHK19" s="124" t="s">
        <v>14</v>
      </c>
      <c r="HHL19" s="124" t="s">
        <v>14</v>
      </c>
      <c r="HHM19" s="124" t="s">
        <v>14</v>
      </c>
      <c r="HHN19" s="124" t="s">
        <v>14</v>
      </c>
      <c r="HHO19" s="124" t="s">
        <v>14</v>
      </c>
      <c r="HHP19" s="124" t="s">
        <v>14</v>
      </c>
      <c r="HHQ19" s="124" t="s">
        <v>14</v>
      </c>
      <c r="HHR19" s="124" t="s">
        <v>14</v>
      </c>
      <c r="HHS19" s="124" t="s">
        <v>14</v>
      </c>
      <c r="HHT19" s="124" t="s">
        <v>14</v>
      </c>
      <c r="HHU19" s="124" t="s">
        <v>14</v>
      </c>
      <c r="HHV19" s="124" t="s">
        <v>14</v>
      </c>
      <c r="HHW19" s="124" t="s">
        <v>14</v>
      </c>
      <c r="HHX19" s="124" t="s">
        <v>14</v>
      </c>
      <c r="HHY19" s="124" t="s">
        <v>14</v>
      </c>
      <c r="HHZ19" s="124" t="s">
        <v>14</v>
      </c>
      <c r="HIA19" s="124" t="s">
        <v>14</v>
      </c>
      <c r="HIB19" s="124" t="s">
        <v>14</v>
      </c>
      <c r="HIC19" s="124" t="s">
        <v>14</v>
      </c>
      <c r="HID19" s="124" t="s">
        <v>14</v>
      </c>
      <c r="HIE19" s="124" t="s">
        <v>14</v>
      </c>
      <c r="HIF19" s="124" t="s">
        <v>14</v>
      </c>
      <c r="HIG19" s="124" t="s">
        <v>14</v>
      </c>
      <c r="HIH19" s="124" t="s">
        <v>14</v>
      </c>
      <c r="HII19" s="124" t="s">
        <v>14</v>
      </c>
      <c r="HIJ19" s="124" t="s">
        <v>14</v>
      </c>
      <c r="HIK19" s="124" t="s">
        <v>14</v>
      </c>
      <c r="HIL19" s="124" t="s">
        <v>14</v>
      </c>
      <c r="HIM19" s="124" t="s">
        <v>14</v>
      </c>
      <c r="HIN19" s="124" t="s">
        <v>14</v>
      </c>
      <c r="HIO19" s="124" t="s">
        <v>14</v>
      </c>
      <c r="HIP19" s="124" t="s">
        <v>14</v>
      </c>
      <c r="HIQ19" s="124" t="s">
        <v>14</v>
      </c>
      <c r="HIR19" s="124" t="s">
        <v>14</v>
      </c>
      <c r="HIS19" s="124" t="s">
        <v>14</v>
      </c>
      <c r="HIT19" s="124" t="s">
        <v>14</v>
      </c>
      <c r="HIU19" s="124" t="s">
        <v>14</v>
      </c>
      <c r="HIV19" s="124" t="s">
        <v>14</v>
      </c>
      <c r="HIW19" s="124" t="s">
        <v>14</v>
      </c>
      <c r="HIX19" s="124" t="s">
        <v>14</v>
      </c>
      <c r="HIY19" s="124" t="s">
        <v>14</v>
      </c>
      <c r="HIZ19" s="124" t="s">
        <v>14</v>
      </c>
      <c r="HJA19" s="124" t="s">
        <v>14</v>
      </c>
      <c r="HJB19" s="124" t="s">
        <v>14</v>
      </c>
      <c r="HJC19" s="124" t="s">
        <v>14</v>
      </c>
      <c r="HJD19" s="124" t="s">
        <v>14</v>
      </c>
      <c r="HJE19" s="124" t="s">
        <v>14</v>
      </c>
      <c r="HJF19" s="124" t="s">
        <v>14</v>
      </c>
      <c r="HJG19" s="124" t="s">
        <v>14</v>
      </c>
      <c r="HJH19" s="124" t="s">
        <v>14</v>
      </c>
      <c r="HJI19" s="124" t="s">
        <v>14</v>
      </c>
      <c r="HJJ19" s="124" t="s">
        <v>14</v>
      </c>
      <c r="HJK19" s="124" t="s">
        <v>14</v>
      </c>
      <c r="HJL19" s="124" t="s">
        <v>14</v>
      </c>
      <c r="HJM19" s="124" t="s">
        <v>14</v>
      </c>
      <c r="HJN19" s="124" t="s">
        <v>14</v>
      </c>
      <c r="HJO19" s="124" t="s">
        <v>14</v>
      </c>
      <c r="HJP19" s="124" t="s">
        <v>14</v>
      </c>
      <c r="HJQ19" s="124" t="s">
        <v>14</v>
      </c>
      <c r="HJR19" s="124" t="s">
        <v>14</v>
      </c>
      <c r="HJS19" s="124" t="s">
        <v>14</v>
      </c>
      <c r="HJT19" s="124" t="s">
        <v>14</v>
      </c>
      <c r="HJU19" s="124" t="s">
        <v>14</v>
      </c>
      <c r="HJV19" s="124" t="s">
        <v>14</v>
      </c>
      <c r="HJW19" s="124" t="s">
        <v>14</v>
      </c>
      <c r="HJX19" s="124" t="s">
        <v>14</v>
      </c>
      <c r="HJY19" s="124" t="s">
        <v>14</v>
      </c>
      <c r="HJZ19" s="124" t="s">
        <v>14</v>
      </c>
      <c r="HKA19" s="124" t="s">
        <v>14</v>
      </c>
      <c r="HKB19" s="124" t="s">
        <v>14</v>
      </c>
      <c r="HKC19" s="124" t="s">
        <v>14</v>
      </c>
      <c r="HKD19" s="124" t="s">
        <v>14</v>
      </c>
      <c r="HKE19" s="124" t="s">
        <v>14</v>
      </c>
      <c r="HKF19" s="124" t="s">
        <v>14</v>
      </c>
      <c r="HKG19" s="124" t="s">
        <v>14</v>
      </c>
      <c r="HKH19" s="124" t="s">
        <v>14</v>
      </c>
      <c r="HKI19" s="124" t="s">
        <v>14</v>
      </c>
      <c r="HKJ19" s="124" t="s">
        <v>14</v>
      </c>
      <c r="HKK19" s="124" t="s">
        <v>14</v>
      </c>
      <c r="HKL19" s="124" t="s">
        <v>14</v>
      </c>
      <c r="HKM19" s="124" t="s">
        <v>14</v>
      </c>
      <c r="HKN19" s="124" t="s">
        <v>14</v>
      </c>
      <c r="HKO19" s="124" t="s">
        <v>14</v>
      </c>
      <c r="HKP19" s="124" t="s">
        <v>14</v>
      </c>
      <c r="HKQ19" s="124" t="s">
        <v>14</v>
      </c>
      <c r="HKR19" s="124" t="s">
        <v>14</v>
      </c>
      <c r="HKS19" s="124" t="s">
        <v>14</v>
      </c>
      <c r="HKT19" s="124" t="s">
        <v>14</v>
      </c>
      <c r="HKU19" s="124" t="s">
        <v>14</v>
      </c>
      <c r="HKV19" s="124" t="s">
        <v>14</v>
      </c>
      <c r="HKW19" s="124" t="s">
        <v>14</v>
      </c>
      <c r="HKX19" s="124" t="s">
        <v>14</v>
      </c>
      <c r="HKY19" s="124" t="s">
        <v>14</v>
      </c>
      <c r="HKZ19" s="124" t="s">
        <v>14</v>
      </c>
      <c r="HLA19" s="124" t="s">
        <v>14</v>
      </c>
      <c r="HLB19" s="124" t="s">
        <v>14</v>
      </c>
      <c r="HLC19" s="124" t="s">
        <v>14</v>
      </c>
      <c r="HLD19" s="124" t="s">
        <v>14</v>
      </c>
      <c r="HLE19" s="124" t="s">
        <v>14</v>
      </c>
      <c r="HLF19" s="124" t="s">
        <v>14</v>
      </c>
      <c r="HLG19" s="124" t="s">
        <v>14</v>
      </c>
      <c r="HLH19" s="124" t="s">
        <v>14</v>
      </c>
      <c r="HLI19" s="124" t="s">
        <v>14</v>
      </c>
      <c r="HLJ19" s="124" t="s">
        <v>14</v>
      </c>
      <c r="HLK19" s="124" t="s">
        <v>14</v>
      </c>
      <c r="HLL19" s="124" t="s">
        <v>14</v>
      </c>
      <c r="HLM19" s="124" t="s">
        <v>14</v>
      </c>
      <c r="HLN19" s="124" t="s">
        <v>14</v>
      </c>
      <c r="HLO19" s="124" t="s">
        <v>14</v>
      </c>
      <c r="HLP19" s="124" t="s">
        <v>14</v>
      </c>
      <c r="HLQ19" s="124" t="s">
        <v>14</v>
      </c>
      <c r="HLR19" s="124" t="s">
        <v>14</v>
      </c>
      <c r="HLS19" s="124" t="s">
        <v>14</v>
      </c>
      <c r="HLT19" s="124" t="s">
        <v>14</v>
      </c>
      <c r="HLU19" s="124" t="s">
        <v>14</v>
      </c>
      <c r="HLV19" s="124" t="s">
        <v>14</v>
      </c>
      <c r="HLW19" s="124" t="s">
        <v>14</v>
      </c>
      <c r="HLX19" s="124" t="s">
        <v>14</v>
      </c>
      <c r="HLY19" s="124" t="s">
        <v>14</v>
      </c>
      <c r="HLZ19" s="124" t="s">
        <v>14</v>
      </c>
      <c r="HMA19" s="124" t="s">
        <v>14</v>
      </c>
      <c r="HMB19" s="124" t="s">
        <v>14</v>
      </c>
      <c r="HMC19" s="124" t="s">
        <v>14</v>
      </c>
      <c r="HMD19" s="124" t="s">
        <v>14</v>
      </c>
      <c r="HME19" s="124" t="s">
        <v>14</v>
      </c>
      <c r="HMF19" s="124" t="s">
        <v>14</v>
      </c>
      <c r="HMG19" s="124" t="s">
        <v>14</v>
      </c>
      <c r="HMH19" s="124" t="s">
        <v>14</v>
      </c>
      <c r="HMI19" s="124" t="s">
        <v>14</v>
      </c>
      <c r="HMJ19" s="124" t="s">
        <v>14</v>
      </c>
      <c r="HMK19" s="124" t="s">
        <v>14</v>
      </c>
      <c r="HML19" s="124" t="s">
        <v>14</v>
      </c>
      <c r="HMM19" s="124" t="s">
        <v>14</v>
      </c>
      <c r="HMN19" s="124" t="s">
        <v>14</v>
      </c>
      <c r="HMO19" s="124" t="s">
        <v>14</v>
      </c>
      <c r="HMP19" s="124" t="s">
        <v>14</v>
      </c>
      <c r="HMQ19" s="124" t="s">
        <v>14</v>
      </c>
      <c r="HMR19" s="124" t="s">
        <v>14</v>
      </c>
      <c r="HMS19" s="124" t="s">
        <v>14</v>
      </c>
      <c r="HMT19" s="124" t="s">
        <v>14</v>
      </c>
      <c r="HMU19" s="124" t="s">
        <v>14</v>
      </c>
      <c r="HMV19" s="124" t="s">
        <v>14</v>
      </c>
      <c r="HMW19" s="124" t="s">
        <v>14</v>
      </c>
      <c r="HMX19" s="124" t="s">
        <v>14</v>
      </c>
      <c r="HMY19" s="124" t="s">
        <v>14</v>
      </c>
      <c r="HMZ19" s="124" t="s">
        <v>14</v>
      </c>
      <c r="HNA19" s="124" t="s">
        <v>14</v>
      </c>
      <c r="HNB19" s="124" t="s">
        <v>14</v>
      </c>
      <c r="HNC19" s="124" t="s">
        <v>14</v>
      </c>
      <c r="HND19" s="124" t="s">
        <v>14</v>
      </c>
      <c r="HNE19" s="124" t="s">
        <v>14</v>
      </c>
      <c r="HNF19" s="124" t="s">
        <v>14</v>
      </c>
      <c r="HNG19" s="124" t="s">
        <v>14</v>
      </c>
      <c r="HNH19" s="124" t="s">
        <v>14</v>
      </c>
      <c r="HNI19" s="124" t="s">
        <v>14</v>
      </c>
      <c r="HNJ19" s="124" t="s">
        <v>14</v>
      </c>
      <c r="HNK19" s="124" t="s">
        <v>14</v>
      </c>
      <c r="HNL19" s="124" t="s">
        <v>14</v>
      </c>
      <c r="HNM19" s="124" t="s">
        <v>14</v>
      </c>
      <c r="HNN19" s="124" t="s">
        <v>14</v>
      </c>
      <c r="HNO19" s="124" t="s">
        <v>14</v>
      </c>
      <c r="HNP19" s="124" t="s">
        <v>14</v>
      </c>
      <c r="HNQ19" s="124" t="s">
        <v>14</v>
      </c>
      <c r="HNR19" s="124" t="s">
        <v>14</v>
      </c>
      <c r="HNS19" s="124" t="s">
        <v>14</v>
      </c>
      <c r="HNT19" s="124" t="s">
        <v>14</v>
      </c>
      <c r="HNU19" s="124" t="s">
        <v>14</v>
      </c>
      <c r="HNV19" s="124" t="s">
        <v>14</v>
      </c>
      <c r="HNW19" s="124" t="s">
        <v>14</v>
      </c>
      <c r="HNX19" s="124" t="s">
        <v>14</v>
      </c>
      <c r="HNY19" s="124" t="s">
        <v>14</v>
      </c>
      <c r="HNZ19" s="124" t="s">
        <v>14</v>
      </c>
      <c r="HOA19" s="124" t="s">
        <v>14</v>
      </c>
      <c r="HOB19" s="124" t="s">
        <v>14</v>
      </c>
      <c r="HOC19" s="124" t="s">
        <v>14</v>
      </c>
      <c r="HOD19" s="124" t="s">
        <v>14</v>
      </c>
      <c r="HOE19" s="124" t="s">
        <v>14</v>
      </c>
      <c r="HOF19" s="124" t="s">
        <v>14</v>
      </c>
      <c r="HOG19" s="124" t="s">
        <v>14</v>
      </c>
      <c r="HOH19" s="124" t="s">
        <v>14</v>
      </c>
      <c r="HOI19" s="124" t="s">
        <v>14</v>
      </c>
      <c r="HOJ19" s="124" t="s">
        <v>14</v>
      </c>
      <c r="HOK19" s="124" t="s">
        <v>14</v>
      </c>
      <c r="HOL19" s="124" t="s">
        <v>14</v>
      </c>
      <c r="HOM19" s="124" t="s">
        <v>14</v>
      </c>
      <c r="HON19" s="124" t="s">
        <v>14</v>
      </c>
      <c r="HOO19" s="124" t="s">
        <v>14</v>
      </c>
      <c r="HOP19" s="124" t="s">
        <v>14</v>
      </c>
      <c r="HOQ19" s="124" t="s">
        <v>14</v>
      </c>
      <c r="HOR19" s="124" t="s">
        <v>14</v>
      </c>
      <c r="HOS19" s="124" t="s">
        <v>14</v>
      </c>
      <c r="HOT19" s="124" t="s">
        <v>14</v>
      </c>
      <c r="HOU19" s="124" t="s">
        <v>14</v>
      </c>
      <c r="HOV19" s="124" t="s">
        <v>14</v>
      </c>
      <c r="HOW19" s="124" t="s">
        <v>14</v>
      </c>
      <c r="HOX19" s="124" t="s">
        <v>14</v>
      </c>
      <c r="HOY19" s="124" t="s">
        <v>14</v>
      </c>
      <c r="HOZ19" s="124" t="s">
        <v>14</v>
      </c>
      <c r="HPA19" s="124" t="s">
        <v>14</v>
      </c>
      <c r="HPB19" s="124" t="s">
        <v>14</v>
      </c>
      <c r="HPC19" s="124" t="s">
        <v>14</v>
      </c>
      <c r="HPD19" s="124" t="s">
        <v>14</v>
      </c>
      <c r="HPE19" s="124" t="s">
        <v>14</v>
      </c>
      <c r="HPF19" s="124" t="s">
        <v>14</v>
      </c>
      <c r="HPG19" s="124" t="s">
        <v>14</v>
      </c>
      <c r="HPH19" s="124" t="s">
        <v>14</v>
      </c>
      <c r="HPI19" s="124" t="s">
        <v>14</v>
      </c>
      <c r="HPJ19" s="124" t="s">
        <v>14</v>
      </c>
      <c r="HPK19" s="124" t="s">
        <v>14</v>
      </c>
      <c r="HPL19" s="124" t="s">
        <v>14</v>
      </c>
      <c r="HPM19" s="124" t="s">
        <v>14</v>
      </c>
      <c r="HPN19" s="124" t="s">
        <v>14</v>
      </c>
      <c r="HPO19" s="124" t="s">
        <v>14</v>
      </c>
      <c r="HPP19" s="124" t="s">
        <v>14</v>
      </c>
      <c r="HPQ19" s="124" t="s">
        <v>14</v>
      </c>
      <c r="HPR19" s="124" t="s">
        <v>14</v>
      </c>
      <c r="HPS19" s="124" t="s">
        <v>14</v>
      </c>
      <c r="HPT19" s="124" t="s">
        <v>14</v>
      </c>
      <c r="HPU19" s="124" t="s">
        <v>14</v>
      </c>
      <c r="HPV19" s="124" t="s">
        <v>14</v>
      </c>
      <c r="HPW19" s="124" t="s">
        <v>14</v>
      </c>
      <c r="HPX19" s="124" t="s">
        <v>14</v>
      </c>
      <c r="HPY19" s="124" t="s">
        <v>14</v>
      </c>
      <c r="HPZ19" s="124" t="s">
        <v>14</v>
      </c>
      <c r="HQA19" s="124" t="s">
        <v>14</v>
      </c>
      <c r="HQB19" s="124" t="s">
        <v>14</v>
      </c>
      <c r="HQC19" s="124" t="s">
        <v>14</v>
      </c>
      <c r="HQD19" s="124" t="s">
        <v>14</v>
      </c>
      <c r="HQE19" s="124" t="s">
        <v>14</v>
      </c>
      <c r="HQF19" s="124" t="s">
        <v>14</v>
      </c>
      <c r="HQG19" s="124" t="s">
        <v>14</v>
      </c>
      <c r="HQH19" s="124" t="s">
        <v>14</v>
      </c>
      <c r="HQI19" s="124" t="s">
        <v>14</v>
      </c>
      <c r="HQJ19" s="124" t="s">
        <v>14</v>
      </c>
      <c r="HQK19" s="124" t="s">
        <v>14</v>
      </c>
      <c r="HQL19" s="124" t="s">
        <v>14</v>
      </c>
      <c r="HQM19" s="124" t="s">
        <v>14</v>
      </c>
      <c r="HQN19" s="124" t="s">
        <v>14</v>
      </c>
      <c r="HQO19" s="124" t="s">
        <v>14</v>
      </c>
      <c r="HQP19" s="124" t="s">
        <v>14</v>
      </c>
      <c r="HQQ19" s="124" t="s">
        <v>14</v>
      </c>
      <c r="HQR19" s="124" t="s">
        <v>14</v>
      </c>
      <c r="HQS19" s="124" t="s">
        <v>14</v>
      </c>
      <c r="HQT19" s="124" t="s">
        <v>14</v>
      </c>
      <c r="HQU19" s="124" t="s">
        <v>14</v>
      </c>
      <c r="HQV19" s="124" t="s">
        <v>14</v>
      </c>
      <c r="HQW19" s="124" t="s">
        <v>14</v>
      </c>
      <c r="HQX19" s="124" t="s">
        <v>14</v>
      </c>
      <c r="HQY19" s="124" t="s">
        <v>14</v>
      </c>
      <c r="HQZ19" s="124" t="s">
        <v>14</v>
      </c>
      <c r="HRA19" s="124" t="s">
        <v>14</v>
      </c>
      <c r="HRB19" s="124" t="s">
        <v>14</v>
      </c>
      <c r="HRC19" s="124" t="s">
        <v>14</v>
      </c>
      <c r="HRD19" s="124" t="s">
        <v>14</v>
      </c>
      <c r="HRE19" s="124" t="s">
        <v>14</v>
      </c>
      <c r="HRF19" s="124" t="s">
        <v>14</v>
      </c>
      <c r="HRG19" s="124" t="s">
        <v>14</v>
      </c>
      <c r="HRH19" s="124" t="s">
        <v>14</v>
      </c>
      <c r="HRI19" s="124" t="s">
        <v>14</v>
      </c>
      <c r="HRJ19" s="124" t="s">
        <v>14</v>
      </c>
      <c r="HRK19" s="124" t="s">
        <v>14</v>
      </c>
      <c r="HRL19" s="124" t="s">
        <v>14</v>
      </c>
      <c r="HRM19" s="124" t="s">
        <v>14</v>
      </c>
      <c r="HRN19" s="124" t="s">
        <v>14</v>
      </c>
      <c r="HRO19" s="124" t="s">
        <v>14</v>
      </c>
      <c r="HRP19" s="124" t="s">
        <v>14</v>
      </c>
      <c r="HRQ19" s="124" t="s">
        <v>14</v>
      </c>
      <c r="HRR19" s="124" t="s">
        <v>14</v>
      </c>
      <c r="HRS19" s="124" t="s">
        <v>14</v>
      </c>
      <c r="HRT19" s="124" t="s">
        <v>14</v>
      </c>
      <c r="HRU19" s="124" t="s">
        <v>14</v>
      </c>
      <c r="HRV19" s="124" t="s">
        <v>14</v>
      </c>
      <c r="HRW19" s="124" t="s">
        <v>14</v>
      </c>
      <c r="HRX19" s="124" t="s">
        <v>14</v>
      </c>
      <c r="HRY19" s="124" t="s">
        <v>14</v>
      </c>
      <c r="HRZ19" s="124" t="s">
        <v>14</v>
      </c>
      <c r="HSA19" s="124" t="s">
        <v>14</v>
      </c>
      <c r="HSB19" s="124" t="s">
        <v>14</v>
      </c>
      <c r="HSC19" s="124" t="s">
        <v>14</v>
      </c>
      <c r="HSD19" s="124" t="s">
        <v>14</v>
      </c>
      <c r="HSE19" s="124" t="s">
        <v>14</v>
      </c>
      <c r="HSF19" s="124" t="s">
        <v>14</v>
      </c>
      <c r="HSG19" s="124" t="s">
        <v>14</v>
      </c>
      <c r="HSH19" s="124" t="s">
        <v>14</v>
      </c>
      <c r="HSI19" s="124" t="s">
        <v>14</v>
      </c>
      <c r="HSJ19" s="124" t="s">
        <v>14</v>
      </c>
      <c r="HSK19" s="124" t="s">
        <v>14</v>
      </c>
      <c r="HSL19" s="124" t="s">
        <v>14</v>
      </c>
      <c r="HSM19" s="124" t="s">
        <v>14</v>
      </c>
      <c r="HSN19" s="124" t="s">
        <v>14</v>
      </c>
      <c r="HSO19" s="124" t="s">
        <v>14</v>
      </c>
      <c r="HSP19" s="124" t="s">
        <v>14</v>
      </c>
      <c r="HSQ19" s="124" t="s">
        <v>14</v>
      </c>
      <c r="HSR19" s="124" t="s">
        <v>14</v>
      </c>
      <c r="HSS19" s="124" t="s">
        <v>14</v>
      </c>
      <c r="HST19" s="124" t="s">
        <v>14</v>
      </c>
      <c r="HSU19" s="124" t="s">
        <v>14</v>
      </c>
      <c r="HSV19" s="124" t="s">
        <v>14</v>
      </c>
      <c r="HSW19" s="124" t="s">
        <v>14</v>
      </c>
      <c r="HSX19" s="124" t="s">
        <v>14</v>
      </c>
      <c r="HSY19" s="124" t="s">
        <v>14</v>
      </c>
      <c r="HSZ19" s="124" t="s">
        <v>14</v>
      </c>
      <c r="HTA19" s="124" t="s">
        <v>14</v>
      </c>
      <c r="HTB19" s="124" t="s">
        <v>14</v>
      </c>
      <c r="HTC19" s="124" t="s">
        <v>14</v>
      </c>
      <c r="HTD19" s="124" t="s">
        <v>14</v>
      </c>
      <c r="HTE19" s="124" t="s">
        <v>14</v>
      </c>
      <c r="HTF19" s="124" t="s">
        <v>14</v>
      </c>
      <c r="HTG19" s="124" t="s">
        <v>14</v>
      </c>
      <c r="HTH19" s="124" t="s">
        <v>14</v>
      </c>
      <c r="HTI19" s="124" t="s">
        <v>14</v>
      </c>
      <c r="HTJ19" s="124" t="s">
        <v>14</v>
      </c>
      <c r="HTK19" s="124" t="s">
        <v>14</v>
      </c>
      <c r="HTL19" s="124" t="s">
        <v>14</v>
      </c>
      <c r="HTM19" s="124" t="s">
        <v>14</v>
      </c>
      <c r="HTN19" s="124" t="s">
        <v>14</v>
      </c>
      <c r="HTO19" s="124" t="s">
        <v>14</v>
      </c>
      <c r="HTP19" s="124" t="s">
        <v>14</v>
      </c>
      <c r="HTQ19" s="124" t="s">
        <v>14</v>
      </c>
      <c r="HTR19" s="124" t="s">
        <v>14</v>
      </c>
      <c r="HTS19" s="124" t="s">
        <v>14</v>
      </c>
      <c r="HTT19" s="124" t="s">
        <v>14</v>
      </c>
      <c r="HTU19" s="124" t="s">
        <v>14</v>
      </c>
      <c r="HTV19" s="124" t="s">
        <v>14</v>
      </c>
      <c r="HTW19" s="124" t="s">
        <v>14</v>
      </c>
      <c r="HTX19" s="124" t="s">
        <v>14</v>
      </c>
      <c r="HTY19" s="124" t="s">
        <v>14</v>
      </c>
      <c r="HTZ19" s="124" t="s">
        <v>14</v>
      </c>
      <c r="HUA19" s="124" t="s">
        <v>14</v>
      </c>
      <c r="HUB19" s="124" t="s">
        <v>14</v>
      </c>
      <c r="HUC19" s="124" t="s">
        <v>14</v>
      </c>
      <c r="HUD19" s="124" t="s">
        <v>14</v>
      </c>
      <c r="HUE19" s="124" t="s">
        <v>14</v>
      </c>
      <c r="HUF19" s="124" t="s">
        <v>14</v>
      </c>
      <c r="HUG19" s="124" t="s">
        <v>14</v>
      </c>
      <c r="HUH19" s="124" t="s">
        <v>14</v>
      </c>
      <c r="HUI19" s="124" t="s">
        <v>14</v>
      </c>
      <c r="HUJ19" s="124" t="s">
        <v>14</v>
      </c>
      <c r="HUK19" s="124" t="s">
        <v>14</v>
      </c>
      <c r="HUL19" s="124" t="s">
        <v>14</v>
      </c>
      <c r="HUM19" s="124" t="s">
        <v>14</v>
      </c>
      <c r="HUN19" s="124" t="s">
        <v>14</v>
      </c>
      <c r="HUO19" s="124" t="s">
        <v>14</v>
      </c>
      <c r="HUP19" s="124" t="s">
        <v>14</v>
      </c>
      <c r="HUQ19" s="124" t="s">
        <v>14</v>
      </c>
      <c r="HUR19" s="124" t="s">
        <v>14</v>
      </c>
      <c r="HUS19" s="124" t="s">
        <v>14</v>
      </c>
      <c r="HUT19" s="124" t="s">
        <v>14</v>
      </c>
      <c r="HUU19" s="124" t="s">
        <v>14</v>
      </c>
      <c r="HUV19" s="124" t="s">
        <v>14</v>
      </c>
      <c r="HUW19" s="124" t="s">
        <v>14</v>
      </c>
      <c r="HUX19" s="124" t="s">
        <v>14</v>
      </c>
      <c r="HUY19" s="124" t="s">
        <v>14</v>
      </c>
      <c r="HUZ19" s="124" t="s">
        <v>14</v>
      </c>
      <c r="HVA19" s="124" t="s">
        <v>14</v>
      </c>
      <c r="HVB19" s="124" t="s">
        <v>14</v>
      </c>
      <c r="HVC19" s="124" t="s">
        <v>14</v>
      </c>
      <c r="HVD19" s="124" t="s">
        <v>14</v>
      </c>
      <c r="HVE19" s="124" t="s">
        <v>14</v>
      </c>
      <c r="HVF19" s="124" t="s">
        <v>14</v>
      </c>
      <c r="HVG19" s="124" t="s">
        <v>14</v>
      </c>
      <c r="HVH19" s="124" t="s">
        <v>14</v>
      </c>
      <c r="HVI19" s="124" t="s">
        <v>14</v>
      </c>
      <c r="HVJ19" s="124" t="s">
        <v>14</v>
      </c>
      <c r="HVK19" s="124" t="s">
        <v>14</v>
      </c>
      <c r="HVL19" s="124" t="s">
        <v>14</v>
      </c>
      <c r="HVM19" s="124" t="s">
        <v>14</v>
      </c>
      <c r="HVN19" s="124" t="s">
        <v>14</v>
      </c>
      <c r="HVO19" s="124" t="s">
        <v>14</v>
      </c>
      <c r="HVP19" s="124" t="s">
        <v>14</v>
      </c>
      <c r="HVQ19" s="124" t="s">
        <v>14</v>
      </c>
      <c r="HVR19" s="124" t="s">
        <v>14</v>
      </c>
      <c r="HVS19" s="124" t="s">
        <v>14</v>
      </c>
      <c r="HVT19" s="124" t="s">
        <v>14</v>
      </c>
      <c r="HVU19" s="124" t="s">
        <v>14</v>
      </c>
      <c r="HVV19" s="124" t="s">
        <v>14</v>
      </c>
      <c r="HVW19" s="124" t="s">
        <v>14</v>
      </c>
      <c r="HVX19" s="124" t="s">
        <v>14</v>
      </c>
      <c r="HVY19" s="124" t="s">
        <v>14</v>
      </c>
      <c r="HVZ19" s="124" t="s">
        <v>14</v>
      </c>
      <c r="HWA19" s="124" t="s">
        <v>14</v>
      </c>
      <c r="HWB19" s="124" t="s">
        <v>14</v>
      </c>
      <c r="HWC19" s="124" t="s">
        <v>14</v>
      </c>
      <c r="HWD19" s="124" t="s">
        <v>14</v>
      </c>
      <c r="HWE19" s="124" t="s">
        <v>14</v>
      </c>
      <c r="HWF19" s="124" t="s">
        <v>14</v>
      </c>
      <c r="HWG19" s="124" t="s">
        <v>14</v>
      </c>
      <c r="HWH19" s="124" t="s">
        <v>14</v>
      </c>
      <c r="HWI19" s="124" t="s">
        <v>14</v>
      </c>
      <c r="HWJ19" s="124" t="s">
        <v>14</v>
      </c>
      <c r="HWK19" s="124" t="s">
        <v>14</v>
      </c>
      <c r="HWL19" s="124" t="s">
        <v>14</v>
      </c>
      <c r="HWM19" s="124" t="s">
        <v>14</v>
      </c>
      <c r="HWN19" s="124" t="s">
        <v>14</v>
      </c>
      <c r="HWO19" s="124" t="s">
        <v>14</v>
      </c>
      <c r="HWP19" s="124" t="s">
        <v>14</v>
      </c>
      <c r="HWQ19" s="124" t="s">
        <v>14</v>
      </c>
      <c r="HWR19" s="124" t="s">
        <v>14</v>
      </c>
      <c r="HWS19" s="124" t="s">
        <v>14</v>
      </c>
      <c r="HWT19" s="124" t="s">
        <v>14</v>
      </c>
      <c r="HWU19" s="124" t="s">
        <v>14</v>
      </c>
      <c r="HWV19" s="124" t="s">
        <v>14</v>
      </c>
      <c r="HWW19" s="124" t="s">
        <v>14</v>
      </c>
      <c r="HWX19" s="124" t="s">
        <v>14</v>
      </c>
      <c r="HWY19" s="124" t="s">
        <v>14</v>
      </c>
      <c r="HWZ19" s="124" t="s">
        <v>14</v>
      </c>
      <c r="HXA19" s="124" t="s">
        <v>14</v>
      </c>
      <c r="HXB19" s="124" t="s">
        <v>14</v>
      </c>
      <c r="HXC19" s="124" t="s">
        <v>14</v>
      </c>
      <c r="HXD19" s="124" t="s">
        <v>14</v>
      </c>
      <c r="HXE19" s="124" t="s">
        <v>14</v>
      </c>
      <c r="HXF19" s="124" t="s">
        <v>14</v>
      </c>
      <c r="HXG19" s="124" t="s">
        <v>14</v>
      </c>
      <c r="HXH19" s="124" t="s">
        <v>14</v>
      </c>
      <c r="HXI19" s="124" t="s">
        <v>14</v>
      </c>
      <c r="HXJ19" s="124" t="s">
        <v>14</v>
      </c>
      <c r="HXK19" s="124" t="s">
        <v>14</v>
      </c>
      <c r="HXL19" s="124" t="s">
        <v>14</v>
      </c>
      <c r="HXM19" s="124" t="s">
        <v>14</v>
      </c>
      <c r="HXN19" s="124" t="s">
        <v>14</v>
      </c>
      <c r="HXO19" s="124" t="s">
        <v>14</v>
      </c>
      <c r="HXP19" s="124" t="s">
        <v>14</v>
      </c>
      <c r="HXQ19" s="124" t="s">
        <v>14</v>
      </c>
      <c r="HXR19" s="124" t="s">
        <v>14</v>
      </c>
      <c r="HXS19" s="124" t="s">
        <v>14</v>
      </c>
      <c r="HXT19" s="124" t="s">
        <v>14</v>
      </c>
      <c r="HXU19" s="124" t="s">
        <v>14</v>
      </c>
      <c r="HXV19" s="124" t="s">
        <v>14</v>
      </c>
      <c r="HXW19" s="124" t="s">
        <v>14</v>
      </c>
      <c r="HXX19" s="124" t="s">
        <v>14</v>
      </c>
      <c r="HXY19" s="124" t="s">
        <v>14</v>
      </c>
      <c r="HXZ19" s="124" t="s">
        <v>14</v>
      </c>
      <c r="HYA19" s="124" t="s">
        <v>14</v>
      </c>
      <c r="HYB19" s="124" t="s">
        <v>14</v>
      </c>
      <c r="HYC19" s="124" t="s">
        <v>14</v>
      </c>
      <c r="HYD19" s="124" t="s">
        <v>14</v>
      </c>
      <c r="HYE19" s="124" t="s">
        <v>14</v>
      </c>
      <c r="HYF19" s="124" t="s">
        <v>14</v>
      </c>
      <c r="HYG19" s="124" t="s">
        <v>14</v>
      </c>
      <c r="HYH19" s="124" t="s">
        <v>14</v>
      </c>
      <c r="HYI19" s="124" t="s">
        <v>14</v>
      </c>
      <c r="HYJ19" s="124" t="s">
        <v>14</v>
      </c>
      <c r="HYK19" s="124" t="s">
        <v>14</v>
      </c>
      <c r="HYL19" s="124" t="s">
        <v>14</v>
      </c>
      <c r="HYM19" s="124" t="s">
        <v>14</v>
      </c>
      <c r="HYN19" s="124" t="s">
        <v>14</v>
      </c>
      <c r="HYO19" s="124" t="s">
        <v>14</v>
      </c>
      <c r="HYP19" s="124" t="s">
        <v>14</v>
      </c>
      <c r="HYQ19" s="124" t="s">
        <v>14</v>
      </c>
      <c r="HYR19" s="124" t="s">
        <v>14</v>
      </c>
      <c r="HYS19" s="124" t="s">
        <v>14</v>
      </c>
      <c r="HYT19" s="124" t="s">
        <v>14</v>
      </c>
      <c r="HYU19" s="124" t="s">
        <v>14</v>
      </c>
      <c r="HYV19" s="124" t="s">
        <v>14</v>
      </c>
      <c r="HYW19" s="124" t="s">
        <v>14</v>
      </c>
      <c r="HYX19" s="124" t="s">
        <v>14</v>
      </c>
      <c r="HYY19" s="124" t="s">
        <v>14</v>
      </c>
      <c r="HYZ19" s="124" t="s">
        <v>14</v>
      </c>
      <c r="HZA19" s="124" t="s">
        <v>14</v>
      </c>
      <c r="HZB19" s="124" t="s">
        <v>14</v>
      </c>
      <c r="HZC19" s="124" t="s">
        <v>14</v>
      </c>
      <c r="HZD19" s="124" t="s">
        <v>14</v>
      </c>
      <c r="HZE19" s="124" t="s">
        <v>14</v>
      </c>
      <c r="HZF19" s="124" t="s">
        <v>14</v>
      </c>
      <c r="HZG19" s="124" t="s">
        <v>14</v>
      </c>
      <c r="HZH19" s="124" t="s">
        <v>14</v>
      </c>
      <c r="HZI19" s="124" t="s">
        <v>14</v>
      </c>
      <c r="HZJ19" s="124" t="s">
        <v>14</v>
      </c>
      <c r="HZK19" s="124" t="s">
        <v>14</v>
      </c>
      <c r="HZL19" s="124" t="s">
        <v>14</v>
      </c>
      <c r="HZM19" s="124" t="s">
        <v>14</v>
      </c>
      <c r="HZN19" s="124" t="s">
        <v>14</v>
      </c>
      <c r="HZO19" s="124" t="s">
        <v>14</v>
      </c>
      <c r="HZP19" s="124" t="s">
        <v>14</v>
      </c>
      <c r="HZQ19" s="124" t="s">
        <v>14</v>
      </c>
      <c r="HZR19" s="124" t="s">
        <v>14</v>
      </c>
      <c r="HZS19" s="124" t="s">
        <v>14</v>
      </c>
      <c r="HZT19" s="124" t="s">
        <v>14</v>
      </c>
      <c r="HZU19" s="124" t="s">
        <v>14</v>
      </c>
      <c r="HZV19" s="124" t="s">
        <v>14</v>
      </c>
      <c r="HZW19" s="124" t="s">
        <v>14</v>
      </c>
      <c r="HZX19" s="124" t="s">
        <v>14</v>
      </c>
      <c r="HZY19" s="124" t="s">
        <v>14</v>
      </c>
      <c r="HZZ19" s="124" t="s">
        <v>14</v>
      </c>
      <c r="IAA19" s="124" t="s">
        <v>14</v>
      </c>
      <c r="IAB19" s="124" t="s">
        <v>14</v>
      </c>
      <c r="IAC19" s="124" t="s">
        <v>14</v>
      </c>
      <c r="IAD19" s="124" t="s">
        <v>14</v>
      </c>
      <c r="IAE19" s="124" t="s">
        <v>14</v>
      </c>
      <c r="IAF19" s="124" t="s">
        <v>14</v>
      </c>
      <c r="IAG19" s="124" t="s">
        <v>14</v>
      </c>
      <c r="IAH19" s="124" t="s">
        <v>14</v>
      </c>
      <c r="IAI19" s="124" t="s">
        <v>14</v>
      </c>
      <c r="IAJ19" s="124" t="s">
        <v>14</v>
      </c>
      <c r="IAK19" s="124" t="s">
        <v>14</v>
      </c>
      <c r="IAL19" s="124" t="s">
        <v>14</v>
      </c>
      <c r="IAM19" s="124" t="s">
        <v>14</v>
      </c>
      <c r="IAN19" s="124" t="s">
        <v>14</v>
      </c>
      <c r="IAO19" s="124" t="s">
        <v>14</v>
      </c>
      <c r="IAP19" s="124" t="s">
        <v>14</v>
      </c>
      <c r="IAQ19" s="124" t="s">
        <v>14</v>
      </c>
      <c r="IAR19" s="124" t="s">
        <v>14</v>
      </c>
      <c r="IAS19" s="124" t="s">
        <v>14</v>
      </c>
      <c r="IAT19" s="124" t="s">
        <v>14</v>
      </c>
      <c r="IAU19" s="124" t="s">
        <v>14</v>
      </c>
      <c r="IAV19" s="124" t="s">
        <v>14</v>
      </c>
      <c r="IAW19" s="124" t="s">
        <v>14</v>
      </c>
      <c r="IAX19" s="124" t="s">
        <v>14</v>
      </c>
      <c r="IAY19" s="124" t="s">
        <v>14</v>
      </c>
      <c r="IAZ19" s="124" t="s">
        <v>14</v>
      </c>
      <c r="IBA19" s="124" t="s">
        <v>14</v>
      </c>
      <c r="IBB19" s="124" t="s">
        <v>14</v>
      </c>
      <c r="IBC19" s="124" t="s">
        <v>14</v>
      </c>
      <c r="IBD19" s="124" t="s">
        <v>14</v>
      </c>
      <c r="IBE19" s="124" t="s">
        <v>14</v>
      </c>
      <c r="IBF19" s="124" t="s">
        <v>14</v>
      </c>
      <c r="IBG19" s="124" t="s">
        <v>14</v>
      </c>
      <c r="IBH19" s="124" t="s">
        <v>14</v>
      </c>
      <c r="IBI19" s="124" t="s">
        <v>14</v>
      </c>
      <c r="IBJ19" s="124" t="s">
        <v>14</v>
      </c>
      <c r="IBK19" s="124" t="s">
        <v>14</v>
      </c>
      <c r="IBL19" s="124" t="s">
        <v>14</v>
      </c>
      <c r="IBM19" s="124" t="s">
        <v>14</v>
      </c>
      <c r="IBN19" s="124" t="s">
        <v>14</v>
      </c>
      <c r="IBO19" s="124" t="s">
        <v>14</v>
      </c>
      <c r="IBP19" s="124" t="s">
        <v>14</v>
      </c>
      <c r="IBQ19" s="124" t="s">
        <v>14</v>
      </c>
      <c r="IBR19" s="124" t="s">
        <v>14</v>
      </c>
      <c r="IBS19" s="124" t="s">
        <v>14</v>
      </c>
      <c r="IBT19" s="124" t="s">
        <v>14</v>
      </c>
      <c r="IBU19" s="124" t="s">
        <v>14</v>
      </c>
      <c r="IBV19" s="124" t="s">
        <v>14</v>
      </c>
      <c r="IBW19" s="124" t="s">
        <v>14</v>
      </c>
      <c r="IBX19" s="124" t="s">
        <v>14</v>
      </c>
      <c r="IBY19" s="124" t="s">
        <v>14</v>
      </c>
      <c r="IBZ19" s="124" t="s">
        <v>14</v>
      </c>
      <c r="ICA19" s="124" t="s">
        <v>14</v>
      </c>
      <c r="ICB19" s="124" t="s">
        <v>14</v>
      </c>
      <c r="ICC19" s="124" t="s">
        <v>14</v>
      </c>
      <c r="ICD19" s="124" t="s">
        <v>14</v>
      </c>
      <c r="ICE19" s="124" t="s">
        <v>14</v>
      </c>
      <c r="ICF19" s="124" t="s">
        <v>14</v>
      </c>
      <c r="ICG19" s="124" t="s">
        <v>14</v>
      </c>
      <c r="ICH19" s="124" t="s">
        <v>14</v>
      </c>
      <c r="ICI19" s="124" t="s">
        <v>14</v>
      </c>
      <c r="ICJ19" s="124" t="s">
        <v>14</v>
      </c>
      <c r="ICK19" s="124" t="s">
        <v>14</v>
      </c>
      <c r="ICL19" s="124" t="s">
        <v>14</v>
      </c>
      <c r="ICM19" s="124" t="s">
        <v>14</v>
      </c>
      <c r="ICN19" s="124" t="s">
        <v>14</v>
      </c>
      <c r="ICO19" s="124" t="s">
        <v>14</v>
      </c>
      <c r="ICP19" s="124" t="s">
        <v>14</v>
      </c>
      <c r="ICQ19" s="124" t="s">
        <v>14</v>
      </c>
      <c r="ICR19" s="124" t="s">
        <v>14</v>
      </c>
      <c r="ICS19" s="124" t="s">
        <v>14</v>
      </c>
      <c r="ICT19" s="124" t="s">
        <v>14</v>
      </c>
      <c r="ICU19" s="124" t="s">
        <v>14</v>
      </c>
      <c r="ICV19" s="124" t="s">
        <v>14</v>
      </c>
      <c r="ICW19" s="124" t="s">
        <v>14</v>
      </c>
      <c r="ICX19" s="124" t="s">
        <v>14</v>
      </c>
      <c r="ICY19" s="124" t="s">
        <v>14</v>
      </c>
      <c r="ICZ19" s="124" t="s">
        <v>14</v>
      </c>
      <c r="IDA19" s="124" t="s">
        <v>14</v>
      </c>
      <c r="IDB19" s="124" t="s">
        <v>14</v>
      </c>
      <c r="IDC19" s="124" t="s">
        <v>14</v>
      </c>
      <c r="IDD19" s="124" t="s">
        <v>14</v>
      </c>
      <c r="IDE19" s="124" t="s">
        <v>14</v>
      </c>
      <c r="IDF19" s="124" t="s">
        <v>14</v>
      </c>
      <c r="IDG19" s="124" t="s">
        <v>14</v>
      </c>
      <c r="IDH19" s="124" t="s">
        <v>14</v>
      </c>
      <c r="IDI19" s="124" t="s">
        <v>14</v>
      </c>
      <c r="IDJ19" s="124" t="s">
        <v>14</v>
      </c>
      <c r="IDK19" s="124" t="s">
        <v>14</v>
      </c>
      <c r="IDL19" s="124" t="s">
        <v>14</v>
      </c>
      <c r="IDM19" s="124" t="s">
        <v>14</v>
      </c>
      <c r="IDN19" s="124" t="s">
        <v>14</v>
      </c>
      <c r="IDO19" s="124" t="s">
        <v>14</v>
      </c>
      <c r="IDP19" s="124" t="s">
        <v>14</v>
      </c>
      <c r="IDQ19" s="124" t="s">
        <v>14</v>
      </c>
      <c r="IDR19" s="124" t="s">
        <v>14</v>
      </c>
      <c r="IDS19" s="124" t="s">
        <v>14</v>
      </c>
      <c r="IDT19" s="124" t="s">
        <v>14</v>
      </c>
      <c r="IDU19" s="124" t="s">
        <v>14</v>
      </c>
      <c r="IDV19" s="124" t="s">
        <v>14</v>
      </c>
      <c r="IDW19" s="124" t="s">
        <v>14</v>
      </c>
      <c r="IDX19" s="124" t="s">
        <v>14</v>
      </c>
      <c r="IDY19" s="124" t="s">
        <v>14</v>
      </c>
      <c r="IDZ19" s="124" t="s">
        <v>14</v>
      </c>
      <c r="IEA19" s="124" t="s">
        <v>14</v>
      </c>
      <c r="IEB19" s="124" t="s">
        <v>14</v>
      </c>
      <c r="IEC19" s="124" t="s">
        <v>14</v>
      </c>
      <c r="IED19" s="124" t="s">
        <v>14</v>
      </c>
      <c r="IEE19" s="124" t="s">
        <v>14</v>
      </c>
      <c r="IEF19" s="124" t="s">
        <v>14</v>
      </c>
      <c r="IEG19" s="124" t="s">
        <v>14</v>
      </c>
      <c r="IEH19" s="124" t="s">
        <v>14</v>
      </c>
      <c r="IEI19" s="124" t="s">
        <v>14</v>
      </c>
      <c r="IEJ19" s="124" t="s">
        <v>14</v>
      </c>
      <c r="IEK19" s="124" t="s">
        <v>14</v>
      </c>
      <c r="IEL19" s="124" t="s">
        <v>14</v>
      </c>
      <c r="IEM19" s="124" t="s">
        <v>14</v>
      </c>
      <c r="IEN19" s="124" t="s">
        <v>14</v>
      </c>
      <c r="IEO19" s="124" t="s">
        <v>14</v>
      </c>
      <c r="IEP19" s="124" t="s">
        <v>14</v>
      </c>
      <c r="IEQ19" s="124" t="s">
        <v>14</v>
      </c>
      <c r="IER19" s="124" t="s">
        <v>14</v>
      </c>
      <c r="IES19" s="124" t="s">
        <v>14</v>
      </c>
      <c r="IET19" s="124" t="s">
        <v>14</v>
      </c>
      <c r="IEU19" s="124" t="s">
        <v>14</v>
      </c>
      <c r="IEV19" s="124" t="s">
        <v>14</v>
      </c>
      <c r="IEW19" s="124" t="s">
        <v>14</v>
      </c>
      <c r="IEX19" s="124" t="s">
        <v>14</v>
      </c>
      <c r="IEY19" s="124" t="s">
        <v>14</v>
      </c>
      <c r="IEZ19" s="124" t="s">
        <v>14</v>
      </c>
      <c r="IFA19" s="124" t="s">
        <v>14</v>
      </c>
      <c r="IFB19" s="124" t="s">
        <v>14</v>
      </c>
      <c r="IFC19" s="124" t="s">
        <v>14</v>
      </c>
      <c r="IFD19" s="124" t="s">
        <v>14</v>
      </c>
      <c r="IFE19" s="124" t="s">
        <v>14</v>
      </c>
      <c r="IFF19" s="124" t="s">
        <v>14</v>
      </c>
      <c r="IFG19" s="124" t="s">
        <v>14</v>
      </c>
      <c r="IFH19" s="124" t="s">
        <v>14</v>
      </c>
      <c r="IFI19" s="124" t="s">
        <v>14</v>
      </c>
      <c r="IFJ19" s="124" t="s">
        <v>14</v>
      </c>
      <c r="IFK19" s="124" t="s">
        <v>14</v>
      </c>
      <c r="IFL19" s="124" t="s">
        <v>14</v>
      </c>
      <c r="IFM19" s="124" t="s">
        <v>14</v>
      </c>
      <c r="IFN19" s="124" t="s">
        <v>14</v>
      </c>
      <c r="IFO19" s="124" t="s">
        <v>14</v>
      </c>
      <c r="IFP19" s="124" t="s">
        <v>14</v>
      </c>
      <c r="IFQ19" s="124" t="s">
        <v>14</v>
      </c>
      <c r="IFR19" s="124" t="s">
        <v>14</v>
      </c>
      <c r="IFS19" s="124" t="s">
        <v>14</v>
      </c>
      <c r="IFT19" s="124" t="s">
        <v>14</v>
      </c>
      <c r="IFU19" s="124" t="s">
        <v>14</v>
      </c>
      <c r="IFV19" s="124" t="s">
        <v>14</v>
      </c>
      <c r="IFW19" s="124" t="s">
        <v>14</v>
      </c>
      <c r="IFX19" s="124" t="s">
        <v>14</v>
      </c>
      <c r="IFY19" s="124" t="s">
        <v>14</v>
      </c>
      <c r="IFZ19" s="124" t="s">
        <v>14</v>
      </c>
      <c r="IGA19" s="124" t="s">
        <v>14</v>
      </c>
      <c r="IGB19" s="124" t="s">
        <v>14</v>
      </c>
      <c r="IGC19" s="124" t="s">
        <v>14</v>
      </c>
      <c r="IGD19" s="124" t="s">
        <v>14</v>
      </c>
      <c r="IGE19" s="124" t="s">
        <v>14</v>
      </c>
      <c r="IGF19" s="124" t="s">
        <v>14</v>
      </c>
      <c r="IGG19" s="124" t="s">
        <v>14</v>
      </c>
      <c r="IGH19" s="124" t="s">
        <v>14</v>
      </c>
      <c r="IGI19" s="124" t="s">
        <v>14</v>
      </c>
      <c r="IGJ19" s="124" t="s">
        <v>14</v>
      </c>
      <c r="IGK19" s="124" t="s">
        <v>14</v>
      </c>
      <c r="IGL19" s="124" t="s">
        <v>14</v>
      </c>
      <c r="IGM19" s="124" t="s">
        <v>14</v>
      </c>
      <c r="IGN19" s="124" t="s">
        <v>14</v>
      </c>
      <c r="IGO19" s="124" t="s">
        <v>14</v>
      </c>
      <c r="IGP19" s="124" t="s">
        <v>14</v>
      </c>
      <c r="IGQ19" s="124" t="s">
        <v>14</v>
      </c>
      <c r="IGR19" s="124" t="s">
        <v>14</v>
      </c>
      <c r="IGS19" s="124" t="s">
        <v>14</v>
      </c>
      <c r="IGT19" s="124" t="s">
        <v>14</v>
      </c>
      <c r="IGU19" s="124" t="s">
        <v>14</v>
      </c>
      <c r="IGV19" s="124" t="s">
        <v>14</v>
      </c>
      <c r="IGW19" s="124" t="s">
        <v>14</v>
      </c>
      <c r="IGX19" s="124" t="s">
        <v>14</v>
      </c>
      <c r="IGY19" s="124" t="s">
        <v>14</v>
      </c>
      <c r="IGZ19" s="124" t="s">
        <v>14</v>
      </c>
      <c r="IHA19" s="124" t="s">
        <v>14</v>
      </c>
      <c r="IHB19" s="124" t="s">
        <v>14</v>
      </c>
      <c r="IHC19" s="124" t="s">
        <v>14</v>
      </c>
      <c r="IHD19" s="124" t="s">
        <v>14</v>
      </c>
      <c r="IHE19" s="124" t="s">
        <v>14</v>
      </c>
      <c r="IHF19" s="124" t="s">
        <v>14</v>
      </c>
      <c r="IHG19" s="124" t="s">
        <v>14</v>
      </c>
      <c r="IHH19" s="124" t="s">
        <v>14</v>
      </c>
      <c r="IHI19" s="124" t="s">
        <v>14</v>
      </c>
      <c r="IHJ19" s="124" t="s">
        <v>14</v>
      </c>
      <c r="IHK19" s="124" t="s">
        <v>14</v>
      </c>
      <c r="IHL19" s="124" t="s">
        <v>14</v>
      </c>
      <c r="IHM19" s="124" t="s">
        <v>14</v>
      </c>
      <c r="IHN19" s="124" t="s">
        <v>14</v>
      </c>
      <c r="IHO19" s="124" t="s">
        <v>14</v>
      </c>
      <c r="IHP19" s="124" t="s">
        <v>14</v>
      </c>
      <c r="IHQ19" s="124" t="s">
        <v>14</v>
      </c>
      <c r="IHR19" s="124" t="s">
        <v>14</v>
      </c>
      <c r="IHS19" s="124" t="s">
        <v>14</v>
      </c>
      <c r="IHT19" s="124" t="s">
        <v>14</v>
      </c>
      <c r="IHU19" s="124" t="s">
        <v>14</v>
      </c>
      <c r="IHV19" s="124" t="s">
        <v>14</v>
      </c>
      <c r="IHW19" s="124" t="s">
        <v>14</v>
      </c>
      <c r="IHX19" s="124" t="s">
        <v>14</v>
      </c>
      <c r="IHY19" s="124" t="s">
        <v>14</v>
      </c>
      <c r="IHZ19" s="124" t="s">
        <v>14</v>
      </c>
      <c r="IIA19" s="124" t="s">
        <v>14</v>
      </c>
      <c r="IIB19" s="124" t="s">
        <v>14</v>
      </c>
      <c r="IIC19" s="124" t="s">
        <v>14</v>
      </c>
      <c r="IID19" s="124" t="s">
        <v>14</v>
      </c>
      <c r="IIE19" s="124" t="s">
        <v>14</v>
      </c>
      <c r="IIF19" s="124" t="s">
        <v>14</v>
      </c>
      <c r="IIG19" s="124" t="s">
        <v>14</v>
      </c>
      <c r="IIH19" s="124" t="s">
        <v>14</v>
      </c>
      <c r="III19" s="124" t="s">
        <v>14</v>
      </c>
      <c r="IIJ19" s="124" t="s">
        <v>14</v>
      </c>
      <c r="IIK19" s="124" t="s">
        <v>14</v>
      </c>
      <c r="IIL19" s="124" t="s">
        <v>14</v>
      </c>
      <c r="IIM19" s="124" t="s">
        <v>14</v>
      </c>
      <c r="IIN19" s="124" t="s">
        <v>14</v>
      </c>
      <c r="IIO19" s="124" t="s">
        <v>14</v>
      </c>
      <c r="IIP19" s="124" t="s">
        <v>14</v>
      </c>
      <c r="IIQ19" s="124" t="s">
        <v>14</v>
      </c>
      <c r="IIR19" s="124" t="s">
        <v>14</v>
      </c>
      <c r="IIS19" s="124" t="s">
        <v>14</v>
      </c>
      <c r="IIT19" s="124" t="s">
        <v>14</v>
      </c>
      <c r="IIU19" s="124" t="s">
        <v>14</v>
      </c>
      <c r="IIV19" s="124" t="s">
        <v>14</v>
      </c>
      <c r="IIW19" s="124" t="s">
        <v>14</v>
      </c>
      <c r="IIX19" s="124" t="s">
        <v>14</v>
      </c>
      <c r="IIY19" s="124" t="s">
        <v>14</v>
      </c>
      <c r="IIZ19" s="124" t="s">
        <v>14</v>
      </c>
      <c r="IJA19" s="124" t="s">
        <v>14</v>
      </c>
      <c r="IJB19" s="124" t="s">
        <v>14</v>
      </c>
      <c r="IJC19" s="124" t="s">
        <v>14</v>
      </c>
      <c r="IJD19" s="124" t="s">
        <v>14</v>
      </c>
      <c r="IJE19" s="124" t="s">
        <v>14</v>
      </c>
      <c r="IJF19" s="124" t="s">
        <v>14</v>
      </c>
      <c r="IJG19" s="124" t="s">
        <v>14</v>
      </c>
      <c r="IJH19" s="124" t="s">
        <v>14</v>
      </c>
      <c r="IJI19" s="124" t="s">
        <v>14</v>
      </c>
      <c r="IJJ19" s="124" t="s">
        <v>14</v>
      </c>
      <c r="IJK19" s="124" t="s">
        <v>14</v>
      </c>
      <c r="IJL19" s="124" t="s">
        <v>14</v>
      </c>
      <c r="IJM19" s="124" t="s">
        <v>14</v>
      </c>
      <c r="IJN19" s="124" t="s">
        <v>14</v>
      </c>
      <c r="IJO19" s="124" t="s">
        <v>14</v>
      </c>
      <c r="IJP19" s="124" t="s">
        <v>14</v>
      </c>
      <c r="IJQ19" s="124" t="s">
        <v>14</v>
      </c>
      <c r="IJR19" s="124" t="s">
        <v>14</v>
      </c>
      <c r="IJS19" s="124" t="s">
        <v>14</v>
      </c>
      <c r="IJT19" s="124" t="s">
        <v>14</v>
      </c>
      <c r="IJU19" s="124" t="s">
        <v>14</v>
      </c>
      <c r="IJV19" s="124" t="s">
        <v>14</v>
      </c>
      <c r="IJW19" s="124" t="s">
        <v>14</v>
      </c>
      <c r="IJX19" s="124" t="s">
        <v>14</v>
      </c>
      <c r="IJY19" s="124" t="s">
        <v>14</v>
      </c>
      <c r="IJZ19" s="124" t="s">
        <v>14</v>
      </c>
      <c r="IKA19" s="124" t="s">
        <v>14</v>
      </c>
      <c r="IKB19" s="124" t="s">
        <v>14</v>
      </c>
      <c r="IKC19" s="124" t="s">
        <v>14</v>
      </c>
      <c r="IKD19" s="124" t="s">
        <v>14</v>
      </c>
      <c r="IKE19" s="124" t="s">
        <v>14</v>
      </c>
      <c r="IKF19" s="124" t="s">
        <v>14</v>
      </c>
      <c r="IKG19" s="124" t="s">
        <v>14</v>
      </c>
      <c r="IKH19" s="124" t="s">
        <v>14</v>
      </c>
      <c r="IKI19" s="124" t="s">
        <v>14</v>
      </c>
      <c r="IKJ19" s="124" t="s">
        <v>14</v>
      </c>
      <c r="IKK19" s="124" t="s">
        <v>14</v>
      </c>
      <c r="IKL19" s="124" t="s">
        <v>14</v>
      </c>
      <c r="IKM19" s="124" t="s">
        <v>14</v>
      </c>
      <c r="IKN19" s="124" t="s">
        <v>14</v>
      </c>
      <c r="IKO19" s="124" t="s">
        <v>14</v>
      </c>
      <c r="IKP19" s="124" t="s">
        <v>14</v>
      </c>
      <c r="IKQ19" s="124" t="s">
        <v>14</v>
      </c>
      <c r="IKR19" s="124" t="s">
        <v>14</v>
      </c>
      <c r="IKS19" s="124" t="s">
        <v>14</v>
      </c>
      <c r="IKT19" s="124" t="s">
        <v>14</v>
      </c>
      <c r="IKU19" s="124" t="s">
        <v>14</v>
      </c>
      <c r="IKV19" s="124" t="s">
        <v>14</v>
      </c>
      <c r="IKW19" s="124" t="s">
        <v>14</v>
      </c>
      <c r="IKX19" s="124" t="s">
        <v>14</v>
      </c>
      <c r="IKY19" s="124" t="s">
        <v>14</v>
      </c>
      <c r="IKZ19" s="124" t="s">
        <v>14</v>
      </c>
      <c r="ILA19" s="124" t="s">
        <v>14</v>
      </c>
      <c r="ILB19" s="124" t="s">
        <v>14</v>
      </c>
      <c r="ILC19" s="124" t="s">
        <v>14</v>
      </c>
      <c r="ILD19" s="124" t="s">
        <v>14</v>
      </c>
      <c r="ILE19" s="124" t="s">
        <v>14</v>
      </c>
      <c r="ILF19" s="124" t="s">
        <v>14</v>
      </c>
      <c r="ILG19" s="124" t="s">
        <v>14</v>
      </c>
      <c r="ILH19" s="124" t="s">
        <v>14</v>
      </c>
      <c r="ILI19" s="124" t="s">
        <v>14</v>
      </c>
      <c r="ILJ19" s="124" t="s">
        <v>14</v>
      </c>
      <c r="ILK19" s="124" t="s">
        <v>14</v>
      </c>
      <c r="ILL19" s="124" t="s">
        <v>14</v>
      </c>
      <c r="ILM19" s="124" t="s">
        <v>14</v>
      </c>
      <c r="ILN19" s="124" t="s">
        <v>14</v>
      </c>
      <c r="ILO19" s="124" t="s">
        <v>14</v>
      </c>
      <c r="ILP19" s="124" t="s">
        <v>14</v>
      </c>
      <c r="ILQ19" s="124" t="s">
        <v>14</v>
      </c>
      <c r="ILR19" s="124" t="s">
        <v>14</v>
      </c>
      <c r="ILS19" s="124" t="s">
        <v>14</v>
      </c>
      <c r="ILT19" s="124" t="s">
        <v>14</v>
      </c>
      <c r="ILU19" s="124" t="s">
        <v>14</v>
      </c>
      <c r="ILV19" s="124" t="s">
        <v>14</v>
      </c>
      <c r="ILW19" s="124" t="s">
        <v>14</v>
      </c>
      <c r="ILX19" s="124" t="s">
        <v>14</v>
      </c>
      <c r="ILY19" s="124" t="s">
        <v>14</v>
      </c>
      <c r="ILZ19" s="124" t="s">
        <v>14</v>
      </c>
      <c r="IMA19" s="124" t="s">
        <v>14</v>
      </c>
      <c r="IMB19" s="124" t="s">
        <v>14</v>
      </c>
      <c r="IMC19" s="124" t="s">
        <v>14</v>
      </c>
      <c r="IMD19" s="124" t="s">
        <v>14</v>
      </c>
      <c r="IME19" s="124" t="s">
        <v>14</v>
      </c>
      <c r="IMF19" s="124" t="s">
        <v>14</v>
      </c>
      <c r="IMG19" s="124" t="s">
        <v>14</v>
      </c>
      <c r="IMH19" s="124" t="s">
        <v>14</v>
      </c>
      <c r="IMI19" s="124" t="s">
        <v>14</v>
      </c>
      <c r="IMJ19" s="124" t="s">
        <v>14</v>
      </c>
      <c r="IMK19" s="124" t="s">
        <v>14</v>
      </c>
      <c r="IML19" s="124" t="s">
        <v>14</v>
      </c>
      <c r="IMM19" s="124" t="s">
        <v>14</v>
      </c>
      <c r="IMN19" s="124" t="s">
        <v>14</v>
      </c>
      <c r="IMO19" s="124" t="s">
        <v>14</v>
      </c>
      <c r="IMP19" s="124" t="s">
        <v>14</v>
      </c>
      <c r="IMQ19" s="124" t="s">
        <v>14</v>
      </c>
      <c r="IMR19" s="124" t="s">
        <v>14</v>
      </c>
      <c r="IMS19" s="124" t="s">
        <v>14</v>
      </c>
      <c r="IMT19" s="124" t="s">
        <v>14</v>
      </c>
      <c r="IMU19" s="124" t="s">
        <v>14</v>
      </c>
      <c r="IMV19" s="124" t="s">
        <v>14</v>
      </c>
      <c r="IMW19" s="124" t="s">
        <v>14</v>
      </c>
      <c r="IMX19" s="124" t="s">
        <v>14</v>
      </c>
      <c r="IMY19" s="124" t="s">
        <v>14</v>
      </c>
      <c r="IMZ19" s="124" t="s">
        <v>14</v>
      </c>
      <c r="INA19" s="124" t="s">
        <v>14</v>
      </c>
      <c r="INB19" s="124" t="s">
        <v>14</v>
      </c>
      <c r="INC19" s="124" t="s">
        <v>14</v>
      </c>
      <c r="IND19" s="124" t="s">
        <v>14</v>
      </c>
      <c r="INE19" s="124" t="s">
        <v>14</v>
      </c>
      <c r="INF19" s="124" t="s">
        <v>14</v>
      </c>
      <c r="ING19" s="124" t="s">
        <v>14</v>
      </c>
      <c r="INH19" s="124" t="s">
        <v>14</v>
      </c>
      <c r="INI19" s="124" t="s">
        <v>14</v>
      </c>
      <c r="INJ19" s="124" t="s">
        <v>14</v>
      </c>
      <c r="INK19" s="124" t="s">
        <v>14</v>
      </c>
      <c r="INL19" s="124" t="s">
        <v>14</v>
      </c>
      <c r="INM19" s="124" t="s">
        <v>14</v>
      </c>
      <c r="INN19" s="124" t="s">
        <v>14</v>
      </c>
      <c r="INO19" s="124" t="s">
        <v>14</v>
      </c>
      <c r="INP19" s="124" t="s">
        <v>14</v>
      </c>
      <c r="INQ19" s="124" t="s">
        <v>14</v>
      </c>
      <c r="INR19" s="124" t="s">
        <v>14</v>
      </c>
      <c r="INS19" s="124" t="s">
        <v>14</v>
      </c>
      <c r="INT19" s="124" t="s">
        <v>14</v>
      </c>
      <c r="INU19" s="124" t="s">
        <v>14</v>
      </c>
      <c r="INV19" s="124" t="s">
        <v>14</v>
      </c>
      <c r="INW19" s="124" t="s">
        <v>14</v>
      </c>
      <c r="INX19" s="124" t="s">
        <v>14</v>
      </c>
      <c r="INY19" s="124" t="s">
        <v>14</v>
      </c>
      <c r="INZ19" s="124" t="s">
        <v>14</v>
      </c>
      <c r="IOA19" s="124" t="s">
        <v>14</v>
      </c>
      <c r="IOB19" s="124" t="s">
        <v>14</v>
      </c>
      <c r="IOC19" s="124" t="s">
        <v>14</v>
      </c>
      <c r="IOD19" s="124" t="s">
        <v>14</v>
      </c>
      <c r="IOE19" s="124" t="s">
        <v>14</v>
      </c>
      <c r="IOF19" s="124" t="s">
        <v>14</v>
      </c>
      <c r="IOG19" s="124" t="s">
        <v>14</v>
      </c>
      <c r="IOH19" s="124" t="s">
        <v>14</v>
      </c>
      <c r="IOI19" s="124" t="s">
        <v>14</v>
      </c>
      <c r="IOJ19" s="124" t="s">
        <v>14</v>
      </c>
      <c r="IOK19" s="124" t="s">
        <v>14</v>
      </c>
      <c r="IOL19" s="124" t="s">
        <v>14</v>
      </c>
      <c r="IOM19" s="124" t="s">
        <v>14</v>
      </c>
      <c r="ION19" s="124" t="s">
        <v>14</v>
      </c>
      <c r="IOO19" s="124" t="s">
        <v>14</v>
      </c>
      <c r="IOP19" s="124" t="s">
        <v>14</v>
      </c>
      <c r="IOQ19" s="124" t="s">
        <v>14</v>
      </c>
      <c r="IOR19" s="124" t="s">
        <v>14</v>
      </c>
      <c r="IOS19" s="124" t="s">
        <v>14</v>
      </c>
      <c r="IOT19" s="124" t="s">
        <v>14</v>
      </c>
      <c r="IOU19" s="124" t="s">
        <v>14</v>
      </c>
      <c r="IOV19" s="124" t="s">
        <v>14</v>
      </c>
      <c r="IOW19" s="124" t="s">
        <v>14</v>
      </c>
      <c r="IOX19" s="124" t="s">
        <v>14</v>
      </c>
      <c r="IOY19" s="124" t="s">
        <v>14</v>
      </c>
      <c r="IOZ19" s="124" t="s">
        <v>14</v>
      </c>
      <c r="IPA19" s="124" t="s">
        <v>14</v>
      </c>
      <c r="IPB19" s="124" t="s">
        <v>14</v>
      </c>
      <c r="IPC19" s="124" t="s">
        <v>14</v>
      </c>
      <c r="IPD19" s="124" t="s">
        <v>14</v>
      </c>
      <c r="IPE19" s="124" t="s">
        <v>14</v>
      </c>
      <c r="IPF19" s="124" t="s">
        <v>14</v>
      </c>
      <c r="IPG19" s="124" t="s">
        <v>14</v>
      </c>
      <c r="IPH19" s="124" t="s">
        <v>14</v>
      </c>
      <c r="IPI19" s="124" t="s">
        <v>14</v>
      </c>
      <c r="IPJ19" s="124" t="s">
        <v>14</v>
      </c>
      <c r="IPK19" s="124" t="s">
        <v>14</v>
      </c>
      <c r="IPL19" s="124" t="s">
        <v>14</v>
      </c>
      <c r="IPM19" s="124" t="s">
        <v>14</v>
      </c>
      <c r="IPN19" s="124" t="s">
        <v>14</v>
      </c>
      <c r="IPO19" s="124" t="s">
        <v>14</v>
      </c>
      <c r="IPP19" s="124" t="s">
        <v>14</v>
      </c>
      <c r="IPQ19" s="124" t="s">
        <v>14</v>
      </c>
      <c r="IPR19" s="124" t="s">
        <v>14</v>
      </c>
      <c r="IPS19" s="124" t="s">
        <v>14</v>
      </c>
      <c r="IPT19" s="124" t="s">
        <v>14</v>
      </c>
      <c r="IPU19" s="124" t="s">
        <v>14</v>
      </c>
      <c r="IPV19" s="124" t="s">
        <v>14</v>
      </c>
      <c r="IPW19" s="124" t="s">
        <v>14</v>
      </c>
      <c r="IPX19" s="124" t="s">
        <v>14</v>
      </c>
      <c r="IPY19" s="124" t="s">
        <v>14</v>
      </c>
      <c r="IPZ19" s="124" t="s">
        <v>14</v>
      </c>
      <c r="IQA19" s="124" t="s">
        <v>14</v>
      </c>
      <c r="IQB19" s="124" t="s">
        <v>14</v>
      </c>
      <c r="IQC19" s="124" t="s">
        <v>14</v>
      </c>
      <c r="IQD19" s="124" t="s">
        <v>14</v>
      </c>
      <c r="IQE19" s="124" t="s">
        <v>14</v>
      </c>
      <c r="IQF19" s="124" t="s">
        <v>14</v>
      </c>
      <c r="IQG19" s="124" t="s">
        <v>14</v>
      </c>
      <c r="IQH19" s="124" t="s">
        <v>14</v>
      </c>
      <c r="IQI19" s="124" t="s">
        <v>14</v>
      </c>
      <c r="IQJ19" s="124" t="s">
        <v>14</v>
      </c>
      <c r="IQK19" s="124" t="s">
        <v>14</v>
      </c>
      <c r="IQL19" s="124" t="s">
        <v>14</v>
      </c>
      <c r="IQM19" s="124" t="s">
        <v>14</v>
      </c>
      <c r="IQN19" s="124" t="s">
        <v>14</v>
      </c>
      <c r="IQO19" s="124" t="s">
        <v>14</v>
      </c>
      <c r="IQP19" s="124" t="s">
        <v>14</v>
      </c>
      <c r="IQQ19" s="124" t="s">
        <v>14</v>
      </c>
      <c r="IQR19" s="124" t="s">
        <v>14</v>
      </c>
      <c r="IQS19" s="124" t="s">
        <v>14</v>
      </c>
      <c r="IQT19" s="124" t="s">
        <v>14</v>
      </c>
      <c r="IQU19" s="124" t="s">
        <v>14</v>
      </c>
      <c r="IQV19" s="124" t="s">
        <v>14</v>
      </c>
      <c r="IQW19" s="124" t="s">
        <v>14</v>
      </c>
      <c r="IQX19" s="124" t="s">
        <v>14</v>
      </c>
      <c r="IQY19" s="124" t="s">
        <v>14</v>
      </c>
      <c r="IQZ19" s="124" t="s">
        <v>14</v>
      </c>
      <c r="IRA19" s="124" t="s">
        <v>14</v>
      </c>
      <c r="IRB19" s="124" t="s">
        <v>14</v>
      </c>
      <c r="IRC19" s="124" t="s">
        <v>14</v>
      </c>
      <c r="IRD19" s="124" t="s">
        <v>14</v>
      </c>
      <c r="IRE19" s="124" t="s">
        <v>14</v>
      </c>
      <c r="IRF19" s="124" t="s">
        <v>14</v>
      </c>
      <c r="IRG19" s="124" t="s">
        <v>14</v>
      </c>
      <c r="IRH19" s="124" t="s">
        <v>14</v>
      </c>
      <c r="IRI19" s="124" t="s">
        <v>14</v>
      </c>
      <c r="IRJ19" s="124" t="s">
        <v>14</v>
      </c>
      <c r="IRK19" s="124" t="s">
        <v>14</v>
      </c>
      <c r="IRL19" s="124" t="s">
        <v>14</v>
      </c>
      <c r="IRM19" s="124" t="s">
        <v>14</v>
      </c>
      <c r="IRN19" s="124" t="s">
        <v>14</v>
      </c>
      <c r="IRO19" s="124" t="s">
        <v>14</v>
      </c>
      <c r="IRP19" s="124" t="s">
        <v>14</v>
      </c>
      <c r="IRQ19" s="124" t="s">
        <v>14</v>
      </c>
      <c r="IRR19" s="124" t="s">
        <v>14</v>
      </c>
      <c r="IRS19" s="124" t="s">
        <v>14</v>
      </c>
      <c r="IRT19" s="124" t="s">
        <v>14</v>
      </c>
      <c r="IRU19" s="124" t="s">
        <v>14</v>
      </c>
      <c r="IRV19" s="124" t="s">
        <v>14</v>
      </c>
      <c r="IRW19" s="124" t="s">
        <v>14</v>
      </c>
      <c r="IRX19" s="124" t="s">
        <v>14</v>
      </c>
      <c r="IRY19" s="124" t="s">
        <v>14</v>
      </c>
      <c r="IRZ19" s="124" t="s">
        <v>14</v>
      </c>
      <c r="ISA19" s="124" t="s">
        <v>14</v>
      </c>
      <c r="ISB19" s="124" t="s">
        <v>14</v>
      </c>
      <c r="ISC19" s="124" t="s">
        <v>14</v>
      </c>
      <c r="ISD19" s="124" t="s">
        <v>14</v>
      </c>
      <c r="ISE19" s="124" t="s">
        <v>14</v>
      </c>
      <c r="ISF19" s="124" t="s">
        <v>14</v>
      </c>
      <c r="ISG19" s="124" t="s">
        <v>14</v>
      </c>
      <c r="ISH19" s="124" t="s">
        <v>14</v>
      </c>
      <c r="ISI19" s="124" t="s">
        <v>14</v>
      </c>
      <c r="ISJ19" s="124" t="s">
        <v>14</v>
      </c>
      <c r="ISK19" s="124" t="s">
        <v>14</v>
      </c>
      <c r="ISL19" s="124" t="s">
        <v>14</v>
      </c>
      <c r="ISM19" s="124" t="s">
        <v>14</v>
      </c>
      <c r="ISN19" s="124" t="s">
        <v>14</v>
      </c>
      <c r="ISO19" s="124" t="s">
        <v>14</v>
      </c>
      <c r="ISP19" s="124" t="s">
        <v>14</v>
      </c>
      <c r="ISQ19" s="124" t="s">
        <v>14</v>
      </c>
      <c r="ISR19" s="124" t="s">
        <v>14</v>
      </c>
      <c r="ISS19" s="124" t="s">
        <v>14</v>
      </c>
      <c r="IST19" s="124" t="s">
        <v>14</v>
      </c>
      <c r="ISU19" s="124" t="s">
        <v>14</v>
      </c>
      <c r="ISV19" s="124" t="s">
        <v>14</v>
      </c>
      <c r="ISW19" s="124" t="s">
        <v>14</v>
      </c>
      <c r="ISX19" s="124" t="s">
        <v>14</v>
      </c>
      <c r="ISY19" s="124" t="s">
        <v>14</v>
      </c>
      <c r="ISZ19" s="124" t="s">
        <v>14</v>
      </c>
      <c r="ITA19" s="124" t="s">
        <v>14</v>
      </c>
      <c r="ITB19" s="124" t="s">
        <v>14</v>
      </c>
      <c r="ITC19" s="124" t="s">
        <v>14</v>
      </c>
      <c r="ITD19" s="124" t="s">
        <v>14</v>
      </c>
      <c r="ITE19" s="124" t="s">
        <v>14</v>
      </c>
      <c r="ITF19" s="124" t="s">
        <v>14</v>
      </c>
      <c r="ITG19" s="124" t="s">
        <v>14</v>
      </c>
      <c r="ITH19" s="124" t="s">
        <v>14</v>
      </c>
      <c r="ITI19" s="124" t="s">
        <v>14</v>
      </c>
      <c r="ITJ19" s="124" t="s">
        <v>14</v>
      </c>
      <c r="ITK19" s="124" t="s">
        <v>14</v>
      </c>
      <c r="ITL19" s="124" t="s">
        <v>14</v>
      </c>
      <c r="ITM19" s="124" t="s">
        <v>14</v>
      </c>
      <c r="ITN19" s="124" t="s">
        <v>14</v>
      </c>
      <c r="ITO19" s="124" t="s">
        <v>14</v>
      </c>
      <c r="ITP19" s="124" t="s">
        <v>14</v>
      </c>
      <c r="ITQ19" s="124" t="s">
        <v>14</v>
      </c>
      <c r="ITR19" s="124" t="s">
        <v>14</v>
      </c>
      <c r="ITS19" s="124" t="s">
        <v>14</v>
      </c>
      <c r="ITT19" s="124" t="s">
        <v>14</v>
      </c>
      <c r="ITU19" s="124" t="s">
        <v>14</v>
      </c>
      <c r="ITV19" s="124" t="s">
        <v>14</v>
      </c>
      <c r="ITW19" s="124" t="s">
        <v>14</v>
      </c>
      <c r="ITX19" s="124" t="s">
        <v>14</v>
      </c>
      <c r="ITY19" s="124" t="s">
        <v>14</v>
      </c>
      <c r="ITZ19" s="124" t="s">
        <v>14</v>
      </c>
      <c r="IUA19" s="124" t="s">
        <v>14</v>
      </c>
      <c r="IUB19" s="124" t="s">
        <v>14</v>
      </c>
      <c r="IUC19" s="124" t="s">
        <v>14</v>
      </c>
      <c r="IUD19" s="124" t="s">
        <v>14</v>
      </c>
      <c r="IUE19" s="124" t="s">
        <v>14</v>
      </c>
      <c r="IUF19" s="124" t="s">
        <v>14</v>
      </c>
      <c r="IUG19" s="124" t="s">
        <v>14</v>
      </c>
      <c r="IUH19" s="124" t="s">
        <v>14</v>
      </c>
      <c r="IUI19" s="124" t="s">
        <v>14</v>
      </c>
      <c r="IUJ19" s="124" t="s">
        <v>14</v>
      </c>
      <c r="IUK19" s="124" t="s">
        <v>14</v>
      </c>
      <c r="IUL19" s="124" t="s">
        <v>14</v>
      </c>
      <c r="IUM19" s="124" t="s">
        <v>14</v>
      </c>
      <c r="IUN19" s="124" t="s">
        <v>14</v>
      </c>
      <c r="IUO19" s="124" t="s">
        <v>14</v>
      </c>
      <c r="IUP19" s="124" t="s">
        <v>14</v>
      </c>
      <c r="IUQ19" s="124" t="s">
        <v>14</v>
      </c>
      <c r="IUR19" s="124" t="s">
        <v>14</v>
      </c>
      <c r="IUS19" s="124" t="s">
        <v>14</v>
      </c>
      <c r="IUT19" s="124" t="s">
        <v>14</v>
      </c>
      <c r="IUU19" s="124" t="s">
        <v>14</v>
      </c>
      <c r="IUV19" s="124" t="s">
        <v>14</v>
      </c>
      <c r="IUW19" s="124" t="s">
        <v>14</v>
      </c>
      <c r="IUX19" s="124" t="s">
        <v>14</v>
      </c>
      <c r="IUY19" s="124" t="s">
        <v>14</v>
      </c>
      <c r="IUZ19" s="124" t="s">
        <v>14</v>
      </c>
      <c r="IVA19" s="124" t="s">
        <v>14</v>
      </c>
      <c r="IVB19" s="124" t="s">
        <v>14</v>
      </c>
      <c r="IVC19" s="124" t="s">
        <v>14</v>
      </c>
      <c r="IVD19" s="124" t="s">
        <v>14</v>
      </c>
      <c r="IVE19" s="124" t="s">
        <v>14</v>
      </c>
      <c r="IVF19" s="124" t="s">
        <v>14</v>
      </c>
      <c r="IVG19" s="124" t="s">
        <v>14</v>
      </c>
      <c r="IVH19" s="124" t="s">
        <v>14</v>
      </c>
      <c r="IVI19" s="124" t="s">
        <v>14</v>
      </c>
      <c r="IVJ19" s="124" t="s">
        <v>14</v>
      </c>
      <c r="IVK19" s="124" t="s">
        <v>14</v>
      </c>
      <c r="IVL19" s="124" t="s">
        <v>14</v>
      </c>
      <c r="IVM19" s="124" t="s">
        <v>14</v>
      </c>
      <c r="IVN19" s="124" t="s">
        <v>14</v>
      </c>
      <c r="IVO19" s="124" t="s">
        <v>14</v>
      </c>
      <c r="IVP19" s="124" t="s">
        <v>14</v>
      </c>
      <c r="IVQ19" s="124" t="s">
        <v>14</v>
      </c>
      <c r="IVR19" s="124" t="s">
        <v>14</v>
      </c>
      <c r="IVS19" s="124" t="s">
        <v>14</v>
      </c>
      <c r="IVT19" s="124" t="s">
        <v>14</v>
      </c>
      <c r="IVU19" s="124" t="s">
        <v>14</v>
      </c>
      <c r="IVV19" s="124" t="s">
        <v>14</v>
      </c>
      <c r="IVW19" s="124" t="s">
        <v>14</v>
      </c>
      <c r="IVX19" s="124" t="s">
        <v>14</v>
      </c>
      <c r="IVY19" s="124" t="s">
        <v>14</v>
      </c>
      <c r="IVZ19" s="124" t="s">
        <v>14</v>
      </c>
      <c r="IWA19" s="124" t="s">
        <v>14</v>
      </c>
      <c r="IWB19" s="124" t="s">
        <v>14</v>
      </c>
      <c r="IWC19" s="124" t="s">
        <v>14</v>
      </c>
      <c r="IWD19" s="124" t="s">
        <v>14</v>
      </c>
      <c r="IWE19" s="124" t="s">
        <v>14</v>
      </c>
      <c r="IWF19" s="124" t="s">
        <v>14</v>
      </c>
      <c r="IWG19" s="124" t="s">
        <v>14</v>
      </c>
      <c r="IWH19" s="124" t="s">
        <v>14</v>
      </c>
      <c r="IWI19" s="124" t="s">
        <v>14</v>
      </c>
      <c r="IWJ19" s="124" t="s">
        <v>14</v>
      </c>
      <c r="IWK19" s="124" t="s">
        <v>14</v>
      </c>
      <c r="IWL19" s="124" t="s">
        <v>14</v>
      </c>
      <c r="IWM19" s="124" t="s">
        <v>14</v>
      </c>
      <c r="IWN19" s="124" t="s">
        <v>14</v>
      </c>
      <c r="IWO19" s="124" t="s">
        <v>14</v>
      </c>
      <c r="IWP19" s="124" t="s">
        <v>14</v>
      </c>
      <c r="IWQ19" s="124" t="s">
        <v>14</v>
      </c>
      <c r="IWR19" s="124" t="s">
        <v>14</v>
      </c>
      <c r="IWS19" s="124" t="s">
        <v>14</v>
      </c>
      <c r="IWT19" s="124" t="s">
        <v>14</v>
      </c>
      <c r="IWU19" s="124" t="s">
        <v>14</v>
      </c>
      <c r="IWV19" s="124" t="s">
        <v>14</v>
      </c>
      <c r="IWW19" s="124" t="s">
        <v>14</v>
      </c>
      <c r="IWX19" s="124" t="s">
        <v>14</v>
      </c>
      <c r="IWY19" s="124" t="s">
        <v>14</v>
      </c>
      <c r="IWZ19" s="124" t="s">
        <v>14</v>
      </c>
      <c r="IXA19" s="124" t="s">
        <v>14</v>
      </c>
      <c r="IXB19" s="124" t="s">
        <v>14</v>
      </c>
      <c r="IXC19" s="124" t="s">
        <v>14</v>
      </c>
      <c r="IXD19" s="124" t="s">
        <v>14</v>
      </c>
      <c r="IXE19" s="124" t="s">
        <v>14</v>
      </c>
      <c r="IXF19" s="124" t="s">
        <v>14</v>
      </c>
      <c r="IXG19" s="124" t="s">
        <v>14</v>
      </c>
      <c r="IXH19" s="124" t="s">
        <v>14</v>
      </c>
      <c r="IXI19" s="124" t="s">
        <v>14</v>
      </c>
      <c r="IXJ19" s="124" t="s">
        <v>14</v>
      </c>
      <c r="IXK19" s="124" t="s">
        <v>14</v>
      </c>
      <c r="IXL19" s="124" t="s">
        <v>14</v>
      </c>
      <c r="IXM19" s="124" t="s">
        <v>14</v>
      </c>
      <c r="IXN19" s="124" t="s">
        <v>14</v>
      </c>
      <c r="IXO19" s="124" t="s">
        <v>14</v>
      </c>
      <c r="IXP19" s="124" t="s">
        <v>14</v>
      </c>
      <c r="IXQ19" s="124" t="s">
        <v>14</v>
      </c>
      <c r="IXR19" s="124" t="s">
        <v>14</v>
      </c>
      <c r="IXS19" s="124" t="s">
        <v>14</v>
      </c>
      <c r="IXT19" s="124" t="s">
        <v>14</v>
      </c>
      <c r="IXU19" s="124" t="s">
        <v>14</v>
      </c>
      <c r="IXV19" s="124" t="s">
        <v>14</v>
      </c>
      <c r="IXW19" s="124" t="s">
        <v>14</v>
      </c>
      <c r="IXX19" s="124" t="s">
        <v>14</v>
      </c>
      <c r="IXY19" s="124" t="s">
        <v>14</v>
      </c>
      <c r="IXZ19" s="124" t="s">
        <v>14</v>
      </c>
      <c r="IYA19" s="124" t="s">
        <v>14</v>
      </c>
      <c r="IYB19" s="124" t="s">
        <v>14</v>
      </c>
      <c r="IYC19" s="124" t="s">
        <v>14</v>
      </c>
      <c r="IYD19" s="124" t="s">
        <v>14</v>
      </c>
      <c r="IYE19" s="124" t="s">
        <v>14</v>
      </c>
      <c r="IYF19" s="124" t="s">
        <v>14</v>
      </c>
      <c r="IYG19" s="124" t="s">
        <v>14</v>
      </c>
      <c r="IYH19" s="124" t="s">
        <v>14</v>
      </c>
      <c r="IYI19" s="124" t="s">
        <v>14</v>
      </c>
      <c r="IYJ19" s="124" t="s">
        <v>14</v>
      </c>
      <c r="IYK19" s="124" t="s">
        <v>14</v>
      </c>
      <c r="IYL19" s="124" t="s">
        <v>14</v>
      </c>
      <c r="IYM19" s="124" t="s">
        <v>14</v>
      </c>
      <c r="IYN19" s="124" t="s">
        <v>14</v>
      </c>
      <c r="IYO19" s="124" t="s">
        <v>14</v>
      </c>
      <c r="IYP19" s="124" t="s">
        <v>14</v>
      </c>
      <c r="IYQ19" s="124" t="s">
        <v>14</v>
      </c>
      <c r="IYR19" s="124" t="s">
        <v>14</v>
      </c>
      <c r="IYS19" s="124" t="s">
        <v>14</v>
      </c>
      <c r="IYT19" s="124" t="s">
        <v>14</v>
      </c>
      <c r="IYU19" s="124" t="s">
        <v>14</v>
      </c>
      <c r="IYV19" s="124" t="s">
        <v>14</v>
      </c>
      <c r="IYW19" s="124" t="s">
        <v>14</v>
      </c>
      <c r="IYX19" s="124" t="s">
        <v>14</v>
      </c>
      <c r="IYY19" s="124" t="s">
        <v>14</v>
      </c>
      <c r="IYZ19" s="124" t="s">
        <v>14</v>
      </c>
      <c r="IZA19" s="124" t="s">
        <v>14</v>
      </c>
      <c r="IZB19" s="124" t="s">
        <v>14</v>
      </c>
      <c r="IZC19" s="124" t="s">
        <v>14</v>
      </c>
      <c r="IZD19" s="124" t="s">
        <v>14</v>
      </c>
      <c r="IZE19" s="124" t="s">
        <v>14</v>
      </c>
      <c r="IZF19" s="124" t="s">
        <v>14</v>
      </c>
      <c r="IZG19" s="124" t="s">
        <v>14</v>
      </c>
      <c r="IZH19" s="124" t="s">
        <v>14</v>
      </c>
      <c r="IZI19" s="124" t="s">
        <v>14</v>
      </c>
      <c r="IZJ19" s="124" t="s">
        <v>14</v>
      </c>
      <c r="IZK19" s="124" t="s">
        <v>14</v>
      </c>
      <c r="IZL19" s="124" t="s">
        <v>14</v>
      </c>
      <c r="IZM19" s="124" t="s">
        <v>14</v>
      </c>
      <c r="IZN19" s="124" t="s">
        <v>14</v>
      </c>
      <c r="IZO19" s="124" t="s">
        <v>14</v>
      </c>
      <c r="IZP19" s="124" t="s">
        <v>14</v>
      </c>
      <c r="IZQ19" s="124" t="s">
        <v>14</v>
      </c>
      <c r="IZR19" s="124" t="s">
        <v>14</v>
      </c>
      <c r="IZS19" s="124" t="s">
        <v>14</v>
      </c>
      <c r="IZT19" s="124" t="s">
        <v>14</v>
      </c>
      <c r="IZU19" s="124" t="s">
        <v>14</v>
      </c>
      <c r="IZV19" s="124" t="s">
        <v>14</v>
      </c>
      <c r="IZW19" s="124" t="s">
        <v>14</v>
      </c>
      <c r="IZX19" s="124" t="s">
        <v>14</v>
      </c>
      <c r="IZY19" s="124" t="s">
        <v>14</v>
      </c>
      <c r="IZZ19" s="124" t="s">
        <v>14</v>
      </c>
      <c r="JAA19" s="124" t="s">
        <v>14</v>
      </c>
      <c r="JAB19" s="124" t="s">
        <v>14</v>
      </c>
      <c r="JAC19" s="124" t="s">
        <v>14</v>
      </c>
      <c r="JAD19" s="124" t="s">
        <v>14</v>
      </c>
      <c r="JAE19" s="124" t="s">
        <v>14</v>
      </c>
      <c r="JAF19" s="124" t="s">
        <v>14</v>
      </c>
      <c r="JAG19" s="124" t="s">
        <v>14</v>
      </c>
      <c r="JAH19" s="124" t="s">
        <v>14</v>
      </c>
      <c r="JAI19" s="124" t="s">
        <v>14</v>
      </c>
      <c r="JAJ19" s="124" t="s">
        <v>14</v>
      </c>
      <c r="JAK19" s="124" t="s">
        <v>14</v>
      </c>
      <c r="JAL19" s="124" t="s">
        <v>14</v>
      </c>
      <c r="JAM19" s="124" t="s">
        <v>14</v>
      </c>
      <c r="JAN19" s="124" t="s">
        <v>14</v>
      </c>
      <c r="JAO19" s="124" t="s">
        <v>14</v>
      </c>
      <c r="JAP19" s="124" t="s">
        <v>14</v>
      </c>
      <c r="JAQ19" s="124" t="s">
        <v>14</v>
      </c>
      <c r="JAR19" s="124" t="s">
        <v>14</v>
      </c>
      <c r="JAS19" s="124" t="s">
        <v>14</v>
      </c>
      <c r="JAT19" s="124" t="s">
        <v>14</v>
      </c>
      <c r="JAU19" s="124" t="s">
        <v>14</v>
      </c>
      <c r="JAV19" s="124" t="s">
        <v>14</v>
      </c>
      <c r="JAW19" s="124" t="s">
        <v>14</v>
      </c>
      <c r="JAX19" s="124" t="s">
        <v>14</v>
      </c>
      <c r="JAY19" s="124" t="s">
        <v>14</v>
      </c>
      <c r="JAZ19" s="124" t="s">
        <v>14</v>
      </c>
      <c r="JBA19" s="124" t="s">
        <v>14</v>
      </c>
      <c r="JBB19" s="124" t="s">
        <v>14</v>
      </c>
      <c r="JBC19" s="124" t="s">
        <v>14</v>
      </c>
      <c r="JBD19" s="124" t="s">
        <v>14</v>
      </c>
      <c r="JBE19" s="124" t="s">
        <v>14</v>
      </c>
      <c r="JBF19" s="124" t="s">
        <v>14</v>
      </c>
      <c r="JBG19" s="124" t="s">
        <v>14</v>
      </c>
      <c r="JBH19" s="124" t="s">
        <v>14</v>
      </c>
      <c r="JBI19" s="124" t="s">
        <v>14</v>
      </c>
      <c r="JBJ19" s="124" t="s">
        <v>14</v>
      </c>
      <c r="JBK19" s="124" t="s">
        <v>14</v>
      </c>
      <c r="JBL19" s="124" t="s">
        <v>14</v>
      </c>
      <c r="JBM19" s="124" t="s">
        <v>14</v>
      </c>
      <c r="JBN19" s="124" t="s">
        <v>14</v>
      </c>
      <c r="JBO19" s="124" t="s">
        <v>14</v>
      </c>
      <c r="JBP19" s="124" t="s">
        <v>14</v>
      </c>
      <c r="JBQ19" s="124" t="s">
        <v>14</v>
      </c>
      <c r="JBR19" s="124" t="s">
        <v>14</v>
      </c>
      <c r="JBS19" s="124" t="s">
        <v>14</v>
      </c>
      <c r="JBT19" s="124" t="s">
        <v>14</v>
      </c>
      <c r="JBU19" s="124" t="s">
        <v>14</v>
      </c>
      <c r="JBV19" s="124" t="s">
        <v>14</v>
      </c>
      <c r="JBW19" s="124" t="s">
        <v>14</v>
      </c>
      <c r="JBX19" s="124" t="s">
        <v>14</v>
      </c>
      <c r="JBY19" s="124" t="s">
        <v>14</v>
      </c>
      <c r="JBZ19" s="124" t="s">
        <v>14</v>
      </c>
      <c r="JCA19" s="124" t="s">
        <v>14</v>
      </c>
      <c r="JCB19" s="124" t="s">
        <v>14</v>
      </c>
      <c r="JCC19" s="124" t="s">
        <v>14</v>
      </c>
      <c r="JCD19" s="124" t="s">
        <v>14</v>
      </c>
      <c r="JCE19" s="124" t="s">
        <v>14</v>
      </c>
      <c r="JCF19" s="124" t="s">
        <v>14</v>
      </c>
      <c r="JCG19" s="124" t="s">
        <v>14</v>
      </c>
      <c r="JCH19" s="124" t="s">
        <v>14</v>
      </c>
      <c r="JCI19" s="124" t="s">
        <v>14</v>
      </c>
      <c r="JCJ19" s="124" t="s">
        <v>14</v>
      </c>
      <c r="JCK19" s="124" t="s">
        <v>14</v>
      </c>
      <c r="JCL19" s="124" t="s">
        <v>14</v>
      </c>
      <c r="JCM19" s="124" t="s">
        <v>14</v>
      </c>
      <c r="JCN19" s="124" t="s">
        <v>14</v>
      </c>
      <c r="JCO19" s="124" t="s">
        <v>14</v>
      </c>
      <c r="JCP19" s="124" t="s">
        <v>14</v>
      </c>
      <c r="JCQ19" s="124" t="s">
        <v>14</v>
      </c>
      <c r="JCR19" s="124" t="s">
        <v>14</v>
      </c>
      <c r="JCS19" s="124" t="s">
        <v>14</v>
      </c>
      <c r="JCT19" s="124" t="s">
        <v>14</v>
      </c>
      <c r="JCU19" s="124" t="s">
        <v>14</v>
      </c>
      <c r="JCV19" s="124" t="s">
        <v>14</v>
      </c>
      <c r="JCW19" s="124" t="s">
        <v>14</v>
      </c>
      <c r="JCX19" s="124" t="s">
        <v>14</v>
      </c>
      <c r="JCY19" s="124" t="s">
        <v>14</v>
      </c>
      <c r="JCZ19" s="124" t="s">
        <v>14</v>
      </c>
      <c r="JDA19" s="124" t="s">
        <v>14</v>
      </c>
      <c r="JDB19" s="124" t="s">
        <v>14</v>
      </c>
      <c r="JDC19" s="124" t="s">
        <v>14</v>
      </c>
      <c r="JDD19" s="124" t="s">
        <v>14</v>
      </c>
      <c r="JDE19" s="124" t="s">
        <v>14</v>
      </c>
      <c r="JDF19" s="124" t="s">
        <v>14</v>
      </c>
      <c r="JDG19" s="124" t="s">
        <v>14</v>
      </c>
      <c r="JDH19" s="124" t="s">
        <v>14</v>
      </c>
      <c r="JDI19" s="124" t="s">
        <v>14</v>
      </c>
      <c r="JDJ19" s="124" t="s">
        <v>14</v>
      </c>
      <c r="JDK19" s="124" t="s">
        <v>14</v>
      </c>
      <c r="JDL19" s="124" t="s">
        <v>14</v>
      </c>
      <c r="JDM19" s="124" t="s">
        <v>14</v>
      </c>
      <c r="JDN19" s="124" t="s">
        <v>14</v>
      </c>
      <c r="JDO19" s="124" t="s">
        <v>14</v>
      </c>
      <c r="JDP19" s="124" t="s">
        <v>14</v>
      </c>
      <c r="JDQ19" s="124" t="s">
        <v>14</v>
      </c>
      <c r="JDR19" s="124" t="s">
        <v>14</v>
      </c>
      <c r="JDS19" s="124" t="s">
        <v>14</v>
      </c>
      <c r="JDT19" s="124" t="s">
        <v>14</v>
      </c>
      <c r="JDU19" s="124" t="s">
        <v>14</v>
      </c>
      <c r="JDV19" s="124" t="s">
        <v>14</v>
      </c>
      <c r="JDW19" s="124" t="s">
        <v>14</v>
      </c>
      <c r="JDX19" s="124" t="s">
        <v>14</v>
      </c>
      <c r="JDY19" s="124" t="s">
        <v>14</v>
      </c>
      <c r="JDZ19" s="124" t="s">
        <v>14</v>
      </c>
      <c r="JEA19" s="124" t="s">
        <v>14</v>
      </c>
      <c r="JEB19" s="124" t="s">
        <v>14</v>
      </c>
      <c r="JEC19" s="124" t="s">
        <v>14</v>
      </c>
      <c r="JED19" s="124" t="s">
        <v>14</v>
      </c>
      <c r="JEE19" s="124" t="s">
        <v>14</v>
      </c>
      <c r="JEF19" s="124" t="s">
        <v>14</v>
      </c>
      <c r="JEG19" s="124" t="s">
        <v>14</v>
      </c>
      <c r="JEH19" s="124" t="s">
        <v>14</v>
      </c>
      <c r="JEI19" s="124" t="s">
        <v>14</v>
      </c>
      <c r="JEJ19" s="124" t="s">
        <v>14</v>
      </c>
      <c r="JEK19" s="124" t="s">
        <v>14</v>
      </c>
      <c r="JEL19" s="124" t="s">
        <v>14</v>
      </c>
      <c r="JEM19" s="124" t="s">
        <v>14</v>
      </c>
      <c r="JEN19" s="124" t="s">
        <v>14</v>
      </c>
      <c r="JEO19" s="124" t="s">
        <v>14</v>
      </c>
      <c r="JEP19" s="124" t="s">
        <v>14</v>
      </c>
      <c r="JEQ19" s="124" t="s">
        <v>14</v>
      </c>
      <c r="JER19" s="124" t="s">
        <v>14</v>
      </c>
      <c r="JES19" s="124" t="s">
        <v>14</v>
      </c>
      <c r="JET19" s="124" t="s">
        <v>14</v>
      </c>
      <c r="JEU19" s="124" t="s">
        <v>14</v>
      </c>
      <c r="JEV19" s="124" t="s">
        <v>14</v>
      </c>
      <c r="JEW19" s="124" t="s">
        <v>14</v>
      </c>
      <c r="JEX19" s="124" t="s">
        <v>14</v>
      </c>
      <c r="JEY19" s="124" t="s">
        <v>14</v>
      </c>
      <c r="JEZ19" s="124" t="s">
        <v>14</v>
      </c>
      <c r="JFA19" s="124" t="s">
        <v>14</v>
      </c>
      <c r="JFB19" s="124" t="s">
        <v>14</v>
      </c>
      <c r="JFC19" s="124" t="s">
        <v>14</v>
      </c>
      <c r="JFD19" s="124" t="s">
        <v>14</v>
      </c>
      <c r="JFE19" s="124" t="s">
        <v>14</v>
      </c>
      <c r="JFF19" s="124" t="s">
        <v>14</v>
      </c>
      <c r="JFG19" s="124" t="s">
        <v>14</v>
      </c>
      <c r="JFH19" s="124" t="s">
        <v>14</v>
      </c>
      <c r="JFI19" s="124" t="s">
        <v>14</v>
      </c>
      <c r="JFJ19" s="124" t="s">
        <v>14</v>
      </c>
      <c r="JFK19" s="124" t="s">
        <v>14</v>
      </c>
      <c r="JFL19" s="124" t="s">
        <v>14</v>
      </c>
      <c r="JFM19" s="124" t="s">
        <v>14</v>
      </c>
      <c r="JFN19" s="124" t="s">
        <v>14</v>
      </c>
      <c r="JFO19" s="124" t="s">
        <v>14</v>
      </c>
      <c r="JFP19" s="124" t="s">
        <v>14</v>
      </c>
      <c r="JFQ19" s="124" t="s">
        <v>14</v>
      </c>
      <c r="JFR19" s="124" t="s">
        <v>14</v>
      </c>
      <c r="JFS19" s="124" t="s">
        <v>14</v>
      </c>
      <c r="JFT19" s="124" t="s">
        <v>14</v>
      </c>
      <c r="JFU19" s="124" t="s">
        <v>14</v>
      </c>
      <c r="JFV19" s="124" t="s">
        <v>14</v>
      </c>
      <c r="JFW19" s="124" t="s">
        <v>14</v>
      </c>
      <c r="JFX19" s="124" t="s">
        <v>14</v>
      </c>
      <c r="JFY19" s="124" t="s">
        <v>14</v>
      </c>
      <c r="JFZ19" s="124" t="s">
        <v>14</v>
      </c>
      <c r="JGA19" s="124" t="s">
        <v>14</v>
      </c>
      <c r="JGB19" s="124" t="s">
        <v>14</v>
      </c>
      <c r="JGC19" s="124" t="s">
        <v>14</v>
      </c>
      <c r="JGD19" s="124" t="s">
        <v>14</v>
      </c>
      <c r="JGE19" s="124" t="s">
        <v>14</v>
      </c>
      <c r="JGF19" s="124" t="s">
        <v>14</v>
      </c>
      <c r="JGG19" s="124" t="s">
        <v>14</v>
      </c>
      <c r="JGH19" s="124" t="s">
        <v>14</v>
      </c>
      <c r="JGI19" s="124" t="s">
        <v>14</v>
      </c>
      <c r="JGJ19" s="124" t="s">
        <v>14</v>
      </c>
      <c r="JGK19" s="124" t="s">
        <v>14</v>
      </c>
      <c r="JGL19" s="124" t="s">
        <v>14</v>
      </c>
      <c r="JGM19" s="124" t="s">
        <v>14</v>
      </c>
      <c r="JGN19" s="124" t="s">
        <v>14</v>
      </c>
      <c r="JGO19" s="124" t="s">
        <v>14</v>
      </c>
      <c r="JGP19" s="124" t="s">
        <v>14</v>
      </c>
      <c r="JGQ19" s="124" t="s">
        <v>14</v>
      </c>
      <c r="JGR19" s="124" t="s">
        <v>14</v>
      </c>
      <c r="JGS19" s="124" t="s">
        <v>14</v>
      </c>
      <c r="JGT19" s="124" t="s">
        <v>14</v>
      </c>
      <c r="JGU19" s="124" t="s">
        <v>14</v>
      </c>
      <c r="JGV19" s="124" t="s">
        <v>14</v>
      </c>
      <c r="JGW19" s="124" t="s">
        <v>14</v>
      </c>
      <c r="JGX19" s="124" t="s">
        <v>14</v>
      </c>
      <c r="JGY19" s="124" t="s">
        <v>14</v>
      </c>
      <c r="JGZ19" s="124" t="s">
        <v>14</v>
      </c>
      <c r="JHA19" s="124" t="s">
        <v>14</v>
      </c>
      <c r="JHB19" s="124" t="s">
        <v>14</v>
      </c>
      <c r="JHC19" s="124" t="s">
        <v>14</v>
      </c>
      <c r="JHD19" s="124" t="s">
        <v>14</v>
      </c>
      <c r="JHE19" s="124" t="s">
        <v>14</v>
      </c>
      <c r="JHF19" s="124" t="s">
        <v>14</v>
      </c>
      <c r="JHG19" s="124" t="s">
        <v>14</v>
      </c>
      <c r="JHH19" s="124" t="s">
        <v>14</v>
      </c>
      <c r="JHI19" s="124" t="s">
        <v>14</v>
      </c>
      <c r="JHJ19" s="124" t="s">
        <v>14</v>
      </c>
      <c r="JHK19" s="124" t="s">
        <v>14</v>
      </c>
      <c r="JHL19" s="124" t="s">
        <v>14</v>
      </c>
      <c r="JHM19" s="124" t="s">
        <v>14</v>
      </c>
      <c r="JHN19" s="124" t="s">
        <v>14</v>
      </c>
      <c r="JHO19" s="124" t="s">
        <v>14</v>
      </c>
      <c r="JHP19" s="124" t="s">
        <v>14</v>
      </c>
      <c r="JHQ19" s="124" t="s">
        <v>14</v>
      </c>
      <c r="JHR19" s="124" t="s">
        <v>14</v>
      </c>
      <c r="JHS19" s="124" t="s">
        <v>14</v>
      </c>
      <c r="JHT19" s="124" t="s">
        <v>14</v>
      </c>
      <c r="JHU19" s="124" t="s">
        <v>14</v>
      </c>
      <c r="JHV19" s="124" t="s">
        <v>14</v>
      </c>
      <c r="JHW19" s="124" t="s">
        <v>14</v>
      </c>
      <c r="JHX19" s="124" t="s">
        <v>14</v>
      </c>
      <c r="JHY19" s="124" t="s">
        <v>14</v>
      </c>
      <c r="JHZ19" s="124" t="s">
        <v>14</v>
      </c>
      <c r="JIA19" s="124" t="s">
        <v>14</v>
      </c>
      <c r="JIB19" s="124" t="s">
        <v>14</v>
      </c>
      <c r="JIC19" s="124" t="s">
        <v>14</v>
      </c>
      <c r="JID19" s="124" t="s">
        <v>14</v>
      </c>
      <c r="JIE19" s="124" t="s">
        <v>14</v>
      </c>
      <c r="JIF19" s="124" t="s">
        <v>14</v>
      </c>
      <c r="JIG19" s="124" t="s">
        <v>14</v>
      </c>
      <c r="JIH19" s="124" t="s">
        <v>14</v>
      </c>
      <c r="JII19" s="124" t="s">
        <v>14</v>
      </c>
      <c r="JIJ19" s="124" t="s">
        <v>14</v>
      </c>
      <c r="JIK19" s="124" t="s">
        <v>14</v>
      </c>
      <c r="JIL19" s="124" t="s">
        <v>14</v>
      </c>
      <c r="JIM19" s="124" t="s">
        <v>14</v>
      </c>
      <c r="JIN19" s="124" t="s">
        <v>14</v>
      </c>
      <c r="JIO19" s="124" t="s">
        <v>14</v>
      </c>
      <c r="JIP19" s="124" t="s">
        <v>14</v>
      </c>
      <c r="JIQ19" s="124" t="s">
        <v>14</v>
      </c>
      <c r="JIR19" s="124" t="s">
        <v>14</v>
      </c>
      <c r="JIS19" s="124" t="s">
        <v>14</v>
      </c>
      <c r="JIT19" s="124" t="s">
        <v>14</v>
      </c>
      <c r="JIU19" s="124" t="s">
        <v>14</v>
      </c>
      <c r="JIV19" s="124" t="s">
        <v>14</v>
      </c>
      <c r="JIW19" s="124" t="s">
        <v>14</v>
      </c>
      <c r="JIX19" s="124" t="s">
        <v>14</v>
      </c>
      <c r="JIY19" s="124" t="s">
        <v>14</v>
      </c>
      <c r="JIZ19" s="124" t="s">
        <v>14</v>
      </c>
      <c r="JJA19" s="124" t="s">
        <v>14</v>
      </c>
      <c r="JJB19" s="124" t="s">
        <v>14</v>
      </c>
      <c r="JJC19" s="124" t="s">
        <v>14</v>
      </c>
      <c r="JJD19" s="124" t="s">
        <v>14</v>
      </c>
      <c r="JJE19" s="124" t="s">
        <v>14</v>
      </c>
      <c r="JJF19" s="124" t="s">
        <v>14</v>
      </c>
      <c r="JJG19" s="124" t="s">
        <v>14</v>
      </c>
      <c r="JJH19" s="124" t="s">
        <v>14</v>
      </c>
      <c r="JJI19" s="124" t="s">
        <v>14</v>
      </c>
      <c r="JJJ19" s="124" t="s">
        <v>14</v>
      </c>
      <c r="JJK19" s="124" t="s">
        <v>14</v>
      </c>
      <c r="JJL19" s="124" t="s">
        <v>14</v>
      </c>
      <c r="JJM19" s="124" t="s">
        <v>14</v>
      </c>
      <c r="JJN19" s="124" t="s">
        <v>14</v>
      </c>
      <c r="JJO19" s="124" t="s">
        <v>14</v>
      </c>
      <c r="JJP19" s="124" t="s">
        <v>14</v>
      </c>
      <c r="JJQ19" s="124" t="s">
        <v>14</v>
      </c>
      <c r="JJR19" s="124" t="s">
        <v>14</v>
      </c>
      <c r="JJS19" s="124" t="s">
        <v>14</v>
      </c>
      <c r="JJT19" s="124" t="s">
        <v>14</v>
      </c>
      <c r="JJU19" s="124" t="s">
        <v>14</v>
      </c>
      <c r="JJV19" s="124" t="s">
        <v>14</v>
      </c>
      <c r="JJW19" s="124" t="s">
        <v>14</v>
      </c>
      <c r="JJX19" s="124" t="s">
        <v>14</v>
      </c>
      <c r="JJY19" s="124" t="s">
        <v>14</v>
      </c>
      <c r="JJZ19" s="124" t="s">
        <v>14</v>
      </c>
      <c r="JKA19" s="124" t="s">
        <v>14</v>
      </c>
      <c r="JKB19" s="124" t="s">
        <v>14</v>
      </c>
      <c r="JKC19" s="124" t="s">
        <v>14</v>
      </c>
      <c r="JKD19" s="124" t="s">
        <v>14</v>
      </c>
      <c r="JKE19" s="124" t="s">
        <v>14</v>
      </c>
      <c r="JKF19" s="124" t="s">
        <v>14</v>
      </c>
      <c r="JKG19" s="124" t="s">
        <v>14</v>
      </c>
      <c r="JKH19" s="124" t="s">
        <v>14</v>
      </c>
      <c r="JKI19" s="124" t="s">
        <v>14</v>
      </c>
      <c r="JKJ19" s="124" t="s">
        <v>14</v>
      </c>
      <c r="JKK19" s="124" t="s">
        <v>14</v>
      </c>
      <c r="JKL19" s="124" t="s">
        <v>14</v>
      </c>
      <c r="JKM19" s="124" t="s">
        <v>14</v>
      </c>
      <c r="JKN19" s="124" t="s">
        <v>14</v>
      </c>
      <c r="JKO19" s="124" t="s">
        <v>14</v>
      </c>
      <c r="JKP19" s="124" t="s">
        <v>14</v>
      </c>
      <c r="JKQ19" s="124" t="s">
        <v>14</v>
      </c>
      <c r="JKR19" s="124" t="s">
        <v>14</v>
      </c>
      <c r="JKS19" s="124" t="s">
        <v>14</v>
      </c>
      <c r="JKT19" s="124" t="s">
        <v>14</v>
      </c>
      <c r="JKU19" s="124" t="s">
        <v>14</v>
      </c>
      <c r="JKV19" s="124" t="s">
        <v>14</v>
      </c>
      <c r="JKW19" s="124" t="s">
        <v>14</v>
      </c>
      <c r="JKX19" s="124" t="s">
        <v>14</v>
      </c>
      <c r="JKY19" s="124" t="s">
        <v>14</v>
      </c>
      <c r="JKZ19" s="124" t="s">
        <v>14</v>
      </c>
      <c r="JLA19" s="124" t="s">
        <v>14</v>
      </c>
      <c r="JLB19" s="124" t="s">
        <v>14</v>
      </c>
      <c r="JLC19" s="124" t="s">
        <v>14</v>
      </c>
      <c r="JLD19" s="124" t="s">
        <v>14</v>
      </c>
      <c r="JLE19" s="124" t="s">
        <v>14</v>
      </c>
      <c r="JLF19" s="124" t="s">
        <v>14</v>
      </c>
      <c r="JLG19" s="124" t="s">
        <v>14</v>
      </c>
      <c r="JLH19" s="124" t="s">
        <v>14</v>
      </c>
      <c r="JLI19" s="124" t="s">
        <v>14</v>
      </c>
      <c r="JLJ19" s="124" t="s">
        <v>14</v>
      </c>
      <c r="JLK19" s="124" t="s">
        <v>14</v>
      </c>
      <c r="JLL19" s="124" t="s">
        <v>14</v>
      </c>
      <c r="JLM19" s="124" t="s">
        <v>14</v>
      </c>
      <c r="JLN19" s="124" t="s">
        <v>14</v>
      </c>
      <c r="JLO19" s="124" t="s">
        <v>14</v>
      </c>
      <c r="JLP19" s="124" t="s">
        <v>14</v>
      </c>
      <c r="JLQ19" s="124" t="s">
        <v>14</v>
      </c>
      <c r="JLR19" s="124" t="s">
        <v>14</v>
      </c>
      <c r="JLS19" s="124" t="s">
        <v>14</v>
      </c>
      <c r="JLT19" s="124" t="s">
        <v>14</v>
      </c>
      <c r="JLU19" s="124" t="s">
        <v>14</v>
      </c>
      <c r="JLV19" s="124" t="s">
        <v>14</v>
      </c>
      <c r="JLW19" s="124" t="s">
        <v>14</v>
      </c>
      <c r="JLX19" s="124" t="s">
        <v>14</v>
      </c>
      <c r="JLY19" s="124" t="s">
        <v>14</v>
      </c>
      <c r="JLZ19" s="124" t="s">
        <v>14</v>
      </c>
      <c r="JMA19" s="124" t="s">
        <v>14</v>
      </c>
      <c r="JMB19" s="124" t="s">
        <v>14</v>
      </c>
      <c r="JMC19" s="124" t="s">
        <v>14</v>
      </c>
      <c r="JMD19" s="124" t="s">
        <v>14</v>
      </c>
      <c r="JME19" s="124" t="s">
        <v>14</v>
      </c>
      <c r="JMF19" s="124" t="s">
        <v>14</v>
      </c>
      <c r="JMG19" s="124" t="s">
        <v>14</v>
      </c>
      <c r="JMH19" s="124" t="s">
        <v>14</v>
      </c>
      <c r="JMI19" s="124" t="s">
        <v>14</v>
      </c>
      <c r="JMJ19" s="124" t="s">
        <v>14</v>
      </c>
      <c r="JMK19" s="124" t="s">
        <v>14</v>
      </c>
      <c r="JML19" s="124" t="s">
        <v>14</v>
      </c>
      <c r="JMM19" s="124" t="s">
        <v>14</v>
      </c>
      <c r="JMN19" s="124" t="s">
        <v>14</v>
      </c>
      <c r="JMO19" s="124" t="s">
        <v>14</v>
      </c>
      <c r="JMP19" s="124" t="s">
        <v>14</v>
      </c>
      <c r="JMQ19" s="124" t="s">
        <v>14</v>
      </c>
      <c r="JMR19" s="124" t="s">
        <v>14</v>
      </c>
      <c r="JMS19" s="124" t="s">
        <v>14</v>
      </c>
      <c r="JMT19" s="124" t="s">
        <v>14</v>
      </c>
      <c r="JMU19" s="124" t="s">
        <v>14</v>
      </c>
      <c r="JMV19" s="124" t="s">
        <v>14</v>
      </c>
      <c r="JMW19" s="124" t="s">
        <v>14</v>
      </c>
      <c r="JMX19" s="124" t="s">
        <v>14</v>
      </c>
      <c r="JMY19" s="124" t="s">
        <v>14</v>
      </c>
      <c r="JMZ19" s="124" t="s">
        <v>14</v>
      </c>
      <c r="JNA19" s="124" t="s">
        <v>14</v>
      </c>
      <c r="JNB19" s="124" t="s">
        <v>14</v>
      </c>
      <c r="JNC19" s="124" t="s">
        <v>14</v>
      </c>
      <c r="JND19" s="124" t="s">
        <v>14</v>
      </c>
      <c r="JNE19" s="124" t="s">
        <v>14</v>
      </c>
      <c r="JNF19" s="124" t="s">
        <v>14</v>
      </c>
      <c r="JNG19" s="124" t="s">
        <v>14</v>
      </c>
      <c r="JNH19" s="124" t="s">
        <v>14</v>
      </c>
      <c r="JNI19" s="124" t="s">
        <v>14</v>
      </c>
      <c r="JNJ19" s="124" t="s">
        <v>14</v>
      </c>
      <c r="JNK19" s="124" t="s">
        <v>14</v>
      </c>
      <c r="JNL19" s="124" t="s">
        <v>14</v>
      </c>
      <c r="JNM19" s="124" t="s">
        <v>14</v>
      </c>
      <c r="JNN19" s="124" t="s">
        <v>14</v>
      </c>
      <c r="JNO19" s="124" t="s">
        <v>14</v>
      </c>
      <c r="JNP19" s="124" t="s">
        <v>14</v>
      </c>
      <c r="JNQ19" s="124" t="s">
        <v>14</v>
      </c>
      <c r="JNR19" s="124" t="s">
        <v>14</v>
      </c>
      <c r="JNS19" s="124" t="s">
        <v>14</v>
      </c>
      <c r="JNT19" s="124" t="s">
        <v>14</v>
      </c>
      <c r="JNU19" s="124" t="s">
        <v>14</v>
      </c>
      <c r="JNV19" s="124" t="s">
        <v>14</v>
      </c>
      <c r="JNW19" s="124" t="s">
        <v>14</v>
      </c>
      <c r="JNX19" s="124" t="s">
        <v>14</v>
      </c>
      <c r="JNY19" s="124" t="s">
        <v>14</v>
      </c>
      <c r="JNZ19" s="124" t="s">
        <v>14</v>
      </c>
      <c r="JOA19" s="124" t="s">
        <v>14</v>
      </c>
      <c r="JOB19" s="124" t="s">
        <v>14</v>
      </c>
      <c r="JOC19" s="124" t="s">
        <v>14</v>
      </c>
      <c r="JOD19" s="124" t="s">
        <v>14</v>
      </c>
      <c r="JOE19" s="124" t="s">
        <v>14</v>
      </c>
      <c r="JOF19" s="124" t="s">
        <v>14</v>
      </c>
      <c r="JOG19" s="124" t="s">
        <v>14</v>
      </c>
      <c r="JOH19" s="124" t="s">
        <v>14</v>
      </c>
      <c r="JOI19" s="124" t="s">
        <v>14</v>
      </c>
      <c r="JOJ19" s="124" t="s">
        <v>14</v>
      </c>
      <c r="JOK19" s="124" t="s">
        <v>14</v>
      </c>
      <c r="JOL19" s="124" t="s">
        <v>14</v>
      </c>
      <c r="JOM19" s="124" t="s">
        <v>14</v>
      </c>
      <c r="JON19" s="124" t="s">
        <v>14</v>
      </c>
      <c r="JOO19" s="124" t="s">
        <v>14</v>
      </c>
      <c r="JOP19" s="124" t="s">
        <v>14</v>
      </c>
      <c r="JOQ19" s="124" t="s">
        <v>14</v>
      </c>
      <c r="JOR19" s="124" t="s">
        <v>14</v>
      </c>
      <c r="JOS19" s="124" t="s">
        <v>14</v>
      </c>
      <c r="JOT19" s="124" t="s">
        <v>14</v>
      </c>
      <c r="JOU19" s="124" t="s">
        <v>14</v>
      </c>
      <c r="JOV19" s="124" t="s">
        <v>14</v>
      </c>
      <c r="JOW19" s="124" t="s">
        <v>14</v>
      </c>
      <c r="JOX19" s="124" t="s">
        <v>14</v>
      </c>
      <c r="JOY19" s="124" t="s">
        <v>14</v>
      </c>
      <c r="JOZ19" s="124" t="s">
        <v>14</v>
      </c>
      <c r="JPA19" s="124" t="s">
        <v>14</v>
      </c>
      <c r="JPB19" s="124" t="s">
        <v>14</v>
      </c>
      <c r="JPC19" s="124" t="s">
        <v>14</v>
      </c>
      <c r="JPD19" s="124" t="s">
        <v>14</v>
      </c>
      <c r="JPE19" s="124" t="s">
        <v>14</v>
      </c>
      <c r="JPF19" s="124" t="s">
        <v>14</v>
      </c>
      <c r="JPG19" s="124" t="s">
        <v>14</v>
      </c>
      <c r="JPH19" s="124" t="s">
        <v>14</v>
      </c>
      <c r="JPI19" s="124" t="s">
        <v>14</v>
      </c>
      <c r="JPJ19" s="124" t="s">
        <v>14</v>
      </c>
      <c r="JPK19" s="124" t="s">
        <v>14</v>
      </c>
      <c r="JPL19" s="124" t="s">
        <v>14</v>
      </c>
      <c r="JPM19" s="124" t="s">
        <v>14</v>
      </c>
      <c r="JPN19" s="124" t="s">
        <v>14</v>
      </c>
      <c r="JPO19" s="124" t="s">
        <v>14</v>
      </c>
      <c r="JPP19" s="124" t="s">
        <v>14</v>
      </c>
      <c r="JPQ19" s="124" t="s">
        <v>14</v>
      </c>
      <c r="JPR19" s="124" t="s">
        <v>14</v>
      </c>
      <c r="JPS19" s="124" t="s">
        <v>14</v>
      </c>
      <c r="JPT19" s="124" t="s">
        <v>14</v>
      </c>
      <c r="JPU19" s="124" t="s">
        <v>14</v>
      </c>
      <c r="JPV19" s="124" t="s">
        <v>14</v>
      </c>
      <c r="JPW19" s="124" t="s">
        <v>14</v>
      </c>
      <c r="JPX19" s="124" t="s">
        <v>14</v>
      </c>
      <c r="JPY19" s="124" t="s">
        <v>14</v>
      </c>
      <c r="JPZ19" s="124" t="s">
        <v>14</v>
      </c>
      <c r="JQA19" s="124" t="s">
        <v>14</v>
      </c>
      <c r="JQB19" s="124" t="s">
        <v>14</v>
      </c>
      <c r="JQC19" s="124" t="s">
        <v>14</v>
      </c>
      <c r="JQD19" s="124" t="s">
        <v>14</v>
      </c>
      <c r="JQE19" s="124" t="s">
        <v>14</v>
      </c>
      <c r="JQF19" s="124" t="s">
        <v>14</v>
      </c>
      <c r="JQG19" s="124" t="s">
        <v>14</v>
      </c>
      <c r="JQH19" s="124" t="s">
        <v>14</v>
      </c>
      <c r="JQI19" s="124" t="s">
        <v>14</v>
      </c>
      <c r="JQJ19" s="124" t="s">
        <v>14</v>
      </c>
      <c r="JQK19" s="124" t="s">
        <v>14</v>
      </c>
      <c r="JQL19" s="124" t="s">
        <v>14</v>
      </c>
      <c r="JQM19" s="124" t="s">
        <v>14</v>
      </c>
      <c r="JQN19" s="124" t="s">
        <v>14</v>
      </c>
      <c r="JQO19" s="124" t="s">
        <v>14</v>
      </c>
      <c r="JQP19" s="124" t="s">
        <v>14</v>
      </c>
      <c r="JQQ19" s="124" t="s">
        <v>14</v>
      </c>
      <c r="JQR19" s="124" t="s">
        <v>14</v>
      </c>
      <c r="JQS19" s="124" t="s">
        <v>14</v>
      </c>
      <c r="JQT19" s="124" t="s">
        <v>14</v>
      </c>
      <c r="JQU19" s="124" t="s">
        <v>14</v>
      </c>
      <c r="JQV19" s="124" t="s">
        <v>14</v>
      </c>
      <c r="JQW19" s="124" t="s">
        <v>14</v>
      </c>
      <c r="JQX19" s="124" t="s">
        <v>14</v>
      </c>
      <c r="JQY19" s="124" t="s">
        <v>14</v>
      </c>
      <c r="JQZ19" s="124" t="s">
        <v>14</v>
      </c>
      <c r="JRA19" s="124" t="s">
        <v>14</v>
      </c>
      <c r="JRB19" s="124" t="s">
        <v>14</v>
      </c>
      <c r="JRC19" s="124" t="s">
        <v>14</v>
      </c>
      <c r="JRD19" s="124" t="s">
        <v>14</v>
      </c>
      <c r="JRE19" s="124" t="s">
        <v>14</v>
      </c>
      <c r="JRF19" s="124" t="s">
        <v>14</v>
      </c>
      <c r="JRG19" s="124" t="s">
        <v>14</v>
      </c>
      <c r="JRH19" s="124" t="s">
        <v>14</v>
      </c>
      <c r="JRI19" s="124" t="s">
        <v>14</v>
      </c>
      <c r="JRJ19" s="124" t="s">
        <v>14</v>
      </c>
      <c r="JRK19" s="124" t="s">
        <v>14</v>
      </c>
      <c r="JRL19" s="124" t="s">
        <v>14</v>
      </c>
      <c r="JRM19" s="124" t="s">
        <v>14</v>
      </c>
      <c r="JRN19" s="124" t="s">
        <v>14</v>
      </c>
      <c r="JRO19" s="124" t="s">
        <v>14</v>
      </c>
      <c r="JRP19" s="124" t="s">
        <v>14</v>
      </c>
      <c r="JRQ19" s="124" t="s">
        <v>14</v>
      </c>
      <c r="JRR19" s="124" t="s">
        <v>14</v>
      </c>
      <c r="JRS19" s="124" t="s">
        <v>14</v>
      </c>
      <c r="JRT19" s="124" t="s">
        <v>14</v>
      </c>
      <c r="JRU19" s="124" t="s">
        <v>14</v>
      </c>
      <c r="JRV19" s="124" t="s">
        <v>14</v>
      </c>
      <c r="JRW19" s="124" t="s">
        <v>14</v>
      </c>
      <c r="JRX19" s="124" t="s">
        <v>14</v>
      </c>
      <c r="JRY19" s="124" t="s">
        <v>14</v>
      </c>
      <c r="JRZ19" s="124" t="s">
        <v>14</v>
      </c>
      <c r="JSA19" s="124" t="s">
        <v>14</v>
      </c>
      <c r="JSB19" s="124" t="s">
        <v>14</v>
      </c>
      <c r="JSC19" s="124" t="s">
        <v>14</v>
      </c>
      <c r="JSD19" s="124" t="s">
        <v>14</v>
      </c>
      <c r="JSE19" s="124" t="s">
        <v>14</v>
      </c>
      <c r="JSF19" s="124" t="s">
        <v>14</v>
      </c>
      <c r="JSG19" s="124" t="s">
        <v>14</v>
      </c>
      <c r="JSH19" s="124" t="s">
        <v>14</v>
      </c>
      <c r="JSI19" s="124" t="s">
        <v>14</v>
      </c>
      <c r="JSJ19" s="124" t="s">
        <v>14</v>
      </c>
      <c r="JSK19" s="124" t="s">
        <v>14</v>
      </c>
      <c r="JSL19" s="124" t="s">
        <v>14</v>
      </c>
      <c r="JSM19" s="124" t="s">
        <v>14</v>
      </c>
      <c r="JSN19" s="124" t="s">
        <v>14</v>
      </c>
      <c r="JSO19" s="124" t="s">
        <v>14</v>
      </c>
      <c r="JSP19" s="124" t="s">
        <v>14</v>
      </c>
      <c r="JSQ19" s="124" t="s">
        <v>14</v>
      </c>
      <c r="JSR19" s="124" t="s">
        <v>14</v>
      </c>
      <c r="JSS19" s="124" t="s">
        <v>14</v>
      </c>
      <c r="JST19" s="124" t="s">
        <v>14</v>
      </c>
      <c r="JSU19" s="124" t="s">
        <v>14</v>
      </c>
      <c r="JSV19" s="124" t="s">
        <v>14</v>
      </c>
      <c r="JSW19" s="124" t="s">
        <v>14</v>
      </c>
      <c r="JSX19" s="124" t="s">
        <v>14</v>
      </c>
      <c r="JSY19" s="124" t="s">
        <v>14</v>
      </c>
      <c r="JSZ19" s="124" t="s">
        <v>14</v>
      </c>
      <c r="JTA19" s="124" t="s">
        <v>14</v>
      </c>
      <c r="JTB19" s="124" t="s">
        <v>14</v>
      </c>
      <c r="JTC19" s="124" t="s">
        <v>14</v>
      </c>
      <c r="JTD19" s="124" t="s">
        <v>14</v>
      </c>
      <c r="JTE19" s="124" t="s">
        <v>14</v>
      </c>
      <c r="JTF19" s="124" t="s">
        <v>14</v>
      </c>
      <c r="JTG19" s="124" t="s">
        <v>14</v>
      </c>
      <c r="JTH19" s="124" t="s">
        <v>14</v>
      </c>
      <c r="JTI19" s="124" t="s">
        <v>14</v>
      </c>
      <c r="JTJ19" s="124" t="s">
        <v>14</v>
      </c>
      <c r="JTK19" s="124" t="s">
        <v>14</v>
      </c>
      <c r="JTL19" s="124" t="s">
        <v>14</v>
      </c>
      <c r="JTM19" s="124" t="s">
        <v>14</v>
      </c>
      <c r="JTN19" s="124" t="s">
        <v>14</v>
      </c>
      <c r="JTO19" s="124" t="s">
        <v>14</v>
      </c>
      <c r="JTP19" s="124" t="s">
        <v>14</v>
      </c>
      <c r="JTQ19" s="124" t="s">
        <v>14</v>
      </c>
      <c r="JTR19" s="124" t="s">
        <v>14</v>
      </c>
      <c r="JTS19" s="124" t="s">
        <v>14</v>
      </c>
      <c r="JTT19" s="124" t="s">
        <v>14</v>
      </c>
      <c r="JTU19" s="124" t="s">
        <v>14</v>
      </c>
      <c r="JTV19" s="124" t="s">
        <v>14</v>
      </c>
      <c r="JTW19" s="124" t="s">
        <v>14</v>
      </c>
      <c r="JTX19" s="124" t="s">
        <v>14</v>
      </c>
      <c r="JTY19" s="124" t="s">
        <v>14</v>
      </c>
      <c r="JTZ19" s="124" t="s">
        <v>14</v>
      </c>
      <c r="JUA19" s="124" t="s">
        <v>14</v>
      </c>
      <c r="JUB19" s="124" t="s">
        <v>14</v>
      </c>
      <c r="JUC19" s="124" t="s">
        <v>14</v>
      </c>
      <c r="JUD19" s="124" t="s">
        <v>14</v>
      </c>
      <c r="JUE19" s="124" t="s">
        <v>14</v>
      </c>
      <c r="JUF19" s="124" t="s">
        <v>14</v>
      </c>
      <c r="JUG19" s="124" t="s">
        <v>14</v>
      </c>
      <c r="JUH19" s="124" t="s">
        <v>14</v>
      </c>
      <c r="JUI19" s="124" t="s">
        <v>14</v>
      </c>
      <c r="JUJ19" s="124" t="s">
        <v>14</v>
      </c>
      <c r="JUK19" s="124" t="s">
        <v>14</v>
      </c>
      <c r="JUL19" s="124" t="s">
        <v>14</v>
      </c>
      <c r="JUM19" s="124" t="s">
        <v>14</v>
      </c>
      <c r="JUN19" s="124" t="s">
        <v>14</v>
      </c>
      <c r="JUO19" s="124" t="s">
        <v>14</v>
      </c>
      <c r="JUP19" s="124" t="s">
        <v>14</v>
      </c>
      <c r="JUQ19" s="124" t="s">
        <v>14</v>
      </c>
      <c r="JUR19" s="124" t="s">
        <v>14</v>
      </c>
      <c r="JUS19" s="124" t="s">
        <v>14</v>
      </c>
      <c r="JUT19" s="124" t="s">
        <v>14</v>
      </c>
      <c r="JUU19" s="124" t="s">
        <v>14</v>
      </c>
      <c r="JUV19" s="124" t="s">
        <v>14</v>
      </c>
      <c r="JUW19" s="124" t="s">
        <v>14</v>
      </c>
      <c r="JUX19" s="124" t="s">
        <v>14</v>
      </c>
      <c r="JUY19" s="124" t="s">
        <v>14</v>
      </c>
      <c r="JUZ19" s="124" t="s">
        <v>14</v>
      </c>
      <c r="JVA19" s="124" t="s">
        <v>14</v>
      </c>
      <c r="JVB19" s="124" t="s">
        <v>14</v>
      </c>
      <c r="JVC19" s="124" t="s">
        <v>14</v>
      </c>
      <c r="JVD19" s="124" t="s">
        <v>14</v>
      </c>
      <c r="JVE19" s="124" t="s">
        <v>14</v>
      </c>
      <c r="JVF19" s="124" t="s">
        <v>14</v>
      </c>
      <c r="JVG19" s="124" t="s">
        <v>14</v>
      </c>
      <c r="JVH19" s="124" t="s">
        <v>14</v>
      </c>
      <c r="JVI19" s="124" t="s">
        <v>14</v>
      </c>
      <c r="JVJ19" s="124" t="s">
        <v>14</v>
      </c>
      <c r="JVK19" s="124" t="s">
        <v>14</v>
      </c>
      <c r="JVL19" s="124" t="s">
        <v>14</v>
      </c>
      <c r="JVM19" s="124" t="s">
        <v>14</v>
      </c>
      <c r="JVN19" s="124" t="s">
        <v>14</v>
      </c>
      <c r="JVO19" s="124" t="s">
        <v>14</v>
      </c>
      <c r="JVP19" s="124" t="s">
        <v>14</v>
      </c>
      <c r="JVQ19" s="124" t="s">
        <v>14</v>
      </c>
      <c r="JVR19" s="124" t="s">
        <v>14</v>
      </c>
      <c r="JVS19" s="124" t="s">
        <v>14</v>
      </c>
      <c r="JVT19" s="124" t="s">
        <v>14</v>
      </c>
      <c r="JVU19" s="124" t="s">
        <v>14</v>
      </c>
      <c r="JVV19" s="124" t="s">
        <v>14</v>
      </c>
      <c r="JVW19" s="124" t="s">
        <v>14</v>
      </c>
      <c r="JVX19" s="124" t="s">
        <v>14</v>
      </c>
      <c r="JVY19" s="124" t="s">
        <v>14</v>
      </c>
      <c r="JVZ19" s="124" t="s">
        <v>14</v>
      </c>
      <c r="JWA19" s="124" t="s">
        <v>14</v>
      </c>
      <c r="JWB19" s="124" t="s">
        <v>14</v>
      </c>
      <c r="JWC19" s="124" t="s">
        <v>14</v>
      </c>
      <c r="JWD19" s="124" t="s">
        <v>14</v>
      </c>
      <c r="JWE19" s="124" t="s">
        <v>14</v>
      </c>
      <c r="JWF19" s="124" t="s">
        <v>14</v>
      </c>
      <c r="JWG19" s="124" t="s">
        <v>14</v>
      </c>
      <c r="JWH19" s="124" t="s">
        <v>14</v>
      </c>
      <c r="JWI19" s="124" t="s">
        <v>14</v>
      </c>
      <c r="JWJ19" s="124" t="s">
        <v>14</v>
      </c>
      <c r="JWK19" s="124" t="s">
        <v>14</v>
      </c>
      <c r="JWL19" s="124" t="s">
        <v>14</v>
      </c>
      <c r="JWM19" s="124" t="s">
        <v>14</v>
      </c>
      <c r="JWN19" s="124" t="s">
        <v>14</v>
      </c>
      <c r="JWO19" s="124" t="s">
        <v>14</v>
      </c>
      <c r="JWP19" s="124" t="s">
        <v>14</v>
      </c>
      <c r="JWQ19" s="124" t="s">
        <v>14</v>
      </c>
      <c r="JWR19" s="124" t="s">
        <v>14</v>
      </c>
      <c r="JWS19" s="124" t="s">
        <v>14</v>
      </c>
      <c r="JWT19" s="124" t="s">
        <v>14</v>
      </c>
      <c r="JWU19" s="124" t="s">
        <v>14</v>
      </c>
      <c r="JWV19" s="124" t="s">
        <v>14</v>
      </c>
      <c r="JWW19" s="124" t="s">
        <v>14</v>
      </c>
      <c r="JWX19" s="124" t="s">
        <v>14</v>
      </c>
      <c r="JWY19" s="124" t="s">
        <v>14</v>
      </c>
      <c r="JWZ19" s="124" t="s">
        <v>14</v>
      </c>
      <c r="JXA19" s="124" t="s">
        <v>14</v>
      </c>
      <c r="JXB19" s="124" t="s">
        <v>14</v>
      </c>
      <c r="JXC19" s="124" t="s">
        <v>14</v>
      </c>
      <c r="JXD19" s="124" t="s">
        <v>14</v>
      </c>
      <c r="JXE19" s="124" t="s">
        <v>14</v>
      </c>
      <c r="JXF19" s="124" t="s">
        <v>14</v>
      </c>
      <c r="JXG19" s="124" t="s">
        <v>14</v>
      </c>
      <c r="JXH19" s="124" t="s">
        <v>14</v>
      </c>
      <c r="JXI19" s="124" t="s">
        <v>14</v>
      </c>
      <c r="JXJ19" s="124" t="s">
        <v>14</v>
      </c>
      <c r="JXK19" s="124" t="s">
        <v>14</v>
      </c>
      <c r="JXL19" s="124" t="s">
        <v>14</v>
      </c>
      <c r="JXM19" s="124" t="s">
        <v>14</v>
      </c>
      <c r="JXN19" s="124" t="s">
        <v>14</v>
      </c>
      <c r="JXO19" s="124" t="s">
        <v>14</v>
      </c>
      <c r="JXP19" s="124" t="s">
        <v>14</v>
      </c>
      <c r="JXQ19" s="124" t="s">
        <v>14</v>
      </c>
      <c r="JXR19" s="124" t="s">
        <v>14</v>
      </c>
      <c r="JXS19" s="124" t="s">
        <v>14</v>
      </c>
      <c r="JXT19" s="124" t="s">
        <v>14</v>
      </c>
      <c r="JXU19" s="124" t="s">
        <v>14</v>
      </c>
      <c r="JXV19" s="124" t="s">
        <v>14</v>
      </c>
      <c r="JXW19" s="124" t="s">
        <v>14</v>
      </c>
      <c r="JXX19" s="124" t="s">
        <v>14</v>
      </c>
      <c r="JXY19" s="124" t="s">
        <v>14</v>
      </c>
      <c r="JXZ19" s="124" t="s">
        <v>14</v>
      </c>
      <c r="JYA19" s="124" t="s">
        <v>14</v>
      </c>
      <c r="JYB19" s="124" t="s">
        <v>14</v>
      </c>
      <c r="JYC19" s="124" t="s">
        <v>14</v>
      </c>
      <c r="JYD19" s="124" t="s">
        <v>14</v>
      </c>
      <c r="JYE19" s="124" t="s">
        <v>14</v>
      </c>
      <c r="JYF19" s="124" t="s">
        <v>14</v>
      </c>
      <c r="JYG19" s="124" t="s">
        <v>14</v>
      </c>
      <c r="JYH19" s="124" t="s">
        <v>14</v>
      </c>
      <c r="JYI19" s="124" t="s">
        <v>14</v>
      </c>
      <c r="JYJ19" s="124" t="s">
        <v>14</v>
      </c>
      <c r="JYK19" s="124" t="s">
        <v>14</v>
      </c>
      <c r="JYL19" s="124" t="s">
        <v>14</v>
      </c>
      <c r="JYM19" s="124" t="s">
        <v>14</v>
      </c>
      <c r="JYN19" s="124" t="s">
        <v>14</v>
      </c>
      <c r="JYO19" s="124" t="s">
        <v>14</v>
      </c>
      <c r="JYP19" s="124" t="s">
        <v>14</v>
      </c>
      <c r="JYQ19" s="124" t="s">
        <v>14</v>
      </c>
      <c r="JYR19" s="124" t="s">
        <v>14</v>
      </c>
      <c r="JYS19" s="124" t="s">
        <v>14</v>
      </c>
      <c r="JYT19" s="124" t="s">
        <v>14</v>
      </c>
      <c r="JYU19" s="124" t="s">
        <v>14</v>
      </c>
      <c r="JYV19" s="124" t="s">
        <v>14</v>
      </c>
      <c r="JYW19" s="124" t="s">
        <v>14</v>
      </c>
      <c r="JYX19" s="124" t="s">
        <v>14</v>
      </c>
      <c r="JYY19" s="124" t="s">
        <v>14</v>
      </c>
      <c r="JYZ19" s="124" t="s">
        <v>14</v>
      </c>
      <c r="JZA19" s="124" t="s">
        <v>14</v>
      </c>
      <c r="JZB19" s="124" t="s">
        <v>14</v>
      </c>
      <c r="JZC19" s="124" t="s">
        <v>14</v>
      </c>
      <c r="JZD19" s="124" t="s">
        <v>14</v>
      </c>
      <c r="JZE19" s="124" t="s">
        <v>14</v>
      </c>
      <c r="JZF19" s="124" t="s">
        <v>14</v>
      </c>
      <c r="JZG19" s="124" t="s">
        <v>14</v>
      </c>
      <c r="JZH19" s="124" t="s">
        <v>14</v>
      </c>
      <c r="JZI19" s="124" t="s">
        <v>14</v>
      </c>
      <c r="JZJ19" s="124" t="s">
        <v>14</v>
      </c>
      <c r="JZK19" s="124" t="s">
        <v>14</v>
      </c>
      <c r="JZL19" s="124" t="s">
        <v>14</v>
      </c>
      <c r="JZM19" s="124" t="s">
        <v>14</v>
      </c>
      <c r="JZN19" s="124" t="s">
        <v>14</v>
      </c>
      <c r="JZO19" s="124" t="s">
        <v>14</v>
      </c>
      <c r="JZP19" s="124" t="s">
        <v>14</v>
      </c>
      <c r="JZQ19" s="124" t="s">
        <v>14</v>
      </c>
      <c r="JZR19" s="124" t="s">
        <v>14</v>
      </c>
      <c r="JZS19" s="124" t="s">
        <v>14</v>
      </c>
      <c r="JZT19" s="124" t="s">
        <v>14</v>
      </c>
      <c r="JZU19" s="124" t="s">
        <v>14</v>
      </c>
      <c r="JZV19" s="124" t="s">
        <v>14</v>
      </c>
      <c r="JZW19" s="124" t="s">
        <v>14</v>
      </c>
      <c r="JZX19" s="124" t="s">
        <v>14</v>
      </c>
      <c r="JZY19" s="124" t="s">
        <v>14</v>
      </c>
      <c r="JZZ19" s="124" t="s">
        <v>14</v>
      </c>
      <c r="KAA19" s="124" t="s">
        <v>14</v>
      </c>
      <c r="KAB19" s="124" t="s">
        <v>14</v>
      </c>
      <c r="KAC19" s="124" t="s">
        <v>14</v>
      </c>
      <c r="KAD19" s="124" t="s">
        <v>14</v>
      </c>
      <c r="KAE19" s="124" t="s">
        <v>14</v>
      </c>
      <c r="KAF19" s="124" t="s">
        <v>14</v>
      </c>
      <c r="KAG19" s="124" t="s">
        <v>14</v>
      </c>
      <c r="KAH19" s="124" t="s">
        <v>14</v>
      </c>
      <c r="KAI19" s="124" t="s">
        <v>14</v>
      </c>
      <c r="KAJ19" s="124" t="s">
        <v>14</v>
      </c>
      <c r="KAK19" s="124" t="s">
        <v>14</v>
      </c>
      <c r="KAL19" s="124" t="s">
        <v>14</v>
      </c>
      <c r="KAM19" s="124" t="s">
        <v>14</v>
      </c>
      <c r="KAN19" s="124" t="s">
        <v>14</v>
      </c>
      <c r="KAO19" s="124" t="s">
        <v>14</v>
      </c>
      <c r="KAP19" s="124" t="s">
        <v>14</v>
      </c>
      <c r="KAQ19" s="124" t="s">
        <v>14</v>
      </c>
      <c r="KAR19" s="124" t="s">
        <v>14</v>
      </c>
      <c r="KAS19" s="124" t="s">
        <v>14</v>
      </c>
      <c r="KAT19" s="124" t="s">
        <v>14</v>
      </c>
      <c r="KAU19" s="124" t="s">
        <v>14</v>
      </c>
      <c r="KAV19" s="124" t="s">
        <v>14</v>
      </c>
      <c r="KAW19" s="124" t="s">
        <v>14</v>
      </c>
      <c r="KAX19" s="124" t="s">
        <v>14</v>
      </c>
      <c r="KAY19" s="124" t="s">
        <v>14</v>
      </c>
      <c r="KAZ19" s="124" t="s">
        <v>14</v>
      </c>
      <c r="KBA19" s="124" t="s">
        <v>14</v>
      </c>
      <c r="KBB19" s="124" t="s">
        <v>14</v>
      </c>
      <c r="KBC19" s="124" t="s">
        <v>14</v>
      </c>
      <c r="KBD19" s="124" t="s">
        <v>14</v>
      </c>
      <c r="KBE19" s="124" t="s">
        <v>14</v>
      </c>
      <c r="KBF19" s="124" t="s">
        <v>14</v>
      </c>
      <c r="KBG19" s="124" t="s">
        <v>14</v>
      </c>
      <c r="KBH19" s="124" t="s">
        <v>14</v>
      </c>
      <c r="KBI19" s="124" t="s">
        <v>14</v>
      </c>
      <c r="KBJ19" s="124" t="s">
        <v>14</v>
      </c>
      <c r="KBK19" s="124" t="s">
        <v>14</v>
      </c>
      <c r="KBL19" s="124" t="s">
        <v>14</v>
      </c>
      <c r="KBM19" s="124" t="s">
        <v>14</v>
      </c>
      <c r="KBN19" s="124" t="s">
        <v>14</v>
      </c>
      <c r="KBO19" s="124" t="s">
        <v>14</v>
      </c>
      <c r="KBP19" s="124" t="s">
        <v>14</v>
      </c>
      <c r="KBQ19" s="124" t="s">
        <v>14</v>
      </c>
      <c r="KBR19" s="124" t="s">
        <v>14</v>
      </c>
      <c r="KBS19" s="124" t="s">
        <v>14</v>
      </c>
      <c r="KBT19" s="124" t="s">
        <v>14</v>
      </c>
      <c r="KBU19" s="124" t="s">
        <v>14</v>
      </c>
      <c r="KBV19" s="124" t="s">
        <v>14</v>
      </c>
      <c r="KBW19" s="124" t="s">
        <v>14</v>
      </c>
      <c r="KBX19" s="124" t="s">
        <v>14</v>
      </c>
      <c r="KBY19" s="124" t="s">
        <v>14</v>
      </c>
      <c r="KBZ19" s="124" t="s">
        <v>14</v>
      </c>
      <c r="KCA19" s="124" t="s">
        <v>14</v>
      </c>
      <c r="KCB19" s="124" t="s">
        <v>14</v>
      </c>
      <c r="KCC19" s="124" t="s">
        <v>14</v>
      </c>
      <c r="KCD19" s="124" t="s">
        <v>14</v>
      </c>
      <c r="KCE19" s="124" t="s">
        <v>14</v>
      </c>
      <c r="KCF19" s="124" t="s">
        <v>14</v>
      </c>
      <c r="KCG19" s="124" t="s">
        <v>14</v>
      </c>
      <c r="KCH19" s="124" t="s">
        <v>14</v>
      </c>
      <c r="KCI19" s="124" t="s">
        <v>14</v>
      </c>
      <c r="KCJ19" s="124" t="s">
        <v>14</v>
      </c>
      <c r="KCK19" s="124" t="s">
        <v>14</v>
      </c>
      <c r="KCL19" s="124" t="s">
        <v>14</v>
      </c>
      <c r="KCM19" s="124" t="s">
        <v>14</v>
      </c>
      <c r="KCN19" s="124" t="s">
        <v>14</v>
      </c>
      <c r="KCO19" s="124" t="s">
        <v>14</v>
      </c>
      <c r="KCP19" s="124" t="s">
        <v>14</v>
      </c>
      <c r="KCQ19" s="124" t="s">
        <v>14</v>
      </c>
      <c r="KCR19" s="124" t="s">
        <v>14</v>
      </c>
      <c r="KCS19" s="124" t="s">
        <v>14</v>
      </c>
      <c r="KCT19" s="124" t="s">
        <v>14</v>
      </c>
      <c r="KCU19" s="124" t="s">
        <v>14</v>
      </c>
      <c r="KCV19" s="124" t="s">
        <v>14</v>
      </c>
      <c r="KCW19" s="124" t="s">
        <v>14</v>
      </c>
      <c r="KCX19" s="124" t="s">
        <v>14</v>
      </c>
      <c r="KCY19" s="124" t="s">
        <v>14</v>
      </c>
      <c r="KCZ19" s="124" t="s">
        <v>14</v>
      </c>
      <c r="KDA19" s="124" t="s">
        <v>14</v>
      </c>
      <c r="KDB19" s="124" t="s">
        <v>14</v>
      </c>
      <c r="KDC19" s="124" t="s">
        <v>14</v>
      </c>
      <c r="KDD19" s="124" t="s">
        <v>14</v>
      </c>
      <c r="KDE19" s="124" t="s">
        <v>14</v>
      </c>
      <c r="KDF19" s="124" t="s">
        <v>14</v>
      </c>
      <c r="KDG19" s="124" t="s">
        <v>14</v>
      </c>
      <c r="KDH19" s="124" t="s">
        <v>14</v>
      </c>
      <c r="KDI19" s="124" t="s">
        <v>14</v>
      </c>
      <c r="KDJ19" s="124" t="s">
        <v>14</v>
      </c>
      <c r="KDK19" s="124" t="s">
        <v>14</v>
      </c>
      <c r="KDL19" s="124" t="s">
        <v>14</v>
      </c>
      <c r="KDM19" s="124" t="s">
        <v>14</v>
      </c>
      <c r="KDN19" s="124" t="s">
        <v>14</v>
      </c>
      <c r="KDO19" s="124" t="s">
        <v>14</v>
      </c>
      <c r="KDP19" s="124" t="s">
        <v>14</v>
      </c>
      <c r="KDQ19" s="124" t="s">
        <v>14</v>
      </c>
      <c r="KDR19" s="124" t="s">
        <v>14</v>
      </c>
      <c r="KDS19" s="124" t="s">
        <v>14</v>
      </c>
      <c r="KDT19" s="124" t="s">
        <v>14</v>
      </c>
      <c r="KDU19" s="124" t="s">
        <v>14</v>
      </c>
      <c r="KDV19" s="124" t="s">
        <v>14</v>
      </c>
      <c r="KDW19" s="124" t="s">
        <v>14</v>
      </c>
      <c r="KDX19" s="124" t="s">
        <v>14</v>
      </c>
      <c r="KDY19" s="124" t="s">
        <v>14</v>
      </c>
      <c r="KDZ19" s="124" t="s">
        <v>14</v>
      </c>
      <c r="KEA19" s="124" t="s">
        <v>14</v>
      </c>
      <c r="KEB19" s="124" t="s">
        <v>14</v>
      </c>
      <c r="KEC19" s="124" t="s">
        <v>14</v>
      </c>
      <c r="KED19" s="124" t="s">
        <v>14</v>
      </c>
      <c r="KEE19" s="124" t="s">
        <v>14</v>
      </c>
      <c r="KEF19" s="124" t="s">
        <v>14</v>
      </c>
      <c r="KEG19" s="124" t="s">
        <v>14</v>
      </c>
      <c r="KEH19" s="124" t="s">
        <v>14</v>
      </c>
      <c r="KEI19" s="124" t="s">
        <v>14</v>
      </c>
      <c r="KEJ19" s="124" t="s">
        <v>14</v>
      </c>
      <c r="KEK19" s="124" t="s">
        <v>14</v>
      </c>
      <c r="KEL19" s="124" t="s">
        <v>14</v>
      </c>
      <c r="KEM19" s="124" t="s">
        <v>14</v>
      </c>
      <c r="KEN19" s="124" t="s">
        <v>14</v>
      </c>
      <c r="KEO19" s="124" t="s">
        <v>14</v>
      </c>
      <c r="KEP19" s="124" t="s">
        <v>14</v>
      </c>
      <c r="KEQ19" s="124" t="s">
        <v>14</v>
      </c>
      <c r="KER19" s="124" t="s">
        <v>14</v>
      </c>
      <c r="KES19" s="124" t="s">
        <v>14</v>
      </c>
      <c r="KET19" s="124" t="s">
        <v>14</v>
      </c>
      <c r="KEU19" s="124" t="s">
        <v>14</v>
      </c>
      <c r="KEV19" s="124" t="s">
        <v>14</v>
      </c>
      <c r="KEW19" s="124" t="s">
        <v>14</v>
      </c>
      <c r="KEX19" s="124" t="s">
        <v>14</v>
      </c>
      <c r="KEY19" s="124" t="s">
        <v>14</v>
      </c>
      <c r="KEZ19" s="124" t="s">
        <v>14</v>
      </c>
      <c r="KFA19" s="124" t="s">
        <v>14</v>
      </c>
      <c r="KFB19" s="124" t="s">
        <v>14</v>
      </c>
      <c r="KFC19" s="124" t="s">
        <v>14</v>
      </c>
      <c r="KFD19" s="124" t="s">
        <v>14</v>
      </c>
      <c r="KFE19" s="124" t="s">
        <v>14</v>
      </c>
      <c r="KFF19" s="124" t="s">
        <v>14</v>
      </c>
      <c r="KFG19" s="124" t="s">
        <v>14</v>
      </c>
      <c r="KFH19" s="124" t="s">
        <v>14</v>
      </c>
      <c r="KFI19" s="124" t="s">
        <v>14</v>
      </c>
      <c r="KFJ19" s="124" t="s">
        <v>14</v>
      </c>
      <c r="KFK19" s="124" t="s">
        <v>14</v>
      </c>
      <c r="KFL19" s="124" t="s">
        <v>14</v>
      </c>
      <c r="KFM19" s="124" t="s">
        <v>14</v>
      </c>
      <c r="KFN19" s="124" t="s">
        <v>14</v>
      </c>
      <c r="KFO19" s="124" t="s">
        <v>14</v>
      </c>
      <c r="KFP19" s="124" t="s">
        <v>14</v>
      </c>
      <c r="KFQ19" s="124" t="s">
        <v>14</v>
      </c>
      <c r="KFR19" s="124" t="s">
        <v>14</v>
      </c>
      <c r="KFS19" s="124" t="s">
        <v>14</v>
      </c>
      <c r="KFT19" s="124" t="s">
        <v>14</v>
      </c>
      <c r="KFU19" s="124" t="s">
        <v>14</v>
      </c>
      <c r="KFV19" s="124" t="s">
        <v>14</v>
      </c>
      <c r="KFW19" s="124" t="s">
        <v>14</v>
      </c>
      <c r="KFX19" s="124" t="s">
        <v>14</v>
      </c>
      <c r="KFY19" s="124" t="s">
        <v>14</v>
      </c>
      <c r="KFZ19" s="124" t="s">
        <v>14</v>
      </c>
      <c r="KGA19" s="124" t="s">
        <v>14</v>
      </c>
      <c r="KGB19" s="124" t="s">
        <v>14</v>
      </c>
      <c r="KGC19" s="124" t="s">
        <v>14</v>
      </c>
      <c r="KGD19" s="124" t="s">
        <v>14</v>
      </c>
      <c r="KGE19" s="124" t="s">
        <v>14</v>
      </c>
      <c r="KGF19" s="124" t="s">
        <v>14</v>
      </c>
      <c r="KGG19" s="124" t="s">
        <v>14</v>
      </c>
      <c r="KGH19" s="124" t="s">
        <v>14</v>
      </c>
      <c r="KGI19" s="124" t="s">
        <v>14</v>
      </c>
      <c r="KGJ19" s="124" t="s">
        <v>14</v>
      </c>
      <c r="KGK19" s="124" t="s">
        <v>14</v>
      </c>
      <c r="KGL19" s="124" t="s">
        <v>14</v>
      </c>
      <c r="KGM19" s="124" t="s">
        <v>14</v>
      </c>
      <c r="KGN19" s="124" t="s">
        <v>14</v>
      </c>
      <c r="KGO19" s="124" t="s">
        <v>14</v>
      </c>
      <c r="KGP19" s="124" t="s">
        <v>14</v>
      </c>
      <c r="KGQ19" s="124" t="s">
        <v>14</v>
      </c>
      <c r="KGR19" s="124" t="s">
        <v>14</v>
      </c>
      <c r="KGS19" s="124" t="s">
        <v>14</v>
      </c>
      <c r="KGT19" s="124" t="s">
        <v>14</v>
      </c>
      <c r="KGU19" s="124" t="s">
        <v>14</v>
      </c>
      <c r="KGV19" s="124" t="s">
        <v>14</v>
      </c>
      <c r="KGW19" s="124" t="s">
        <v>14</v>
      </c>
      <c r="KGX19" s="124" t="s">
        <v>14</v>
      </c>
      <c r="KGY19" s="124" t="s">
        <v>14</v>
      </c>
      <c r="KGZ19" s="124" t="s">
        <v>14</v>
      </c>
      <c r="KHA19" s="124" t="s">
        <v>14</v>
      </c>
      <c r="KHB19" s="124" t="s">
        <v>14</v>
      </c>
      <c r="KHC19" s="124" t="s">
        <v>14</v>
      </c>
      <c r="KHD19" s="124" t="s">
        <v>14</v>
      </c>
      <c r="KHE19" s="124" t="s">
        <v>14</v>
      </c>
      <c r="KHF19" s="124" t="s">
        <v>14</v>
      </c>
      <c r="KHG19" s="124" t="s">
        <v>14</v>
      </c>
      <c r="KHH19" s="124" t="s">
        <v>14</v>
      </c>
      <c r="KHI19" s="124" t="s">
        <v>14</v>
      </c>
      <c r="KHJ19" s="124" t="s">
        <v>14</v>
      </c>
      <c r="KHK19" s="124" t="s">
        <v>14</v>
      </c>
      <c r="KHL19" s="124" t="s">
        <v>14</v>
      </c>
      <c r="KHM19" s="124" t="s">
        <v>14</v>
      </c>
      <c r="KHN19" s="124" t="s">
        <v>14</v>
      </c>
      <c r="KHO19" s="124" t="s">
        <v>14</v>
      </c>
      <c r="KHP19" s="124" t="s">
        <v>14</v>
      </c>
      <c r="KHQ19" s="124" t="s">
        <v>14</v>
      </c>
      <c r="KHR19" s="124" t="s">
        <v>14</v>
      </c>
      <c r="KHS19" s="124" t="s">
        <v>14</v>
      </c>
      <c r="KHT19" s="124" t="s">
        <v>14</v>
      </c>
      <c r="KHU19" s="124" t="s">
        <v>14</v>
      </c>
      <c r="KHV19" s="124" t="s">
        <v>14</v>
      </c>
      <c r="KHW19" s="124" t="s">
        <v>14</v>
      </c>
      <c r="KHX19" s="124" t="s">
        <v>14</v>
      </c>
      <c r="KHY19" s="124" t="s">
        <v>14</v>
      </c>
      <c r="KHZ19" s="124" t="s">
        <v>14</v>
      </c>
      <c r="KIA19" s="124" t="s">
        <v>14</v>
      </c>
      <c r="KIB19" s="124" t="s">
        <v>14</v>
      </c>
      <c r="KIC19" s="124" t="s">
        <v>14</v>
      </c>
      <c r="KID19" s="124" t="s">
        <v>14</v>
      </c>
      <c r="KIE19" s="124" t="s">
        <v>14</v>
      </c>
      <c r="KIF19" s="124" t="s">
        <v>14</v>
      </c>
      <c r="KIG19" s="124" t="s">
        <v>14</v>
      </c>
      <c r="KIH19" s="124" t="s">
        <v>14</v>
      </c>
      <c r="KII19" s="124" t="s">
        <v>14</v>
      </c>
      <c r="KIJ19" s="124" t="s">
        <v>14</v>
      </c>
      <c r="KIK19" s="124" t="s">
        <v>14</v>
      </c>
      <c r="KIL19" s="124" t="s">
        <v>14</v>
      </c>
      <c r="KIM19" s="124" t="s">
        <v>14</v>
      </c>
      <c r="KIN19" s="124" t="s">
        <v>14</v>
      </c>
      <c r="KIO19" s="124" t="s">
        <v>14</v>
      </c>
      <c r="KIP19" s="124" t="s">
        <v>14</v>
      </c>
      <c r="KIQ19" s="124" t="s">
        <v>14</v>
      </c>
      <c r="KIR19" s="124" t="s">
        <v>14</v>
      </c>
      <c r="KIS19" s="124" t="s">
        <v>14</v>
      </c>
      <c r="KIT19" s="124" t="s">
        <v>14</v>
      </c>
      <c r="KIU19" s="124" t="s">
        <v>14</v>
      </c>
      <c r="KIV19" s="124" t="s">
        <v>14</v>
      </c>
      <c r="KIW19" s="124" t="s">
        <v>14</v>
      </c>
      <c r="KIX19" s="124" t="s">
        <v>14</v>
      </c>
      <c r="KIY19" s="124" t="s">
        <v>14</v>
      </c>
      <c r="KIZ19" s="124" t="s">
        <v>14</v>
      </c>
      <c r="KJA19" s="124" t="s">
        <v>14</v>
      </c>
      <c r="KJB19" s="124" t="s">
        <v>14</v>
      </c>
      <c r="KJC19" s="124" t="s">
        <v>14</v>
      </c>
      <c r="KJD19" s="124" t="s">
        <v>14</v>
      </c>
      <c r="KJE19" s="124" t="s">
        <v>14</v>
      </c>
      <c r="KJF19" s="124" t="s">
        <v>14</v>
      </c>
      <c r="KJG19" s="124" t="s">
        <v>14</v>
      </c>
      <c r="KJH19" s="124" t="s">
        <v>14</v>
      </c>
      <c r="KJI19" s="124" t="s">
        <v>14</v>
      </c>
      <c r="KJJ19" s="124" t="s">
        <v>14</v>
      </c>
      <c r="KJK19" s="124" t="s">
        <v>14</v>
      </c>
      <c r="KJL19" s="124" t="s">
        <v>14</v>
      </c>
      <c r="KJM19" s="124" t="s">
        <v>14</v>
      </c>
      <c r="KJN19" s="124" t="s">
        <v>14</v>
      </c>
      <c r="KJO19" s="124" t="s">
        <v>14</v>
      </c>
      <c r="KJP19" s="124" t="s">
        <v>14</v>
      </c>
      <c r="KJQ19" s="124" t="s">
        <v>14</v>
      </c>
      <c r="KJR19" s="124" t="s">
        <v>14</v>
      </c>
      <c r="KJS19" s="124" t="s">
        <v>14</v>
      </c>
      <c r="KJT19" s="124" t="s">
        <v>14</v>
      </c>
      <c r="KJU19" s="124" t="s">
        <v>14</v>
      </c>
      <c r="KJV19" s="124" t="s">
        <v>14</v>
      </c>
      <c r="KJW19" s="124" t="s">
        <v>14</v>
      </c>
      <c r="KJX19" s="124" t="s">
        <v>14</v>
      </c>
      <c r="KJY19" s="124" t="s">
        <v>14</v>
      </c>
      <c r="KJZ19" s="124" t="s">
        <v>14</v>
      </c>
      <c r="KKA19" s="124" t="s">
        <v>14</v>
      </c>
      <c r="KKB19" s="124" t="s">
        <v>14</v>
      </c>
      <c r="KKC19" s="124" t="s">
        <v>14</v>
      </c>
      <c r="KKD19" s="124" t="s">
        <v>14</v>
      </c>
      <c r="KKE19" s="124" t="s">
        <v>14</v>
      </c>
      <c r="KKF19" s="124" t="s">
        <v>14</v>
      </c>
      <c r="KKG19" s="124" t="s">
        <v>14</v>
      </c>
      <c r="KKH19" s="124" t="s">
        <v>14</v>
      </c>
      <c r="KKI19" s="124" t="s">
        <v>14</v>
      </c>
      <c r="KKJ19" s="124" t="s">
        <v>14</v>
      </c>
      <c r="KKK19" s="124" t="s">
        <v>14</v>
      </c>
      <c r="KKL19" s="124" t="s">
        <v>14</v>
      </c>
      <c r="KKM19" s="124" t="s">
        <v>14</v>
      </c>
      <c r="KKN19" s="124" t="s">
        <v>14</v>
      </c>
      <c r="KKO19" s="124" t="s">
        <v>14</v>
      </c>
      <c r="KKP19" s="124" t="s">
        <v>14</v>
      </c>
      <c r="KKQ19" s="124" t="s">
        <v>14</v>
      </c>
      <c r="KKR19" s="124" t="s">
        <v>14</v>
      </c>
      <c r="KKS19" s="124" t="s">
        <v>14</v>
      </c>
      <c r="KKT19" s="124" t="s">
        <v>14</v>
      </c>
      <c r="KKU19" s="124" t="s">
        <v>14</v>
      </c>
      <c r="KKV19" s="124" t="s">
        <v>14</v>
      </c>
      <c r="KKW19" s="124" t="s">
        <v>14</v>
      </c>
      <c r="KKX19" s="124" t="s">
        <v>14</v>
      </c>
      <c r="KKY19" s="124" t="s">
        <v>14</v>
      </c>
      <c r="KKZ19" s="124" t="s">
        <v>14</v>
      </c>
      <c r="KLA19" s="124" t="s">
        <v>14</v>
      </c>
      <c r="KLB19" s="124" t="s">
        <v>14</v>
      </c>
      <c r="KLC19" s="124" t="s">
        <v>14</v>
      </c>
      <c r="KLD19" s="124" t="s">
        <v>14</v>
      </c>
      <c r="KLE19" s="124" t="s">
        <v>14</v>
      </c>
      <c r="KLF19" s="124" t="s">
        <v>14</v>
      </c>
      <c r="KLG19" s="124" t="s">
        <v>14</v>
      </c>
      <c r="KLH19" s="124" t="s">
        <v>14</v>
      </c>
      <c r="KLI19" s="124" t="s">
        <v>14</v>
      </c>
      <c r="KLJ19" s="124" t="s">
        <v>14</v>
      </c>
      <c r="KLK19" s="124" t="s">
        <v>14</v>
      </c>
      <c r="KLL19" s="124" t="s">
        <v>14</v>
      </c>
      <c r="KLM19" s="124" t="s">
        <v>14</v>
      </c>
      <c r="KLN19" s="124" t="s">
        <v>14</v>
      </c>
      <c r="KLO19" s="124" t="s">
        <v>14</v>
      </c>
      <c r="KLP19" s="124" t="s">
        <v>14</v>
      </c>
      <c r="KLQ19" s="124" t="s">
        <v>14</v>
      </c>
      <c r="KLR19" s="124" t="s">
        <v>14</v>
      </c>
      <c r="KLS19" s="124" t="s">
        <v>14</v>
      </c>
      <c r="KLT19" s="124" t="s">
        <v>14</v>
      </c>
      <c r="KLU19" s="124" t="s">
        <v>14</v>
      </c>
      <c r="KLV19" s="124" t="s">
        <v>14</v>
      </c>
      <c r="KLW19" s="124" t="s">
        <v>14</v>
      </c>
      <c r="KLX19" s="124" t="s">
        <v>14</v>
      </c>
      <c r="KLY19" s="124" t="s">
        <v>14</v>
      </c>
      <c r="KLZ19" s="124" t="s">
        <v>14</v>
      </c>
      <c r="KMA19" s="124" t="s">
        <v>14</v>
      </c>
      <c r="KMB19" s="124" t="s">
        <v>14</v>
      </c>
      <c r="KMC19" s="124" t="s">
        <v>14</v>
      </c>
      <c r="KMD19" s="124" t="s">
        <v>14</v>
      </c>
      <c r="KME19" s="124" t="s">
        <v>14</v>
      </c>
      <c r="KMF19" s="124" t="s">
        <v>14</v>
      </c>
      <c r="KMG19" s="124" t="s">
        <v>14</v>
      </c>
      <c r="KMH19" s="124" t="s">
        <v>14</v>
      </c>
      <c r="KMI19" s="124" t="s">
        <v>14</v>
      </c>
      <c r="KMJ19" s="124" t="s">
        <v>14</v>
      </c>
      <c r="KMK19" s="124" t="s">
        <v>14</v>
      </c>
      <c r="KML19" s="124" t="s">
        <v>14</v>
      </c>
      <c r="KMM19" s="124" t="s">
        <v>14</v>
      </c>
      <c r="KMN19" s="124" t="s">
        <v>14</v>
      </c>
      <c r="KMO19" s="124" t="s">
        <v>14</v>
      </c>
      <c r="KMP19" s="124" t="s">
        <v>14</v>
      </c>
      <c r="KMQ19" s="124" t="s">
        <v>14</v>
      </c>
      <c r="KMR19" s="124" t="s">
        <v>14</v>
      </c>
      <c r="KMS19" s="124" t="s">
        <v>14</v>
      </c>
      <c r="KMT19" s="124" t="s">
        <v>14</v>
      </c>
      <c r="KMU19" s="124" t="s">
        <v>14</v>
      </c>
      <c r="KMV19" s="124" t="s">
        <v>14</v>
      </c>
      <c r="KMW19" s="124" t="s">
        <v>14</v>
      </c>
      <c r="KMX19" s="124" t="s">
        <v>14</v>
      </c>
      <c r="KMY19" s="124" t="s">
        <v>14</v>
      </c>
      <c r="KMZ19" s="124" t="s">
        <v>14</v>
      </c>
      <c r="KNA19" s="124" t="s">
        <v>14</v>
      </c>
      <c r="KNB19" s="124" t="s">
        <v>14</v>
      </c>
      <c r="KNC19" s="124" t="s">
        <v>14</v>
      </c>
      <c r="KND19" s="124" t="s">
        <v>14</v>
      </c>
      <c r="KNE19" s="124" t="s">
        <v>14</v>
      </c>
      <c r="KNF19" s="124" t="s">
        <v>14</v>
      </c>
      <c r="KNG19" s="124" t="s">
        <v>14</v>
      </c>
      <c r="KNH19" s="124" t="s">
        <v>14</v>
      </c>
      <c r="KNI19" s="124" t="s">
        <v>14</v>
      </c>
      <c r="KNJ19" s="124" t="s">
        <v>14</v>
      </c>
      <c r="KNK19" s="124" t="s">
        <v>14</v>
      </c>
      <c r="KNL19" s="124" t="s">
        <v>14</v>
      </c>
      <c r="KNM19" s="124" t="s">
        <v>14</v>
      </c>
      <c r="KNN19" s="124" t="s">
        <v>14</v>
      </c>
      <c r="KNO19" s="124" t="s">
        <v>14</v>
      </c>
      <c r="KNP19" s="124" t="s">
        <v>14</v>
      </c>
      <c r="KNQ19" s="124" t="s">
        <v>14</v>
      </c>
      <c r="KNR19" s="124" t="s">
        <v>14</v>
      </c>
      <c r="KNS19" s="124" t="s">
        <v>14</v>
      </c>
      <c r="KNT19" s="124" t="s">
        <v>14</v>
      </c>
      <c r="KNU19" s="124" t="s">
        <v>14</v>
      </c>
      <c r="KNV19" s="124" t="s">
        <v>14</v>
      </c>
      <c r="KNW19" s="124" t="s">
        <v>14</v>
      </c>
      <c r="KNX19" s="124" t="s">
        <v>14</v>
      </c>
      <c r="KNY19" s="124" t="s">
        <v>14</v>
      </c>
      <c r="KNZ19" s="124" t="s">
        <v>14</v>
      </c>
      <c r="KOA19" s="124" t="s">
        <v>14</v>
      </c>
      <c r="KOB19" s="124" t="s">
        <v>14</v>
      </c>
      <c r="KOC19" s="124" t="s">
        <v>14</v>
      </c>
      <c r="KOD19" s="124" t="s">
        <v>14</v>
      </c>
      <c r="KOE19" s="124" t="s">
        <v>14</v>
      </c>
      <c r="KOF19" s="124" t="s">
        <v>14</v>
      </c>
      <c r="KOG19" s="124" t="s">
        <v>14</v>
      </c>
      <c r="KOH19" s="124" t="s">
        <v>14</v>
      </c>
      <c r="KOI19" s="124" t="s">
        <v>14</v>
      </c>
      <c r="KOJ19" s="124" t="s">
        <v>14</v>
      </c>
      <c r="KOK19" s="124" t="s">
        <v>14</v>
      </c>
      <c r="KOL19" s="124" t="s">
        <v>14</v>
      </c>
      <c r="KOM19" s="124" t="s">
        <v>14</v>
      </c>
      <c r="KON19" s="124" t="s">
        <v>14</v>
      </c>
      <c r="KOO19" s="124" t="s">
        <v>14</v>
      </c>
      <c r="KOP19" s="124" t="s">
        <v>14</v>
      </c>
      <c r="KOQ19" s="124" t="s">
        <v>14</v>
      </c>
      <c r="KOR19" s="124" t="s">
        <v>14</v>
      </c>
      <c r="KOS19" s="124" t="s">
        <v>14</v>
      </c>
      <c r="KOT19" s="124" t="s">
        <v>14</v>
      </c>
      <c r="KOU19" s="124" t="s">
        <v>14</v>
      </c>
      <c r="KOV19" s="124" t="s">
        <v>14</v>
      </c>
      <c r="KOW19" s="124" t="s">
        <v>14</v>
      </c>
      <c r="KOX19" s="124" t="s">
        <v>14</v>
      </c>
      <c r="KOY19" s="124" t="s">
        <v>14</v>
      </c>
      <c r="KOZ19" s="124" t="s">
        <v>14</v>
      </c>
      <c r="KPA19" s="124" t="s">
        <v>14</v>
      </c>
      <c r="KPB19" s="124" t="s">
        <v>14</v>
      </c>
      <c r="KPC19" s="124" t="s">
        <v>14</v>
      </c>
      <c r="KPD19" s="124" t="s">
        <v>14</v>
      </c>
      <c r="KPE19" s="124" t="s">
        <v>14</v>
      </c>
      <c r="KPF19" s="124" t="s">
        <v>14</v>
      </c>
      <c r="KPG19" s="124" t="s">
        <v>14</v>
      </c>
      <c r="KPH19" s="124" t="s">
        <v>14</v>
      </c>
      <c r="KPI19" s="124" t="s">
        <v>14</v>
      </c>
      <c r="KPJ19" s="124" t="s">
        <v>14</v>
      </c>
      <c r="KPK19" s="124" t="s">
        <v>14</v>
      </c>
      <c r="KPL19" s="124" t="s">
        <v>14</v>
      </c>
      <c r="KPM19" s="124" t="s">
        <v>14</v>
      </c>
      <c r="KPN19" s="124" t="s">
        <v>14</v>
      </c>
      <c r="KPO19" s="124" t="s">
        <v>14</v>
      </c>
      <c r="KPP19" s="124" t="s">
        <v>14</v>
      </c>
      <c r="KPQ19" s="124" t="s">
        <v>14</v>
      </c>
      <c r="KPR19" s="124" t="s">
        <v>14</v>
      </c>
      <c r="KPS19" s="124" t="s">
        <v>14</v>
      </c>
      <c r="KPT19" s="124" t="s">
        <v>14</v>
      </c>
      <c r="KPU19" s="124" t="s">
        <v>14</v>
      </c>
      <c r="KPV19" s="124" t="s">
        <v>14</v>
      </c>
      <c r="KPW19" s="124" t="s">
        <v>14</v>
      </c>
      <c r="KPX19" s="124" t="s">
        <v>14</v>
      </c>
      <c r="KPY19" s="124" t="s">
        <v>14</v>
      </c>
      <c r="KPZ19" s="124" t="s">
        <v>14</v>
      </c>
      <c r="KQA19" s="124" t="s">
        <v>14</v>
      </c>
      <c r="KQB19" s="124" t="s">
        <v>14</v>
      </c>
      <c r="KQC19" s="124" t="s">
        <v>14</v>
      </c>
      <c r="KQD19" s="124" t="s">
        <v>14</v>
      </c>
      <c r="KQE19" s="124" t="s">
        <v>14</v>
      </c>
      <c r="KQF19" s="124" t="s">
        <v>14</v>
      </c>
      <c r="KQG19" s="124" t="s">
        <v>14</v>
      </c>
      <c r="KQH19" s="124" t="s">
        <v>14</v>
      </c>
      <c r="KQI19" s="124" t="s">
        <v>14</v>
      </c>
      <c r="KQJ19" s="124" t="s">
        <v>14</v>
      </c>
      <c r="KQK19" s="124" t="s">
        <v>14</v>
      </c>
      <c r="KQL19" s="124" t="s">
        <v>14</v>
      </c>
      <c r="KQM19" s="124" t="s">
        <v>14</v>
      </c>
      <c r="KQN19" s="124" t="s">
        <v>14</v>
      </c>
      <c r="KQO19" s="124" t="s">
        <v>14</v>
      </c>
      <c r="KQP19" s="124" t="s">
        <v>14</v>
      </c>
      <c r="KQQ19" s="124" t="s">
        <v>14</v>
      </c>
      <c r="KQR19" s="124" t="s">
        <v>14</v>
      </c>
      <c r="KQS19" s="124" t="s">
        <v>14</v>
      </c>
      <c r="KQT19" s="124" t="s">
        <v>14</v>
      </c>
      <c r="KQU19" s="124" t="s">
        <v>14</v>
      </c>
      <c r="KQV19" s="124" t="s">
        <v>14</v>
      </c>
      <c r="KQW19" s="124" t="s">
        <v>14</v>
      </c>
      <c r="KQX19" s="124" t="s">
        <v>14</v>
      </c>
      <c r="KQY19" s="124" t="s">
        <v>14</v>
      </c>
      <c r="KQZ19" s="124" t="s">
        <v>14</v>
      </c>
      <c r="KRA19" s="124" t="s">
        <v>14</v>
      </c>
      <c r="KRB19" s="124" t="s">
        <v>14</v>
      </c>
      <c r="KRC19" s="124" t="s">
        <v>14</v>
      </c>
      <c r="KRD19" s="124" t="s">
        <v>14</v>
      </c>
      <c r="KRE19" s="124" t="s">
        <v>14</v>
      </c>
      <c r="KRF19" s="124" t="s">
        <v>14</v>
      </c>
      <c r="KRG19" s="124" t="s">
        <v>14</v>
      </c>
      <c r="KRH19" s="124" t="s">
        <v>14</v>
      </c>
      <c r="KRI19" s="124" t="s">
        <v>14</v>
      </c>
      <c r="KRJ19" s="124" t="s">
        <v>14</v>
      </c>
      <c r="KRK19" s="124" t="s">
        <v>14</v>
      </c>
      <c r="KRL19" s="124" t="s">
        <v>14</v>
      </c>
      <c r="KRM19" s="124" t="s">
        <v>14</v>
      </c>
      <c r="KRN19" s="124" t="s">
        <v>14</v>
      </c>
      <c r="KRO19" s="124" t="s">
        <v>14</v>
      </c>
      <c r="KRP19" s="124" t="s">
        <v>14</v>
      </c>
      <c r="KRQ19" s="124" t="s">
        <v>14</v>
      </c>
      <c r="KRR19" s="124" t="s">
        <v>14</v>
      </c>
      <c r="KRS19" s="124" t="s">
        <v>14</v>
      </c>
      <c r="KRT19" s="124" t="s">
        <v>14</v>
      </c>
      <c r="KRU19" s="124" t="s">
        <v>14</v>
      </c>
      <c r="KRV19" s="124" t="s">
        <v>14</v>
      </c>
      <c r="KRW19" s="124" t="s">
        <v>14</v>
      </c>
      <c r="KRX19" s="124" t="s">
        <v>14</v>
      </c>
      <c r="KRY19" s="124" t="s">
        <v>14</v>
      </c>
      <c r="KRZ19" s="124" t="s">
        <v>14</v>
      </c>
      <c r="KSA19" s="124" t="s">
        <v>14</v>
      </c>
      <c r="KSB19" s="124" t="s">
        <v>14</v>
      </c>
      <c r="KSC19" s="124" t="s">
        <v>14</v>
      </c>
      <c r="KSD19" s="124" t="s">
        <v>14</v>
      </c>
      <c r="KSE19" s="124" t="s">
        <v>14</v>
      </c>
      <c r="KSF19" s="124" t="s">
        <v>14</v>
      </c>
      <c r="KSG19" s="124" t="s">
        <v>14</v>
      </c>
      <c r="KSH19" s="124" t="s">
        <v>14</v>
      </c>
      <c r="KSI19" s="124" t="s">
        <v>14</v>
      </c>
      <c r="KSJ19" s="124" t="s">
        <v>14</v>
      </c>
      <c r="KSK19" s="124" t="s">
        <v>14</v>
      </c>
      <c r="KSL19" s="124" t="s">
        <v>14</v>
      </c>
      <c r="KSM19" s="124" t="s">
        <v>14</v>
      </c>
      <c r="KSN19" s="124" t="s">
        <v>14</v>
      </c>
      <c r="KSO19" s="124" t="s">
        <v>14</v>
      </c>
      <c r="KSP19" s="124" t="s">
        <v>14</v>
      </c>
      <c r="KSQ19" s="124" t="s">
        <v>14</v>
      </c>
      <c r="KSR19" s="124" t="s">
        <v>14</v>
      </c>
      <c r="KSS19" s="124" t="s">
        <v>14</v>
      </c>
      <c r="KST19" s="124" t="s">
        <v>14</v>
      </c>
      <c r="KSU19" s="124" t="s">
        <v>14</v>
      </c>
      <c r="KSV19" s="124" t="s">
        <v>14</v>
      </c>
      <c r="KSW19" s="124" t="s">
        <v>14</v>
      </c>
      <c r="KSX19" s="124" t="s">
        <v>14</v>
      </c>
      <c r="KSY19" s="124" t="s">
        <v>14</v>
      </c>
      <c r="KSZ19" s="124" t="s">
        <v>14</v>
      </c>
      <c r="KTA19" s="124" t="s">
        <v>14</v>
      </c>
      <c r="KTB19" s="124" t="s">
        <v>14</v>
      </c>
      <c r="KTC19" s="124" t="s">
        <v>14</v>
      </c>
      <c r="KTD19" s="124" t="s">
        <v>14</v>
      </c>
      <c r="KTE19" s="124" t="s">
        <v>14</v>
      </c>
      <c r="KTF19" s="124" t="s">
        <v>14</v>
      </c>
      <c r="KTG19" s="124" t="s">
        <v>14</v>
      </c>
      <c r="KTH19" s="124" t="s">
        <v>14</v>
      </c>
      <c r="KTI19" s="124" t="s">
        <v>14</v>
      </c>
      <c r="KTJ19" s="124" t="s">
        <v>14</v>
      </c>
      <c r="KTK19" s="124" t="s">
        <v>14</v>
      </c>
      <c r="KTL19" s="124" t="s">
        <v>14</v>
      </c>
      <c r="KTM19" s="124" t="s">
        <v>14</v>
      </c>
      <c r="KTN19" s="124" t="s">
        <v>14</v>
      </c>
      <c r="KTO19" s="124" t="s">
        <v>14</v>
      </c>
      <c r="KTP19" s="124" t="s">
        <v>14</v>
      </c>
      <c r="KTQ19" s="124" t="s">
        <v>14</v>
      </c>
      <c r="KTR19" s="124" t="s">
        <v>14</v>
      </c>
      <c r="KTS19" s="124" t="s">
        <v>14</v>
      </c>
      <c r="KTT19" s="124" t="s">
        <v>14</v>
      </c>
      <c r="KTU19" s="124" t="s">
        <v>14</v>
      </c>
      <c r="KTV19" s="124" t="s">
        <v>14</v>
      </c>
      <c r="KTW19" s="124" t="s">
        <v>14</v>
      </c>
      <c r="KTX19" s="124" t="s">
        <v>14</v>
      </c>
      <c r="KTY19" s="124" t="s">
        <v>14</v>
      </c>
      <c r="KTZ19" s="124" t="s">
        <v>14</v>
      </c>
      <c r="KUA19" s="124" t="s">
        <v>14</v>
      </c>
      <c r="KUB19" s="124" t="s">
        <v>14</v>
      </c>
      <c r="KUC19" s="124" t="s">
        <v>14</v>
      </c>
      <c r="KUD19" s="124" t="s">
        <v>14</v>
      </c>
      <c r="KUE19" s="124" t="s">
        <v>14</v>
      </c>
      <c r="KUF19" s="124" t="s">
        <v>14</v>
      </c>
      <c r="KUG19" s="124" t="s">
        <v>14</v>
      </c>
      <c r="KUH19" s="124" t="s">
        <v>14</v>
      </c>
      <c r="KUI19" s="124" t="s">
        <v>14</v>
      </c>
      <c r="KUJ19" s="124" t="s">
        <v>14</v>
      </c>
      <c r="KUK19" s="124" t="s">
        <v>14</v>
      </c>
      <c r="KUL19" s="124" t="s">
        <v>14</v>
      </c>
      <c r="KUM19" s="124" t="s">
        <v>14</v>
      </c>
      <c r="KUN19" s="124" t="s">
        <v>14</v>
      </c>
      <c r="KUO19" s="124" t="s">
        <v>14</v>
      </c>
      <c r="KUP19" s="124" t="s">
        <v>14</v>
      </c>
      <c r="KUQ19" s="124" t="s">
        <v>14</v>
      </c>
      <c r="KUR19" s="124" t="s">
        <v>14</v>
      </c>
      <c r="KUS19" s="124" t="s">
        <v>14</v>
      </c>
      <c r="KUT19" s="124" t="s">
        <v>14</v>
      </c>
      <c r="KUU19" s="124" t="s">
        <v>14</v>
      </c>
      <c r="KUV19" s="124" t="s">
        <v>14</v>
      </c>
      <c r="KUW19" s="124" t="s">
        <v>14</v>
      </c>
      <c r="KUX19" s="124" t="s">
        <v>14</v>
      </c>
      <c r="KUY19" s="124" t="s">
        <v>14</v>
      </c>
      <c r="KUZ19" s="124" t="s">
        <v>14</v>
      </c>
      <c r="KVA19" s="124" t="s">
        <v>14</v>
      </c>
      <c r="KVB19" s="124" t="s">
        <v>14</v>
      </c>
      <c r="KVC19" s="124" t="s">
        <v>14</v>
      </c>
      <c r="KVD19" s="124" t="s">
        <v>14</v>
      </c>
      <c r="KVE19" s="124" t="s">
        <v>14</v>
      </c>
      <c r="KVF19" s="124" t="s">
        <v>14</v>
      </c>
      <c r="KVG19" s="124" t="s">
        <v>14</v>
      </c>
      <c r="KVH19" s="124" t="s">
        <v>14</v>
      </c>
      <c r="KVI19" s="124" t="s">
        <v>14</v>
      </c>
      <c r="KVJ19" s="124" t="s">
        <v>14</v>
      </c>
      <c r="KVK19" s="124" t="s">
        <v>14</v>
      </c>
      <c r="KVL19" s="124" t="s">
        <v>14</v>
      </c>
      <c r="KVM19" s="124" t="s">
        <v>14</v>
      </c>
      <c r="KVN19" s="124" t="s">
        <v>14</v>
      </c>
      <c r="KVO19" s="124" t="s">
        <v>14</v>
      </c>
      <c r="KVP19" s="124" t="s">
        <v>14</v>
      </c>
      <c r="KVQ19" s="124" t="s">
        <v>14</v>
      </c>
      <c r="KVR19" s="124" t="s">
        <v>14</v>
      </c>
      <c r="KVS19" s="124" t="s">
        <v>14</v>
      </c>
      <c r="KVT19" s="124" t="s">
        <v>14</v>
      </c>
      <c r="KVU19" s="124" t="s">
        <v>14</v>
      </c>
      <c r="KVV19" s="124" t="s">
        <v>14</v>
      </c>
      <c r="KVW19" s="124" t="s">
        <v>14</v>
      </c>
      <c r="KVX19" s="124" t="s">
        <v>14</v>
      </c>
      <c r="KVY19" s="124" t="s">
        <v>14</v>
      </c>
      <c r="KVZ19" s="124" t="s">
        <v>14</v>
      </c>
      <c r="KWA19" s="124" t="s">
        <v>14</v>
      </c>
      <c r="KWB19" s="124" t="s">
        <v>14</v>
      </c>
      <c r="KWC19" s="124" t="s">
        <v>14</v>
      </c>
      <c r="KWD19" s="124" t="s">
        <v>14</v>
      </c>
      <c r="KWE19" s="124" t="s">
        <v>14</v>
      </c>
      <c r="KWF19" s="124" t="s">
        <v>14</v>
      </c>
      <c r="KWG19" s="124" t="s">
        <v>14</v>
      </c>
      <c r="KWH19" s="124" t="s">
        <v>14</v>
      </c>
      <c r="KWI19" s="124" t="s">
        <v>14</v>
      </c>
      <c r="KWJ19" s="124" t="s">
        <v>14</v>
      </c>
      <c r="KWK19" s="124" t="s">
        <v>14</v>
      </c>
      <c r="KWL19" s="124" t="s">
        <v>14</v>
      </c>
      <c r="KWM19" s="124" t="s">
        <v>14</v>
      </c>
      <c r="KWN19" s="124" t="s">
        <v>14</v>
      </c>
      <c r="KWO19" s="124" t="s">
        <v>14</v>
      </c>
      <c r="KWP19" s="124" t="s">
        <v>14</v>
      </c>
      <c r="KWQ19" s="124" t="s">
        <v>14</v>
      </c>
      <c r="KWR19" s="124" t="s">
        <v>14</v>
      </c>
      <c r="KWS19" s="124" t="s">
        <v>14</v>
      </c>
      <c r="KWT19" s="124" t="s">
        <v>14</v>
      </c>
      <c r="KWU19" s="124" t="s">
        <v>14</v>
      </c>
      <c r="KWV19" s="124" t="s">
        <v>14</v>
      </c>
      <c r="KWW19" s="124" t="s">
        <v>14</v>
      </c>
      <c r="KWX19" s="124" t="s">
        <v>14</v>
      </c>
      <c r="KWY19" s="124" t="s">
        <v>14</v>
      </c>
      <c r="KWZ19" s="124" t="s">
        <v>14</v>
      </c>
      <c r="KXA19" s="124" t="s">
        <v>14</v>
      </c>
      <c r="KXB19" s="124" t="s">
        <v>14</v>
      </c>
      <c r="KXC19" s="124" t="s">
        <v>14</v>
      </c>
      <c r="KXD19" s="124" t="s">
        <v>14</v>
      </c>
      <c r="KXE19" s="124" t="s">
        <v>14</v>
      </c>
      <c r="KXF19" s="124" t="s">
        <v>14</v>
      </c>
      <c r="KXG19" s="124" t="s">
        <v>14</v>
      </c>
      <c r="KXH19" s="124" t="s">
        <v>14</v>
      </c>
      <c r="KXI19" s="124" t="s">
        <v>14</v>
      </c>
      <c r="KXJ19" s="124" t="s">
        <v>14</v>
      </c>
      <c r="KXK19" s="124" t="s">
        <v>14</v>
      </c>
      <c r="KXL19" s="124" t="s">
        <v>14</v>
      </c>
      <c r="KXM19" s="124" t="s">
        <v>14</v>
      </c>
      <c r="KXN19" s="124" t="s">
        <v>14</v>
      </c>
      <c r="KXO19" s="124" t="s">
        <v>14</v>
      </c>
      <c r="KXP19" s="124" t="s">
        <v>14</v>
      </c>
      <c r="KXQ19" s="124" t="s">
        <v>14</v>
      </c>
      <c r="KXR19" s="124" t="s">
        <v>14</v>
      </c>
      <c r="KXS19" s="124" t="s">
        <v>14</v>
      </c>
      <c r="KXT19" s="124" t="s">
        <v>14</v>
      </c>
      <c r="KXU19" s="124" t="s">
        <v>14</v>
      </c>
      <c r="KXV19" s="124" t="s">
        <v>14</v>
      </c>
      <c r="KXW19" s="124" t="s">
        <v>14</v>
      </c>
      <c r="KXX19" s="124" t="s">
        <v>14</v>
      </c>
      <c r="KXY19" s="124" t="s">
        <v>14</v>
      </c>
      <c r="KXZ19" s="124" t="s">
        <v>14</v>
      </c>
      <c r="KYA19" s="124" t="s">
        <v>14</v>
      </c>
      <c r="KYB19" s="124" t="s">
        <v>14</v>
      </c>
      <c r="KYC19" s="124" t="s">
        <v>14</v>
      </c>
      <c r="KYD19" s="124" t="s">
        <v>14</v>
      </c>
      <c r="KYE19" s="124" t="s">
        <v>14</v>
      </c>
      <c r="KYF19" s="124" t="s">
        <v>14</v>
      </c>
      <c r="KYG19" s="124" t="s">
        <v>14</v>
      </c>
      <c r="KYH19" s="124" t="s">
        <v>14</v>
      </c>
      <c r="KYI19" s="124" t="s">
        <v>14</v>
      </c>
      <c r="KYJ19" s="124" t="s">
        <v>14</v>
      </c>
      <c r="KYK19" s="124" t="s">
        <v>14</v>
      </c>
      <c r="KYL19" s="124" t="s">
        <v>14</v>
      </c>
      <c r="KYM19" s="124" t="s">
        <v>14</v>
      </c>
      <c r="KYN19" s="124" t="s">
        <v>14</v>
      </c>
      <c r="KYO19" s="124" t="s">
        <v>14</v>
      </c>
      <c r="KYP19" s="124" t="s">
        <v>14</v>
      </c>
      <c r="KYQ19" s="124" t="s">
        <v>14</v>
      </c>
      <c r="KYR19" s="124" t="s">
        <v>14</v>
      </c>
      <c r="KYS19" s="124" t="s">
        <v>14</v>
      </c>
      <c r="KYT19" s="124" t="s">
        <v>14</v>
      </c>
      <c r="KYU19" s="124" t="s">
        <v>14</v>
      </c>
      <c r="KYV19" s="124" t="s">
        <v>14</v>
      </c>
      <c r="KYW19" s="124" t="s">
        <v>14</v>
      </c>
      <c r="KYX19" s="124" t="s">
        <v>14</v>
      </c>
      <c r="KYY19" s="124" t="s">
        <v>14</v>
      </c>
      <c r="KYZ19" s="124" t="s">
        <v>14</v>
      </c>
      <c r="KZA19" s="124" t="s">
        <v>14</v>
      </c>
      <c r="KZB19" s="124" t="s">
        <v>14</v>
      </c>
      <c r="KZC19" s="124" t="s">
        <v>14</v>
      </c>
      <c r="KZD19" s="124" t="s">
        <v>14</v>
      </c>
      <c r="KZE19" s="124" t="s">
        <v>14</v>
      </c>
      <c r="KZF19" s="124" t="s">
        <v>14</v>
      </c>
      <c r="KZG19" s="124" t="s">
        <v>14</v>
      </c>
      <c r="KZH19" s="124" t="s">
        <v>14</v>
      </c>
      <c r="KZI19" s="124" t="s">
        <v>14</v>
      </c>
      <c r="KZJ19" s="124" t="s">
        <v>14</v>
      </c>
      <c r="KZK19" s="124" t="s">
        <v>14</v>
      </c>
      <c r="KZL19" s="124" t="s">
        <v>14</v>
      </c>
      <c r="KZM19" s="124" t="s">
        <v>14</v>
      </c>
      <c r="KZN19" s="124" t="s">
        <v>14</v>
      </c>
      <c r="KZO19" s="124" t="s">
        <v>14</v>
      </c>
      <c r="KZP19" s="124" t="s">
        <v>14</v>
      </c>
      <c r="KZQ19" s="124" t="s">
        <v>14</v>
      </c>
      <c r="KZR19" s="124" t="s">
        <v>14</v>
      </c>
      <c r="KZS19" s="124" t="s">
        <v>14</v>
      </c>
      <c r="KZT19" s="124" t="s">
        <v>14</v>
      </c>
      <c r="KZU19" s="124" t="s">
        <v>14</v>
      </c>
      <c r="KZV19" s="124" t="s">
        <v>14</v>
      </c>
      <c r="KZW19" s="124" t="s">
        <v>14</v>
      </c>
      <c r="KZX19" s="124" t="s">
        <v>14</v>
      </c>
      <c r="KZY19" s="124" t="s">
        <v>14</v>
      </c>
      <c r="KZZ19" s="124" t="s">
        <v>14</v>
      </c>
      <c r="LAA19" s="124" t="s">
        <v>14</v>
      </c>
      <c r="LAB19" s="124" t="s">
        <v>14</v>
      </c>
      <c r="LAC19" s="124" t="s">
        <v>14</v>
      </c>
      <c r="LAD19" s="124" t="s">
        <v>14</v>
      </c>
      <c r="LAE19" s="124" t="s">
        <v>14</v>
      </c>
      <c r="LAF19" s="124" t="s">
        <v>14</v>
      </c>
      <c r="LAG19" s="124" t="s">
        <v>14</v>
      </c>
      <c r="LAH19" s="124" t="s">
        <v>14</v>
      </c>
      <c r="LAI19" s="124" t="s">
        <v>14</v>
      </c>
      <c r="LAJ19" s="124" t="s">
        <v>14</v>
      </c>
      <c r="LAK19" s="124" t="s">
        <v>14</v>
      </c>
      <c r="LAL19" s="124" t="s">
        <v>14</v>
      </c>
      <c r="LAM19" s="124" t="s">
        <v>14</v>
      </c>
      <c r="LAN19" s="124" t="s">
        <v>14</v>
      </c>
      <c r="LAO19" s="124" t="s">
        <v>14</v>
      </c>
      <c r="LAP19" s="124" t="s">
        <v>14</v>
      </c>
      <c r="LAQ19" s="124" t="s">
        <v>14</v>
      </c>
      <c r="LAR19" s="124" t="s">
        <v>14</v>
      </c>
      <c r="LAS19" s="124" t="s">
        <v>14</v>
      </c>
      <c r="LAT19" s="124" t="s">
        <v>14</v>
      </c>
      <c r="LAU19" s="124" t="s">
        <v>14</v>
      </c>
      <c r="LAV19" s="124" t="s">
        <v>14</v>
      </c>
      <c r="LAW19" s="124" t="s">
        <v>14</v>
      </c>
      <c r="LAX19" s="124" t="s">
        <v>14</v>
      </c>
      <c r="LAY19" s="124" t="s">
        <v>14</v>
      </c>
      <c r="LAZ19" s="124" t="s">
        <v>14</v>
      </c>
      <c r="LBA19" s="124" t="s">
        <v>14</v>
      </c>
      <c r="LBB19" s="124" t="s">
        <v>14</v>
      </c>
      <c r="LBC19" s="124" t="s">
        <v>14</v>
      </c>
      <c r="LBD19" s="124" t="s">
        <v>14</v>
      </c>
      <c r="LBE19" s="124" t="s">
        <v>14</v>
      </c>
      <c r="LBF19" s="124" t="s">
        <v>14</v>
      </c>
      <c r="LBG19" s="124" t="s">
        <v>14</v>
      </c>
      <c r="LBH19" s="124" t="s">
        <v>14</v>
      </c>
      <c r="LBI19" s="124" t="s">
        <v>14</v>
      </c>
      <c r="LBJ19" s="124" t="s">
        <v>14</v>
      </c>
      <c r="LBK19" s="124" t="s">
        <v>14</v>
      </c>
      <c r="LBL19" s="124" t="s">
        <v>14</v>
      </c>
      <c r="LBM19" s="124" t="s">
        <v>14</v>
      </c>
      <c r="LBN19" s="124" t="s">
        <v>14</v>
      </c>
      <c r="LBO19" s="124" t="s">
        <v>14</v>
      </c>
      <c r="LBP19" s="124" t="s">
        <v>14</v>
      </c>
      <c r="LBQ19" s="124" t="s">
        <v>14</v>
      </c>
      <c r="LBR19" s="124" t="s">
        <v>14</v>
      </c>
      <c r="LBS19" s="124" t="s">
        <v>14</v>
      </c>
      <c r="LBT19" s="124" t="s">
        <v>14</v>
      </c>
      <c r="LBU19" s="124" t="s">
        <v>14</v>
      </c>
      <c r="LBV19" s="124" t="s">
        <v>14</v>
      </c>
      <c r="LBW19" s="124" t="s">
        <v>14</v>
      </c>
      <c r="LBX19" s="124" t="s">
        <v>14</v>
      </c>
      <c r="LBY19" s="124" t="s">
        <v>14</v>
      </c>
      <c r="LBZ19" s="124" t="s">
        <v>14</v>
      </c>
      <c r="LCA19" s="124" t="s">
        <v>14</v>
      </c>
      <c r="LCB19" s="124" t="s">
        <v>14</v>
      </c>
      <c r="LCC19" s="124" t="s">
        <v>14</v>
      </c>
      <c r="LCD19" s="124" t="s">
        <v>14</v>
      </c>
      <c r="LCE19" s="124" t="s">
        <v>14</v>
      </c>
      <c r="LCF19" s="124" t="s">
        <v>14</v>
      </c>
      <c r="LCG19" s="124" t="s">
        <v>14</v>
      </c>
      <c r="LCH19" s="124" t="s">
        <v>14</v>
      </c>
      <c r="LCI19" s="124" t="s">
        <v>14</v>
      </c>
      <c r="LCJ19" s="124" t="s">
        <v>14</v>
      </c>
      <c r="LCK19" s="124" t="s">
        <v>14</v>
      </c>
      <c r="LCL19" s="124" t="s">
        <v>14</v>
      </c>
      <c r="LCM19" s="124" t="s">
        <v>14</v>
      </c>
      <c r="LCN19" s="124" t="s">
        <v>14</v>
      </c>
      <c r="LCO19" s="124" t="s">
        <v>14</v>
      </c>
      <c r="LCP19" s="124" t="s">
        <v>14</v>
      </c>
      <c r="LCQ19" s="124" t="s">
        <v>14</v>
      </c>
      <c r="LCR19" s="124" t="s">
        <v>14</v>
      </c>
      <c r="LCS19" s="124" t="s">
        <v>14</v>
      </c>
      <c r="LCT19" s="124" t="s">
        <v>14</v>
      </c>
      <c r="LCU19" s="124" t="s">
        <v>14</v>
      </c>
      <c r="LCV19" s="124" t="s">
        <v>14</v>
      </c>
      <c r="LCW19" s="124" t="s">
        <v>14</v>
      </c>
      <c r="LCX19" s="124" t="s">
        <v>14</v>
      </c>
      <c r="LCY19" s="124" t="s">
        <v>14</v>
      </c>
      <c r="LCZ19" s="124" t="s">
        <v>14</v>
      </c>
      <c r="LDA19" s="124" t="s">
        <v>14</v>
      </c>
      <c r="LDB19" s="124" t="s">
        <v>14</v>
      </c>
      <c r="LDC19" s="124" t="s">
        <v>14</v>
      </c>
      <c r="LDD19" s="124" t="s">
        <v>14</v>
      </c>
      <c r="LDE19" s="124" t="s">
        <v>14</v>
      </c>
      <c r="LDF19" s="124" t="s">
        <v>14</v>
      </c>
      <c r="LDG19" s="124" t="s">
        <v>14</v>
      </c>
      <c r="LDH19" s="124" t="s">
        <v>14</v>
      </c>
      <c r="LDI19" s="124" t="s">
        <v>14</v>
      </c>
      <c r="LDJ19" s="124" t="s">
        <v>14</v>
      </c>
      <c r="LDK19" s="124" t="s">
        <v>14</v>
      </c>
      <c r="LDL19" s="124" t="s">
        <v>14</v>
      </c>
      <c r="LDM19" s="124" t="s">
        <v>14</v>
      </c>
      <c r="LDN19" s="124" t="s">
        <v>14</v>
      </c>
      <c r="LDO19" s="124" t="s">
        <v>14</v>
      </c>
      <c r="LDP19" s="124" t="s">
        <v>14</v>
      </c>
      <c r="LDQ19" s="124" t="s">
        <v>14</v>
      </c>
      <c r="LDR19" s="124" t="s">
        <v>14</v>
      </c>
      <c r="LDS19" s="124" t="s">
        <v>14</v>
      </c>
      <c r="LDT19" s="124" t="s">
        <v>14</v>
      </c>
      <c r="LDU19" s="124" t="s">
        <v>14</v>
      </c>
      <c r="LDV19" s="124" t="s">
        <v>14</v>
      </c>
      <c r="LDW19" s="124" t="s">
        <v>14</v>
      </c>
      <c r="LDX19" s="124" t="s">
        <v>14</v>
      </c>
      <c r="LDY19" s="124" t="s">
        <v>14</v>
      </c>
      <c r="LDZ19" s="124" t="s">
        <v>14</v>
      </c>
      <c r="LEA19" s="124" t="s">
        <v>14</v>
      </c>
      <c r="LEB19" s="124" t="s">
        <v>14</v>
      </c>
      <c r="LEC19" s="124" t="s">
        <v>14</v>
      </c>
      <c r="LED19" s="124" t="s">
        <v>14</v>
      </c>
      <c r="LEE19" s="124" t="s">
        <v>14</v>
      </c>
      <c r="LEF19" s="124" t="s">
        <v>14</v>
      </c>
      <c r="LEG19" s="124" t="s">
        <v>14</v>
      </c>
      <c r="LEH19" s="124" t="s">
        <v>14</v>
      </c>
      <c r="LEI19" s="124" t="s">
        <v>14</v>
      </c>
      <c r="LEJ19" s="124" t="s">
        <v>14</v>
      </c>
      <c r="LEK19" s="124" t="s">
        <v>14</v>
      </c>
      <c r="LEL19" s="124" t="s">
        <v>14</v>
      </c>
      <c r="LEM19" s="124" t="s">
        <v>14</v>
      </c>
      <c r="LEN19" s="124" t="s">
        <v>14</v>
      </c>
      <c r="LEO19" s="124" t="s">
        <v>14</v>
      </c>
      <c r="LEP19" s="124" t="s">
        <v>14</v>
      </c>
      <c r="LEQ19" s="124" t="s">
        <v>14</v>
      </c>
      <c r="LER19" s="124" t="s">
        <v>14</v>
      </c>
      <c r="LES19" s="124" t="s">
        <v>14</v>
      </c>
      <c r="LET19" s="124" t="s">
        <v>14</v>
      </c>
      <c r="LEU19" s="124" t="s">
        <v>14</v>
      </c>
      <c r="LEV19" s="124" t="s">
        <v>14</v>
      </c>
      <c r="LEW19" s="124" t="s">
        <v>14</v>
      </c>
      <c r="LEX19" s="124" t="s">
        <v>14</v>
      </c>
      <c r="LEY19" s="124" t="s">
        <v>14</v>
      </c>
      <c r="LEZ19" s="124" t="s">
        <v>14</v>
      </c>
      <c r="LFA19" s="124" t="s">
        <v>14</v>
      </c>
      <c r="LFB19" s="124" t="s">
        <v>14</v>
      </c>
      <c r="LFC19" s="124" t="s">
        <v>14</v>
      </c>
      <c r="LFD19" s="124" t="s">
        <v>14</v>
      </c>
      <c r="LFE19" s="124" t="s">
        <v>14</v>
      </c>
      <c r="LFF19" s="124" t="s">
        <v>14</v>
      </c>
      <c r="LFG19" s="124" t="s">
        <v>14</v>
      </c>
      <c r="LFH19" s="124" t="s">
        <v>14</v>
      </c>
      <c r="LFI19" s="124" t="s">
        <v>14</v>
      </c>
      <c r="LFJ19" s="124" t="s">
        <v>14</v>
      </c>
      <c r="LFK19" s="124" t="s">
        <v>14</v>
      </c>
      <c r="LFL19" s="124" t="s">
        <v>14</v>
      </c>
      <c r="LFM19" s="124" t="s">
        <v>14</v>
      </c>
      <c r="LFN19" s="124" t="s">
        <v>14</v>
      </c>
      <c r="LFO19" s="124" t="s">
        <v>14</v>
      </c>
      <c r="LFP19" s="124" t="s">
        <v>14</v>
      </c>
      <c r="LFQ19" s="124" t="s">
        <v>14</v>
      </c>
      <c r="LFR19" s="124" t="s">
        <v>14</v>
      </c>
      <c r="LFS19" s="124" t="s">
        <v>14</v>
      </c>
      <c r="LFT19" s="124" t="s">
        <v>14</v>
      </c>
      <c r="LFU19" s="124" t="s">
        <v>14</v>
      </c>
      <c r="LFV19" s="124" t="s">
        <v>14</v>
      </c>
      <c r="LFW19" s="124" t="s">
        <v>14</v>
      </c>
      <c r="LFX19" s="124" t="s">
        <v>14</v>
      </c>
      <c r="LFY19" s="124" t="s">
        <v>14</v>
      </c>
      <c r="LFZ19" s="124" t="s">
        <v>14</v>
      </c>
      <c r="LGA19" s="124" t="s">
        <v>14</v>
      </c>
      <c r="LGB19" s="124" t="s">
        <v>14</v>
      </c>
      <c r="LGC19" s="124" t="s">
        <v>14</v>
      </c>
      <c r="LGD19" s="124" t="s">
        <v>14</v>
      </c>
      <c r="LGE19" s="124" t="s">
        <v>14</v>
      </c>
      <c r="LGF19" s="124" t="s">
        <v>14</v>
      </c>
      <c r="LGG19" s="124" t="s">
        <v>14</v>
      </c>
      <c r="LGH19" s="124" t="s">
        <v>14</v>
      </c>
      <c r="LGI19" s="124" t="s">
        <v>14</v>
      </c>
      <c r="LGJ19" s="124" t="s">
        <v>14</v>
      </c>
      <c r="LGK19" s="124" t="s">
        <v>14</v>
      </c>
      <c r="LGL19" s="124" t="s">
        <v>14</v>
      </c>
      <c r="LGM19" s="124" t="s">
        <v>14</v>
      </c>
      <c r="LGN19" s="124" t="s">
        <v>14</v>
      </c>
      <c r="LGO19" s="124" t="s">
        <v>14</v>
      </c>
      <c r="LGP19" s="124" t="s">
        <v>14</v>
      </c>
      <c r="LGQ19" s="124" t="s">
        <v>14</v>
      </c>
      <c r="LGR19" s="124" t="s">
        <v>14</v>
      </c>
      <c r="LGS19" s="124" t="s">
        <v>14</v>
      </c>
      <c r="LGT19" s="124" t="s">
        <v>14</v>
      </c>
      <c r="LGU19" s="124" t="s">
        <v>14</v>
      </c>
      <c r="LGV19" s="124" t="s">
        <v>14</v>
      </c>
      <c r="LGW19" s="124" t="s">
        <v>14</v>
      </c>
      <c r="LGX19" s="124" t="s">
        <v>14</v>
      </c>
      <c r="LGY19" s="124" t="s">
        <v>14</v>
      </c>
      <c r="LGZ19" s="124" t="s">
        <v>14</v>
      </c>
      <c r="LHA19" s="124" t="s">
        <v>14</v>
      </c>
      <c r="LHB19" s="124" t="s">
        <v>14</v>
      </c>
      <c r="LHC19" s="124" t="s">
        <v>14</v>
      </c>
      <c r="LHD19" s="124" t="s">
        <v>14</v>
      </c>
      <c r="LHE19" s="124" t="s">
        <v>14</v>
      </c>
      <c r="LHF19" s="124" t="s">
        <v>14</v>
      </c>
      <c r="LHG19" s="124" t="s">
        <v>14</v>
      </c>
      <c r="LHH19" s="124" t="s">
        <v>14</v>
      </c>
      <c r="LHI19" s="124" t="s">
        <v>14</v>
      </c>
      <c r="LHJ19" s="124" t="s">
        <v>14</v>
      </c>
      <c r="LHK19" s="124" t="s">
        <v>14</v>
      </c>
      <c r="LHL19" s="124" t="s">
        <v>14</v>
      </c>
      <c r="LHM19" s="124" t="s">
        <v>14</v>
      </c>
      <c r="LHN19" s="124" t="s">
        <v>14</v>
      </c>
      <c r="LHO19" s="124" t="s">
        <v>14</v>
      </c>
      <c r="LHP19" s="124" t="s">
        <v>14</v>
      </c>
      <c r="LHQ19" s="124" t="s">
        <v>14</v>
      </c>
      <c r="LHR19" s="124" t="s">
        <v>14</v>
      </c>
      <c r="LHS19" s="124" t="s">
        <v>14</v>
      </c>
      <c r="LHT19" s="124" t="s">
        <v>14</v>
      </c>
      <c r="LHU19" s="124" t="s">
        <v>14</v>
      </c>
      <c r="LHV19" s="124" t="s">
        <v>14</v>
      </c>
      <c r="LHW19" s="124" t="s">
        <v>14</v>
      </c>
      <c r="LHX19" s="124" t="s">
        <v>14</v>
      </c>
      <c r="LHY19" s="124" t="s">
        <v>14</v>
      </c>
      <c r="LHZ19" s="124" t="s">
        <v>14</v>
      </c>
      <c r="LIA19" s="124" t="s">
        <v>14</v>
      </c>
      <c r="LIB19" s="124" t="s">
        <v>14</v>
      </c>
      <c r="LIC19" s="124" t="s">
        <v>14</v>
      </c>
      <c r="LID19" s="124" t="s">
        <v>14</v>
      </c>
      <c r="LIE19" s="124" t="s">
        <v>14</v>
      </c>
      <c r="LIF19" s="124" t="s">
        <v>14</v>
      </c>
      <c r="LIG19" s="124" t="s">
        <v>14</v>
      </c>
      <c r="LIH19" s="124" t="s">
        <v>14</v>
      </c>
      <c r="LII19" s="124" t="s">
        <v>14</v>
      </c>
      <c r="LIJ19" s="124" t="s">
        <v>14</v>
      </c>
      <c r="LIK19" s="124" t="s">
        <v>14</v>
      </c>
      <c r="LIL19" s="124" t="s">
        <v>14</v>
      </c>
      <c r="LIM19" s="124" t="s">
        <v>14</v>
      </c>
      <c r="LIN19" s="124" t="s">
        <v>14</v>
      </c>
      <c r="LIO19" s="124" t="s">
        <v>14</v>
      </c>
      <c r="LIP19" s="124" t="s">
        <v>14</v>
      </c>
      <c r="LIQ19" s="124" t="s">
        <v>14</v>
      </c>
      <c r="LIR19" s="124" t="s">
        <v>14</v>
      </c>
      <c r="LIS19" s="124" t="s">
        <v>14</v>
      </c>
      <c r="LIT19" s="124" t="s">
        <v>14</v>
      </c>
      <c r="LIU19" s="124" t="s">
        <v>14</v>
      </c>
      <c r="LIV19" s="124" t="s">
        <v>14</v>
      </c>
      <c r="LIW19" s="124" t="s">
        <v>14</v>
      </c>
      <c r="LIX19" s="124" t="s">
        <v>14</v>
      </c>
      <c r="LIY19" s="124" t="s">
        <v>14</v>
      </c>
      <c r="LIZ19" s="124" t="s">
        <v>14</v>
      </c>
      <c r="LJA19" s="124" t="s">
        <v>14</v>
      </c>
      <c r="LJB19" s="124" t="s">
        <v>14</v>
      </c>
      <c r="LJC19" s="124" t="s">
        <v>14</v>
      </c>
      <c r="LJD19" s="124" t="s">
        <v>14</v>
      </c>
      <c r="LJE19" s="124" t="s">
        <v>14</v>
      </c>
      <c r="LJF19" s="124" t="s">
        <v>14</v>
      </c>
      <c r="LJG19" s="124" t="s">
        <v>14</v>
      </c>
      <c r="LJH19" s="124" t="s">
        <v>14</v>
      </c>
      <c r="LJI19" s="124" t="s">
        <v>14</v>
      </c>
      <c r="LJJ19" s="124" t="s">
        <v>14</v>
      </c>
      <c r="LJK19" s="124" t="s">
        <v>14</v>
      </c>
      <c r="LJL19" s="124" t="s">
        <v>14</v>
      </c>
      <c r="LJM19" s="124" t="s">
        <v>14</v>
      </c>
      <c r="LJN19" s="124" t="s">
        <v>14</v>
      </c>
      <c r="LJO19" s="124" t="s">
        <v>14</v>
      </c>
      <c r="LJP19" s="124" t="s">
        <v>14</v>
      </c>
      <c r="LJQ19" s="124" t="s">
        <v>14</v>
      </c>
      <c r="LJR19" s="124" t="s">
        <v>14</v>
      </c>
      <c r="LJS19" s="124" t="s">
        <v>14</v>
      </c>
      <c r="LJT19" s="124" t="s">
        <v>14</v>
      </c>
      <c r="LJU19" s="124" t="s">
        <v>14</v>
      </c>
      <c r="LJV19" s="124" t="s">
        <v>14</v>
      </c>
      <c r="LJW19" s="124" t="s">
        <v>14</v>
      </c>
      <c r="LJX19" s="124" t="s">
        <v>14</v>
      </c>
      <c r="LJY19" s="124" t="s">
        <v>14</v>
      </c>
      <c r="LJZ19" s="124" t="s">
        <v>14</v>
      </c>
      <c r="LKA19" s="124" t="s">
        <v>14</v>
      </c>
      <c r="LKB19" s="124" t="s">
        <v>14</v>
      </c>
      <c r="LKC19" s="124" t="s">
        <v>14</v>
      </c>
      <c r="LKD19" s="124" t="s">
        <v>14</v>
      </c>
      <c r="LKE19" s="124" t="s">
        <v>14</v>
      </c>
      <c r="LKF19" s="124" t="s">
        <v>14</v>
      </c>
      <c r="LKG19" s="124" t="s">
        <v>14</v>
      </c>
      <c r="LKH19" s="124" t="s">
        <v>14</v>
      </c>
      <c r="LKI19" s="124" t="s">
        <v>14</v>
      </c>
      <c r="LKJ19" s="124" t="s">
        <v>14</v>
      </c>
      <c r="LKK19" s="124" t="s">
        <v>14</v>
      </c>
      <c r="LKL19" s="124" t="s">
        <v>14</v>
      </c>
      <c r="LKM19" s="124" t="s">
        <v>14</v>
      </c>
      <c r="LKN19" s="124" t="s">
        <v>14</v>
      </c>
      <c r="LKO19" s="124" t="s">
        <v>14</v>
      </c>
      <c r="LKP19" s="124" t="s">
        <v>14</v>
      </c>
      <c r="LKQ19" s="124" t="s">
        <v>14</v>
      </c>
      <c r="LKR19" s="124" t="s">
        <v>14</v>
      </c>
      <c r="LKS19" s="124" t="s">
        <v>14</v>
      </c>
      <c r="LKT19" s="124" t="s">
        <v>14</v>
      </c>
      <c r="LKU19" s="124" t="s">
        <v>14</v>
      </c>
      <c r="LKV19" s="124" t="s">
        <v>14</v>
      </c>
      <c r="LKW19" s="124" t="s">
        <v>14</v>
      </c>
      <c r="LKX19" s="124" t="s">
        <v>14</v>
      </c>
      <c r="LKY19" s="124" t="s">
        <v>14</v>
      </c>
      <c r="LKZ19" s="124" t="s">
        <v>14</v>
      </c>
      <c r="LLA19" s="124" t="s">
        <v>14</v>
      </c>
      <c r="LLB19" s="124" t="s">
        <v>14</v>
      </c>
      <c r="LLC19" s="124" t="s">
        <v>14</v>
      </c>
      <c r="LLD19" s="124" t="s">
        <v>14</v>
      </c>
      <c r="LLE19" s="124" t="s">
        <v>14</v>
      </c>
      <c r="LLF19" s="124" t="s">
        <v>14</v>
      </c>
      <c r="LLG19" s="124" t="s">
        <v>14</v>
      </c>
      <c r="LLH19" s="124" t="s">
        <v>14</v>
      </c>
      <c r="LLI19" s="124" t="s">
        <v>14</v>
      </c>
      <c r="LLJ19" s="124" t="s">
        <v>14</v>
      </c>
      <c r="LLK19" s="124" t="s">
        <v>14</v>
      </c>
      <c r="LLL19" s="124" t="s">
        <v>14</v>
      </c>
      <c r="LLM19" s="124" t="s">
        <v>14</v>
      </c>
      <c r="LLN19" s="124" t="s">
        <v>14</v>
      </c>
      <c r="LLO19" s="124" t="s">
        <v>14</v>
      </c>
      <c r="LLP19" s="124" t="s">
        <v>14</v>
      </c>
      <c r="LLQ19" s="124" t="s">
        <v>14</v>
      </c>
      <c r="LLR19" s="124" t="s">
        <v>14</v>
      </c>
      <c r="LLS19" s="124" t="s">
        <v>14</v>
      </c>
      <c r="LLT19" s="124" t="s">
        <v>14</v>
      </c>
      <c r="LLU19" s="124" t="s">
        <v>14</v>
      </c>
      <c r="LLV19" s="124" t="s">
        <v>14</v>
      </c>
      <c r="LLW19" s="124" t="s">
        <v>14</v>
      </c>
      <c r="LLX19" s="124" t="s">
        <v>14</v>
      </c>
      <c r="LLY19" s="124" t="s">
        <v>14</v>
      </c>
      <c r="LLZ19" s="124" t="s">
        <v>14</v>
      </c>
      <c r="LMA19" s="124" t="s">
        <v>14</v>
      </c>
      <c r="LMB19" s="124" t="s">
        <v>14</v>
      </c>
      <c r="LMC19" s="124" t="s">
        <v>14</v>
      </c>
      <c r="LMD19" s="124" t="s">
        <v>14</v>
      </c>
      <c r="LME19" s="124" t="s">
        <v>14</v>
      </c>
      <c r="LMF19" s="124" t="s">
        <v>14</v>
      </c>
      <c r="LMG19" s="124" t="s">
        <v>14</v>
      </c>
      <c r="LMH19" s="124" t="s">
        <v>14</v>
      </c>
      <c r="LMI19" s="124" t="s">
        <v>14</v>
      </c>
      <c r="LMJ19" s="124" t="s">
        <v>14</v>
      </c>
      <c r="LMK19" s="124" t="s">
        <v>14</v>
      </c>
      <c r="LML19" s="124" t="s">
        <v>14</v>
      </c>
      <c r="LMM19" s="124" t="s">
        <v>14</v>
      </c>
      <c r="LMN19" s="124" t="s">
        <v>14</v>
      </c>
      <c r="LMO19" s="124" t="s">
        <v>14</v>
      </c>
      <c r="LMP19" s="124" t="s">
        <v>14</v>
      </c>
      <c r="LMQ19" s="124" t="s">
        <v>14</v>
      </c>
      <c r="LMR19" s="124" t="s">
        <v>14</v>
      </c>
      <c r="LMS19" s="124" t="s">
        <v>14</v>
      </c>
      <c r="LMT19" s="124" t="s">
        <v>14</v>
      </c>
      <c r="LMU19" s="124" t="s">
        <v>14</v>
      </c>
      <c r="LMV19" s="124" t="s">
        <v>14</v>
      </c>
      <c r="LMW19" s="124" t="s">
        <v>14</v>
      </c>
      <c r="LMX19" s="124" t="s">
        <v>14</v>
      </c>
      <c r="LMY19" s="124" t="s">
        <v>14</v>
      </c>
      <c r="LMZ19" s="124" t="s">
        <v>14</v>
      </c>
      <c r="LNA19" s="124" t="s">
        <v>14</v>
      </c>
      <c r="LNB19" s="124" t="s">
        <v>14</v>
      </c>
      <c r="LNC19" s="124" t="s">
        <v>14</v>
      </c>
      <c r="LND19" s="124" t="s">
        <v>14</v>
      </c>
      <c r="LNE19" s="124" t="s">
        <v>14</v>
      </c>
      <c r="LNF19" s="124" t="s">
        <v>14</v>
      </c>
      <c r="LNG19" s="124" t="s">
        <v>14</v>
      </c>
      <c r="LNH19" s="124" t="s">
        <v>14</v>
      </c>
      <c r="LNI19" s="124" t="s">
        <v>14</v>
      </c>
      <c r="LNJ19" s="124" t="s">
        <v>14</v>
      </c>
      <c r="LNK19" s="124" t="s">
        <v>14</v>
      </c>
      <c r="LNL19" s="124" t="s">
        <v>14</v>
      </c>
      <c r="LNM19" s="124" t="s">
        <v>14</v>
      </c>
      <c r="LNN19" s="124" t="s">
        <v>14</v>
      </c>
      <c r="LNO19" s="124" t="s">
        <v>14</v>
      </c>
      <c r="LNP19" s="124" t="s">
        <v>14</v>
      </c>
      <c r="LNQ19" s="124" t="s">
        <v>14</v>
      </c>
      <c r="LNR19" s="124" t="s">
        <v>14</v>
      </c>
      <c r="LNS19" s="124" t="s">
        <v>14</v>
      </c>
      <c r="LNT19" s="124" t="s">
        <v>14</v>
      </c>
      <c r="LNU19" s="124" t="s">
        <v>14</v>
      </c>
      <c r="LNV19" s="124" t="s">
        <v>14</v>
      </c>
      <c r="LNW19" s="124" t="s">
        <v>14</v>
      </c>
      <c r="LNX19" s="124" t="s">
        <v>14</v>
      </c>
      <c r="LNY19" s="124" t="s">
        <v>14</v>
      </c>
      <c r="LNZ19" s="124" t="s">
        <v>14</v>
      </c>
      <c r="LOA19" s="124" t="s">
        <v>14</v>
      </c>
      <c r="LOB19" s="124" t="s">
        <v>14</v>
      </c>
      <c r="LOC19" s="124" t="s">
        <v>14</v>
      </c>
      <c r="LOD19" s="124" t="s">
        <v>14</v>
      </c>
      <c r="LOE19" s="124" t="s">
        <v>14</v>
      </c>
      <c r="LOF19" s="124" t="s">
        <v>14</v>
      </c>
      <c r="LOG19" s="124" t="s">
        <v>14</v>
      </c>
      <c r="LOH19" s="124" t="s">
        <v>14</v>
      </c>
      <c r="LOI19" s="124" t="s">
        <v>14</v>
      </c>
      <c r="LOJ19" s="124" t="s">
        <v>14</v>
      </c>
      <c r="LOK19" s="124" t="s">
        <v>14</v>
      </c>
      <c r="LOL19" s="124" t="s">
        <v>14</v>
      </c>
      <c r="LOM19" s="124" t="s">
        <v>14</v>
      </c>
      <c r="LON19" s="124" t="s">
        <v>14</v>
      </c>
      <c r="LOO19" s="124" t="s">
        <v>14</v>
      </c>
      <c r="LOP19" s="124" t="s">
        <v>14</v>
      </c>
      <c r="LOQ19" s="124" t="s">
        <v>14</v>
      </c>
      <c r="LOR19" s="124" t="s">
        <v>14</v>
      </c>
      <c r="LOS19" s="124" t="s">
        <v>14</v>
      </c>
      <c r="LOT19" s="124" t="s">
        <v>14</v>
      </c>
      <c r="LOU19" s="124" t="s">
        <v>14</v>
      </c>
      <c r="LOV19" s="124" t="s">
        <v>14</v>
      </c>
      <c r="LOW19" s="124" t="s">
        <v>14</v>
      </c>
      <c r="LOX19" s="124" t="s">
        <v>14</v>
      </c>
      <c r="LOY19" s="124" t="s">
        <v>14</v>
      </c>
      <c r="LOZ19" s="124" t="s">
        <v>14</v>
      </c>
      <c r="LPA19" s="124" t="s">
        <v>14</v>
      </c>
      <c r="LPB19" s="124" t="s">
        <v>14</v>
      </c>
      <c r="LPC19" s="124" t="s">
        <v>14</v>
      </c>
      <c r="LPD19" s="124" t="s">
        <v>14</v>
      </c>
      <c r="LPE19" s="124" t="s">
        <v>14</v>
      </c>
      <c r="LPF19" s="124" t="s">
        <v>14</v>
      </c>
      <c r="LPG19" s="124" t="s">
        <v>14</v>
      </c>
      <c r="LPH19" s="124" t="s">
        <v>14</v>
      </c>
      <c r="LPI19" s="124" t="s">
        <v>14</v>
      </c>
      <c r="LPJ19" s="124" t="s">
        <v>14</v>
      </c>
      <c r="LPK19" s="124" t="s">
        <v>14</v>
      </c>
      <c r="LPL19" s="124" t="s">
        <v>14</v>
      </c>
      <c r="LPM19" s="124" t="s">
        <v>14</v>
      </c>
      <c r="LPN19" s="124" t="s">
        <v>14</v>
      </c>
      <c r="LPO19" s="124" t="s">
        <v>14</v>
      </c>
      <c r="LPP19" s="124" t="s">
        <v>14</v>
      </c>
      <c r="LPQ19" s="124" t="s">
        <v>14</v>
      </c>
      <c r="LPR19" s="124" t="s">
        <v>14</v>
      </c>
      <c r="LPS19" s="124" t="s">
        <v>14</v>
      </c>
      <c r="LPT19" s="124" t="s">
        <v>14</v>
      </c>
      <c r="LPU19" s="124" t="s">
        <v>14</v>
      </c>
      <c r="LPV19" s="124" t="s">
        <v>14</v>
      </c>
      <c r="LPW19" s="124" t="s">
        <v>14</v>
      </c>
      <c r="LPX19" s="124" t="s">
        <v>14</v>
      </c>
      <c r="LPY19" s="124" t="s">
        <v>14</v>
      </c>
      <c r="LPZ19" s="124" t="s">
        <v>14</v>
      </c>
      <c r="LQA19" s="124" t="s">
        <v>14</v>
      </c>
      <c r="LQB19" s="124" t="s">
        <v>14</v>
      </c>
      <c r="LQC19" s="124" t="s">
        <v>14</v>
      </c>
      <c r="LQD19" s="124" t="s">
        <v>14</v>
      </c>
      <c r="LQE19" s="124" t="s">
        <v>14</v>
      </c>
      <c r="LQF19" s="124" t="s">
        <v>14</v>
      </c>
      <c r="LQG19" s="124" t="s">
        <v>14</v>
      </c>
      <c r="LQH19" s="124" t="s">
        <v>14</v>
      </c>
      <c r="LQI19" s="124" t="s">
        <v>14</v>
      </c>
      <c r="LQJ19" s="124" t="s">
        <v>14</v>
      </c>
      <c r="LQK19" s="124" t="s">
        <v>14</v>
      </c>
      <c r="LQL19" s="124" t="s">
        <v>14</v>
      </c>
      <c r="LQM19" s="124" t="s">
        <v>14</v>
      </c>
      <c r="LQN19" s="124" t="s">
        <v>14</v>
      </c>
      <c r="LQO19" s="124" t="s">
        <v>14</v>
      </c>
      <c r="LQP19" s="124" t="s">
        <v>14</v>
      </c>
      <c r="LQQ19" s="124" t="s">
        <v>14</v>
      </c>
      <c r="LQR19" s="124" t="s">
        <v>14</v>
      </c>
      <c r="LQS19" s="124" t="s">
        <v>14</v>
      </c>
      <c r="LQT19" s="124" t="s">
        <v>14</v>
      </c>
      <c r="LQU19" s="124" t="s">
        <v>14</v>
      </c>
      <c r="LQV19" s="124" t="s">
        <v>14</v>
      </c>
      <c r="LQW19" s="124" t="s">
        <v>14</v>
      </c>
      <c r="LQX19" s="124" t="s">
        <v>14</v>
      </c>
      <c r="LQY19" s="124" t="s">
        <v>14</v>
      </c>
      <c r="LQZ19" s="124" t="s">
        <v>14</v>
      </c>
      <c r="LRA19" s="124" t="s">
        <v>14</v>
      </c>
      <c r="LRB19" s="124" t="s">
        <v>14</v>
      </c>
      <c r="LRC19" s="124" t="s">
        <v>14</v>
      </c>
      <c r="LRD19" s="124" t="s">
        <v>14</v>
      </c>
      <c r="LRE19" s="124" t="s">
        <v>14</v>
      </c>
      <c r="LRF19" s="124" t="s">
        <v>14</v>
      </c>
      <c r="LRG19" s="124" t="s">
        <v>14</v>
      </c>
      <c r="LRH19" s="124" t="s">
        <v>14</v>
      </c>
      <c r="LRI19" s="124" t="s">
        <v>14</v>
      </c>
      <c r="LRJ19" s="124" t="s">
        <v>14</v>
      </c>
      <c r="LRK19" s="124" t="s">
        <v>14</v>
      </c>
      <c r="LRL19" s="124" t="s">
        <v>14</v>
      </c>
      <c r="LRM19" s="124" t="s">
        <v>14</v>
      </c>
      <c r="LRN19" s="124" t="s">
        <v>14</v>
      </c>
      <c r="LRO19" s="124" t="s">
        <v>14</v>
      </c>
      <c r="LRP19" s="124" t="s">
        <v>14</v>
      </c>
      <c r="LRQ19" s="124" t="s">
        <v>14</v>
      </c>
      <c r="LRR19" s="124" t="s">
        <v>14</v>
      </c>
      <c r="LRS19" s="124" t="s">
        <v>14</v>
      </c>
      <c r="LRT19" s="124" t="s">
        <v>14</v>
      </c>
      <c r="LRU19" s="124" t="s">
        <v>14</v>
      </c>
      <c r="LRV19" s="124" t="s">
        <v>14</v>
      </c>
      <c r="LRW19" s="124" t="s">
        <v>14</v>
      </c>
      <c r="LRX19" s="124" t="s">
        <v>14</v>
      </c>
      <c r="LRY19" s="124" t="s">
        <v>14</v>
      </c>
      <c r="LRZ19" s="124" t="s">
        <v>14</v>
      </c>
      <c r="LSA19" s="124" t="s">
        <v>14</v>
      </c>
      <c r="LSB19" s="124" t="s">
        <v>14</v>
      </c>
      <c r="LSC19" s="124" t="s">
        <v>14</v>
      </c>
      <c r="LSD19" s="124" t="s">
        <v>14</v>
      </c>
      <c r="LSE19" s="124" t="s">
        <v>14</v>
      </c>
      <c r="LSF19" s="124" t="s">
        <v>14</v>
      </c>
      <c r="LSG19" s="124" t="s">
        <v>14</v>
      </c>
      <c r="LSH19" s="124" t="s">
        <v>14</v>
      </c>
      <c r="LSI19" s="124" t="s">
        <v>14</v>
      </c>
      <c r="LSJ19" s="124" t="s">
        <v>14</v>
      </c>
      <c r="LSK19" s="124" t="s">
        <v>14</v>
      </c>
      <c r="LSL19" s="124" t="s">
        <v>14</v>
      </c>
      <c r="LSM19" s="124" t="s">
        <v>14</v>
      </c>
      <c r="LSN19" s="124" t="s">
        <v>14</v>
      </c>
      <c r="LSO19" s="124" t="s">
        <v>14</v>
      </c>
      <c r="LSP19" s="124" t="s">
        <v>14</v>
      </c>
      <c r="LSQ19" s="124" t="s">
        <v>14</v>
      </c>
      <c r="LSR19" s="124" t="s">
        <v>14</v>
      </c>
      <c r="LSS19" s="124" t="s">
        <v>14</v>
      </c>
      <c r="LST19" s="124" t="s">
        <v>14</v>
      </c>
      <c r="LSU19" s="124" t="s">
        <v>14</v>
      </c>
      <c r="LSV19" s="124" t="s">
        <v>14</v>
      </c>
      <c r="LSW19" s="124" t="s">
        <v>14</v>
      </c>
      <c r="LSX19" s="124" t="s">
        <v>14</v>
      </c>
      <c r="LSY19" s="124" t="s">
        <v>14</v>
      </c>
      <c r="LSZ19" s="124" t="s">
        <v>14</v>
      </c>
      <c r="LTA19" s="124" t="s">
        <v>14</v>
      </c>
      <c r="LTB19" s="124" t="s">
        <v>14</v>
      </c>
      <c r="LTC19" s="124" t="s">
        <v>14</v>
      </c>
      <c r="LTD19" s="124" t="s">
        <v>14</v>
      </c>
      <c r="LTE19" s="124" t="s">
        <v>14</v>
      </c>
      <c r="LTF19" s="124" t="s">
        <v>14</v>
      </c>
      <c r="LTG19" s="124" t="s">
        <v>14</v>
      </c>
      <c r="LTH19" s="124" t="s">
        <v>14</v>
      </c>
      <c r="LTI19" s="124" t="s">
        <v>14</v>
      </c>
      <c r="LTJ19" s="124" t="s">
        <v>14</v>
      </c>
      <c r="LTK19" s="124" t="s">
        <v>14</v>
      </c>
      <c r="LTL19" s="124" t="s">
        <v>14</v>
      </c>
      <c r="LTM19" s="124" t="s">
        <v>14</v>
      </c>
      <c r="LTN19" s="124" t="s">
        <v>14</v>
      </c>
      <c r="LTO19" s="124" t="s">
        <v>14</v>
      </c>
      <c r="LTP19" s="124" t="s">
        <v>14</v>
      </c>
      <c r="LTQ19" s="124" t="s">
        <v>14</v>
      </c>
      <c r="LTR19" s="124" t="s">
        <v>14</v>
      </c>
      <c r="LTS19" s="124" t="s">
        <v>14</v>
      </c>
      <c r="LTT19" s="124" t="s">
        <v>14</v>
      </c>
      <c r="LTU19" s="124" t="s">
        <v>14</v>
      </c>
      <c r="LTV19" s="124" t="s">
        <v>14</v>
      </c>
      <c r="LTW19" s="124" t="s">
        <v>14</v>
      </c>
      <c r="LTX19" s="124" t="s">
        <v>14</v>
      </c>
      <c r="LTY19" s="124" t="s">
        <v>14</v>
      </c>
      <c r="LTZ19" s="124" t="s">
        <v>14</v>
      </c>
      <c r="LUA19" s="124" t="s">
        <v>14</v>
      </c>
      <c r="LUB19" s="124" t="s">
        <v>14</v>
      </c>
      <c r="LUC19" s="124" t="s">
        <v>14</v>
      </c>
      <c r="LUD19" s="124" t="s">
        <v>14</v>
      </c>
      <c r="LUE19" s="124" t="s">
        <v>14</v>
      </c>
      <c r="LUF19" s="124" t="s">
        <v>14</v>
      </c>
      <c r="LUG19" s="124" t="s">
        <v>14</v>
      </c>
      <c r="LUH19" s="124" t="s">
        <v>14</v>
      </c>
      <c r="LUI19" s="124" t="s">
        <v>14</v>
      </c>
      <c r="LUJ19" s="124" t="s">
        <v>14</v>
      </c>
      <c r="LUK19" s="124" t="s">
        <v>14</v>
      </c>
      <c r="LUL19" s="124" t="s">
        <v>14</v>
      </c>
      <c r="LUM19" s="124" t="s">
        <v>14</v>
      </c>
      <c r="LUN19" s="124" t="s">
        <v>14</v>
      </c>
      <c r="LUO19" s="124" t="s">
        <v>14</v>
      </c>
      <c r="LUP19" s="124" t="s">
        <v>14</v>
      </c>
      <c r="LUQ19" s="124" t="s">
        <v>14</v>
      </c>
      <c r="LUR19" s="124" t="s">
        <v>14</v>
      </c>
      <c r="LUS19" s="124" t="s">
        <v>14</v>
      </c>
      <c r="LUT19" s="124" t="s">
        <v>14</v>
      </c>
      <c r="LUU19" s="124" t="s">
        <v>14</v>
      </c>
      <c r="LUV19" s="124" t="s">
        <v>14</v>
      </c>
      <c r="LUW19" s="124" t="s">
        <v>14</v>
      </c>
      <c r="LUX19" s="124" t="s">
        <v>14</v>
      </c>
      <c r="LUY19" s="124" t="s">
        <v>14</v>
      </c>
      <c r="LUZ19" s="124" t="s">
        <v>14</v>
      </c>
      <c r="LVA19" s="124" t="s">
        <v>14</v>
      </c>
      <c r="LVB19" s="124" t="s">
        <v>14</v>
      </c>
      <c r="LVC19" s="124" t="s">
        <v>14</v>
      </c>
      <c r="LVD19" s="124" t="s">
        <v>14</v>
      </c>
      <c r="LVE19" s="124" t="s">
        <v>14</v>
      </c>
      <c r="LVF19" s="124" t="s">
        <v>14</v>
      </c>
      <c r="LVG19" s="124" t="s">
        <v>14</v>
      </c>
      <c r="LVH19" s="124" t="s">
        <v>14</v>
      </c>
      <c r="LVI19" s="124" t="s">
        <v>14</v>
      </c>
      <c r="LVJ19" s="124" t="s">
        <v>14</v>
      </c>
      <c r="LVK19" s="124" t="s">
        <v>14</v>
      </c>
      <c r="LVL19" s="124" t="s">
        <v>14</v>
      </c>
      <c r="LVM19" s="124" t="s">
        <v>14</v>
      </c>
      <c r="LVN19" s="124" t="s">
        <v>14</v>
      </c>
      <c r="LVO19" s="124" t="s">
        <v>14</v>
      </c>
      <c r="LVP19" s="124" t="s">
        <v>14</v>
      </c>
      <c r="LVQ19" s="124" t="s">
        <v>14</v>
      </c>
      <c r="LVR19" s="124" t="s">
        <v>14</v>
      </c>
      <c r="LVS19" s="124" t="s">
        <v>14</v>
      </c>
      <c r="LVT19" s="124" t="s">
        <v>14</v>
      </c>
      <c r="LVU19" s="124" t="s">
        <v>14</v>
      </c>
      <c r="LVV19" s="124" t="s">
        <v>14</v>
      </c>
      <c r="LVW19" s="124" t="s">
        <v>14</v>
      </c>
      <c r="LVX19" s="124" t="s">
        <v>14</v>
      </c>
      <c r="LVY19" s="124" t="s">
        <v>14</v>
      </c>
      <c r="LVZ19" s="124" t="s">
        <v>14</v>
      </c>
      <c r="LWA19" s="124" t="s">
        <v>14</v>
      </c>
      <c r="LWB19" s="124" t="s">
        <v>14</v>
      </c>
      <c r="LWC19" s="124" t="s">
        <v>14</v>
      </c>
      <c r="LWD19" s="124" t="s">
        <v>14</v>
      </c>
      <c r="LWE19" s="124" t="s">
        <v>14</v>
      </c>
      <c r="LWF19" s="124" t="s">
        <v>14</v>
      </c>
      <c r="LWG19" s="124" t="s">
        <v>14</v>
      </c>
      <c r="LWH19" s="124" t="s">
        <v>14</v>
      </c>
      <c r="LWI19" s="124" t="s">
        <v>14</v>
      </c>
      <c r="LWJ19" s="124" t="s">
        <v>14</v>
      </c>
      <c r="LWK19" s="124" t="s">
        <v>14</v>
      </c>
      <c r="LWL19" s="124" t="s">
        <v>14</v>
      </c>
      <c r="LWM19" s="124" t="s">
        <v>14</v>
      </c>
      <c r="LWN19" s="124" t="s">
        <v>14</v>
      </c>
      <c r="LWO19" s="124" t="s">
        <v>14</v>
      </c>
      <c r="LWP19" s="124" t="s">
        <v>14</v>
      </c>
      <c r="LWQ19" s="124" t="s">
        <v>14</v>
      </c>
      <c r="LWR19" s="124" t="s">
        <v>14</v>
      </c>
      <c r="LWS19" s="124" t="s">
        <v>14</v>
      </c>
      <c r="LWT19" s="124" t="s">
        <v>14</v>
      </c>
      <c r="LWU19" s="124" t="s">
        <v>14</v>
      </c>
      <c r="LWV19" s="124" t="s">
        <v>14</v>
      </c>
      <c r="LWW19" s="124" t="s">
        <v>14</v>
      </c>
      <c r="LWX19" s="124" t="s">
        <v>14</v>
      </c>
      <c r="LWY19" s="124" t="s">
        <v>14</v>
      </c>
      <c r="LWZ19" s="124" t="s">
        <v>14</v>
      </c>
      <c r="LXA19" s="124" t="s">
        <v>14</v>
      </c>
      <c r="LXB19" s="124" t="s">
        <v>14</v>
      </c>
      <c r="LXC19" s="124" t="s">
        <v>14</v>
      </c>
      <c r="LXD19" s="124" t="s">
        <v>14</v>
      </c>
      <c r="LXE19" s="124" t="s">
        <v>14</v>
      </c>
      <c r="LXF19" s="124" t="s">
        <v>14</v>
      </c>
      <c r="LXG19" s="124" t="s">
        <v>14</v>
      </c>
      <c r="LXH19" s="124" t="s">
        <v>14</v>
      </c>
      <c r="LXI19" s="124" t="s">
        <v>14</v>
      </c>
      <c r="LXJ19" s="124" t="s">
        <v>14</v>
      </c>
      <c r="LXK19" s="124" t="s">
        <v>14</v>
      </c>
      <c r="LXL19" s="124" t="s">
        <v>14</v>
      </c>
      <c r="LXM19" s="124" t="s">
        <v>14</v>
      </c>
      <c r="LXN19" s="124" t="s">
        <v>14</v>
      </c>
      <c r="LXO19" s="124" t="s">
        <v>14</v>
      </c>
      <c r="LXP19" s="124" t="s">
        <v>14</v>
      </c>
      <c r="LXQ19" s="124" t="s">
        <v>14</v>
      </c>
      <c r="LXR19" s="124" t="s">
        <v>14</v>
      </c>
      <c r="LXS19" s="124" t="s">
        <v>14</v>
      </c>
      <c r="LXT19" s="124" t="s">
        <v>14</v>
      </c>
      <c r="LXU19" s="124" t="s">
        <v>14</v>
      </c>
      <c r="LXV19" s="124" t="s">
        <v>14</v>
      </c>
      <c r="LXW19" s="124" t="s">
        <v>14</v>
      </c>
      <c r="LXX19" s="124" t="s">
        <v>14</v>
      </c>
      <c r="LXY19" s="124" t="s">
        <v>14</v>
      </c>
      <c r="LXZ19" s="124" t="s">
        <v>14</v>
      </c>
      <c r="LYA19" s="124" t="s">
        <v>14</v>
      </c>
      <c r="LYB19" s="124" t="s">
        <v>14</v>
      </c>
      <c r="LYC19" s="124" t="s">
        <v>14</v>
      </c>
      <c r="LYD19" s="124" t="s">
        <v>14</v>
      </c>
      <c r="LYE19" s="124" t="s">
        <v>14</v>
      </c>
      <c r="LYF19" s="124" t="s">
        <v>14</v>
      </c>
      <c r="LYG19" s="124" t="s">
        <v>14</v>
      </c>
      <c r="LYH19" s="124" t="s">
        <v>14</v>
      </c>
      <c r="LYI19" s="124" t="s">
        <v>14</v>
      </c>
      <c r="LYJ19" s="124" t="s">
        <v>14</v>
      </c>
      <c r="LYK19" s="124" t="s">
        <v>14</v>
      </c>
      <c r="LYL19" s="124" t="s">
        <v>14</v>
      </c>
      <c r="LYM19" s="124" t="s">
        <v>14</v>
      </c>
      <c r="LYN19" s="124" t="s">
        <v>14</v>
      </c>
      <c r="LYO19" s="124" t="s">
        <v>14</v>
      </c>
      <c r="LYP19" s="124" t="s">
        <v>14</v>
      </c>
      <c r="LYQ19" s="124" t="s">
        <v>14</v>
      </c>
      <c r="LYR19" s="124" t="s">
        <v>14</v>
      </c>
      <c r="LYS19" s="124" t="s">
        <v>14</v>
      </c>
      <c r="LYT19" s="124" t="s">
        <v>14</v>
      </c>
      <c r="LYU19" s="124" t="s">
        <v>14</v>
      </c>
      <c r="LYV19" s="124" t="s">
        <v>14</v>
      </c>
      <c r="LYW19" s="124" t="s">
        <v>14</v>
      </c>
      <c r="LYX19" s="124" t="s">
        <v>14</v>
      </c>
      <c r="LYY19" s="124" t="s">
        <v>14</v>
      </c>
      <c r="LYZ19" s="124" t="s">
        <v>14</v>
      </c>
      <c r="LZA19" s="124" t="s">
        <v>14</v>
      </c>
      <c r="LZB19" s="124" t="s">
        <v>14</v>
      </c>
      <c r="LZC19" s="124" t="s">
        <v>14</v>
      </c>
      <c r="LZD19" s="124" t="s">
        <v>14</v>
      </c>
      <c r="LZE19" s="124" t="s">
        <v>14</v>
      </c>
      <c r="LZF19" s="124" t="s">
        <v>14</v>
      </c>
      <c r="LZG19" s="124" t="s">
        <v>14</v>
      </c>
      <c r="LZH19" s="124" t="s">
        <v>14</v>
      </c>
      <c r="LZI19" s="124" t="s">
        <v>14</v>
      </c>
      <c r="LZJ19" s="124" t="s">
        <v>14</v>
      </c>
      <c r="LZK19" s="124" t="s">
        <v>14</v>
      </c>
      <c r="LZL19" s="124" t="s">
        <v>14</v>
      </c>
      <c r="LZM19" s="124" t="s">
        <v>14</v>
      </c>
      <c r="LZN19" s="124" t="s">
        <v>14</v>
      </c>
      <c r="LZO19" s="124" t="s">
        <v>14</v>
      </c>
      <c r="LZP19" s="124" t="s">
        <v>14</v>
      </c>
      <c r="LZQ19" s="124" t="s">
        <v>14</v>
      </c>
      <c r="LZR19" s="124" t="s">
        <v>14</v>
      </c>
      <c r="LZS19" s="124" t="s">
        <v>14</v>
      </c>
      <c r="LZT19" s="124" t="s">
        <v>14</v>
      </c>
      <c r="LZU19" s="124" t="s">
        <v>14</v>
      </c>
      <c r="LZV19" s="124" t="s">
        <v>14</v>
      </c>
      <c r="LZW19" s="124" t="s">
        <v>14</v>
      </c>
      <c r="LZX19" s="124" t="s">
        <v>14</v>
      </c>
      <c r="LZY19" s="124" t="s">
        <v>14</v>
      </c>
      <c r="LZZ19" s="124" t="s">
        <v>14</v>
      </c>
      <c r="MAA19" s="124" t="s">
        <v>14</v>
      </c>
      <c r="MAB19" s="124" t="s">
        <v>14</v>
      </c>
      <c r="MAC19" s="124" t="s">
        <v>14</v>
      </c>
      <c r="MAD19" s="124" t="s">
        <v>14</v>
      </c>
      <c r="MAE19" s="124" t="s">
        <v>14</v>
      </c>
      <c r="MAF19" s="124" t="s">
        <v>14</v>
      </c>
      <c r="MAG19" s="124" t="s">
        <v>14</v>
      </c>
      <c r="MAH19" s="124" t="s">
        <v>14</v>
      </c>
      <c r="MAI19" s="124" t="s">
        <v>14</v>
      </c>
      <c r="MAJ19" s="124" t="s">
        <v>14</v>
      </c>
      <c r="MAK19" s="124" t="s">
        <v>14</v>
      </c>
      <c r="MAL19" s="124" t="s">
        <v>14</v>
      </c>
      <c r="MAM19" s="124" t="s">
        <v>14</v>
      </c>
      <c r="MAN19" s="124" t="s">
        <v>14</v>
      </c>
      <c r="MAO19" s="124" t="s">
        <v>14</v>
      </c>
      <c r="MAP19" s="124" t="s">
        <v>14</v>
      </c>
      <c r="MAQ19" s="124" t="s">
        <v>14</v>
      </c>
      <c r="MAR19" s="124" t="s">
        <v>14</v>
      </c>
      <c r="MAS19" s="124" t="s">
        <v>14</v>
      </c>
      <c r="MAT19" s="124" t="s">
        <v>14</v>
      </c>
      <c r="MAU19" s="124" t="s">
        <v>14</v>
      </c>
      <c r="MAV19" s="124" t="s">
        <v>14</v>
      </c>
      <c r="MAW19" s="124" t="s">
        <v>14</v>
      </c>
      <c r="MAX19" s="124" t="s">
        <v>14</v>
      </c>
      <c r="MAY19" s="124" t="s">
        <v>14</v>
      </c>
      <c r="MAZ19" s="124" t="s">
        <v>14</v>
      </c>
      <c r="MBA19" s="124" t="s">
        <v>14</v>
      </c>
      <c r="MBB19" s="124" t="s">
        <v>14</v>
      </c>
      <c r="MBC19" s="124" t="s">
        <v>14</v>
      </c>
      <c r="MBD19" s="124" t="s">
        <v>14</v>
      </c>
      <c r="MBE19" s="124" t="s">
        <v>14</v>
      </c>
      <c r="MBF19" s="124" t="s">
        <v>14</v>
      </c>
      <c r="MBG19" s="124" t="s">
        <v>14</v>
      </c>
      <c r="MBH19" s="124" t="s">
        <v>14</v>
      </c>
      <c r="MBI19" s="124" t="s">
        <v>14</v>
      </c>
      <c r="MBJ19" s="124" t="s">
        <v>14</v>
      </c>
      <c r="MBK19" s="124" t="s">
        <v>14</v>
      </c>
      <c r="MBL19" s="124" t="s">
        <v>14</v>
      </c>
      <c r="MBM19" s="124" t="s">
        <v>14</v>
      </c>
      <c r="MBN19" s="124" t="s">
        <v>14</v>
      </c>
      <c r="MBO19" s="124" t="s">
        <v>14</v>
      </c>
      <c r="MBP19" s="124" t="s">
        <v>14</v>
      </c>
      <c r="MBQ19" s="124" t="s">
        <v>14</v>
      </c>
      <c r="MBR19" s="124" t="s">
        <v>14</v>
      </c>
      <c r="MBS19" s="124" t="s">
        <v>14</v>
      </c>
      <c r="MBT19" s="124" t="s">
        <v>14</v>
      </c>
      <c r="MBU19" s="124" t="s">
        <v>14</v>
      </c>
      <c r="MBV19" s="124" t="s">
        <v>14</v>
      </c>
      <c r="MBW19" s="124" t="s">
        <v>14</v>
      </c>
      <c r="MBX19" s="124" t="s">
        <v>14</v>
      </c>
      <c r="MBY19" s="124" t="s">
        <v>14</v>
      </c>
      <c r="MBZ19" s="124" t="s">
        <v>14</v>
      </c>
      <c r="MCA19" s="124" t="s">
        <v>14</v>
      </c>
      <c r="MCB19" s="124" t="s">
        <v>14</v>
      </c>
      <c r="MCC19" s="124" t="s">
        <v>14</v>
      </c>
      <c r="MCD19" s="124" t="s">
        <v>14</v>
      </c>
      <c r="MCE19" s="124" t="s">
        <v>14</v>
      </c>
      <c r="MCF19" s="124" t="s">
        <v>14</v>
      </c>
      <c r="MCG19" s="124" t="s">
        <v>14</v>
      </c>
      <c r="MCH19" s="124" t="s">
        <v>14</v>
      </c>
      <c r="MCI19" s="124" t="s">
        <v>14</v>
      </c>
      <c r="MCJ19" s="124" t="s">
        <v>14</v>
      </c>
      <c r="MCK19" s="124" t="s">
        <v>14</v>
      </c>
      <c r="MCL19" s="124" t="s">
        <v>14</v>
      </c>
      <c r="MCM19" s="124" t="s">
        <v>14</v>
      </c>
      <c r="MCN19" s="124" t="s">
        <v>14</v>
      </c>
      <c r="MCO19" s="124" t="s">
        <v>14</v>
      </c>
      <c r="MCP19" s="124" t="s">
        <v>14</v>
      </c>
      <c r="MCQ19" s="124" t="s">
        <v>14</v>
      </c>
      <c r="MCR19" s="124" t="s">
        <v>14</v>
      </c>
      <c r="MCS19" s="124" t="s">
        <v>14</v>
      </c>
      <c r="MCT19" s="124" t="s">
        <v>14</v>
      </c>
      <c r="MCU19" s="124" t="s">
        <v>14</v>
      </c>
      <c r="MCV19" s="124" t="s">
        <v>14</v>
      </c>
      <c r="MCW19" s="124" t="s">
        <v>14</v>
      </c>
      <c r="MCX19" s="124" t="s">
        <v>14</v>
      </c>
      <c r="MCY19" s="124" t="s">
        <v>14</v>
      </c>
      <c r="MCZ19" s="124" t="s">
        <v>14</v>
      </c>
      <c r="MDA19" s="124" t="s">
        <v>14</v>
      </c>
      <c r="MDB19" s="124" t="s">
        <v>14</v>
      </c>
      <c r="MDC19" s="124" t="s">
        <v>14</v>
      </c>
      <c r="MDD19" s="124" t="s">
        <v>14</v>
      </c>
      <c r="MDE19" s="124" t="s">
        <v>14</v>
      </c>
      <c r="MDF19" s="124" t="s">
        <v>14</v>
      </c>
      <c r="MDG19" s="124" t="s">
        <v>14</v>
      </c>
      <c r="MDH19" s="124" t="s">
        <v>14</v>
      </c>
      <c r="MDI19" s="124" t="s">
        <v>14</v>
      </c>
      <c r="MDJ19" s="124" t="s">
        <v>14</v>
      </c>
      <c r="MDK19" s="124" t="s">
        <v>14</v>
      </c>
      <c r="MDL19" s="124" t="s">
        <v>14</v>
      </c>
      <c r="MDM19" s="124" t="s">
        <v>14</v>
      </c>
      <c r="MDN19" s="124" t="s">
        <v>14</v>
      </c>
      <c r="MDO19" s="124" t="s">
        <v>14</v>
      </c>
      <c r="MDP19" s="124" t="s">
        <v>14</v>
      </c>
      <c r="MDQ19" s="124" t="s">
        <v>14</v>
      </c>
      <c r="MDR19" s="124" t="s">
        <v>14</v>
      </c>
      <c r="MDS19" s="124" t="s">
        <v>14</v>
      </c>
      <c r="MDT19" s="124" t="s">
        <v>14</v>
      </c>
      <c r="MDU19" s="124" t="s">
        <v>14</v>
      </c>
      <c r="MDV19" s="124" t="s">
        <v>14</v>
      </c>
      <c r="MDW19" s="124" t="s">
        <v>14</v>
      </c>
      <c r="MDX19" s="124" t="s">
        <v>14</v>
      </c>
      <c r="MDY19" s="124" t="s">
        <v>14</v>
      </c>
      <c r="MDZ19" s="124" t="s">
        <v>14</v>
      </c>
      <c r="MEA19" s="124" t="s">
        <v>14</v>
      </c>
      <c r="MEB19" s="124" t="s">
        <v>14</v>
      </c>
      <c r="MEC19" s="124" t="s">
        <v>14</v>
      </c>
      <c r="MED19" s="124" t="s">
        <v>14</v>
      </c>
      <c r="MEE19" s="124" t="s">
        <v>14</v>
      </c>
      <c r="MEF19" s="124" t="s">
        <v>14</v>
      </c>
      <c r="MEG19" s="124" t="s">
        <v>14</v>
      </c>
      <c r="MEH19" s="124" t="s">
        <v>14</v>
      </c>
      <c r="MEI19" s="124" t="s">
        <v>14</v>
      </c>
      <c r="MEJ19" s="124" t="s">
        <v>14</v>
      </c>
      <c r="MEK19" s="124" t="s">
        <v>14</v>
      </c>
      <c r="MEL19" s="124" t="s">
        <v>14</v>
      </c>
      <c r="MEM19" s="124" t="s">
        <v>14</v>
      </c>
      <c r="MEN19" s="124" t="s">
        <v>14</v>
      </c>
      <c r="MEO19" s="124" t="s">
        <v>14</v>
      </c>
      <c r="MEP19" s="124" t="s">
        <v>14</v>
      </c>
      <c r="MEQ19" s="124" t="s">
        <v>14</v>
      </c>
      <c r="MER19" s="124" t="s">
        <v>14</v>
      </c>
      <c r="MES19" s="124" t="s">
        <v>14</v>
      </c>
      <c r="MET19" s="124" t="s">
        <v>14</v>
      </c>
      <c r="MEU19" s="124" t="s">
        <v>14</v>
      </c>
      <c r="MEV19" s="124" t="s">
        <v>14</v>
      </c>
      <c r="MEW19" s="124" t="s">
        <v>14</v>
      </c>
      <c r="MEX19" s="124" t="s">
        <v>14</v>
      </c>
      <c r="MEY19" s="124" t="s">
        <v>14</v>
      </c>
      <c r="MEZ19" s="124" t="s">
        <v>14</v>
      </c>
      <c r="MFA19" s="124" t="s">
        <v>14</v>
      </c>
      <c r="MFB19" s="124" t="s">
        <v>14</v>
      </c>
      <c r="MFC19" s="124" t="s">
        <v>14</v>
      </c>
      <c r="MFD19" s="124" t="s">
        <v>14</v>
      </c>
      <c r="MFE19" s="124" t="s">
        <v>14</v>
      </c>
      <c r="MFF19" s="124" t="s">
        <v>14</v>
      </c>
      <c r="MFG19" s="124" t="s">
        <v>14</v>
      </c>
      <c r="MFH19" s="124" t="s">
        <v>14</v>
      </c>
      <c r="MFI19" s="124" t="s">
        <v>14</v>
      </c>
      <c r="MFJ19" s="124" t="s">
        <v>14</v>
      </c>
      <c r="MFK19" s="124" t="s">
        <v>14</v>
      </c>
      <c r="MFL19" s="124" t="s">
        <v>14</v>
      </c>
      <c r="MFM19" s="124" t="s">
        <v>14</v>
      </c>
      <c r="MFN19" s="124" t="s">
        <v>14</v>
      </c>
      <c r="MFO19" s="124" t="s">
        <v>14</v>
      </c>
      <c r="MFP19" s="124" t="s">
        <v>14</v>
      </c>
      <c r="MFQ19" s="124" t="s">
        <v>14</v>
      </c>
      <c r="MFR19" s="124" t="s">
        <v>14</v>
      </c>
      <c r="MFS19" s="124" t="s">
        <v>14</v>
      </c>
      <c r="MFT19" s="124" t="s">
        <v>14</v>
      </c>
      <c r="MFU19" s="124" t="s">
        <v>14</v>
      </c>
      <c r="MFV19" s="124" t="s">
        <v>14</v>
      </c>
      <c r="MFW19" s="124" t="s">
        <v>14</v>
      </c>
      <c r="MFX19" s="124" t="s">
        <v>14</v>
      </c>
      <c r="MFY19" s="124" t="s">
        <v>14</v>
      </c>
      <c r="MFZ19" s="124" t="s">
        <v>14</v>
      </c>
      <c r="MGA19" s="124" t="s">
        <v>14</v>
      </c>
      <c r="MGB19" s="124" t="s">
        <v>14</v>
      </c>
      <c r="MGC19" s="124" t="s">
        <v>14</v>
      </c>
      <c r="MGD19" s="124" t="s">
        <v>14</v>
      </c>
      <c r="MGE19" s="124" t="s">
        <v>14</v>
      </c>
      <c r="MGF19" s="124" t="s">
        <v>14</v>
      </c>
      <c r="MGG19" s="124" t="s">
        <v>14</v>
      </c>
      <c r="MGH19" s="124" t="s">
        <v>14</v>
      </c>
      <c r="MGI19" s="124" t="s">
        <v>14</v>
      </c>
      <c r="MGJ19" s="124" t="s">
        <v>14</v>
      </c>
      <c r="MGK19" s="124" t="s">
        <v>14</v>
      </c>
      <c r="MGL19" s="124" t="s">
        <v>14</v>
      </c>
      <c r="MGM19" s="124" t="s">
        <v>14</v>
      </c>
      <c r="MGN19" s="124" t="s">
        <v>14</v>
      </c>
      <c r="MGO19" s="124" t="s">
        <v>14</v>
      </c>
      <c r="MGP19" s="124" t="s">
        <v>14</v>
      </c>
      <c r="MGQ19" s="124" t="s">
        <v>14</v>
      </c>
      <c r="MGR19" s="124" t="s">
        <v>14</v>
      </c>
      <c r="MGS19" s="124" t="s">
        <v>14</v>
      </c>
      <c r="MGT19" s="124" t="s">
        <v>14</v>
      </c>
      <c r="MGU19" s="124" t="s">
        <v>14</v>
      </c>
      <c r="MGV19" s="124" t="s">
        <v>14</v>
      </c>
      <c r="MGW19" s="124" t="s">
        <v>14</v>
      </c>
      <c r="MGX19" s="124" t="s">
        <v>14</v>
      </c>
      <c r="MGY19" s="124" t="s">
        <v>14</v>
      </c>
      <c r="MGZ19" s="124" t="s">
        <v>14</v>
      </c>
      <c r="MHA19" s="124" t="s">
        <v>14</v>
      </c>
      <c r="MHB19" s="124" t="s">
        <v>14</v>
      </c>
      <c r="MHC19" s="124" t="s">
        <v>14</v>
      </c>
      <c r="MHD19" s="124" t="s">
        <v>14</v>
      </c>
      <c r="MHE19" s="124" t="s">
        <v>14</v>
      </c>
      <c r="MHF19" s="124" t="s">
        <v>14</v>
      </c>
      <c r="MHG19" s="124" t="s">
        <v>14</v>
      </c>
      <c r="MHH19" s="124" t="s">
        <v>14</v>
      </c>
      <c r="MHI19" s="124" t="s">
        <v>14</v>
      </c>
      <c r="MHJ19" s="124" t="s">
        <v>14</v>
      </c>
      <c r="MHK19" s="124" t="s">
        <v>14</v>
      </c>
      <c r="MHL19" s="124" t="s">
        <v>14</v>
      </c>
      <c r="MHM19" s="124" t="s">
        <v>14</v>
      </c>
      <c r="MHN19" s="124" t="s">
        <v>14</v>
      </c>
      <c r="MHO19" s="124" t="s">
        <v>14</v>
      </c>
      <c r="MHP19" s="124" t="s">
        <v>14</v>
      </c>
      <c r="MHQ19" s="124" t="s">
        <v>14</v>
      </c>
      <c r="MHR19" s="124" t="s">
        <v>14</v>
      </c>
      <c r="MHS19" s="124" t="s">
        <v>14</v>
      </c>
      <c r="MHT19" s="124" t="s">
        <v>14</v>
      </c>
      <c r="MHU19" s="124" t="s">
        <v>14</v>
      </c>
      <c r="MHV19" s="124" t="s">
        <v>14</v>
      </c>
      <c r="MHW19" s="124" t="s">
        <v>14</v>
      </c>
      <c r="MHX19" s="124" t="s">
        <v>14</v>
      </c>
      <c r="MHY19" s="124" t="s">
        <v>14</v>
      </c>
      <c r="MHZ19" s="124" t="s">
        <v>14</v>
      </c>
      <c r="MIA19" s="124" t="s">
        <v>14</v>
      </c>
      <c r="MIB19" s="124" t="s">
        <v>14</v>
      </c>
      <c r="MIC19" s="124" t="s">
        <v>14</v>
      </c>
      <c r="MID19" s="124" t="s">
        <v>14</v>
      </c>
      <c r="MIE19" s="124" t="s">
        <v>14</v>
      </c>
      <c r="MIF19" s="124" t="s">
        <v>14</v>
      </c>
      <c r="MIG19" s="124" t="s">
        <v>14</v>
      </c>
      <c r="MIH19" s="124" t="s">
        <v>14</v>
      </c>
      <c r="MII19" s="124" t="s">
        <v>14</v>
      </c>
      <c r="MIJ19" s="124" t="s">
        <v>14</v>
      </c>
      <c r="MIK19" s="124" t="s">
        <v>14</v>
      </c>
      <c r="MIL19" s="124" t="s">
        <v>14</v>
      </c>
      <c r="MIM19" s="124" t="s">
        <v>14</v>
      </c>
      <c r="MIN19" s="124" t="s">
        <v>14</v>
      </c>
      <c r="MIO19" s="124" t="s">
        <v>14</v>
      </c>
      <c r="MIP19" s="124" t="s">
        <v>14</v>
      </c>
      <c r="MIQ19" s="124" t="s">
        <v>14</v>
      </c>
      <c r="MIR19" s="124" t="s">
        <v>14</v>
      </c>
      <c r="MIS19" s="124" t="s">
        <v>14</v>
      </c>
      <c r="MIT19" s="124" t="s">
        <v>14</v>
      </c>
      <c r="MIU19" s="124" t="s">
        <v>14</v>
      </c>
      <c r="MIV19" s="124" t="s">
        <v>14</v>
      </c>
      <c r="MIW19" s="124" t="s">
        <v>14</v>
      </c>
      <c r="MIX19" s="124" t="s">
        <v>14</v>
      </c>
      <c r="MIY19" s="124" t="s">
        <v>14</v>
      </c>
      <c r="MIZ19" s="124" t="s">
        <v>14</v>
      </c>
      <c r="MJA19" s="124" t="s">
        <v>14</v>
      </c>
      <c r="MJB19" s="124" t="s">
        <v>14</v>
      </c>
      <c r="MJC19" s="124" t="s">
        <v>14</v>
      </c>
      <c r="MJD19" s="124" t="s">
        <v>14</v>
      </c>
      <c r="MJE19" s="124" t="s">
        <v>14</v>
      </c>
      <c r="MJF19" s="124" t="s">
        <v>14</v>
      </c>
      <c r="MJG19" s="124" t="s">
        <v>14</v>
      </c>
      <c r="MJH19" s="124" t="s">
        <v>14</v>
      </c>
      <c r="MJI19" s="124" t="s">
        <v>14</v>
      </c>
      <c r="MJJ19" s="124" t="s">
        <v>14</v>
      </c>
      <c r="MJK19" s="124" t="s">
        <v>14</v>
      </c>
      <c r="MJL19" s="124" t="s">
        <v>14</v>
      </c>
      <c r="MJM19" s="124" t="s">
        <v>14</v>
      </c>
      <c r="MJN19" s="124" t="s">
        <v>14</v>
      </c>
      <c r="MJO19" s="124" t="s">
        <v>14</v>
      </c>
      <c r="MJP19" s="124" t="s">
        <v>14</v>
      </c>
      <c r="MJQ19" s="124" t="s">
        <v>14</v>
      </c>
      <c r="MJR19" s="124" t="s">
        <v>14</v>
      </c>
      <c r="MJS19" s="124" t="s">
        <v>14</v>
      </c>
      <c r="MJT19" s="124" t="s">
        <v>14</v>
      </c>
      <c r="MJU19" s="124" t="s">
        <v>14</v>
      </c>
      <c r="MJV19" s="124" t="s">
        <v>14</v>
      </c>
      <c r="MJW19" s="124" t="s">
        <v>14</v>
      </c>
      <c r="MJX19" s="124" t="s">
        <v>14</v>
      </c>
      <c r="MJY19" s="124" t="s">
        <v>14</v>
      </c>
      <c r="MJZ19" s="124" t="s">
        <v>14</v>
      </c>
      <c r="MKA19" s="124" t="s">
        <v>14</v>
      </c>
      <c r="MKB19" s="124" t="s">
        <v>14</v>
      </c>
      <c r="MKC19" s="124" t="s">
        <v>14</v>
      </c>
      <c r="MKD19" s="124" t="s">
        <v>14</v>
      </c>
      <c r="MKE19" s="124" t="s">
        <v>14</v>
      </c>
      <c r="MKF19" s="124" t="s">
        <v>14</v>
      </c>
      <c r="MKG19" s="124" t="s">
        <v>14</v>
      </c>
      <c r="MKH19" s="124" t="s">
        <v>14</v>
      </c>
      <c r="MKI19" s="124" t="s">
        <v>14</v>
      </c>
      <c r="MKJ19" s="124" t="s">
        <v>14</v>
      </c>
      <c r="MKK19" s="124" t="s">
        <v>14</v>
      </c>
      <c r="MKL19" s="124" t="s">
        <v>14</v>
      </c>
      <c r="MKM19" s="124" t="s">
        <v>14</v>
      </c>
      <c r="MKN19" s="124" t="s">
        <v>14</v>
      </c>
      <c r="MKO19" s="124" t="s">
        <v>14</v>
      </c>
      <c r="MKP19" s="124" t="s">
        <v>14</v>
      </c>
      <c r="MKQ19" s="124" t="s">
        <v>14</v>
      </c>
      <c r="MKR19" s="124" t="s">
        <v>14</v>
      </c>
      <c r="MKS19" s="124" t="s">
        <v>14</v>
      </c>
      <c r="MKT19" s="124" t="s">
        <v>14</v>
      </c>
      <c r="MKU19" s="124" t="s">
        <v>14</v>
      </c>
      <c r="MKV19" s="124" t="s">
        <v>14</v>
      </c>
      <c r="MKW19" s="124" t="s">
        <v>14</v>
      </c>
      <c r="MKX19" s="124" t="s">
        <v>14</v>
      </c>
      <c r="MKY19" s="124" t="s">
        <v>14</v>
      </c>
      <c r="MKZ19" s="124" t="s">
        <v>14</v>
      </c>
      <c r="MLA19" s="124" t="s">
        <v>14</v>
      </c>
      <c r="MLB19" s="124" t="s">
        <v>14</v>
      </c>
      <c r="MLC19" s="124" t="s">
        <v>14</v>
      </c>
      <c r="MLD19" s="124" t="s">
        <v>14</v>
      </c>
      <c r="MLE19" s="124" t="s">
        <v>14</v>
      </c>
      <c r="MLF19" s="124" t="s">
        <v>14</v>
      </c>
      <c r="MLG19" s="124" t="s">
        <v>14</v>
      </c>
      <c r="MLH19" s="124" t="s">
        <v>14</v>
      </c>
      <c r="MLI19" s="124" t="s">
        <v>14</v>
      </c>
      <c r="MLJ19" s="124" t="s">
        <v>14</v>
      </c>
      <c r="MLK19" s="124" t="s">
        <v>14</v>
      </c>
      <c r="MLL19" s="124" t="s">
        <v>14</v>
      </c>
      <c r="MLM19" s="124" t="s">
        <v>14</v>
      </c>
      <c r="MLN19" s="124" t="s">
        <v>14</v>
      </c>
      <c r="MLO19" s="124" t="s">
        <v>14</v>
      </c>
      <c r="MLP19" s="124" t="s">
        <v>14</v>
      </c>
      <c r="MLQ19" s="124" t="s">
        <v>14</v>
      </c>
      <c r="MLR19" s="124" t="s">
        <v>14</v>
      </c>
      <c r="MLS19" s="124" t="s">
        <v>14</v>
      </c>
      <c r="MLT19" s="124" t="s">
        <v>14</v>
      </c>
      <c r="MLU19" s="124" t="s">
        <v>14</v>
      </c>
      <c r="MLV19" s="124" t="s">
        <v>14</v>
      </c>
      <c r="MLW19" s="124" t="s">
        <v>14</v>
      </c>
      <c r="MLX19" s="124" t="s">
        <v>14</v>
      </c>
      <c r="MLY19" s="124" t="s">
        <v>14</v>
      </c>
      <c r="MLZ19" s="124" t="s">
        <v>14</v>
      </c>
      <c r="MMA19" s="124" t="s">
        <v>14</v>
      </c>
      <c r="MMB19" s="124" t="s">
        <v>14</v>
      </c>
      <c r="MMC19" s="124" t="s">
        <v>14</v>
      </c>
      <c r="MMD19" s="124" t="s">
        <v>14</v>
      </c>
      <c r="MME19" s="124" t="s">
        <v>14</v>
      </c>
      <c r="MMF19" s="124" t="s">
        <v>14</v>
      </c>
      <c r="MMG19" s="124" t="s">
        <v>14</v>
      </c>
      <c r="MMH19" s="124" t="s">
        <v>14</v>
      </c>
      <c r="MMI19" s="124" t="s">
        <v>14</v>
      </c>
      <c r="MMJ19" s="124" t="s">
        <v>14</v>
      </c>
      <c r="MMK19" s="124" t="s">
        <v>14</v>
      </c>
      <c r="MML19" s="124" t="s">
        <v>14</v>
      </c>
      <c r="MMM19" s="124" t="s">
        <v>14</v>
      </c>
      <c r="MMN19" s="124" t="s">
        <v>14</v>
      </c>
      <c r="MMO19" s="124" t="s">
        <v>14</v>
      </c>
      <c r="MMP19" s="124" t="s">
        <v>14</v>
      </c>
      <c r="MMQ19" s="124" t="s">
        <v>14</v>
      </c>
      <c r="MMR19" s="124" t="s">
        <v>14</v>
      </c>
      <c r="MMS19" s="124" t="s">
        <v>14</v>
      </c>
      <c r="MMT19" s="124" t="s">
        <v>14</v>
      </c>
      <c r="MMU19" s="124" t="s">
        <v>14</v>
      </c>
      <c r="MMV19" s="124" t="s">
        <v>14</v>
      </c>
      <c r="MMW19" s="124" t="s">
        <v>14</v>
      </c>
      <c r="MMX19" s="124" t="s">
        <v>14</v>
      </c>
      <c r="MMY19" s="124" t="s">
        <v>14</v>
      </c>
      <c r="MMZ19" s="124" t="s">
        <v>14</v>
      </c>
      <c r="MNA19" s="124" t="s">
        <v>14</v>
      </c>
      <c r="MNB19" s="124" t="s">
        <v>14</v>
      </c>
      <c r="MNC19" s="124" t="s">
        <v>14</v>
      </c>
      <c r="MND19" s="124" t="s">
        <v>14</v>
      </c>
      <c r="MNE19" s="124" t="s">
        <v>14</v>
      </c>
      <c r="MNF19" s="124" t="s">
        <v>14</v>
      </c>
      <c r="MNG19" s="124" t="s">
        <v>14</v>
      </c>
      <c r="MNH19" s="124" t="s">
        <v>14</v>
      </c>
      <c r="MNI19" s="124" t="s">
        <v>14</v>
      </c>
      <c r="MNJ19" s="124" t="s">
        <v>14</v>
      </c>
      <c r="MNK19" s="124" t="s">
        <v>14</v>
      </c>
      <c r="MNL19" s="124" t="s">
        <v>14</v>
      </c>
      <c r="MNM19" s="124" t="s">
        <v>14</v>
      </c>
      <c r="MNN19" s="124" t="s">
        <v>14</v>
      </c>
      <c r="MNO19" s="124" t="s">
        <v>14</v>
      </c>
      <c r="MNP19" s="124" t="s">
        <v>14</v>
      </c>
      <c r="MNQ19" s="124" t="s">
        <v>14</v>
      </c>
      <c r="MNR19" s="124" t="s">
        <v>14</v>
      </c>
      <c r="MNS19" s="124" t="s">
        <v>14</v>
      </c>
      <c r="MNT19" s="124" t="s">
        <v>14</v>
      </c>
      <c r="MNU19" s="124" t="s">
        <v>14</v>
      </c>
      <c r="MNV19" s="124" t="s">
        <v>14</v>
      </c>
      <c r="MNW19" s="124" t="s">
        <v>14</v>
      </c>
      <c r="MNX19" s="124" t="s">
        <v>14</v>
      </c>
      <c r="MNY19" s="124" t="s">
        <v>14</v>
      </c>
      <c r="MNZ19" s="124" t="s">
        <v>14</v>
      </c>
      <c r="MOA19" s="124" t="s">
        <v>14</v>
      </c>
      <c r="MOB19" s="124" t="s">
        <v>14</v>
      </c>
      <c r="MOC19" s="124" t="s">
        <v>14</v>
      </c>
      <c r="MOD19" s="124" t="s">
        <v>14</v>
      </c>
      <c r="MOE19" s="124" t="s">
        <v>14</v>
      </c>
      <c r="MOF19" s="124" t="s">
        <v>14</v>
      </c>
      <c r="MOG19" s="124" t="s">
        <v>14</v>
      </c>
      <c r="MOH19" s="124" t="s">
        <v>14</v>
      </c>
      <c r="MOI19" s="124" t="s">
        <v>14</v>
      </c>
      <c r="MOJ19" s="124" t="s">
        <v>14</v>
      </c>
      <c r="MOK19" s="124" t="s">
        <v>14</v>
      </c>
      <c r="MOL19" s="124" t="s">
        <v>14</v>
      </c>
      <c r="MOM19" s="124" t="s">
        <v>14</v>
      </c>
      <c r="MON19" s="124" t="s">
        <v>14</v>
      </c>
      <c r="MOO19" s="124" t="s">
        <v>14</v>
      </c>
      <c r="MOP19" s="124" t="s">
        <v>14</v>
      </c>
      <c r="MOQ19" s="124" t="s">
        <v>14</v>
      </c>
      <c r="MOR19" s="124" t="s">
        <v>14</v>
      </c>
      <c r="MOS19" s="124" t="s">
        <v>14</v>
      </c>
      <c r="MOT19" s="124" t="s">
        <v>14</v>
      </c>
      <c r="MOU19" s="124" t="s">
        <v>14</v>
      </c>
      <c r="MOV19" s="124" t="s">
        <v>14</v>
      </c>
      <c r="MOW19" s="124" t="s">
        <v>14</v>
      </c>
      <c r="MOX19" s="124" t="s">
        <v>14</v>
      </c>
      <c r="MOY19" s="124" t="s">
        <v>14</v>
      </c>
      <c r="MOZ19" s="124" t="s">
        <v>14</v>
      </c>
      <c r="MPA19" s="124" t="s">
        <v>14</v>
      </c>
      <c r="MPB19" s="124" t="s">
        <v>14</v>
      </c>
      <c r="MPC19" s="124" t="s">
        <v>14</v>
      </c>
      <c r="MPD19" s="124" t="s">
        <v>14</v>
      </c>
      <c r="MPE19" s="124" t="s">
        <v>14</v>
      </c>
      <c r="MPF19" s="124" t="s">
        <v>14</v>
      </c>
      <c r="MPG19" s="124" t="s">
        <v>14</v>
      </c>
      <c r="MPH19" s="124" t="s">
        <v>14</v>
      </c>
      <c r="MPI19" s="124" t="s">
        <v>14</v>
      </c>
      <c r="MPJ19" s="124" t="s">
        <v>14</v>
      </c>
      <c r="MPK19" s="124" t="s">
        <v>14</v>
      </c>
      <c r="MPL19" s="124" t="s">
        <v>14</v>
      </c>
      <c r="MPM19" s="124" t="s">
        <v>14</v>
      </c>
      <c r="MPN19" s="124" t="s">
        <v>14</v>
      </c>
      <c r="MPO19" s="124" t="s">
        <v>14</v>
      </c>
      <c r="MPP19" s="124" t="s">
        <v>14</v>
      </c>
      <c r="MPQ19" s="124" t="s">
        <v>14</v>
      </c>
      <c r="MPR19" s="124" t="s">
        <v>14</v>
      </c>
      <c r="MPS19" s="124" t="s">
        <v>14</v>
      </c>
      <c r="MPT19" s="124" t="s">
        <v>14</v>
      </c>
      <c r="MPU19" s="124" t="s">
        <v>14</v>
      </c>
      <c r="MPV19" s="124" t="s">
        <v>14</v>
      </c>
      <c r="MPW19" s="124" t="s">
        <v>14</v>
      </c>
      <c r="MPX19" s="124" t="s">
        <v>14</v>
      </c>
      <c r="MPY19" s="124" t="s">
        <v>14</v>
      </c>
      <c r="MPZ19" s="124" t="s">
        <v>14</v>
      </c>
      <c r="MQA19" s="124" t="s">
        <v>14</v>
      </c>
      <c r="MQB19" s="124" t="s">
        <v>14</v>
      </c>
      <c r="MQC19" s="124" t="s">
        <v>14</v>
      </c>
      <c r="MQD19" s="124" t="s">
        <v>14</v>
      </c>
      <c r="MQE19" s="124" t="s">
        <v>14</v>
      </c>
      <c r="MQF19" s="124" t="s">
        <v>14</v>
      </c>
      <c r="MQG19" s="124" t="s">
        <v>14</v>
      </c>
      <c r="MQH19" s="124" t="s">
        <v>14</v>
      </c>
      <c r="MQI19" s="124" t="s">
        <v>14</v>
      </c>
      <c r="MQJ19" s="124" t="s">
        <v>14</v>
      </c>
      <c r="MQK19" s="124" t="s">
        <v>14</v>
      </c>
      <c r="MQL19" s="124" t="s">
        <v>14</v>
      </c>
      <c r="MQM19" s="124" t="s">
        <v>14</v>
      </c>
      <c r="MQN19" s="124" t="s">
        <v>14</v>
      </c>
      <c r="MQO19" s="124" t="s">
        <v>14</v>
      </c>
      <c r="MQP19" s="124" t="s">
        <v>14</v>
      </c>
      <c r="MQQ19" s="124" t="s">
        <v>14</v>
      </c>
      <c r="MQR19" s="124" t="s">
        <v>14</v>
      </c>
      <c r="MQS19" s="124" t="s">
        <v>14</v>
      </c>
      <c r="MQT19" s="124" t="s">
        <v>14</v>
      </c>
      <c r="MQU19" s="124" t="s">
        <v>14</v>
      </c>
      <c r="MQV19" s="124" t="s">
        <v>14</v>
      </c>
      <c r="MQW19" s="124" t="s">
        <v>14</v>
      </c>
      <c r="MQX19" s="124" t="s">
        <v>14</v>
      </c>
      <c r="MQY19" s="124" t="s">
        <v>14</v>
      </c>
      <c r="MQZ19" s="124" t="s">
        <v>14</v>
      </c>
      <c r="MRA19" s="124" t="s">
        <v>14</v>
      </c>
      <c r="MRB19" s="124" t="s">
        <v>14</v>
      </c>
      <c r="MRC19" s="124" t="s">
        <v>14</v>
      </c>
      <c r="MRD19" s="124" t="s">
        <v>14</v>
      </c>
      <c r="MRE19" s="124" t="s">
        <v>14</v>
      </c>
      <c r="MRF19" s="124" t="s">
        <v>14</v>
      </c>
      <c r="MRG19" s="124" t="s">
        <v>14</v>
      </c>
      <c r="MRH19" s="124" t="s">
        <v>14</v>
      </c>
      <c r="MRI19" s="124" t="s">
        <v>14</v>
      </c>
      <c r="MRJ19" s="124" t="s">
        <v>14</v>
      </c>
      <c r="MRK19" s="124" t="s">
        <v>14</v>
      </c>
      <c r="MRL19" s="124" t="s">
        <v>14</v>
      </c>
      <c r="MRM19" s="124" t="s">
        <v>14</v>
      </c>
      <c r="MRN19" s="124" t="s">
        <v>14</v>
      </c>
      <c r="MRO19" s="124" t="s">
        <v>14</v>
      </c>
      <c r="MRP19" s="124" t="s">
        <v>14</v>
      </c>
      <c r="MRQ19" s="124" t="s">
        <v>14</v>
      </c>
      <c r="MRR19" s="124" t="s">
        <v>14</v>
      </c>
      <c r="MRS19" s="124" t="s">
        <v>14</v>
      </c>
      <c r="MRT19" s="124" t="s">
        <v>14</v>
      </c>
      <c r="MRU19" s="124" t="s">
        <v>14</v>
      </c>
      <c r="MRV19" s="124" t="s">
        <v>14</v>
      </c>
      <c r="MRW19" s="124" t="s">
        <v>14</v>
      </c>
      <c r="MRX19" s="124" t="s">
        <v>14</v>
      </c>
      <c r="MRY19" s="124" t="s">
        <v>14</v>
      </c>
      <c r="MRZ19" s="124" t="s">
        <v>14</v>
      </c>
      <c r="MSA19" s="124" t="s">
        <v>14</v>
      </c>
      <c r="MSB19" s="124" t="s">
        <v>14</v>
      </c>
      <c r="MSC19" s="124" t="s">
        <v>14</v>
      </c>
      <c r="MSD19" s="124" t="s">
        <v>14</v>
      </c>
      <c r="MSE19" s="124" t="s">
        <v>14</v>
      </c>
      <c r="MSF19" s="124" t="s">
        <v>14</v>
      </c>
      <c r="MSG19" s="124" t="s">
        <v>14</v>
      </c>
      <c r="MSH19" s="124" t="s">
        <v>14</v>
      </c>
      <c r="MSI19" s="124" t="s">
        <v>14</v>
      </c>
      <c r="MSJ19" s="124" t="s">
        <v>14</v>
      </c>
      <c r="MSK19" s="124" t="s">
        <v>14</v>
      </c>
      <c r="MSL19" s="124" t="s">
        <v>14</v>
      </c>
      <c r="MSM19" s="124" t="s">
        <v>14</v>
      </c>
      <c r="MSN19" s="124" t="s">
        <v>14</v>
      </c>
      <c r="MSO19" s="124" t="s">
        <v>14</v>
      </c>
      <c r="MSP19" s="124" t="s">
        <v>14</v>
      </c>
      <c r="MSQ19" s="124" t="s">
        <v>14</v>
      </c>
      <c r="MSR19" s="124" t="s">
        <v>14</v>
      </c>
      <c r="MSS19" s="124" t="s">
        <v>14</v>
      </c>
      <c r="MST19" s="124" t="s">
        <v>14</v>
      </c>
      <c r="MSU19" s="124" t="s">
        <v>14</v>
      </c>
      <c r="MSV19" s="124" t="s">
        <v>14</v>
      </c>
      <c r="MSW19" s="124" t="s">
        <v>14</v>
      </c>
      <c r="MSX19" s="124" t="s">
        <v>14</v>
      </c>
      <c r="MSY19" s="124" t="s">
        <v>14</v>
      </c>
      <c r="MSZ19" s="124" t="s">
        <v>14</v>
      </c>
      <c r="MTA19" s="124" t="s">
        <v>14</v>
      </c>
      <c r="MTB19" s="124" t="s">
        <v>14</v>
      </c>
      <c r="MTC19" s="124" t="s">
        <v>14</v>
      </c>
      <c r="MTD19" s="124" t="s">
        <v>14</v>
      </c>
      <c r="MTE19" s="124" t="s">
        <v>14</v>
      </c>
      <c r="MTF19" s="124" t="s">
        <v>14</v>
      </c>
      <c r="MTG19" s="124" t="s">
        <v>14</v>
      </c>
      <c r="MTH19" s="124" t="s">
        <v>14</v>
      </c>
      <c r="MTI19" s="124" t="s">
        <v>14</v>
      </c>
      <c r="MTJ19" s="124" t="s">
        <v>14</v>
      </c>
      <c r="MTK19" s="124" t="s">
        <v>14</v>
      </c>
      <c r="MTL19" s="124" t="s">
        <v>14</v>
      </c>
      <c r="MTM19" s="124" t="s">
        <v>14</v>
      </c>
      <c r="MTN19" s="124" t="s">
        <v>14</v>
      </c>
      <c r="MTO19" s="124" t="s">
        <v>14</v>
      </c>
      <c r="MTP19" s="124" t="s">
        <v>14</v>
      </c>
      <c r="MTQ19" s="124" t="s">
        <v>14</v>
      </c>
      <c r="MTR19" s="124" t="s">
        <v>14</v>
      </c>
      <c r="MTS19" s="124" t="s">
        <v>14</v>
      </c>
      <c r="MTT19" s="124" t="s">
        <v>14</v>
      </c>
      <c r="MTU19" s="124" t="s">
        <v>14</v>
      </c>
      <c r="MTV19" s="124" t="s">
        <v>14</v>
      </c>
      <c r="MTW19" s="124" t="s">
        <v>14</v>
      </c>
      <c r="MTX19" s="124" t="s">
        <v>14</v>
      </c>
      <c r="MTY19" s="124" t="s">
        <v>14</v>
      </c>
      <c r="MTZ19" s="124" t="s">
        <v>14</v>
      </c>
      <c r="MUA19" s="124" t="s">
        <v>14</v>
      </c>
      <c r="MUB19" s="124" t="s">
        <v>14</v>
      </c>
      <c r="MUC19" s="124" t="s">
        <v>14</v>
      </c>
      <c r="MUD19" s="124" t="s">
        <v>14</v>
      </c>
      <c r="MUE19" s="124" t="s">
        <v>14</v>
      </c>
      <c r="MUF19" s="124" t="s">
        <v>14</v>
      </c>
      <c r="MUG19" s="124" t="s">
        <v>14</v>
      </c>
      <c r="MUH19" s="124" t="s">
        <v>14</v>
      </c>
      <c r="MUI19" s="124" t="s">
        <v>14</v>
      </c>
      <c r="MUJ19" s="124" t="s">
        <v>14</v>
      </c>
      <c r="MUK19" s="124" t="s">
        <v>14</v>
      </c>
      <c r="MUL19" s="124" t="s">
        <v>14</v>
      </c>
      <c r="MUM19" s="124" t="s">
        <v>14</v>
      </c>
      <c r="MUN19" s="124" t="s">
        <v>14</v>
      </c>
      <c r="MUO19" s="124" t="s">
        <v>14</v>
      </c>
      <c r="MUP19" s="124" t="s">
        <v>14</v>
      </c>
      <c r="MUQ19" s="124" t="s">
        <v>14</v>
      </c>
      <c r="MUR19" s="124" t="s">
        <v>14</v>
      </c>
      <c r="MUS19" s="124" t="s">
        <v>14</v>
      </c>
      <c r="MUT19" s="124" t="s">
        <v>14</v>
      </c>
      <c r="MUU19" s="124" t="s">
        <v>14</v>
      </c>
      <c r="MUV19" s="124" t="s">
        <v>14</v>
      </c>
      <c r="MUW19" s="124" t="s">
        <v>14</v>
      </c>
      <c r="MUX19" s="124" t="s">
        <v>14</v>
      </c>
      <c r="MUY19" s="124" t="s">
        <v>14</v>
      </c>
      <c r="MUZ19" s="124" t="s">
        <v>14</v>
      </c>
      <c r="MVA19" s="124" t="s">
        <v>14</v>
      </c>
      <c r="MVB19" s="124" t="s">
        <v>14</v>
      </c>
      <c r="MVC19" s="124" t="s">
        <v>14</v>
      </c>
      <c r="MVD19" s="124" t="s">
        <v>14</v>
      </c>
      <c r="MVE19" s="124" t="s">
        <v>14</v>
      </c>
      <c r="MVF19" s="124" t="s">
        <v>14</v>
      </c>
      <c r="MVG19" s="124" t="s">
        <v>14</v>
      </c>
      <c r="MVH19" s="124" t="s">
        <v>14</v>
      </c>
      <c r="MVI19" s="124" t="s">
        <v>14</v>
      </c>
      <c r="MVJ19" s="124" t="s">
        <v>14</v>
      </c>
      <c r="MVK19" s="124" t="s">
        <v>14</v>
      </c>
      <c r="MVL19" s="124" t="s">
        <v>14</v>
      </c>
      <c r="MVM19" s="124" t="s">
        <v>14</v>
      </c>
      <c r="MVN19" s="124" t="s">
        <v>14</v>
      </c>
      <c r="MVO19" s="124" t="s">
        <v>14</v>
      </c>
      <c r="MVP19" s="124" t="s">
        <v>14</v>
      </c>
      <c r="MVQ19" s="124" t="s">
        <v>14</v>
      </c>
      <c r="MVR19" s="124" t="s">
        <v>14</v>
      </c>
      <c r="MVS19" s="124" t="s">
        <v>14</v>
      </c>
      <c r="MVT19" s="124" t="s">
        <v>14</v>
      </c>
      <c r="MVU19" s="124" t="s">
        <v>14</v>
      </c>
      <c r="MVV19" s="124" t="s">
        <v>14</v>
      </c>
      <c r="MVW19" s="124" t="s">
        <v>14</v>
      </c>
      <c r="MVX19" s="124" t="s">
        <v>14</v>
      </c>
      <c r="MVY19" s="124" t="s">
        <v>14</v>
      </c>
      <c r="MVZ19" s="124" t="s">
        <v>14</v>
      </c>
      <c r="MWA19" s="124" t="s">
        <v>14</v>
      </c>
      <c r="MWB19" s="124" t="s">
        <v>14</v>
      </c>
      <c r="MWC19" s="124" t="s">
        <v>14</v>
      </c>
      <c r="MWD19" s="124" t="s">
        <v>14</v>
      </c>
      <c r="MWE19" s="124" t="s">
        <v>14</v>
      </c>
      <c r="MWF19" s="124" t="s">
        <v>14</v>
      </c>
      <c r="MWG19" s="124" t="s">
        <v>14</v>
      </c>
      <c r="MWH19" s="124" t="s">
        <v>14</v>
      </c>
      <c r="MWI19" s="124" t="s">
        <v>14</v>
      </c>
      <c r="MWJ19" s="124" t="s">
        <v>14</v>
      </c>
      <c r="MWK19" s="124" t="s">
        <v>14</v>
      </c>
      <c r="MWL19" s="124" t="s">
        <v>14</v>
      </c>
      <c r="MWM19" s="124" t="s">
        <v>14</v>
      </c>
      <c r="MWN19" s="124" t="s">
        <v>14</v>
      </c>
      <c r="MWO19" s="124" t="s">
        <v>14</v>
      </c>
      <c r="MWP19" s="124" t="s">
        <v>14</v>
      </c>
      <c r="MWQ19" s="124" t="s">
        <v>14</v>
      </c>
      <c r="MWR19" s="124" t="s">
        <v>14</v>
      </c>
      <c r="MWS19" s="124" t="s">
        <v>14</v>
      </c>
      <c r="MWT19" s="124" t="s">
        <v>14</v>
      </c>
      <c r="MWU19" s="124" t="s">
        <v>14</v>
      </c>
      <c r="MWV19" s="124" t="s">
        <v>14</v>
      </c>
      <c r="MWW19" s="124" t="s">
        <v>14</v>
      </c>
      <c r="MWX19" s="124" t="s">
        <v>14</v>
      </c>
      <c r="MWY19" s="124" t="s">
        <v>14</v>
      </c>
      <c r="MWZ19" s="124" t="s">
        <v>14</v>
      </c>
      <c r="MXA19" s="124" t="s">
        <v>14</v>
      </c>
      <c r="MXB19" s="124" t="s">
        <v>14</v>
      </c>
      <c r="MXC19" s="124" t="s">
        <v>14</v>
      </c>
      <c r="MXD19" s="124" t="s">
        <v>14</v>
      </c>
      <c r="MXE19" s="124" t="s">
        <v>14</v>
      </c>
      <c r="MXF19" s="124" t="s">
        <v>14</v>
      </c>
      <c r="MXG19" s="124" t="s">
        <v>14</v>
      </c>
      <c r="MXH19" s="124" t="s">
        <v>14</v>
      </c>
      <c r="MXI19" s="124" t="s">
        <v>14</v>
      </c>
      <c r="MXJ19" s="124" t="s">
        <v>14</v>
      </c>
      <c r="MXK19" s="124" t="s">
        <v>14</v>
      </c>
      <c r="MXL19" s="124" t="s">
        <v>14</v>
      </c>
      <c r="MXM19" s="124" t="s">
        <v>14</v>
      </c>
      <c r="MXN19" s="124" t="s">
        <v>14</v>
      </c>
      <c r="MXO19" s="124" t="s">
        <v>14</v>
      </c>
      <c r="MXP19" s="124" t="s">
        <v>14</v>
      </c>
      <c r="MXQ19" s="124" t="s">
        <v>14</v>
      </c>
      <c r="MXR19" s="124" t="s">
        <v>14</v>
      </c>
      <c r="MXS19" s="124" t="s">
        <v>14</v>
      </c>
      <c r="MXT19" s="124" t="s">
        <v>14</v>
      </c>
      <c r="MXU19" s="124" t="s">
        <v>14</v>
      </c>
      <c r="MXV19" s="124" t="s">
        <v>14</v>
      </c>
      <c r="MXW19" s="124" t="s">
        <v>14</v>
      </c>
      <c r="MXX19" s="124" t="s">
        <v>14</v>
      </c>
      <c r="MXY19" s="124" t="s">
        <v>14</v>
      </c>
      <c r="MXZ19" s="124" t="s">
        <v>14</v>
      </c>
      <c r="MYA19" s="124" t="s">
        <v>14</v>
      </c>
      <c r="MYB19" s="124" t="s">
        <v>14</v>
      </c>
      <c r="MYC19" s="124" t="s">
        <v>14</v>
      </c>
      <c r="MYD19" s="124" t="s">
        <v>14</v>
      </c>
      <c r="MYE19" s="124" t="s">
        <v>14</v>
      </c>
      <c r="MYF19" s="124" t="s">
        <v>14</v>
      </c>
      <c r="MYG19" s="124" t="s">
        <v>14</v>
      </c>
      <c r="MYH19" s="124" t="s">
        <v>14</v>
      </c>
      <c r="MYI19" s="124" t="s">
        <v>14</v>
      </c>
      <c r="MYJ19" s="124" t="s">
        <v>14</v>
      </c>
      <c r="MYK19" s="124" t="s">
        <v>14</v>
      </c>
      <c r="MYL19" s="124" t="s">
        <v>14</v>
      </c>
      <c r="MYM19" s="124" t="s">
        <v>14</v>
      </c>
      <c r="MYN19" s="124" t="s">
        <v>14</v>
      </c>
      <c r="MYO19" s="124" t="s">
        <v>14</v>
      </c>
      <c r="MYP19" s="124" t="s">
        <v>14</v>
      </c>
      <c r="MYQ19" s="124" t="s">
        <v>14</v>
      </c>
      <c r="MYR19" s="124" t="s">
        <v>14</v>
      </c>
      <c r="MYS19" s="124" t="s">
        <v>14</v>
      </c>
      <c r="MYT19" s="124" t="s">
        <v>14</v>
      </c>
      <c r="MYU19" s="124" t="s">
        <v>14</v>
      </c>
      <c r="MYV19" s="124" t="s">
        <v>14</v>
      </c>
      <c r="MYW19" s="124" t="s">
        <v>14</v>
      </c>
      <c r="MYX19" s="124" t="s">
        <v>14</v>
      </c>
      <c r="MYY19" s="124" t="s">
        <v>14</v>
      </c>
      <c r="MYZ19" s="124" t="s">
        <v>14</v>
      </c>
      <c r="MZA19" s="124" t="s">
        <v>14</v>
      </c>
      <c r="MZB19" s="124" t="s">
        <v>14</v>
      </c>
      <c r="MZC19" s="124" t="s">
        <v>14</v>
      </c>
      <c r="MZD19" s="124" t="s">
        <v>14</v>
      </c>
      <c r="MZE19" s="124" t="s">
        <v>14</v>
      </c>
      <c r="MZF19" s="124" t="s">
        <v>14</v>
      </c>
      <c r="MZG19" s="124" t="s">
        <v>14</v>
      </c>
      <c r="MZH19" s="124" t="s">
        <v>14</v>
      </c>
      <c r="MZI19" s="124" t="s">
        <v>14</v>
      </c>
      <c r="MZJ19" s="124" t="s">
        <v>14</v>
      </c>
      <c r="MZK19" s="124" t="s">
        <v>14</v>
      </c>
      <c r="MZL19" s="124" t="s">
        <v>14</v>
      </c>
      <c r="MZM19" s="124" t="s">
        <v>14</v>
      </c>
      <c r="MZN19" s="124" t="s">
        <v>14</v>
      </c>
      <c r="MZO19" s="124" t="s">
        <v>14</v>
      </c>
      <c r="MZP19" s="124" t="s">
        <v>14</v>
      </c>
      <c r="MZQ19" s="124" t="s">
        <v>14</v>
      </c>
      <c r="MZR19" s="124" t="s">
        <v>14</v>
      </c>
      <c r="MZS19" s="124" t="s">
        <v>14</v>
      </c>
      <c r="MZT19" s="124" t="s">
        <v>14</v>
      </c>
      <c r="MZU19" s="124" t="s">
        <v>14</v>
      </c>
      <c r="MZV19" s="124" t="s">
        <v>14</v>
      </c>
      <c r="MZW19" s="124" t="s">
        <v>14</v>
      </c>
      <c r="MZX19" s="124" t="s">
        <v>14</v>
      </c>
      <c r="MZY19" s="124" t="s">
        <v>14</v>
      </c>
      <c r="MZZ19" s="124" t="s">
        <v>14</v>
      </c>
      <c r="NAA19" s="124" t="s">
        <v>14</v>
      </c>
      <c r="NAB19" s="124" t="s">
        <v>14</v>
      </c>
      <c r="NAC19" s="124" t="s">
        <v>14</v>
      </c>
      <c r="NAD19" s="124" t="s">
        <v>14</v>
      </c>
      <c r="NAE19" s="124" t="s">
        <v>14</v>
      </c>
      <c r="NAF19" s="124" t="s">
        <v>14</v>
      </c>
      <c r="NAG19" s="124" t="s">
        <v>14</v>
      </c>
      <c r="NAH19" s="124" t="s">
        <v>14</v>
      </c>
      <c r="NAI19" s="124" t="s">
        <v>14</v>
      </c>
      <c r="NAJ19" s="124" t="s">
        <v>14</v>
      </c>
      <c r="NAK19" s="124" t="s">
        <v>14</v>
      </c>
      <c r="NAL19" s="124" t="s">
        <v>14</v>
      </c>
      <c r="NAM19" s="124" t="s">
        <v>14</v>
      </c>
      <c r="NAN19" s="124" t="s">
        <v>14</v>
      </c>
      <c r="NAO19" s="124" t="s">
        <v>14</v>
      </c>
      <c r="NAP19" s="124" t="s">
        <v>14</v>
      </c>
      <c r="NAQ19" s="124" t="s">
        <v>14</v>
      </c>
      <c r="NAR19" s="124" t="s">
        <v>14</v>
      </c>
      <c r="NAS19" s="124" t="s">
        <v>14</v>
      </c>
      <c r="NAT19" s="124" t="s">
        <v>14</v>
      </c>
      <c r="NAU19" s="124" t="s">
        <v>14</v>
      </c>
      <c r="NAV19" s="124" t="s">
        <v>14</v>
      </c>
      <c r="NAW19" s="124" t="s">
        <v>14</v>
      </c>
      <c r="NAX19" s="124" t="s">
        <v>14</v>
      </c>
      <c r="NAY19" s="124" t="s">
        <v>14</v>
      </c>
      <c r="NAZ19" s="124" t="s">
        <v>14</v>
      </c>
      <c r="NBA19" s="124" t="s">
        <v>14</v>
      </c>
      <c r="NBB19" s="124" t="s">
        <v>14</v>
      </c>
      <c r="NBC19" s="124" t="s">
        <v>14</v>
      </c>
      <c r="NBD19" s="124" t="s">
        <v>14</v>
      </c>
      <c r="NBE19" s="124" t="s">
        <v>14</v>
      </c>
      <c r="NBF19" s="124" t="s">
        <v>14</v>
      </c>
      <c r="NBG19" s="124" t="s">
        <v>14</v>
      </c>
      <c r="NBH19" s="124" t="s">
        <v>14</v>
      </c>
      <c r="NBI19" s="124" t="s">
        <v>14</v>
      </c>
      <c r="NBJ19" s="124" t="s">
        <v>14</v>
      </c>
      <c r="NBK19" s="124" t="s">
        <v>14</v>
      </c>
      <c r="NBL19" s="124" t="s">
        <v>14</v>
      </c>
      <c r="NBM19" s="124" t="s">
        <v>14</v>
      </c>
      <c r="NBN19" s="124" t="s">
        <v>14</v>
      </c>
      <c r="NBO19" s="124" t="s">
        <v>14</v>
      </c>
      <c r="NBP19" s="124" t="s">
        <v>14</v>
      </c>
      <c r="NBQ19" s="124" t="s">
        <v>14</v>
      </c>
      <c r="NBR19" s="124" t="s">
        <v>14</v>
      </c>
      <c r="NBS19" s="124" t="s">
        <v>14</v>
      </c>
      <c r="NBT19" s="124" t="s">
        <v>14</v>
      </c>
      <c r="NBU19" s="124" t="s">
        <v>14</v>
      </c>
      <c r="NBV19" s="124" t="s">
        <v>14</v>
      </c>
      <c r="NBW19" s="124" t="s">
        <v>14</v>
      </c>
      <c r="NBX19" s="124" t="s">
        <v>14</v>
      </c>
      <c r="NBY19" s="124" t="s">
        <v>14</v>
      </c>
      <c r="NBZ19" s="124" t="s">
        <v>14</v>
      </c>
      <c r="NCA19" s="124" t="s">
        <v>14</v>
      </c>
      <c r="NCB19" s="124" t="s">
        <v>14</v>
      </c>
      <c r="NCC19" s="124" t="s">
        <v>14</v>
      </c>
      <c r="NCD19" s="124" t="s">
        <v>14</v>
      </c>
      <c r="NCE19" s="124" t="s">
        <v>14</v>
      </c>
      <c r="NCF19" s="124" t="s">
        <v>14</v>
      </c>
      <c r="NCG19" s="124" t="s">
        <v>14</v>
      </c>
      <c r="NCH19" s="124" t="s">
        <v>14</v>
      </c>
      <c r="NCI19" s="124" t="s">
        <v>14</v>
      </c>
      <c r="NCJ19" s="124" t="s">
        <v>14</v>
      </c>
      <c r="NCK19" s="124" t="s">
        <v>14</v>
      </c>
      <c r="NCL19" s="124" t="s">
        <v>14</v>
      </c>
      <c r="NCM19" s="124" t="s">
        <v>14</v>
      </c>
      <c r="NCN19" s="124" t="s">
        <v>14</v>
      </c>
      <c r="NCO19" s="124" t="s">
        <v>14</v>
      </c>
      <c r="NCP19" s="124" t="s">
        <v>14</v>
      </c>
      <c r="NCQ19" s="124" t="s">
        <v>14</v>
      </c>
      <c r="NCR19" s="124" t="s">
        <v>14</v>
      </c>
      <c r="NCS19" s="124" t="s">
        <v>14</v>
      </c>
      <c r="NCT19" s="124" t="s">
        <v>14</v>
      </c>
      <c r="NCU19" s="124" t="s">
        <v>14</v>
      </c>
      <c r="NCV19" s="124" t="s">
        <v>14</v>
      </c>
      <c r="NCW19" s="124" t="s">
        <v>14</v>
      </c>
      <c r="NCX19" s="124" t="s">
        <v>14</v>
      </c>
      <c r="NCY19" s="124" t="s">
        <v>14</v>
      </c>
      <c r="NCZ19" s="124" t="s">
        <v>14</v>
      </c>
      <c r="NDA19" s="124" t="s">
        <v>14</v>
      </c>
      <c r="NDB19" s="124" t="s">
        <v>14</v>
      </c>
      <c r="NDC19" s="124" t="s">
        <v>14</v>
      </c>
      <c r="NDD19" s="124" t="s">
        <v>14</v>
      </c>
      <c r="NDE19" s="124" t="s">
        <v>14</v>
      </c>
      <c r="NDF19" s="124" t="s">
        <v>14</v>
      </c>
      <c r="NDG19" s="124" t="s">
        <v>14</v>
      </c>
      <c r="NDH19" s="124" t="s">
        <v>14</v>
      </c>
      <c r="NDI19" s="124" t="s">
        <v>14</v>
      </c>
      <c r="NDJ19" s="124" t="s">
        <v>14</v>
      </c>
      <c r="NDK19" s="124" t="s">
        <v>14</v>
      </c>
      <c r="NDL19" s="124" t="s">
        <v>14</v>
      </c>
      <c r="NDM19" s="124" t="s">
        <v>14</v>
      </c>
      <c r="NDN19" s="124" t="s">
        <v>14</v>
      </c>
      <c r="NDO19" s="124" t="s">
        <v>14</v>
      </c>
      <c r="NDP19" s="124" t="s">
        <v>14</v>
      </c>
      <c r="NDQ19" s="124" t="s">
        <v>14</v>
      </c>
      <c r="NDR19" s="124" t="s">
        <v>14</v>
      </c>
      <c r="NDS19" s="124" t="s">
        <v>14</v>
      </c>
      <c r="NDT19" s="124" t="s">
        <v>14</v>
      </c>
      <c r="NDU19" s="124" t="s">
        <v>14</v>
      </c>
      <c r="NDV19" s="124" t="s">
        <v>14</v>
      </c>
      <c r="NDW19" s="124" t="s">
        <v>14</v>
      </c>
      <c r="NDX19" s="124" t="s">
        <v>14</v>
      </c>
      <c r="NDY19" s="124" t="s">
        <v>14</v>
      </c>
      <c r="NDZ19" s="124" t="s">
        <v>14</v>
      </c>
      <c r="NEA19" s="124" t="s">
        <v>14</v>
      </c>
      <c r="NEB19" s="124" t="s">
        <v>14</v>
      </c>
      <c r="NEC19" s="124" t="s">
        <v>14</v>
      </c>
      <c r="NED19" s="124" t="s">
        <v>14</v>
      </c>
      <c r="NEE19" s="124" t="s">
        <v>14</v>
      </c>
      <c r="NEF19" s="124" t="s">
        <v>14</v>
      </c>
      <c r="NEG19" s="124" t="s">
        <v>14</v>
      </c>
      <c r="NEH19" s="124" t="s">
        <v>14</v>
      </c>
      <c r="NEI19" s="124" t="s">
        <v>14</v>
      </c>
      <c r="NEJ19" s="124" t="s">
        <v>14</v>
      </c>
      <c r="NEK19" s="124" t="s">
        <v>14</v>
      </c>
      <c r="NEL19" s="124" t="s">
        <v>14</v>
      </c>
      <c r="NEM19" s="124" t="s">
        <v>14</v>
      </c>
      <c r="NEN19" s="124" t="s">
        <v>14</v>
      </c>
      <c r="NEO19" s="124" t="s">
        <v>14</v>
      </c>
      <c r="NEP19" s="124" t="s">
        <v>14</v>
      </c>
      <c r="NEQ19" s="124" t="s">
        <v>14</v>
      </c>
      <c r="NER19" s="124" t="s">
        <v>14</v>
      </c>
      <c r="NES19" s="124" t="s">
        <v>14</v>
      </c>
      <c r="NET19" s="124" t="s">
        <v>14</v>
      </c>
      <c r="NEU19" s="124" t="s">
        <v>14</v>
      </c>
      <c r="NEV19" s="124" t="s">
        <v>14</v>
      </c>
      <c r="NEW19" s="124" t="s">
        <v>14</v>
      </c>
      <c r="NEX19" s="124" t="s">
        <v>14</v>
      </c>
      <c r="NEY19" s="124" t="s">
        <v>14</v>
      </c>
      <c r="NEZ19" s="124" t="s">
        <v>14</v>
      </c>
      <c r="NFA19" s="124" t="s">
        <v>14</v>
      </c>
      <c r="NFB19" s="124" t="s">
        <v>14</v>
      </c>
      <c r="NFC19" s="124" t="s">
        <v>14</v>
      </c>
      <c r="NFD19" s="124" t="s">
        <v>14</v>
      </c>
      <c r="NFE19" s="124" t="s">
        <v>14</v>
      </c>
      <c r="NFF19" s="124" t="s">
        <v>14</v>
      </c>
      <c r="NFG19" s="124" t="s">
        <v>14</v>
      </c>
      <c r="NFH19" s="124" t="s">
        <v>14</v>
      </c>
      <c r="NFI19" s="124" t="s">
        <v>14</v>
      </c>
      <c r="NFJ19" s="124" t="s">
        <v>14</v>
      </c>
      <c r="NFK19" s="124" t="s">
        <v>14</v>
      </c>
      <c r="NFL19" s="124" t="s">
        <v>14</v>
      </c>
      <c r="NFM19" s="124" t="s">
        <v>14</v>
      </c>
      <c r="NFN19" s="124" t="s">
        <v>14</v>
      </c>
      <c r="NFO19" s="124" t="s">
        <v>14</v>
      </c>
      <c r="NFP19" s="124" t="s">
        <v>14</v>
      </c>
      <c r="NFQ19" s="124" t="s">
        <v>14</v>
      </c>
      <c r="NFR19" s="124" t="s">
        <v>14</v>
      </c>
      <c r="NFS19" s="124" t="s">
        <v>14</v>
      </c>
      <c r="NFT19" s="124" t="s">
        <v>14</v>
      </c>
      <c r="NFU19" s="124" t="s">
        <v>14</v>
      </c>
      <c r="NFV19" s="124" t="s">
        <v>14</v>
      </c>
      <c r="NFW19" s="124" t="s">
        <v>14</v>
      </c>
      <c r="NFX19" s="124" t="s">
        <v>14</v>
      </c>
      <c r="NFY19" s="124" t="s">
        <v>14</v>
      </c>
      <c r="NFZ19" s="124" t="s">
        <v>14</v>
      </c>
      <c r="NGA19" s="124" t="s">
        <v>14</v>
      </c>
      <c r="NGB19" s="124" t="s">
        <v>14</v>
      </c>
      <c r="NGC19" s="124" t="s">
        <v>14</v>
      </c>
      <c r="NGD19" s="124" t="s">
        <v>14</v>
      </c>
      <c r="NGE19" s="124" t="s">
        <v>14</v>
      </c>
      <c r="NGF19" s="124" t="s">
        <v>14</v>
      </c>
      <c r="NGG19" s="124" t="s">
        <v>14</v>
      </c>
      <c r="NGH19" s="124" t="s">
        <v>14</v>
      </c>
      <c r="NGI19" s="124" t="s">
        <v>14</v>
      </c>
      <c r="NGJ19" s="124" t="s">
        <v>14</v>
      </c>
      <c r="NGK19" s="124" t="s">
        <v>14</v>
      </c>
      <c r="NGL19" s="124" t="s">
        <v>14</v>
      </c>
      <c r="NGM19" s="124" t="s">
        <v>14</v>
      </c>
      <c r="NGN19" s="124" t="s">
        <v>14</v>
      </c>
      <c r="NGO19" s="124" t="s">
        <v>14</v>
      </c>
      <c r="NGP19" s="124" t="s">
        <v>14</v>
      </c>
      <c r="NGQ19" s="124" t="s">
        <v>14</v>
      </c>
      <c r="NGR19" s="124" t="s">
        <v>14</v>
      </c>
      <c r="NGS19" s="124" t="s">
        <v>14</v>
      </c>
      <c r="NGT19" s="124" t="s">
        <v>14</v>
      </c>
      <c r="NGU19" s="124" t="s">
        <v>14</v>
      </c>
      <c r="NGV19" s="124" t="s">
        <v>14</v>
      </c>
      <c r="NGW19" s="124" t="s">
        <v>14</v>
      </c>
      <c r="NGX19" s="124" t="s">
        <v>14</v>
      </c>
      <c r="NGY19" s="124" t="s">
        <v>14</v>
      </c>
      <c r="NGZ19" s="124" t="s">
        <v>14</v>
      </c>
      <c r="NHA19" s="124" t="s">
        <v>14</v>
      </c>
      <c r="NHB19" s="124" t="s">
        <v>14</v>
      </c>
      <c r="NHC19" s="124" t="s">
        <v>14</v>
      </c>
      <c r="NHD19" s="124" t="s">
        <v>14</v>
      </c>
      <c r="NHE19" s="124" t="s">
        <v>14</v>
      </c>
      <c r="NHF19" s="124" t="s">
        <v>14</v>
      </c>
      <c r="NHG19" s="124" t="s">
        <v>14</v>
      </c>
      <c r="NHH19" s="124" t="s">
        <v>14</v>
      </c>
      <c r="NHI19" s="124" t="s">
        <v>14</v>
      </c>
      <c r="NHJ19" s="124" t="s">
        <v>14</v>
      </c>
      <c r="NHK19" s="124" t="s">
        <v>14</v>
      </c>
      <c r="NHL19" s="124" t="s">
        <v>14</v>
      </c>
      <c r="NHM19" s="124" t="s">
        <v>14</v>
      </c>
      <c r="NHN19" s="124" t="s">
        <v>14</v>
      </c>
      <c r="NHO19" s="124" t="s">
        <v>14</v>
      </c>
      <c r="NHP19" s="124" t="s">
        <v>14</v>
      </c>
      <c r="NHQ19" s="124" t="s">
        <v>14</v>
      </c>
      <c r="NHR19" s="124" t="s">
        <v>14</v>
      </c>
      <c r="NHS19" s="124" t="s">
        <v>14</v>
      </c>
      <c r="NHT19" s="124" t="s">
        <v>14</v>
      </c>
      <c r="NHU19" s="124" t="s">
        <v>14</v>
      </c>
      <c r="NHV19" s="124" t="s">
        <v>14</v>
      </c>
      <c r="NHW19" s="124" t="s">
        <v>14</v>
      </c>
      <c r="NHX19" s="124" t="s">
        <v>14</v>
      </c>
      <c r="NHY19" s="124" t="s">
        <v>14</v>
      </c>
      <c r="NHZ19" s="124" t="s">
        <v>14</v>
      </c>
      <c r="NIA19" s="124" t="s">
        <v>14</v>
      </c>
      <c r="NIB19" s="124" t="s">
        <v>14</v>
      </c>
      <c r="NIC19" s="124" t="s">
        <v>14</v>
      </c>
      <c r="NID19" s="124" t="s">
        <v>14</v>
      </c>
      <c r="NIE19" s="124" t="s">
        <v>14</v>
      </c>
      <c r="NIF19" s="124" t="s">
        <v>14</v>
      </c>
      <c r="NIG19" s="124" t="s">
        <v>14</v>
      </c>
      <c r="NIH19" s="124" t="s">
        <v>14</v>
      </c>
      <c r="NII19" s="124" t="s">
        <v>14</v>
      </c>
      <c r="NIJ19" s="124" t="s">
        <v>14</v>
      </c>
      <c r="NIK19" s="124" t="s">
        <v>14</v>
      </c>
      <c r="NIL19" s="124" t="s">
        <v>14</v>
      </c>
      <c r="NIM19" s="124" t="s">
        <v>14</v>
      </c>
      <c r="NIN19" s="124" t="s">
        <v>14</v>
      </c>
      <c r="NIO19" s="124" t="s">
        <v>14</v>
      </c>
      <c r="NIP19" s="124" t="s">
        <v>14</v>
      </c>
      <c r="NIQ19" s="124" t="s">
        <v>14</v>
      </c>
      <c r="NIR19" s="124" t="s">
        <v>14</v>
      </c>
      <c r="NIS19" s="124" t="s">
        <v>14</v>
      </c>
      <c r="NIT19" s="124" t="s">
        <v>14</v>
      </c>
      <c r="NIU19" s="124" t="s">
        <v>14</v>
      </c>
      <c r="NIV19" s="124" t="s">
        <v>14</v>
      </c>
      <c r="NIW19" s="124" t="s">
        <v>14</v>
      </c>
      <c r="NIX19" s="124" t="s">
        <v>14</v>
      </c>
      <c r="NIY19" s="124" t="s">
        <v>14</v>
      </c>
      <c r="NIZ19" s="124" t="s">
        <v>14</v>
      </c>
      <c r="NJA19" s="124" t="s">
        <v>14</v>
      </c>
      <c r="NJB19" s="124" t="s">
        <v>14</v>
      </c>
      <c r="NJC19" s="124" t="s">
        <v>14</v>
      </c>
      <c r="NJD19" s="124" t="s">
        <v>14</v>
      </c>
      <c r="NJE19" s="124" t="s">
        <v>14</v>
      </c>
      <c r="NJF19" s="124" t="s">
        <v>14</v>
      </c>
      <c r="NJG19" s="124" t="s">
        <v>14</v>
      </c>
      <c r="NJH19" s="124" t="s">
        <v>14</v>
      </c>
      <c r="NJI19" s="124" t="s">
        <v>14</v>
      </c>
      <c r="NJJ19" s="124" t="s">
        <v>14</v>
      </c>
      <c r="NJK19" s="124" t="s">
        <v>14</v>
      </c>
      <c r="NJL19" s="124" t="s">
        <v>14</v>
      </c>
      <c r="NJM19" s="124" t="s">
        <v>14</v>
      </c>
      <c r="NJN19" s="124" t="s">
        <v>14</v>
      </c>
      <c r="NJO19" s="124" t="s">
        <v>14</v>
      </c>
      <c r="NJP19" s="124" t="s">
        <v>14</v>
      </c>
      <c r="NJQ19" s="124" t="s">
        <v>14</v>
      </c>
      <c r="NJR19" s="124" t="s">
        <v>14</v>
      </c>
      <c r="NJS19" s="124" t="s">
        <v>14</v>
      </c>
      <c r="NJT19" s="124" t="s">
        <v>14</v>
      </c>
      <c r="NJU19" s="124" t="s">
        <v>14</v>
      </c>
      <c r="NJV19" s="124" t="s">
        <v>14</v>
      </c>
      <c r="NJW19" s="124" t="s">
        <v>14</v>
      </c>
      <c r="NJX19" s="124" t="s">
        <v>14</v>
      </c>
      <c r="NJY19" s="124" t="s">
        <v>14</v>
      </c>
      <c r="NJZ19" s="124" t="s">
        <v>14</v>
      </c>
      <c r="NKA19" s="124" t="s">
        <v>14</v>
      </c>
      <c r="NKB19" s="124" t="s">
        <v>14</v>
      </c>
      <c r="NKC19" s="124" t="s">
        <v>14</v>
      </c>
      <c r="NKD19" s="124" t="s">
        <v>14</v>
      </c>
      <c r="NKE19" s="124" t="s">
        <v>14</v>
      </c>
      <c r="NKF19" s="124" t="s">
        <v>14</v>
      </c>
      <c r="NKG19" s="124" t="s">
        <v>14</v>
      </c>
      <c r="NKH19" s="124" t="s">
        <v>14</v>
      </c>
      <c r="NKI19" s="124" t="s">
        <v>14</v>
      </c>
      <c r="NKJ19" s="124" t="s">
        <v>14</v>
      </c>
      <c r="NKK19" s="124" t="s">
        <v>14</v>
      </c>
      <c r="NKL19" s="124" t="s">
        <v>14</v>
      </c>
      <c r="NKM19" s="124" t="s">
        <v>14</v>
      </c>
      <c r="NKN19" s="124" t="s">
        <v>14</v>
      </c>
      <c r="NKO19" s="124" t="s">
        <v>14</v>
      </c>
      <c r="NKP19" s="124" t="s">
        <v>14</v>
      </c>
      <c r="NKQ19" s="124" t="s">
        <v>14</v>
      </c>
      <c r="NKR19" s="124" t="s">
        <v>14</v>
      </c>
      <c r="NKS19" s="124" t="s">
        <v>14</v>
      </c>
      <c r="NKT19" s="124" t="s">
        <v>14</v>
      </c>
      <c r="NKU19" s="124" t="s">
        <v>14</v>
      </c>
      <c r="NKV19" s="124" t="s">
        <v>14</v>
      </c>
      <c r="NKW19" s="124" t="s">
        <v>14</v>
      </c>
      <c r="NKX19" s="124" t="s">
        <v>14</v>
      </c>
      <c r="NKY19" s="124" t="s">
        <v>14</v>
      </c>
      <c r="NKZ19" s="124" t="s">
        <v>14</v>
      </c>
      <c r="NLA19" s="124" t="s">
        <v>14</v>
      </c>
      <c r="NLB19" s="124" t="s">
        <v>14</v>
      </c>
      <c r="NLC19" s="124" t="s">
        <v>14</v>
      </c>
      <c r="NLD19" s="124" t="s">
        <v>14</v>
      </c>
      <c r="NLE19" s="124" t="s">
        <v>14</v>
      </c>
      <c r="NLF19" s="124" t="s">
        <v>14</v>
      </c>
      <c r="NLG19" s="124" t="s">
        <v>14</v>
      </c>
      <c r="NLH19" s="124" t="s">
        <v>14</v>
      </c>
      <c r="NLI19" s="124" t="s">
        <v>14</v>
      </c>
      <c r="NLJ19" s="124" t="s">
        <v>14</v>
      </c>
      <c r="NLK19" s="124" t="s">
        <v>14</v>
      </c>
      <c r="NLL19" s="124" t="s">
        <v>14</v>
      </c>
      <c r="NLM19" s="124" t="s">
        <v>14</v>
      </c>
      <c r="NLN19" s="124" t="s">
        <v>14</v>
      </c>
      <c r="NLO19" s="124" t="s">
        <v>14</v>
      </c>
      <c r="NLP19" s="124" t="s">
        <v>14</v>
      </c>
      <c r="NLQ19" s="124" t="s">
        <v>14</v>
      </c>
      <c r="NLR19" s="124" t="s">
        <v>14</v>
      </c>
      <c r="NLS19" s="124" t="s">
        <v>14</v>
      </c>
      <c r="NLT19" s="124" t="s">
        <v>14</v>
      </c>
      <c r="NLU19" s="124" t="s">
        <v>14</v>
      </c>
      <c r="NLV19" s="124" t="s">
        <v>14</v>
      </c>
      <c r="NLW19" s="124" t="s">
        <v>14</v>
      </c>
      <c r="NLX19" s="124" t="s">
        <v>14</v>
      </c>
      <c r="NLY19" s="124" t="s">
        <v>14</v>
      </c>
      <c r="NLZ19" s="124" t="s">
        <v>14</v>
      </c>
      <c r="NMA19" s="124" t="s">
        <v>14</v>
      </c>
      <c r="NMB19" s="124" t="s">
        <v>14</v>
      </c>
      <c r="NMC19" s="124" t="s">
        <v>14</v>
      </c>
      <c r="NMD19" s="124" t="s">
        <v>14</v>
      </c>
      <c r="NME19" s="124" t="s">
        <v>14</v>
      </c>
      <c r="NMF19" s="124" t="s">
        <v>14</v>
      </c>
      <c r="NMG19" s="124" t="s">
        <v>14</v>
      </c>
      <c r="NMH19" s="124" t="s">
        <v>14</v>
      </c>
      <c r="NMI19" s="124" t="s">
        <v>14</v>
      </c>
      <c r="NMJ19" s="124" t="s">
        <v>14</v>
      </c>
      <c r="NMK19" s="124" t="s">
        <v>14</v>
      </c>
      <c r="NML19" s="124" t="s">
        <v>14</v>
      </c>
      <c r="NMM19" s="124" t="s">
        <v>14</v>
      </c>
      <c r="NMN19" s="124" t="s">
        <v>14</v>
      </c>
      <c r="NMO19" s="124" t="s">
        <v>14</v>
      </c>
      <c r="NMP19" s="124" t="s">
        <v>14</v>
      </c>
      <c r="NMQ19" s="124" t="s">
        <v>14</v>
      </c>
      <c r="NMR19" s="124" t="s">
        <v>14</v>
      </c>
      <c r="NMS19" s="124" t="s">
        <v>14</v>
      </c>
      <c r="NMT19" s="124" t="s">
        <v>14</v>
      </c>
      <c r="NMU19" s="124" t="s">
        <v>14</v>
      </c>
      <c r="NMV19" s="124" t="s">
        <v>14</v>
      </c>
      <c r="NMW19" s="124" t="s">
        <v>14</v>
      </c>
      <c r="NMX19" s="124" t="s">
        <v>14</v>
      </c>
      <c r="NMY19" s="124" t="s">
        <v>14</v>
      </c>
      <c r="NMZ19" s="124" t="s">
        <v>14</v>
      </c>
      <c r="NNA19" s="124" t="s">
        <v>14</v>
      </c>
      <c r="NNB19" s="124" t="s">
        <v>14</v>
      </c>
      <c r="NNC19" s="124" t="s">
        <v>14</v>
      </c>
      <c r="NND19" s="124" t="s">
        <v>14</v>
      </c>
      <c r="NNE19" s="124" t="s">
        <v>14</v>
      </c>
      <c r="NNF19" s="124" t="s">
        <v>14</v>
      </c>
      <c r="NNG19" s="124" t="s">
        <v>14</v>
      </c>
      <c r="NNH19" s="124" t="s">
        <v>14</v>
      </c>
      <c r="NNI19" s="124" t="s">
        <v>14</v>
      </c>
      <c r="NNJ19" s="124" t="s">
        <v>14</v>
      </c>
      <c r="NNK19" s="124" t="s">
        <v>14</v>
      </c>
      <c r="NNL19" s="124" t="s">
        <v>14</v>
      </c>
      <c r="NNM19" s="124" t="s">
        <v>14</v>
      </c>
      <c r="NNN19" s="124" t="s">
        <v>14</v>
      </c>
      <c r="NNO19" s="124" t="s">
        <v>14</v>
      </c>
      <c r="NNP19" s="124" t="s">
        <v>14</v>
      </c>
      <c r="NNQ19" s="124" t="s">
        <v>14</v>
      </c>
      <c r="NNR19" s="124" t="s">
        <v>14</v>
      </c>
      <c r="NNS19" s="124" t="s">
        <v>14</v>
      </c>
      <c r="NNT19" s="124" t="s">
        <v>14</v>
      </c>
      <c r="NNU19" s="124" t="s">
        <v>14</v>
      </c>
      <c r="NNV19" s="124" t="s">
        <v>14</v>
      </c>
      <c r="NNW19" s="124" t="s">
        <v>14</v>
      </c>
      <c r="NNX19" s="124" t="s">
        <v>14</v>
      </c>
      <c r="NNY19" s="124" t="s">
        <v>14</v>
      </c>
      <c r="NNZ19" s="124" t="s">
        <v>14</v>
      </c>
      <c r="NOA19" s="124" t="s">
        <v>14</v>
      </c>
      <c r="NOB19" s="124" t="s">
        <v>14</v>
      </c>
      <c r="NOC19" s="124" t="s">
        <v>14</v>
      </c>
      <c r="NOD19" s="124" t="s">
        <v>14</v>
      </c>
      <c r="NOE19" s="124" t="s">
        <v>14</v>
      </c>
      <c r="NOF19" s="124" t="s">
        <v>14</v>
      </c>
      <c r="NOG19" s="124" t="s">
        <v>14</v>
      </c>
      <c r="NOH19" s="124" t="s">
        <v>14</v>
      </c>
      <c r="NOI19" s="124" t="s">
        <v>14</v>
      </c>
      <c r="NOJ19" s="124" t="s">
        <v>14</v>
      </c>
      <c r="NOK19" s="124" t="s">
        <v>14</v>
      </c>
      <c r="NOL19" s="124" t="s">
        <v>14</v>
      </c>
      <c r="NOM19" s="124" t="s">
        <v>14</v>
      </c>
      <c r="NON19" s="124" t="s">
        <v>14</v>
      </c>
      <c r="NOO19" s="124" t="s">
        <v>14</v>
      </c>
      <c r="NOP19" s="124" t="s">
        <v>14</v>
      </c>
      <c r="NOQ19" s="124" t="s">
        <v>14</v>
      </c>
      <c r="NOR19" s="124" t="s">
        <v>14</v>
      </c>
      <c r="NOS19" s="124" t="s">
        <v>14</v>
      </c>
      <c r="NOT19" s="124" t="s">
        <v>14</v>
      </c>
      <c r="NOU19" s="124" t="s">
        <v>14</v>
      </c>
      <c r="NOV19" s="124" t="s">
        <v>14</v>
      </c>
      <c r="NOW19" s="124" t="s">
        <v>14</v>
      </c>
      <c r="NOX19" s="124" t="s">
        <v>14</v>
      </c>
      <c r="NOY19" s="124" t="s">
        <v>14</v>
      </c>
      <c r="NOZ19" s="124" t="s">
        <v>14</v>
      </c>
      <c r="NPA19" s="124" t="s">
        <v>14</v>
      </c>
      <c r="NPB19" s="124" t="s">
        <v>14</v>
      </c>
      <c r="NPC19" s="124" t="s">
        <v>14</v>
      </c>
      <c r="NPD19" s="124" t="s">
        <v>14</v>
      </c>
      <c r="NPE19" s="124" t="s">
        <v>14</v>
      </c>
      <c r="NPF19" s="124" t="s">
        <v>14</v>
      </c>
      <c r="NPG19" s="124" t="s">
        <v>14</v>
      </c>
      <c r="NPH19" s="124" t="s">
        <v>14</v>
      </c>
      <c r="NPI19" s="124" t="s">
        <v>14</v>
      </c>
      <c r="NPJ19" s="124" t="s">
        <v>14</v>
      </c>
      <c r="NPK19" s="124" t="s">
        <v>14</v>
      </c>
      <c r="NPL19" s="124" t="s">
        <v>14</v>
      </c>
      <c r="NPM19" s="124" t="s">
        <v>14</v>
      </c>
      <c r="NPN19" s="124" t="s">
        <v>14</v>
      </c>
      <c r="NPO19" s="124" t="s">
        <v>14</v>
      </c>
      <c r="NPP19" s="124" t="s">
        <v>14</v>
      </c>
      <c r="NPQ19" s="124" t="s">
        <v>14</v>
      </c>
      <c r="NPR19" s="124" t="s">
        <v>14</v>
      </c>
      <c r="NPS19" s="124" t="s">
        <v>14</v>
      </c>
      <c r="NPT19" s="124" t="s">
        <v>14</v>
      </c>
      <c r="NPU19" s="124" t="s">
        <v>14</v>
      </c>
      <c r="NPV19" s="124" t="s">
        <v>14</v>
      </c>
      <c r="NPW19" s="124" t="s">
        <v>14</v>
      </c>
      <c r="NPX19" s="124" t="s">
        <v>14</v>
      </c>
      <c r="NPY19" s="124" t="s">
        <v>14</v>
      </c>
      <c r="NPZ19" s="124" t="s">
        <v>14</v>
      </c>
      <c r="NQA19" s="124" t="s">
        <v>14</v>
      </c>
      <c r="NQB19" s="124" t="s">
        <v>14</v>
      </c>
      <c r="NQC19" s="124" t="s">
        <v>14</v>
      </c>
      <c r="NQD19" s="124" t="s">
        <v>14</v>
      </c>
      <c r="NQE19" s="124" t="s">
        <v>14</v>
      </c>
      <c r="NQF19" s="124" t="s">
        <v>14</v>
      </c>
      <c r="NQG19" s="124" t="s">
        <v>14</v>
      </c>
      <c r="NQH19" s="124" t="s">
        <v>14</v>
      </c>
      <c r="NQI19" s="124" t="s">
        <v>14</v>
      </c>
      <c r="NQJ19" s="124" t="s">
        <v>14</v>
      </c>
      <c r="NQK19" s="124" t="s">
        <v>14</v>
      </c>
      <c r="NQL19" s="124" t="s">
        <v>14</v>
      </c>
      <c r="NQM19" s="124" t="s">
        <v>14</v>
      </c>
      <c r="NQN19" s="124" t="s">
        <v>14</v>
      </c>
      <c r="NQO19" s="124" t="s">
        <v>14</v>
      </c>
      <c r="NQP19" s="124" t="s">
        <v>14</v>
      </c>
      <c r="NQQ19" s="124" t="s">
        <v>14</v>
      </c>
      <c r="NQR19" s="124" t="s">
        <v>14</v>
      </c>
      <c r="NQS19" s="124" t="s">
        <v>14</v>
      </c>
      <c r="NQT19" s="124" t="s">
        <v>14</v>
      </c>
      <c r="NQU19" s="124" t="s">
        <v>14</v>
      </c>
      <c r="NQV19" s="124" t="s">
        <v>14</v>
      </c>
      <c r="NQW19" s="124" t="s">
        <v>14</v>
      </c>
      <c r="NQX19" s="124" t="s">
        <v>14</v>
      </c>
      <c r="NQY19" s="124" t="s">
        <v>14</v>
      </c>
      <c r="NQZ19" s="124" t="s">
        <v>14</v>
      </c>
      <c r="NRA19" s="124" t="s">
        <v>14</v>
      </c>
      <c r="NRB19" s="124" t="s">
        <v>14</v>
      </c>
      <c r="NRC19" s="124" t="s">
        <v>14</v>
      </c>
      <c r="NRD19" s="124" t="s">
        <v>14</v>
      </c>
      <c r="NRE19" s="124" t="s">
        <v>14</v>
      </c>
      <c r="NRF19" s="124" t="s">
        <v>14</v>
      </c>
      <c r="NRG19" s="124" t="s">
        <v>14</v>
      </c>
      <c r="NRH19" s="124" t="s">
        <v>14</v>
      </c>
      <c r="NRI19" s="124" t="s">
        <v>14</v>
      </c>
      <c r="NRJ19" s="124" t="s">
        <v>14</v>
      </c>
      <c r="NRK19" s="124" t="s">
        <v>14</v>
      </c>
      <c r="NRL19" s="124" t="s">
        <v>14</v>
      </c>
      <c r="NRM19" s="124" t="s">
        <v>14</v>
      </c>
      <c r="NRN19" s="124" t="s">
        <v>14</v>
      </c>
      <c r="NRO19" s="124" t="s">
        <v>14</v>
      </c>
      <c r="NRP19" s="124" t="s">
        <v>14</v>
      </c>
      <c r="NRQ19" s="124" t="s">
        <v>14</v>
      </c>
      <c r="NRR19" s="124" t="s">
        <v>14</v>
      </c>
      <c r="NRS19" s="124" t="s">
        <v>14</v>
      </c>
      <c r="NRT19" s="124" t="s">
        <v>14</v>
      </c>
      <c r="NRU19" s="124" t="s">
        <v>14</v>
      </c>
      <c r="NRV19" s="124" t="s">
        <v>14</v>
      </c>
      <c r="NRW19" s="124" t="s">
        <v>14</v>
      </c>
      <c r="NRX19" s="124" t="s">
        <v>14</v>
      </c>
      <c r="NRY19" s="124" t="s">
        <v>14</v>
      </c>
      <c r="NRZ19" s="124" t="s">
        <v>14</v>
      </c>
      <c r="NSA19" s="124" t="s">
        <v>14</v>
      </c>
      <c r="NSB19" s="124" t="s">
        <v>14</v>
      </c>
      <c r="NSC19" s="124" t="s">
        <v>14</v>
      </c>
      <c r="NSD19" s="124" t="s">
        <v>14</v>
      </c>
      <c r="NSE19" s="124" t="s">
        <v>14</v>
      </c>
      <c r="NSF19" s="124" t="s">
        <v>14</v>
      </c>
      <c r="NSG19" s="124" t="s">
        <v>14</v>
      </c>
      <c r="NSH19" s="124" t="s">
        <v>14</v>
      </c>
      <c r="NSI19" s="124" t="s">
        <v>14</v>
      </c>
      <c r="NSJ19" s="124" t="s">
        <v>14</v>
      </c>
      <c r="NSK19" s="124" t="s">
        <v>14</v>
      </c>
      <c r="NSL19" s="124" t="s">
        <v>14</v>
      </c>
      <c r="NSM19" s="124" t="s">
        <v>14</v>
      </c>
      <c r="NSN19" s="124" t="s">
        <v>14</v>
      </c>
      <c r="NSO19" s="124" t="s">
        <v>14</v>
      </c>
      <c r="NSP19" s="124" t="s">
        <v>14</v>
      </c>
      <c r="NSQ19" s="124" t="s">
        <v>14</v>
      </c>
      <c r="NSR19" s="124" t="s">
        <v>14</v>
      </c>
      <c r="NSS19" s="124" t="s">
        <v>14</v>
      </c>
      <c r="NST19" s="124" t="s">
        <v>14</v>
      </c>
      <c r="NSU19" s="124" t="s">
        <v>14</v>
      </c>
      <c r="NSV19" s="124" t="s">
        <v>14</v>
      </c>
      <c r="NSW19" s="124" t="s">
        <v>14</v>
      </c>
      <c r="NSX19" s="124" t="s">
        <v>14</v>
      </c>
      <c r="NSY19" s="124" t="s">
        <v>14</v>
      </c>
      <c r="NSZ19" s="124" t="s">
        <v>14</v>
      </c>
      <c r="NTA19" s="124" t="s">
        <v>14</v>
      </c>
      <c r="NTB19" s="124" t="s">
        <v>14</v>
      </c>
      <c r="NTC19" s="124" t="s">
        <v>14</v>
      </c>
      <c r="NTD19" s="124" t="s">
        <v>14</v>
      </c>
      <c r="NTE19" s="124" t="s">
        <v>14</v>
      </c>
      <c r="NTF19" s="124" t="s">
        <v>14</v>
      </c>
      <c r="NTG19" s="124" t="s">
        <v>14</v>
      </c>
      <c r="NTH19" s="124" t="s">
        <v>14</v>
      </c>
      <c r="NTI19" s="124" t="s">
        <v>14</v>
      </c>
      <c r="NTJ19" s="124" t="s">
        <v>14</v>
      </c>
      <c r="NTK19" s="124" t="s">
        <v>14</v>
      </c>
      <c r="NTL19" s="124" t="s">
        <v>14</v>
      </c>
      <c r="NTM19" s="124" t="s">
        <v>14</v>
      </c>
      <c r="NTN19" s="124" t="s">
        <v>14</v>
      </c>
      <c r="NTO19" s="124" t="s">
        <v>14</v>
      </c>
      <c r="NTP19" s="124" t="s">
        <v>14</v>
      </c>
      <c r="NTQ19" s="124" t="s">
        <v>14</v>
      </c>
      <c r="NTR19" s="124" t="s">
        <v>14</v>
      </c>
      <c r="NTS19" s="124" t="s">
        <v>14</v>
      </c>
      <c r="NTT19" s="124" t="s">
        <v>14</v>
      </c>
      <c r="NTU19" s="124" t="s">
        <v>14</v>
      </c>
      <c r="NTV19" s="124" t="s">
        <v>14</v>
      </c>
      <c r="NTW19" s="124" t="s">
        <v>14</v>
      </c>
      <c r="NTX19" s="124" t="s">
        <v>14</v>
      </c>
      <c r="NTY19" s="124" t="s">
        <v>14</v>
      </c>
      <c r="NTZ19" s="124" t="s">
        <v>14</v>
      </c>
      <c r="NUA19" s="124" t="s">
        <v>14</v>
      </c>
      <c r="NUB19" s="124" t="s">
        <v>14</v>
      </c>
      <c r="NUC19" s="124" t="s">
        <v>14</v>
      </c>
      <c r="NUD19" s="124" t="s">
        <v>14</v>
      </c>
      <c r="NUE19" s="124" t="s">
        <v>14</v>
      </c>
      <c r="NUF19" s="124" t="s">
        <v>14</v>
      </c>
      <c r="NUG19" s="124" t="s">
        <v>14</v>
      </c>
      <c r="NUH19" s="124" t="s">
        <v>14</v>
      </c>
      <c r="NUI19" s="124" t="s">
        <v>14</v>
      </c>
      <c r="NUJ19" s="124" t="s">
        <v>14</v>
      </c>
      <c r="NUK19" s="124" t="s">
        <v>14</v>
      </c>
      <c r="NUL19" s="124" t="s">
        <v>14</v>
      </c>
      <c r="NUM19" s="124" t="s">
        <v>14</v>
      </c>
      <c r="NUN19" s="124" t="s">
        <v>14</v>
      </c>
      <c r="NUO19" s="124" t="s">
        <v>14</v>
      </c>
      <c r="NUP19" s="124" t="s">
        <v>14</v>
      </c>
      <c r="NUQ19" s="124" t="s">
        <v>14</v>
      </c>
      <c r="NUR19" s="124" t="s">
        <v>14</v>
      </c>
      <c r="NUS19" s="124" t="s">
        <v>14</v>
      </c>
      <c r="NUT19" s="124" t="s">
        <v>14</v>
      </c>
      <c r="NUU19" s="124" t="s">
        <v>14</v>
      </c>
      <c r="NUV19" s="124" t="s">
        <v>14</v>
      </c>
      <c r="NUW19" s="124" t="s">
        <v>14</v>
      </c>
      <c r="NUX19" s="124" t="s">
        <v>14</v>
      </c>
      <c r="NUY19" s="124" t="s">
        <v>14</v>
      </c>
      <c r="NUZ19" s="124" t="s">
        <v>14</v>
      </c>
      <c r="NVA19" s="124" t="s">
        <v>14</v>
      </c>
      <c r="NVB19" s="124" t="s">
        <v>14</v>
      </c>
      <c r="NVC19" s="124" t="s">
        <v>14</v>
      </c>
      <c r="NVD19" s="124" t="s">
        <v>14</v>
      </c>
      <c r="NVE19" s="124" t="s">
        <v>14</v>
      </c>
      <c r="NVF19" s="124" t="s">
        <v>14</v>
      </c>
      <c r="NVG19" s="124" t="s">
        <v>14</v>
      </c>
      <c r="NVH19" s="124" t="s">
        <v>14</v>
      </c>
      <c r="NVI19" s="124" t="s">
        <v>14</v>
      </c>
      <c r="NVJ19" s="124" t="s">
        <v>14</v>
      </c>
      <c r="NVK19" s="124" t="s">
        <v>14</v>
      </c>
      <c r="NVL19" s="124" t="s">
        <v>14</v>
      </c>
      <c r="NVM19" s="124" t="s">
        <v>14</v>
      </c>
      <c r="NVN19" s="124" t="s">
        <v>14</v>
      </c>
      <c r="NVO19" s="124" t="s">
        <v>14</v>
      </c>
      <c r="NVP19" s="124" t="s">
        <v>14</v>
      </c>
      <c r="NVQ19" s="124" t="s">
        <v>14</v>
      </c>
      <c r="NVR19" s="124" t="s">
        <v>14</v>
      </c>
      <c r="NVS19" s="124" t="s">
        <v>14</v>
      </c>
      <c r="NVT19" s="124" t="s">
        <v>14</v>
      </c>
      <c r="NVU19" s="124" t="s">
        <v>14</v>
      </c>
      <c r="NVV19" s="124" t="s">
        <v>14</v>
      </c>
      <c r="NVW19" s="124" t="s">
        <v>14</v>
      </c>
      <c r="NVX19" s="124" t="s">
        <v>14</v>
      </c>
      <c r="NVY19" s="124" t="s">
        <v>14</v>
      </c>
      <c r="NVZ19" s="124" t="s">
        <v>14</v>
      </c>
      <c r="NWA19" s="124" t="s">
        <v>14</v>
      </c>
      <c r="NWB19" s="124" t="s">
        <v>14</v>
      </c>
      <c r="NWC19" s="124" t="s">
        <v>14</v>
      </c>
      <c r="NWD19" s="124" t="s">
        <v>14</v>
      </c>
      <c r="NWE19" s="124" t="s">
        <v>14</v>
      </c>
      <c r="NWF19" s="124" t="s">
        <v>14</v>
      </c>
      <c r="NWG19" s="124" t="s">
        <v>14</v>
      </c>
      <c r="NWH19" s="124" t="s">
        <v>14</v>
      </c>
      <c r="NWI19" s="124" t="s">
        <v>14</v>
      </c>
      <c r="NWJ19" s="124" t="s">
        <v>14</v>
      </c>
      <c r="NWK19" s="124" t="s">
        <v>14</v>
      </c>
      <c r="NWL19" s="124" t="s">
        <v>14</v>
      </c>
      <c r="NWM19" s="124" t="s">
        <v>14</v>
      </c>
      <c r="NWN19" s="124" t="s">
        <v>14</v>
      </c>
      <c r="NWO19" s="124" t="s">
        <v>14</v>
      </c>
      <c r="NWP19" s="124" t="s">
        <v>14</v>
      </c>
      <c r="NWQ19" s="124" t="s">
        <v>14</v>
      </c>
      <c r="NWR19" s="124" t="s">
        <v>14</v>
      </c>
      <c r="NWS19" s="124" t="s">
        <v>14</v>
      </c>
      <c r="NWT19" s="124" t="s">
        <v>14</v>
      </c>
      <c r="NWU19" s="124" t="s">
        <v>14</v>
      </c>
      <c r="NWV19" s="124" t="s">
        <v>14</v>
      </c>
      <c r="NWW19" s="124" t="s">
        <v>14</v>
      </c>
      <c r="NWX19" s="124" t="s">
        <v>14</v>
      </c>
      <c r="NWY19" s="124" t="s">
        <v>14</v>
      </c>
      <c r="NWZ19" s="124" t="s">
        <v>14</v>
      </c>
      <c r="NXA19" s="124" t="s">
        <v>14</v>
      </c>
      <c r="NXB19" s="124" t="s">
        <v>14</v>
      </c>
      <c r="NXC19" s="124" t="s">
        <v>14</v>
      </c>
      <c r="NXD19" s="124" t="s">
        <v>14</v>
      </c>
      <c r="NXE19" s="124" t="s">
        <v>14</v>
      </c>
      <c r="NXF19" s="124" t="s">
        <v>14</v>
      </c>
      <c r="NXG19" s="124" t="s">
        <v>14</v>
      </c>
      <c r="NXH19" s="124" t="s">
        <v>14</v>
      </c>
      <c r="NXI19" s="124" t="s">
        <v>14</v>
      </c>
      <c r="NXJ19" s="124" t="s">
        <v>14</v>
      </c>
      <c r="NXK19" s="124" t="s">
        <v>14</v>
      </c>
      <c r="NXL19" s="124" t="s">
        <v>14</v>
      </c>
      <c r="NXM19" s="124" t="s">
        <v>14</v>
      </c>
      <c r="NXN19" s="124" t="s">
        <v>14</v>
      </c>
      <c r="NXO19" s="124" t="s">
        <v>14</v>
      </c>
      <c r="NXP19" s="124" t="s">
        <v>14</v>
      </c>
      <c r="NXQ19" s="124" t="s">
        <v>14</v>
      </c>
      <c r="NXR19" s="124" t="s">
        <v>14</v>
      </c>
      <c r="NXS19" s="124" t="s">
        <v>14</v>
      </c>
      <c r="NXT19" s="124" t="s">
        <v>14</v>
      </c>
      <c r="NXU19" s="124" t="s">
        <v>14</v>
      </c>
      <c r="NXV19" s="124" t="s">
        <v>14</v>
      </c>
      <c r="NXW19" s="124" t="s">
        <v>14</v>
      </c>
      <c r="NXX19" s="124" t="s">
        <v>14</v>
      </c>
      <c r="NXY19" s="124" t="s">
        <v>14</v>
      </c>
      <c r="NXZ19" s="124" t="s">
        <v>14</v>
      </c>
      <c r="NYA19" s="124" t="s">
        <v>14</v>
      </c>
      <c r="NYB19" s="124" t="s">
        <v>14</v>
      </c>
      <c r="NYC19" s="124" t="s">
        <v>14</v>
      </c>
      <c r="NYD19" s="124" t="s">
        <v>14</v>
      </c>
      <c r="NYE19" s="124" t="s">
        <v>14</v>
      </c>
      <c r="NYF19" s="124" t="s">
        <v>14</v>
      </c>
      <c r="NYG19" s="124" t="s">
        <v>14</v>
      </c>
      <c r="NYH19" s="124" t="s">
        <v>14</v>
      </c>
      <c r="NYI19" s="124" t="s">
        <v>14</v>
      </c>
      <c r="NYJ19" s="124" t="s">
        <v>14</v>
      </c>
      <c r="NYK19" s="124" t="s">
        <v>14</v>
      </c>
      <c r="NYL19" s="124" t="s">
        <v>14</v>
      </c>
      <c r="NYM19" s="124" t="s">
        <v>14</v>
      </c>
      <c r="NYN19" s="124" t="s">
        <v>14</v>
      </c>
      <c r="NYO19" s="124" t="s">
        <v>14</v>
      </c>
      <c r="NYP19" s="124" t="s">
        <v>14</v>
      </c>
      <c r="NYQ19" s="124" t="s">
        <v>14</v>
      </c>
      <c r="NYR19" s="124" t="s">
        <v>14</v>
      </c>
      <c r="NYS19" s="124" t="s">
        <v>14</v>
      </c>
      <c r="NYT19" s="124" t="s">
        <v>14</v>
      </c>
      <c r="NYU19" s="124" t="s">
        <v>14</v>
      </c>
      <c r="NYV19" s="124" t="s">
        <v>14</v>
      </c>
      <c r="NYW19" s="124" t="s">
        <v>14</v>
      </c>
      <c r="NYX19" s="124" t="s">
        <v>14</v>
      </c>
      <c r="NYY19" s="124" t="s">
        <v>14</v>
      </c>
      <c r="NYZ19" s="124" t="s">
        <v>14</v>
      </c>
      <c r="NZA19" s="124" t="s">
        <v>14</v>
      </c>
      <c r="NZB19" s="124" t="s">
        <v>14</v>
      </c>
      <c r="NZC19" s="124" t="s">
        <v>14</v>
      </c>
      <c r="NZD19" s="124" t="s">
        <v>14</v>
      </c>
      <c r="NZE19" s="124" t="s">
        <v>14</v>
      </c>
      <c r="NZF19" s="124" t="s">
        <v>14</v>
      </c>
      <c r="NZG19" s="124" t="s">
        <v>14</v>
      </c>
      <c r="NZH19" s="124" t="s">
        <v>14</v>
      </c>
      <c r="NZI19" s="124" t="s">
        <v>14</v>
      </c>
      <c r="NZJ19" s="124" t="s">
        <v>14</v>
      </c>
      <c r="NZK19" s="124" t="s">
        <v>14</v>
      </c>
      <c r="NZL19" s="124" t="s">
        <v>14</v>
      </c>
      <c r="NZM19" s="124" t="s">
        <v>14</v>
      </c>
      <c r="NZN19" s="124" t="s">
        <v>14</v>
      </c>
      <c r="NZO19" s="124" t="s">
        <v>14</v>
      </c>
      <c r="NZP19" s="124" t="s">
        <v>14</v>
      </c>
      <c r="NZQ19" s="124" t="s">
        <v>14</v>
      </c>
      <c r="NZR19" s="124" t="s">
        <v>14</v>
      </c>
      <c r="NZS19" s="124" t="s">
        <v>14</v>
      </c>
      <c r="NZT19" s="124" t="s">
        <v>14</v>
      </c>
      <c r="NZU19" s="124" t="s">
        <v>14</v>
      </c>
      <c r="NZV19" s="124" t="s">
        <v>14</v>
      </c>
      <c r="NZW19" s="124" t="s">
        <v>14</v>
      </c>
      <c r="NZX19" s="124" t="s">
        <v>14</v>
      </c>
      <c r="NZY19" s="124" t="s">
        <v>14</v>
      </c>
      <c r="NZZ19" s="124" t="s">
        <v>14</v>
      </c>
      <c r="OAA19" s="124" t="s">
        <v>14</v>
      </c>
      <c r="OAB19" s="124" t="s">
        <v>14</v>
      </c>
      <c r="OAC19" s="124" t="s">
        <v>14</v>
      </c>
      <c r="OAD19" s="124" t="s">
        <v>14</v>
      </c>
      <c r="OAE19" s="124" t="s">
        <v>14</v>
      </c>
      <c r="OAF19" s="124" t="s">
        <v>14</v>
      </c>
      <c r="OAG19" s="124" t="s">
        <v>14</v>
      </c>
      <c r="OAH19" s="124" t="s">
        <v>14</v>
      </c>
      <c r="OAI19" s="124" t="s">
        <v>14</v>
      </c>
      <c r="OAJ19" s="124" t="s">
        <v>14</v>
      </c>
      <c r="OAK19" s="124" t="s">
        <v>14</v>
      </c>
      <c r="OAL19" s="124" t="s">
        <v>14</v>
      </c>
      <c r="OAM19" s="124" t="s">
        <v>14</v>
      </c>
      <c r="OAN19" s="124" t="s">
        <v>14</v>
      </c>
      <c r="OAO19" s="124" t="s">
        <v>14</v>
      </c>
      <c r="OAP19" s="124" t="s">
        <v>14</v>
      </c>
      <c r="OAQ19" s="124" t="s">
        <v>14</v>
      </c>
      <c r="OAR19" s="124" t="s">
        <v>14</v>
      </c>
      <c r="OAS19" s="124" t="s">
        <v>14</v>
      </c>
      <c r="OAT19" s="124" t="s">
        <v>14</v>
      </c>
      <c r="OAU19" s="124" t="s">
        <v>14</v>
      </c>
      <c r="OAV19" s="124" t="s">
        <v>14</v>
      </c>
      <c r="OAW19" s="124" t="s">
        <v>14</v>
      </c>
      <c r="OAX19" s="124" t="s">
        <v>14</v>
      </c>
      <c r="OAY19" s="124" t="s">
        <v>14</v>
      </c>
      <c r="OAZ19" s="124" t="s">
        <v>14</v>
      </c>
      <c r="OBA19" s="124" t="s">
        <v>14</v>
      </c>
      <c r="OBB19" s="124" t="s">
        <v>14</v>
      </c>
      <c r="OBC19" s="124" t="s">
        <v>14</v>
      </c>
      <c r="OBD19" s="124" t="s">
        <v>14</v>
      </c>
      <c r="OBE19" s="124" t="s">
        <v>14</v>
      </c>
      <c r="OBF19" s="124" t="s">
        <v>14</v>
      </c>
      <c r="OBG19" s="124" t="s">
        <v>14</v>
      </c>
      <c r="OBH19" s="124" t="s">
        <v>14</v>
      </c>
      <c r="OBI19" s="124" t="s">
        <v>14</v>
      </c>
      <c r="OBJ19" s="124" t="s">
        <v>14</v>
      </c>
      <c r="OBK19" s="124" t="s">
        <v>14</v>
      </c>
      <c r="OBL19" s="124" t="s">
        <v>14</v>
      </c>
      <c r="OBM19" s="124" t="s">
        <v>14</v>
      </c>
      <c r="OBN19" s="124" t="s">
        <v>14</v>
      </c>
      <c r="OBO19" s="124" t="s">
        <v>14</v>
      </c>
      <c r="OBP19" s="124" t="s">
        <v>14</v>
      </c>
      <c r="OBQ19" s="124" t="s">
        <v>14</v>
      </c>
      <c r="OBR19" s="124" t="s">
        <v>14</v>
      </c>
      <c r="OBS19" s="124" t="s">
        <v>14</v>
      </c>
      <c r="OBT19" s="124" t="s">
        <v>14</v>
      </c>
      <c r="OBU19" s="124" t="s">
        <v>14</v>
      </c>
      <c r="OBV19" s="124" t="s">
        <v>14</v>
      </c>
      <c r="OBW19" s="124" t="s">
        <v>14</v>
      </c>
      <c r="OBX19" s="124" t="s">
        <v>14</v>
      </c>
      <c r="OBY19" s="124" t="s">
        <v>14</v>
      </c>
      <c r="OBZ19" s="124" t="s">
        <v>14</v>
      </c>
      <c r="OCA19" s="124" t="s">
        <v>14</v>
      </c>
      <c r="OCB19" s="124" t="s">
        <v>14</v>
      </c>
      <c r="OCC19" s="124" t="s">
        <v>14</v>
      </c>
      <c r="OCD19" s="124" t="s">
        <v>14</v>
      </c>
      <c r="OCE19" s="124" t="s">
        <v>14</v>
      </c>
      <c r="OCF19" s="124" t="s">
        <v>14</v>
      </c>
      <c r="OCG19" s="124" t="s">
        <v>14</v>
      </c>
      <c r="OCH19" s="124" t="s">
        <v>14</v>
      </c>
      <c r="OCI19" s="124" t="s">
        <v>14</v>
      </c>
      <c r="OCJ19" s="124" t="s">
        <v>14</v>
      </c>
      <c r="OCK19" s="124" t="s">
        <v>14</v>
      </c>
      <c r="OCL19" s="124" t="s">
        <v>14</v>
      </c>
      <c r="OCM19" s="124" t="s">
        <v>14</v>
      </c>
      <c r="OCN19" s="124" t="s">
        <v>14</v>
      </c>
      <c r="OCO19" s="124" t="s">
        <v>14</v>
      </c>
      <c r="OCP19" s="124" t="s">
        <v>14</v>
      </c>
      <c r="OCQ19" s="124" t="s">
        <v>14</v>
      </c>
      <c r="OCR19" s="124" t="s">
        <v>14</v>
      </c>
      <c r="OCS19" s="124" t="s">
        <v>14</v>
      </c>
      <c r="OCT19" s="124" t="s">
        <v>14</v>
      </c>
      <c r="OCU19" s="124" t="s">
        <v>14</v>
      </c>
      <c r="OCV19" s="124" t="s">
        <v>14</v>
      </c>
      <c r="OCW19" s="124" t="s">
        <v>14</v>
      </c>
      <c r="OCX19" s="124" t="s">
        <v>14</v>
      </c>
      <c r="OCY19" s="124" t="s">
        <v>14</v>
      </c>
      <c r="OCZ19" s="124" t="s">
        <v>14</v>
      </c>
      <c r="ODA19" s="124" t="s">
        <v>14</v>
      </c>
      <c r="ODB19" s="124" t="s">
        <v>14</v>
      </c>
      <c r="ODC19" s="124" t="s">
        <v>14</v>
      </c>
      <c r="ODD19" s="124" t="s">
        <v>14</v>
      </c>
      <c r="ODE19" s="124" t="s">
        <v>14</v>
      </c>
      <c r="ODF19" s="124" t="s">
        <v>14</v>
      </c>
      <c r="ODG19" s="124" t="s">
        <v>14</v>
      </c>
      <c r="ODH19" s="124" t="s">
        <v>14</v>
      </c>
      <c r="ODI19" s="124" t="s">
        <v>14</v>
      </c>
      <c r="ODJ19" s="124" t="s">
        <v>14</v>
      </c>
      <c r="ODK19" s="124" t="s">
        <v>14</v>
      </c>
      <c r="ODL19" s="124" t="s">
        <v>14</v>
      </c>
      <c r="ODM19" s="124" t="s">
        <v>14</v>
      </c>
      <c r="ODN19" s="124" t="s">
        <v>14</v>
      </c>
      <c r="ODO19" s="124" t="s">
        <v>14</v>
      </c>
      <c r="ODP19" s="124" t="s">
        <v>14</v>
      </c>
      <c r="ODQ19" s="124" t="s">
        <v>14</v>
      </c>
      <c r="ODR19" s="124" t="s">
        <v>14</v>
      </c>
      <c r="ODS19" s="124" t="s">
        <v>14</v>
      </c>
      <c r="ODT19" s="124" t="s">
        <v>14</v>
      </c>
      <c r="ODU19" s="124" t="s">
        <v>14</v>
      </c>
      <c r="ODV19" s="124" t="s">
        <v>14</v>
      </c>
      <c r="ODW19" s="124" t="s">
        <v>14</v>
      </c>
      <c r="ODX19" s="124" t="s">
        <v>14</v>
      </c>
      <c r="ODY19" s="124" t="s">
        <v>14</v>
      </c>
      <c r="ODZ19" s="124" t="s">
        <v>14</v>
      </c>
      <c r="OEA19" s="124" t="s">
        <v>14</v>
      </c>
      <c r="OEB19" s="124" t="s">
        <v>14</v>
      </c>
      <c r="OEC19" s="124" t="s">
        <v>14</v>
      </c>
      <c r="OED19" s="124" t="s">
        <v>14</v>
      </c>
      <c r="OEE19" s="124" t="s">
        <v>14</v>
      </c>
      <c r="OEF19" s="124" t="s">
        <v>14</v>
      </c>
      <c r="OEG19" s="124" t="s">
        <v>14</v>
      </c>
      <c r="OEH19" s="124" t="s">
        <v>14</v>
      </c>
      <c r="OEI19" s="124" t="s">
        <v>14</v>
      </c>
      <c r="OEJ19" s="124" t="s">
        <v>14</v>
      </c>
      <c r="OEK19" s="124" t="s">
        <v>14</v>
      </c>
      <c r="OEL19" s="124" t="s">
        <v>14</v>
      </c>
      <c r="OEM19" s="124" t="s">
        <v>14</v>
      </c>
      <c r="OEN19" s="124" t="s">
        <v>14</v>
      </c>
      <c r="OEO19" s="124" t="s">
        <v>14</v>
      </c>
      <c r="OEP19" s="124" t="s">
        <v>14</v>
      </c>
      <c r="OEQ19" s="124" t="s">
        <v>14</v>
      </c>
      <c r="OER19" s="124" t="s">
        <v>14</v>
      </c>
      <c r="OES19" s="124" t="s">
        <v>14</v>
      </c>
      <c r="OET19" s="124" t="s">
        <v>14</v>
      </c>
      <c r="OEU19" s="124" t="s">
        <v>14</v>
      </c>
      <c r="OEV19" s="124" t="s">
        <v>14</v>
      </c>
      <c r="OEW19" s="124" t="s">
        <v>14</v>
      </c>
      <c r="OEX19" s="124" t="s">
        <v>14</v>
      </c>
      <c r="OEY19" s="124" t="s">
        <v>14</v>
      </c>
      <c r="OEZ19" s="124" t="s">
        <v>14</v>
      </c>
      <c r="OFA19" s="124" t="s">
        <v>14</v>
      </c>
      <c r="OFB19" s="124" t="s">
        <v>14</v>
      </c>
      <c r="OFC19" s="124" t="s">
        <v>14</v>
      </c>
      <c r="OFD19" s="124" t="s">
        <v>14</v>
      </c>
      <c r="OFE19" s="124" t="s">
        <v>14</v>
      </c>
      <c r="OFF19" s="124" t="s">
        <v>14</v>
      </c>
      <c r="OFG19" s="124" t="s">
        <v>14</v>
      </c>
      <c r="OFH19" s="124" t="s">
        <v>14</v>
      </c>
      <c r="OFI19" s="124" t="s">
        <v>14</v>
      </c>
      <c r="OFJ19" s="124" t="s">
        <v>14</v>
      </c>
      <c r="OFK19" s="124" t="s">
        <v>14</v>
      </c>
      <c r="OFL19" s="124" t="s">
        <v>14</v>
      </c>
      <c r="OFM19" s="124" t="s">
        <v>14</v>
      </c>
      <c r="OFN19" s="124" t="s">
        <v>14</v>
      </c>
      <c r="OFO19" s="124" t="s">
        <v>14</v>
      </c>
      <c r="OFP19" s="124" t="s">
        <v>14</v>
      </c>
      <c r="OFQ19" s="124" t="s">
        <v>14</v>
      </c>
      <c r="OFR19" s="124" t="s">
        <v>14</v>
      </c>
      <c r="OFS19" s="124" t="s">
        <v>14</v>
      </c>
      <c r="OFT19" s="124" t="s">
        <v>14</v>
      </c>
      <c r="OFU19" s="124" t="s">
        <v>14</v>
      </c>
      <c r="OFV19" s="124" t="s">
        <v>14</v>
      </c>
      <c r="OFW19" s="124" t="s">
        <v>14</v>
      </c>
      <c r="OFX19" s="124" t="s">
        <v>14</v>
      </c>
      <c r="OFY19" s="124" t="s">
        <v>14</v>
      </c>
      <c r="OFZ19" s="124" t="s">
        <v>14</v>
      </c>
      <c r="OGA19" s="124" t="s">
        <v>14</v>
      </c>
      <c r="OGB19" s="124" t="s">
        <v>14</v>
      </c>
      <c r="OGC19" s="124" t="s">
        <v>14</v>
      </c>
      <c r="OGD19" s="124" t="s">
        <v>14</v>
      </c>
      <c r="OGE19" s="124" t="s">
        <v>14</v>
      </c>
      <c r="OGF19" s="124" t="s">
        <v>14</v>
      </c>
      <c r="OGG19" s="124" t="s">
        <v>14</v>
      </c>
      <c r="OGH19" s="124" t="s">
        <v>14</v>
      </c>
      <c r="OGI19" s="124" t="s">
        <v>14</v>
      </c>
      <c r="OGJ19" s="124" t="s">
        <v>14</v>
      </c>
      <c r="OGK19" s="124" t="s">
        <v>14</v>
      </c>
      <c r="OGL19" s="124" t="s">
        <v>14</v>
      </c>
      <c r="OGM19" s="124" t="s">
        <v>14</v>
      </c>
      <c r="OGN19" s="124" t="s">
        <v>14</v>
      </c>
      <c r="OGO19" s="124" t="s">
        <v>14</v>
      </c>
      <c r="OGP19" s="124" t="s">
        <v>14</v>
      </c>
      <c r="OGQ19" s="124" t="s">
        <v>14</v>
      </c>
      <c r="OGR19" s="124" t="s">
        <v>14</v>
      </c>
      <c r="OGS19" s="124" t="s">
        <v>14</v>
      </c>
      <c r="OGT19" s="124" t="s">
        <v>14</v>
      </c>
      <c r="OGU19" s="124" t="s">
        <v>14</v>
      </c>
      <c r="OGV19" s="124" t="s">
        <v>14</v>
      </c>
      <c r="OGW19" s="124" t="s">
        <v>14</v>
      </c>
      <c r="OGX19" s="124" t="s">
        <v>14</v>
      </c>
      <c r="OGY19" s="124" t="s">
        <v>14</v>
      </c>
      <c r="OGZ19" s="124" t="s">
        <v>14</v>
      </c>
      <c r="OHA19" s="124" t="s">
        <v>14</v>
      </c>
      <c r="OHB19" s="124" t="s">
        <v>14</v>
      </c>
      <c r="OHC19" s="124" t="s">
        <v>14</v>
      </c>
      <c r="OHD19" s="124" t="s">
        <v>14</v>
      </c>
      <c r="OHE19" s="124" t="s">
        <v>14</v>
      </c>
      <c r="OHF19" s="124" t="s">
        <v>14</v>
      </c>
      <c r="OHG19" s="124" t="s">
        <v>14</v>
      </c>
      <c r="OHH19" s="124" t="s">
        <v>14</v>
      </c>
      <c r="OHI19" s="124" t="s">
        <v>14</v>
      </c>
      <c r="OHJ19" s="124" t="s">
        <v>14</v>
      </c>
      <c r="OHK19" s="124" t="s">
        <v>14</v>
      </c>
      <c r="OHL19" s="124" t="s">
        <v>14</v>
      </c>
      <c r="OHM19" s="124" t="s">
        <v>14</v>
      </c>
      <c r="OHN19" s="124" t="s">
        <v>14</v>
      </c>
      <c r="OHO19" s="124" t="s">
        <v>14</v>
      </c>
      <c r="OHP19" s="124" t="s">
        <v>14</v>
      </c>
      <c r="OHQ19" s="124" t="s">
        <v>14</v>
      </c>
      <c r="OHR19" s="124" t="s">
        <v>14</v>
      </c>
      <c r="OHS19" s="124" t="s">
        <v>14</v>
      </c>
      <c r="OHT19" s="124" t="s">
        <v>14</v>
      </c>
      <c r="OHU19" s="124" t="s">
        <v>14</v>
      </c>
      <c r="OHV19" s="124" t="s">
        <v>14</v>
      </c>
      <c r="OHW19" s="124" t="s">
        <v>14</v>
      </c>
      <c r="OHX19" s="124" t="s">
        <v>14</v>
      </c>
      <c r="OHY19" s="124" t="s">
        <v>14</v>
      </c>
      <c r="OHZ19" s="124" t="s">
        <v>14</v>
      </c>
      <c r="OIA19" s="124" t="s">
        <v>14</v>
      </c>
      <c r="OIB19" s="124" t="s">
        <v>14</v>
      </c>
      <c r="OIC19" s="124" t="s">
        <v>14</v>
      </c>
      <c r="OID19" s="124" t="s">
        <v>14</v>
      </c>
      <c r="OIE19" s="124" t="s">
        <v>14</v>
      </c>
      <c r="OIF19" s="124" t="s">
        <v>14</v>
      </c>
      <c r="OIG19" s="124" t="s">
        <v>14</v>
      </c>
      <c r="OIH19" s="124" t="s">
        <v>14</v>
      </c>
      <c r="OII19" s="124" t="s">
        <v>14</v>
      </c>
      <c r="OIJ19" s="124" t="s">
        <v>14</v>
      </c>
      <c r="OIK19" s="124" t="s">
        <v>14</v>
      </c>
      <c r="OIL19" s="124" t="s">
        <v>14</v>
      </c>
      <c r="OIM19" s="124" t="s">
        <v>14</v>
      </c>
      <c r="OIN19" s="124" t="s">
        <v>14</v>
      </c>
      <c r="OIO19" s="124" t="s">
        <v>14</v>
      </c>
      <c r="OIP19" s="124" t="s">
        <v>14</v>
      </c>
      <c r="OIQ19" s="124" t="s">
        <v>14</v>
      </c>
      <c r="OIR19" s="124" t="s">
        <v>14</v>
      </c>
      <c r="OIS19" s="124" t="s">
        <v>14</v>
      </c>
      <c r="OIT19" s="124" t="s">
        <v>14</v>
      </c>
      <c r="OIU19" s="124" t="s">
        <v>14</v>
      </c>
      <c r="OIV19" s="124" t="s">
        <v>14</v>
      </c>
      <c r="OIW19" s="124" t="s">
        <v>14</v>
      </c>
      <c r="OIX19" s="124" t="s">
        <v>14</v>
      </c>
      <c r="OIY19" s="124" t="s">
        <v>14</v>
      </c>
      <c r="OIZ19" s="124" t="s">
        <v>14</v>
      </c>
      <c r="OJA19" s="124" t="s">
        <v>14</v>
      </c>
      <c r="OJB19" s="124" t="s">
        <v>14</v>
      </c>
      <c r="OJC19" s="124" t="s">
        <v>14</v>
      </c>
      <c r="OJD19" s="124" t="s">
        <v>14</v>
      </c>
      <c r="OJE19" s="124" t="s">
        <v>14</v>
      </c>
      <c r="OJF19" s="124" t="s">
        <v>14</v>
      </c>
      <c r="OJG19" s="124" t="s">
        <v>14</v>
      </c>
      <c r="OJH19" s="124" t="s">
        <v>14</v>
      </c>
      <c r="OJI19" s="124" t="s">
        <v>14</v>
      </c>
      <c r="OJJ19" s="124" t="s">
        <v>14</v>
      </c>
      <c r="OJK19" s="124" t="s">
        <v>14</v>
      </c>
      <c r="OJL19" s="124" t="s">
        <v>14</v>
      </c>
      <c r="OJM19" s="124" t="s">
        <v>14</v>
      </c>
      <c r="OJN19" s="124" t="s">
        <v>14</v>
      </c>
      <c r="OJO19" s="124" t="s">
        <v>14</v>
      </c>
      <c r="OJP19" s="124" t="s">
        <v>14</v>
      </c>
      <c r="OJQ19" s="124" t="s">
        <v>14</v>
      </c>
      <c r="OJR19" s="124" t="s">
        <v>14</v>
      </c>
      <c r="OJS19" s="124" t="s">
        <v>14</v>
      </c>
      <c r="OJT19" s="124" t="s">
        <v>14</v>
      </c>
      <c r="OJU19" s="124" t="s">
        <v>14</v>
      </c>
      <c r="OJV19" s="124" t="s">
        <v>14</v>
      </c>
      <c r="OJW19" s="124" t="s">
        <v>14</v>
      </c>
      <c r="OJX19" s="124" t="s">
        <v>14</v>
      </c>
      <c r="OJY19" s="124" t="s">
        <v>14</v>
      </c>
      <c r="OJZ19" s="124" t="s">
        <v>14</v>
      </c>
      <c r="OKA19" s="124" t="s">
        <v>14</v>
      </c>
      <c r="OKB19" s="124" t="s">
        <v>14</v>
      </c>
      <c r="OKC19" s="124" t="s">
        <v>14</v>
      </c>
      <c r="OKD19" s="124" t="s">
        <v>14</v>
      </c>
      <c r="OKE19" s="124" t="s">
        <v>14</v>
      </c>
      <c r="OKF19" s="124" t="s">
        <v>14</v>
      </c>
      <c r="OKG19" s="124" t="s">
        <v>14</v>
      </c>
      <c r="OKH19" s="124" t="s">
        <v>14</v>
      </c>
      <c r="OKI19" s="124" t="s">
        <v>14</v>
      </c>
      <c r="OKJ19" s="124" t="s">
        <v>14</v>
      </c>
      <c r="OKK19" s="124" t="s">
        <v>14</v>
      </c>
      <c r="OKL19" s="124" t="s">
        <v>14</v>
      </c>
      <c r="OKM19" s="124" t="s">
        <v>14</v>
      </c>
      <c r="OKN19" s="124" t="s">
        <v>14</v>
      </c>
      <c r="OKO19" s="124" t="s">
        <v>14</v>
      </c>
      <c r="OKP19" s="124" t="s">
        <v>14</v>
      </c>
      <c r="OKQ19" s="124" t="s">
        <v>14</v>
      </c>
      <c r="OKR19" s="124" t="s">
        <v>14</v>
      </c>
      <c r="OKS19" s="124" t="s">
        <v>14</v>
      </c>
      <c r="OKT19" s="124" t="s">
        <v>14</v>
      </c>
      <c r="OKU19" s="124" t="s">
        <v>14</v>
      </c>
      <c r="OKV19" s="124" t="s">
        <v>14</v>
      </c>
      <c r="OKW19" s="124" t="s">
        <v>14</v>
      </c>
      <c r="OKX19" s="124" t="s">
        <v>14</v>
      </c>
      <c r="OKY19" s="124" t="s">
        <v>14</v>
      </c>
      <c r="OKZ19" s="124" t="s">
        <v>14</v>
      </c>
      <c r="OLA19" s="124" t="s">
        <v>14</v>
      </c>
      <c r="OLB19" s="124" t="s">
        <v>14</v>
      </c>
      <c r="OLC19" s="124" t="s">
        <v>14</v>
      </c>
      <c r="OLD19" s="124" t="s">
        <v>14</v>
      </c>
      <c r="OLE19" s="124" t="s">
        <v>14</v>
      </c>
      <c r="OLF19" s="124" t="s">
        <v>14</v>
      </c>
      <c r="OLG19" s="124" t="s">
        <v>14</v>
      </c>
      <c r="OLH19" s="124" t="s">
        <v>14</v>
      </c>
      <c r="OLI19" s="124" t="s">
        <v>14</v>
      </c>
      <c r="OLJ19" s="124" t="s">
        <v>14</v>
      </c>
      <c r="OLK19" s="124" t="s">
        <v>14</v>
      </c>
      <c r="OLL19" s="124" t="s">
        <v>14</v>
      </c>
      <c r="OLM19" s="124" t="s">
        <v>14</v>
      </c>
      <c r="OLN19" s="124" t="s">
        <v>14</v>
      </c>
      <c r="OLO19" s="124" t="s">
        <v>14</v>
      </c>
      <c r="OLP19" s="124" t="s">
        <v>14</v>
      </c>
      <c r="OLQ19" s="124" t="s">
        <v>14</v>
      </c>
      <c r="OLR19" s="124" t="s">
        <v>14</v>
      </c>
      <c r="OLS19" s="124" t="s">
        <v>14</v>
      </c>
      <c r="OLT19" s="124" t="s">
        <v>14</v>
      </c>
      <c r="OLU19" s="124" t="s">
        <v>14</v>
      </c>
      <c r="OLV19" s="124" t="s">
        <v>14</v>
      </c>
      <c r="OLW19" s="124" t="s">
        <v>14</v>
      </c>
      <c r="OLX19" s="124" t="s">
        <v>14</v>
      </c>
      <c r="OLY19" s="124" t="s">
        <v>14</v>
      </c>
      <c r="OLZ19" s="124" t="s">
        <v>14</v>
      </c>
      <c r="OMA19" s="124" t="s">
        <v>14</v>
      </c>
      <c r="OMB19" s="124" t="s">
        <v>14</v>
      </c>
      <c r="OMC19" s="124" t="s">
        <v>14</v>
      </c>
      <c r="OMD19" s="124" t="s">
        <v>14</v>
      </c>
      <c r="OME19" s="124" t="s">
        <v>14</v>
      </c>
      <c r="OMF19" s="124" t="s">
        <v>14</v>
      </c>
      <c r="OMG19" s="124" t="s">
        <v>14</v>
      </c>
      <c r="OMH19" s="124" t="s">
        <v>14</v>
      </c>
      <c r="OMI19" s="124" t="s">
        <v>14</v>
      </c>
      <c r="OMJ19" s="124" t="s">
        <v>14</v>
      </c>
      <c r="OMK19" s="124" t="s">
        <v>14</v>
      </c>
      <c r="OML19" s="124" t="s">
        <v>14</v>
      </c>
      <c r="OMM19" s="124" t="s">
        <v>14</v>
      </c>
      <c r="OMN19" s="124" t="s">
        <v>14</v>
      </c>
      <c r="OMO19" s="124" t="s">
        <v>14</v>
      </c>
      <c r="OMP19" s="124" t="s">
        <v>14</v>
      </c>
      <c r="OMQ19" s="124" t="s">
        <v>14</v>
      </c>
      <c r="OMR19" s="124" t="s">
        <v>14</v>
      </c>
      <c r="OMS19" s="124" t="s">
        <v>14</v>
      </c>
      <c r="OMT19" s="124" t="s">
        <v>14</v>
      </c>
      <c r="OMU19" s="124" t="s">
        <v>14</v>
      </c>
      <c r="OMV19" s="124" t="s">
        <v>14</v>
      </c>
      <c r="OMW19" s="124" t="s">
        <v>14</v>
      </c>
      <c r="OMX19" s="124" t="s">
        <v>14</v>
      </c>
      <c r="OMY19" s="124" t="s">
        <v>14</v>
      </c>
      <c r="OMZ19" s="124" t="s">
        <v>14</v>
      </c>
      <c r="ONA19" s="124" t="s">
        <v>14</v>
      </c>
      <c r="ONB19" s="124" t="s">
        <v>14</v>
      </c>
      <c r="ONC19" s="124" t="s">
        <v>14</v>
      </c>
      <c r="OND19" s="124" t="s">
        <v>14</v>
      </c>
      <c r="ONE19" s="124" t="s">
        <v>14</v>
      </c>
      <c r="ONF19" s="124" t="s">
        <v>14</v>
      </c>
      <c r="ONG19" s="124" t="s">
        <v>14</v>
      </c>
      <c r="ONH19" s="124" t="s">
        <v>14</v>
      </c>
      <c r="ONI19" s="124" t="s">
        <v>14</v>
      </c>
      <c r="ONJ19" s="124" t="s">
        <v>14</v>
      </c>
      <c r="ONK19" s="124" t="s">
        <v>14</v>
      </c>
      <c r="ONL19" s="124" t="s">
        <v>14</v>
      </c>
      <c r="ONM19" s="124" t="s">
        <v>14</v>
      </c>
      <c r="ONN19" s="124" t="s">
        <v>14</v>
      </c>
      <c r="ONO19" s="124" t="s">
        <v>14</v>
      </c>
      <c r="ONP19" s="124" t="s">
        <v>14</v>
      </c>
      <c r="ONQ19" s="124" t="s">
        <v>14</v>
      </c>
      <c r="ONR19" s="124" t="s">
        <v>14</v>
      </c>
      <c r="ONS19" s="124" t="s">
        <v>14</v>
      </c>
      <c r="ONT19" s="124" t="s">
        <v>14</v>
      </c>
      <c r="ONU19" s="124" t="s">
        <v>14</v>
      </c>
      <c r="ONV19" s="124" t="s">
        <v>14</v>
      </c>
      <c r="ONW19" s="124" t="s">
        <v>14</v>
      </c>
      <c r="ONX19" s="124" t="s">
        <v>14</v>
      </c>
      <c r="ONY19" s="124" t="s">
        <v>14</v>
      </c>
      <c r="ONZ19" s="124" t="s">
        <v>14</v>
      </c>
      <c r="OOA19" s="124" t="s">
        <v>14</v>
      </c>
      <c r="OOB19" s="124" t="s">
        <v>14</v>
      </c>
      <c r="OOC19" s="124" t="s">
        <v>14</v>
      </c>
      <c r="OOD19" s="124" t="s">
        <v>14</v>
      </c>
      <c r="OOE19" s="124" t="s">
        <v>14</v>
      </c>
      <c r="OOF19" s="124" t="s">
        <v>14</v>
      </c>
      <c r="OOG19" s="124" t="s">
        <v>14</v>
      </c>
      <c r="OOH19" s="124" t="s">
        <v>14</v>
      </c>
      <c r="OOI19" s="124" t="s">
        <v>14</v>
      </c>
      <c r="OOJ19" s="124" t="s">
        <v>14</v>
      </c>
      <c r="OOK19" s="124" t="s">
        <v>14</v>
      </c>
      <c r="OOL19" s="124" t="s">
        <v>14</v>
      </c>
      <c r="OOM19" s="124" t="s">
        <v>14</v>
      </c>
      <c r="OON19" s="124" t="s">
        <v>14</v>
      </c>
      <c r="OOO19" s="124" t="s">
        <v>14</v>
      </c>
      <c r="OOP19" s="124" t="s">
        <v>14</v>
      </c>
      <c r="OOQ19" s="124" t="s">
        <v>14</v>
      </c>
      <c r="OOR19" s="124" t="s">
        <v>14</v>
      </c>
      <c r="OOS19" s="124" t="s">
        <v>14</v>
      </c>
      <c r="OOT19" s="124" t="s">
        <v>14</v>
      </c>
      <c r="OOU19" s="124" t="s">
        <v>14</v>
      </c>
      <c r="OOV19" s="124" t="s">
        <v>14</v>
      </c>
      <c r="OOW19" s="124" t="s">
        <v>14</v>
      </c>
      <c r="OOX19" s="124" t="s">
        <v>14</v>
      </c>
      <c r="OOY19" s="124" t="s">
        <v>14</v>
      </c>
      <c r="OOZ19" s="124" t="s">
        <v>14</v>
      </c>
      <c r="OPA19" s="124" t="s">
        <v>14</v>
      </c>
      <c r="OPB19" s="124" t="s">
        <v>14</v>
      </c>
      <c r="OPC19" s="124" t="s">
        <v>14</v>
      </c>
      <c r="OPD19" s="124" t="s">
        <v>14</v>
      </c>
      <c r="OPE19" s="124" t="s">
        <v>14</v>
      </c>
      <c r="OPF19" s="124" t="s">
        <v>14</v>
      </c>
      <c r="OPG19" s="124" t="s">
        <v>14</v>
      </c>
      <c r="OPH19" s="124" t="s">
        <v>14</v>
      </c>
      <c r="OPI19" s="124" t="s">
        <v>14</v>
      </c>
      <c r="OPJ19" s="124" t="s">
        <v>14</v>
      </c>
      <c r="OPK19" s="124" t="s">
        <v>14</v>
      </c>
      <c r="OPL19" s="124" t="s">
        <v>14</v>
      </c>
      <c r="OPM19" s="124" t="s">
        <v>14</v>
      </c>
      <c r="OPN19" s="124" t="s">
        <v>14</v>
      </c>
      <c r="OPO19" s="124" t="s">
        <v>14</v>
      </c>
      <c r="OPP19" s="124" t="s">
        <v>14</v>
      </c>
      <c r="OPQ19" s="124" t="s">
        <v>14</v>
      </c>
      <c r="OPR19" s="124" t="s">
        <v>14</v>
      </c>
      <c r="OPS19" s="124" t="s">
        <v>14</v>
      </c>
      <c r="OPT19" s="124" t="s">
        <v>14</v>
      </c>
      <c r="OPU19" s="124" t="s">
        <v>14</v>
      </c>
      <c r="OPV19" s="124" t="s">
        <v>14</v>
      </c>
      <c r="OPW19" s="124" t="s">
        <v>14</v>
      </c>
      <c r="OPX19" s="124" t="s">
        <v>14</v>
      </c>
      <c r="OPY19" s="124" t="s">
        <v>14</v>
      </c>
      <c r="OPZ19" s="124" t="s">
        <v>14</v>
      </c>
      <c r="OQA19" s="124" t="s">
        <v>14</v>
      </c>
      <c r="OQB19" s="124" t="s">
        <v>14</v>
      </c>
      <c r="OQC19" s="124" t="s">
        <v>14</v>
      </c>
      <c r="OQD19" s="124" t="s">
        <v>14</v>
      </c>
      <c r="OQE19" s="124" t="s">
        <v>14</v>
      </c>
      <c r="OQF19" s="124" t="s">
        <v>14</v>
      </c>
      <c r="OQG19" s="124" t="s">
        <v>14</v>
      </c>
      <c r="OQH19" s="124" t="s">
        <v>14</v>
      </c>
      <c r="OQI19" s="124" t="s">
        <v>14</v>
      </c>
      <c r="OQJ19" s="124" t="s">
        <v>14</v>
      </c>
      <c r="OQK19" s="124" t="s">
        <v>14</v>
      </c>
      <c r="OQL19" s="124" t="s">
        <v>14</v>
      </c>
      <c r="OQM19" s="124" t="s">
        <v>14</v>
      </c>
      <c r="OQN19" s="124" t="s">
        <v>14</v>
      </c>
      <c r="OQO19" s="124" t="s">
        <v>14</v>
      </c>
      <c r="OQP19" s="124" t="s">
        <v>14</v>
      </c>
      <c r="OQQ19" s="124" t="s">
        <v>14</v>
      </c>
      <c r="OQR19" s="124" t="s">
        <v>14</v>
      </c>
      <c r="OQS19" s="124" t="s">
        <v>14</v>
      </c>
      <c r="OQT19" s="124" t="s">
        <v>14</v>
      </c>
      <c r="OQU19" s="124" t="s">
        <v>14</v>
      </c>
      <c r="OQV19" s="124" t="s">
        <v>14</v>
      </c>
      <c r="OQW19" s="124" t="s">
        <v>14</v>
      </c>
      <c r="OQX19" s="124" t="s">
        <v>14</v>
      </c>
      <c r="OQY19" s="124" t="s">
        <v>14</v>
      </c>
      <c r="OQZ19" s="124" t="s">
        <v>14</v>
      </c>
      <c r="ORA19" s="124" t="s">
        <v>14</v>
      </c>
      <c r="ORB19" s="124" t="s">
        <v>14</v>
      </c>
      <c r="ORC19" s="124" t="s">
        <v>14</v>
      </c>
      <c r="ORD19" s="124" t="s">
        <v>14</v>
      </c>
      <c r="ORE19" s="124" t="s">
        <v>14</v>
      </c>
      <c r="ORF19" s="124" t="s">
        <v>14</v>
      </c>
      <c r="ORG19" s="124" t="s">
        <v>14</v>
      </c>
      <c r="ORH19" s="124" t="s">
        <v>14</v>
      </c>
      <c r="ORI19" s="124" t="s">
        <v>14</v>
      </c>
      <c r="ORJ19" s="124" t="s">
        <v>14</v>
      </c>
      <c r="ORK19" s="124" t="s">
        <v>14</v>
      </c>
      <c r="ORL19" s="124" t="s">
        <v>14</v>
      </c>
      <c r="ORM19" s="124" t="s">
        <v>14</v>
      </c>
      <c r="ORN19" s="124" t="s">
        <v>14</v>
      </c>
      <c r="ORO19" s="124" t="s">
        <v>14</v>
      </c>
      <c r="ORP19" s="124" t="s">
        <v>14</v>
      </c>
      <c r="ORQ19" s="124" t="s">
        <v>14</v>
      </c>
      <c r="ORR19" s="124" t="s">
        <v>14</v>
      </c>
      <c r="ORS19" s="124" t="s">
        <v>14</v>
      </c>
      <c r="ORT19" s="124" t="s">
        <v>14</v>
      </c>
      <c r="ORU19" s="124" t="s">
        <v>14</v>
      </c>
      <c r="ORV19" s="124" t="s">
        <v>14</v>
      </c>
      <c r="ORW19" s="124" t="s">
        <v>14</v>
      </c>
      <c r="ORX19" s="124" t="s">
        <v>14</v>
      </c>
      <c r="ORY19" s="124" t="s">
        <v>14</v>
      </c>
      <c r="ORZ19" s="124" t="s">
        <v>14</v>
      </c>
      <c r="OSA19" s="124" t="s">
        <v>14</v>
      </c>
      <c r="OSB19" s="124" t="s">
        <v>14</v>
      </c>
      <c r="OSC19" s="124" t="s">
        <v>14</v>
      </c>
      <c r="OSD19" s="124" t="s">
        <v>14</v>
      </c>
      <c r="OSE19" s="124" t="s">
        <v>14</v>
      </c>
      <c r="OSF19" s="124" t="s">
        <v>14</v>
      </c>
      <c r="OSG19" s="124" t="s">
        <v>14</v>
      </c>
      <c r="OSH19" s="124" t="s">
        <v>14</v>
      </c>
      <c r="OSI19" s="124" t="s">
        <v>14</v>
      </c>
      <c r="OSJ19" s="124" t="s">
        <v>14</v>
      </c>
      <c r="OSK19" s="124" t="s">
        <v>14</v>
      </c>
      <c r="OSL19" s="124" t="s">
        <v>14</v>
      </c>
      <c r="OSM19" s="124" t="s">
        <v>14</v>
      </c>
      <c r="OSN19" s="124" t="s">
        <v>14</v>
      </c>
      <c r="OSO19" s="124" t="s">
        <v>14</v>
      </c>
      <c r="OSP19" s="124" t="s">
        <v>14</v>
      </c>
      <c r="OSQ19" s="124" t="s">
        <v>14</v>
      </c>
      <c r="OSR19" s="124" t="s">
        <v>14</v>
      </c>
      <c r="OSS19" s="124" t="s">
        <v>14</v>
      </c>
      <c r="OST19" s="124" t="s">
        <v>14</v>
      </c>
      <c r="OSU19" s="124" t="s">
        <v>14</v>
      </c>
      <c r="OSV19" s="124" t="s">
        <v>14</v>
      </c>
      <c r="OSW19" s="124" t="s">
        <v>14</v>
      </c>
      <c r="OSX19" s="124" t="s">
        <v>14</v>
      </c>
      <c r="OSY19" s="124" t="s">
        <v>14</v>
      </c>
      <c r="OSZ19" s="124" t="s">
        <v>14</v>
      </c>
      <c r="OTA19" s="124" t="s">
        <v>14</v>
      </c>
      <c r="OTB19" s="124" t="s">
        <v>14</v>
      </c>
      <c r="OTC19" s="124" t="s">
        <v>14</v>
      </c>
      <c r="OTD19" s="124" t="s">
        <v>14</v>
      </c>
      <c r="OTE19" s="124" t="s">
        <v>14</v>
      </c>
      <c r="OTF19" s="124" t="s">
        <v>14</v>
      </c>
      <c r="OTG19" s="124" t="s">
        <v>14</v>
      </c>
      <c r="OTH19" s="124" t="s">
        <v>14</v>
      </c>
      <c r="OTI19" s="124" t="s">
        <v>14</v>
      </c>
      <c r="OTJ19" s="124" t="s">
        <v>14</v>
      </c>
      <c r="OTK19" s="124" t="s">
        <v>14</v>
      </c>
      <c r="OTL19" s="124" t="s">
        <v>14</v>
      </c>
      <c r="OTM19" s="124" t="s">
        <v>14</v>
      </c>
      <c r="OTN19" s="124" t="s">
        <v>14</v>
      </c>
      <c r="OTO19" s="124" t="s">
        <v>14</v>
      </c>
      <c r="OTP19" s="124" t="s">
        <v>14</v>
      </c>
      <c r="OTQ19" s="124" t="s">
        <v>14</v>
      </c>
      <c r="OTR19" s="124" t="s">
        <v>14</v>
      </c>
      <c r="OTS19" s="124" t="s">
        <v>14</v>
      </c>
      <c r="OTT19" s="124" t="s">
        <v>14</v>
      </c>
      <c r="OTU19" s="124" t="s">
        <v>14</v>
      </c>
      <c r="OTV19" s="124" t="s">
        <v>14</v>
      </c>
      <c r="OTW19" s="124" t="s">
        <v>14</v>
      </c>
      <c r="OTX19" s="124" t="s">
        <v>14</v>
      </c>
      <c r="OTY19" s="124" t="s">
        <v>14</v>
      </c>
      <c r="OTZ19" s="124" t="s">
        <v>14</v>
      </c>
      <c r="OUA19" s="124" t="s">
        <v>14</v>
      </c>
      <c r="OUB19" s="124" t="s">
        <v>14</v>
      </c>
      <c r="OUC19" s="124" t="s">
        <v>14</v>
      </c>
      <c r="OUD19" s="124" t="s">
        <v>14</v>
      </c>
      <c r="OUE19" s="124" t="s">
        <v>14</v>
      </c>
      <c r="OUF19" s="124" t="s">
        <v>14</v>
      </c>
      <c r="OUG19" s="124" t="s">
        <v>14</v>
      </c>
      <c r="OUH19" s="124" t="s">
        <v>14</v>
      </c>
      <c r="OUI19" s="124" t="s">
        <v>14</v>
      </c>
      <c r="OUJ19" s="124" t="s">
        <v>14</v>
      </c>
      <c r="OUK19" s="124" t="s">
        <v>14</v>
      </c>
      <c r="OUL19" s="124" t="s">
        <v>14</v>
      </c>
      <c r="OUM19" s="124" t="s">
        <v>14</v>
      </c>
      <c r="OUN19" s="124" t="s">
        <v>14</v>
      </c>
      <c r="OUO19" s="124" t="s">
        <v>14</v>
      </c>
      <c r="OUP19" s="124" t="s">
        <v>14</v>
      </c>
      <c r="OUQ19" s="124" t="s">
        <v>14</v>
      </c>
      <c r="OUR19" s="124" t="s">
        <v>14</v>
      </c>
      <c r="OUS19" s="124" t="s">
        <v>14</v>
      </c>
      <c r="OUT19" s="124" t="s">
        <v>14</v>
      </c>
      <c r="OUU19" s="124" t="s">
        <v>14</v>
      </c>
      <c r="OUV19" s="124" t="s">
        <v>14</v>
      </c>
      <c r="OUW19" s="124" t="s">
        <v>14</v>
      </c>
      <c r="OUX19" s="124" t="s">
        <v>14</v>
      </c>
      <c r="OUY19" s="124" t="s">
        <v>14</v>
      </c>
      <c r="OUZ19" s="124" t="s">
        <v>14</v>
      </c>
      <c r="OVA19" s="124" t="s">
        <v>14</v>
      </c>
      <c r="OVB19" s="124" t="s">
        <v>14</v>
      </c>
      <c r="OVC19" s="124" t="s">
        <v>14</v>
      </c>
      <c r="OVD19" s="124" t="s">
        <v>14</v>
      </c>
      <c r="OVE19" s="124" t="s">
        <v>14</v>
      </c>
      <c r="OVF19" s="124" t="s">
        <v>14</v>
      </c>
      <c r="OVG19" s="124" t="s">
        <v>14</v>
      </c>
      <c r="OVH19" s="124" t="s">
        <v>14</v>
      </c>
      <c r="OVI19" s="124" t="s">
        <v>14</v>
      </c>
      <c r="OVJ19" s="124" t="s">
        <v>14</v>
      </c>
      <c r="OVK19" s="124" t="s">
        <v>14</v>
      </c>
      <c r="OVL19" s="124" t="s">
        <v>14</v>
      </c>
      <c r="OVM19" s="124" t="s">
        <v>14</v>
      </c>
      <c r="OVN19" s="124" t="s">
        <v>14</v>
      </c>
      <c r="OVO19" s="124" t="s">
        <v>14</v>
      </c>
      <c r="OVP19" s="124" t="s">
        <v>14</v>
      </c>
      <c r="OVQ19" s="124" t="s">
        <v>14</v>
      </c>
      <c r="OVR19" s="124" t="s">
        <v>14</v>
      </c>
      <c r="OVS19" s="124" t="s">
        <v>14</v>
      </c>
      <c r="OVT19" s="124" t="s">
        <v>14</v>
      </c>
      <c r="OVU19" s="124" t="s">
        <v>14</v>
      </c>
      <c r="OVV19" s="124" t="s">
        <v>14</v>
      </c>
      <c r="OVW19" s="124" t="s">
        <v>14</v>
      </c>
      <c r="OVX19" s="124" t="s">
        <v>14</v>
      </c>
      <c r="OVY19" s="124" t="s">
        <v>14</v>
      </c>
      <c r="OVZ19" s="124" t="s">
        <v>14</v>
      </c>
      <c r="OWA19" s="124" t="s">
        <v>14</v>
      </c>
      <c r="OWB19" s="124" t="s">
        <v>14</v>
      </c>
      <c r="OWC19" s="124" t="s">
        <v>14</v>
      </c>
      <c r="OWD19" s="124" t="s">
        <v>14</v>
      </c>
      <c r="OWE19" s="124" t="s">
        <v>14</v>
      </c>
      <c r="OWF19" s="124" t="s">
        <v>14</v>
      </c>
      <c r="OWG19" s="124" t="s">
        <v>14</v>
      </c>
      <c r="OWH19" s="124" t="s">
        <v>14</v>
      </c>
      <c r="OWI19" s="124" t="s">
        <v>14</v>
      </c>
      <c r="OWJ19" s="124" t="s">
        <v>14</v>
      </c>
      <c r="OWK19" s="124" t="s">
        <v>14</v>
      </c>
      <c r="OWL19" s="124" t="s">
        <v>14</v>
      </c>
      <c r="OWM19" s="124" t="s">
        <v>14</v>
      </c>
      <c r="OWN19" s="124" t="s">
        <v>14</v>
      </c>
      <c r="OWO19" s="124" t="s">
        <v>14</v>
      </c>
      <c r="OWP19" s="124" t="s">
        <v>14</v>
      </c>
      <c r="OWQ19" s="124" t="s">
        <v>14</v>
      </c>
      <c r="OWR19" s="124" t="s">
        <v>14</v>
      </c>
      <c r="OWS19" s="124" t="s">
        <v>14</v>
      </c>
      <c r="OWT19" s="124" t="s">
        <v>14</v>
      </c>
      <c r="OWU19" s="124" t="s">
        <v>14</v>
      </c>
      <c r="OWV19" s="124" t="s">
        <v>14</v>
      </c>
      <c r="OWW19" s="124" t="s">
        <v>14</v>
      </c>
      <c r="OWX19" s="124" t="s">
        <v>14</v>
      </c>
      <c r="OWY19" s="124" t="s">
        <v>14</v>
      </c>
      <c r="OWZ19" s="124" t="s">
        <v>14</v>
      </c>
      <c r="OXA19" s="124" t="s">
        <v>14</v>
      </c>
      <c r="OXB19" s="124" t="s">
        <v>14</v>
      </c>
      <c r="OXC19" s="124" t="s">
        <v>14</v>
      </c>
      <c r="OXD19" s="124" t="s">
        <v>14</v>
      </c>
      <c r="OXE19" s="124" t="s">
        <v>14</v>
      </c>
      <c r="OXF19" s="124" t="s">
        <v>14</v>
      </c>
      <c r="OXG19" s="124" t="s">
        <v>14</v>
      </c>
      <c r="OXH19" s="124" t="s">
        <v>14</v>
      </c>
      <c r="OXI19" s="124" t="s">
        <v>14</v>
      </c>
      <c r="OXJ19" s="124" t="s">
        <v>14</v>
      </c>
      <c r="OXK19" s="124" t="s">
        <v>14</v>
      </c>
      <c r="OXL19" s="124" t="s">
        <v>14</v>
      </c>
      <c r="OXM19" s="124" t="s">
        <v>14</v>
      </c>
      <c r="OXN19" s="124" t="s">
        <v>14</v>
      </c>
      <c r="OXO19" s="124" t="s">
        <v>14</v>
      </c>
      <c r="OXP19" s="124" t="s">
        <v>14</v>
      </c>
      <c r="OXQ19" s="124" t="s">
        <v>14</v>
      </c>
      <c r="OXR19" s="124" t="s">
        <v>14</v>
      </c>
      <c r="OXS19" s="124" t="s">
        <v>14</v>
      </c>
      <c r="OXT19" s="124" t="s">
        <v>14</v>
      </c>
      <c r="OXU19" s="124" t="s">
        <v>14</v>
      </c>
      <c r="OXV19" s="124" t="s">
        <v>14</v>
      </c>
      <c r="OXW19" s="124" t="s">
        <v>14</v>
      </c>
      <c r="OXX19" s="124" t="s">
        <v>14</v>
      </c>
      <c r="OXY19" s="124" t="s">
        <v>14</v>
      </c>
      <c r="OXZ19" s="124" t="s">
        <v>14</v>
      </c>
      <c r="OYA19" s="124" t="s">
        <v>14</v>
      </c>
      <c r="OYB19" s="124" t="s">
        <v>14</v>
      </c>
      <c r="OYC19" s="124" t="s">
        <v>14</v>
      </c>
      <c r="OYD19" s="124" t="s">
        <v>14</v>
      </c>
      <c r="OYE19" s="124" t="s">
        <v>14</v>
      </c>
      <c r="OYF19" s="124" t="s">
        <v>14</v>
      </c>
      <c r="OYG19" s="124" t="s">
        <v>14</v>
      </c>
      <c r="OYH19" s="124" t="s">
        <v>14</v>
      </c>
      <c r="OYI19" s="124" t="s">
        <v>14</v>
      </c>
      <c r="OYJ19" s="124" t="s">
        <v>14</v>
      </c>
      <c r="OYK19" s="124" t="s">
        <v>14</v>
      </c>
      <c r="OYL19" s="124" t="s">
        <v>14</v>
      </c>
      <c r="OYM19" s="124" t="s">
        <v>14</v>
      </c>
      <c r="OYN19" s="124" t="s">
        <v>14</v>
      </c>
      <c r="OYO19" s="124" t="s">
        <v>14</v>
      </c>
      <c r="OYP19" s="124" t="s">
        <v>14</v>
      </c>
      <c r="OYQ19" s="124" t="s">
        <v>14</v>
      </c>
      <c r="OYR19" s="124" t="s">
        <v>14</v>
      </c>
      <c r="OYS19" s="124" t="s">
        <v>14</v>
      </c>
      <c r="OYT19" s="124" t="s">
        <v>14</v>
      </c>
      <c r="OYU19" s="124" t="s">
        <v>14</v>
      </c>
      <c r="OYV19" s="124" t="s">
        <v>14</v>
      </c>
      <c r="OYW19" s="124" t="s">
        <v>14</v>
      </c>
      <c r="OYX19" s="124" t="s">
        <v>14</v>
      </c>
      <c r="OYY19" s="124" t="s">
        <v>14</v>
      </c>
      <c r="OYZ19" s="124" t="s">
        <v>14</v>
      </c>
      <c r="OZA19" s="124" t="s">
        <v>14</v>
      </c>
      <c r="OZB19" s="124" t="s">
        <v>14</v>
      </c>
      <c r="OZC19" s="124" t="s">
        <v>14</v>
      </c>
      <c r="OZD19" s="124" t="s">
        <v>14</v>
      </c>
      <c r="OZE19" s="124" t="s">
        <v>14</v>
      </c>
      <c r="OZF19" s="124" t="s">
        <v>14</v>
      </c>
      <c r="OZG19" s="124" t="s">
        <v>14</v>
      </c>
      <c r="OZH19" s="124" t="s">
        <v>14</v>
      </c>
      <c r="OZI19" s="124" t="s">
        <v>14</v>
      </c>
      <c r="OZJ19" s="124" t="s">
        <v>14</v>
      </c>
      <c r="OZK19" s="124" t="s">
        <v>14</v>
      </c>
      <c r="OZL19" s="124" t="s">
        <v>14</v>
      </c>
      <c r="OZM19" s="124" t="s">
        <v>14</v>
      </c>
      <c r="OZN19" s="124" t="s">
        <v>14</v>
      </c>
      <c r="OZO19" s="124" t="s">
        <v>14</v>
      </c>
      <c r="OZP19" s="124" t="s">
        <v>14</v>
      </c>
      <c r="OZQ19" s="124" t="s">
        <v>14</v>
      </c>
      <c r="OZR19" s="124" t="s">
        <v>14</v>
      </c>
      <c r="OZS19" s="124" t="s">
        <v>14</v>
      </c>
      <c r="OZT19" s="124" t="s">
        <v>14</v>
      </c>
      <c r="OZU19" s="124" t="s">
        <v>14</v>
      </c>
      <c r="OZV19" s="124" t="s">
        <v>14</v>
      </c>
      <c r="OZW19" s="124" t="s">
        <v>14</v>
      </c>
      <c r="OZX19" s="124" t="s">
        <v>14</v>
      </c>
      <c r="OZY19" s="124" t="s">
        <v>14</v>
      </c>
      <c r="OZZ19" s="124" t="s">
        <v>14</v>
      </c>
      <c r="PAA19" s="124" t="s">
        <v>14</v>
      </c>
      <c r="PAB19" s="124" t="s">
        <v>14</v>
      </c>
      <c r="PAC19" s="124" t="s">
        <v>14</v>
      </c>
      <c r="PAD19" s="124" t="s">
        <v>14</v>
      </c>
      <c r="PAE19" s="124" t="s">
        <v>14</v>
      </c>
      <c r="PAF19" s="124" t="s">
        <v>14</v>
      </c>
      <c r="PAG19" s="124" t="s">
        <v>14</v>
      </c>
      <c r="PAH19" s="124" t="s">
        <v>14</v>
      </c>
      <c r="PAI19" s="124" t="s">
        <v>14</v>
      </c>
      <c r="PAJ19" s="124" t="s">
        <v>14</v>
      </c>
      <c r="PAK19" s="124" t="s">
        <v>14</v>
      </c>
      <c r="PAL19" s="124" t="s">
        <v>14</v>
      </c>
      <c r="PAM19" s="124" t="s">
        <v>14</v>
      </c>
      <c r="PAN19" s="124" t="s">
        <v>14</v>
      </c>
      <c r="PAO19" s="124" t="s">
        <v>14</v>
      </c>
      <c r="PAP19" s="124" t="s">
        <v>14</v>
      </c>
      <c r="PAQ19" s="124" t="s">
        <v>14</v>
      </c>
      <c r="PAR19" s="124" t="s">
        <v>14</v>
      </c>
      <c r="PAS19" s="124" t="s">
        <v>14</v>
      </c>
      <c r="PAT19" s="124" t="s">
        <v>14</v>
      </c>
      <c r="PAU19" s="124" t="s">
        <v>14</v>
      </c>
      <c r="PAV19" s="124" t="s">
        <v>14</v>
      </c>
      <c r="PAW19" s="124" t="s">
        <v>14</v>
      </c>
      <c r="PAX19" s="124" t="s">
        <v>14</v>
      </c>
      <c r="PAY19" s="124" t="s">
        <v>14</v>
      </c>
      <c r="PAZ19" s="124" t="s">
        <v>14</v>
      </c>
      <c r="PBA19" s="124" t="s">
        <v>14</v>
      </c>
      <c r="PBB19" s="124" t="s">
        <v>14</v>
      </c>
      <c r="PBC19" s="124" t="s">
        <v>14</v>
      </c>
      <c r="PBD19" s="124" t="s">
        <v>14</v>
      </c>
      <c r="PBE19" s="124" t="s">
        <v>14</v>
      </c>
      <c r="PBF19" s="124" t="s">
        <v>14</v>
      </c>
      <c r="PBG19" s="124" t="s">
        <v>14</v>
      </c>
      <c r="PBH19" s="124" t="s">
        <v>14</v>
      </c>
      <c r="PBI19" s="124" t="s">
        <v>14</v>
      </c>
      <c r="PBJ19" s="124" t="s">
        <v>14</v>
      </c>
      <c r="PBK19" s="124" t="s">
        <v>14</v>
      </c>
      <c r="PBL19" s="124" t="s">
        <v>14</v>
      </c>
      <c r="PBM19" s="124" t="s">
        <v>14</v>
      </c>
      <c r="PBN19" s="124" t="s">
        <v>14</v>
      </c>
      <c r="PBO19" s="124" t="s">
        <v>14</v>
      </c>
      <c r="PBP19" s="124" t="s">
        <v>14</v>
      </c>
      <c r="PBQ19" s="124" t="s">
        <v>14</v>
      </c>
      <c r="PBR19" s="124" t="s">
        <v>14</v>
      </c>
      <c r="PBS19" s="124" t="s">
        <v>14</v>
      </c>
      <c r="PBT19" s="124" t="s">
        <v>14</v>
      </c>
      <c r="PBU19" s="124" t="s">
        <v>14</v>
      </c>
      <c r="PBV19" s="124" t="s">
        <v>14</v>
      </c>
      <c r="PBW19" s="124" t="s">
        <v>14</v>
      </c>
      <c r="PBX19" s="124" t="s">
        <v>14</v>
      </c>
      <c r="PBY19" s="124" t="s">
        <v>14</v>
      </c>
      <c r="PBZ19" s="124" t="s">
        <v>14</v>
      </c>
      <c r="PCA19" s="124" t="s">
        <v>14</v>
      </c>
      <c r="PCB19" s="124" t="s">
        <v>14</v>
      </c>
      <c r="PCC19" s="124" t="s">
        <v>14</v>
      </c>
      <c r="PCD19" s="124" t="s">
        <v>14</v>
      </c>
      <c r="PCE19" s="124" t="s">
        <v>14</v>
      </c>
      <c r="PCF19" s="124" t="s">
        <v>14</v>
      </c>
      <c r="PCG19" s="124" t="s">
        <v>14</v>
      </c>
      <c r="PCH19" s="124" t="s">
        <v>14</v>
      </c>
      <c r="PCI19" s="124" t="s">
        <v>14</v>
      </c>
      <c r="PCJ19" s="124" t="s">
        <v>14</v>
      </c>
      <c r="PCK19" s="124" t="s">
        <v>14</v>
      </c>
      <c r="PCL19" s="124" t="s">
        <v>14</v>
      </c>
      <c r="PCM19" s="124" t="s">
        <v>14</v>
      </c>
      <c r="PCN19" s="124" t="s">
        <v>14</v>
      </c>
      <c r="PCO19" s="124" t="s">
        <v>14</v>
      </c>
      <c r="PCP19" s="124" t="s">
        <v>14</v>
      </c>
      <c r="PCQ19" s="124" t="s">
        <v>14</v>
      </c>
      <c r="PCR19" s="124" t="s">
        <v>14</v>
      </c>
      <c r="PCS19" s="124" t="s">
        <v>14</v>
      </c>
      <c r="PCT19" s="124" t="s">
        <v>14</v>
      </c>
      <c r="PCU19" s="124" t="s">
        <v>14</v>
      </c>
      <c r="PCV19" s="124" t="s">
        <v>14</v>
      </c>
      <c r="PCW19" s="124" t="s">
        <v>14</v>
      </c>
      <c r="PCX19" s="124" t="s">
        <v>14</v>
      </c>
      <c r="PCY19" s="124" t="s">
        <v>14</v>
      </c>
      <c r="PCZ19" s="124" t="s">
        <v>14</v>
      </c>
      <c r="PDA19" s="124" t="s">
        <v>14</v>
      </c>
      <c r="PDB19" s="124" t="s">
        <v>14</v>
      </c>
      <c r="PDC19" s="124" t="s">
        <v>14</v>
      </c>
      <c r="PDD19" s="124" t="s">
        <v>14</v>
      </c>
      <c r="PDE19" s="124" t="s">
        <v>14</v>
      </c>
      <c r="PDF19" s="124" t="s">
        <v>14</v>
      </c>
      <c r="PDG19" s="124" t="s">
        <v>14</v>
      </c>
      <c r="PDH19" s="124" t="s">
        <v>14</v>
      </c>
      <c r="PDI19" s="124" t="s">
        <v>14</v>
      </c>
      <c r="PDJ19" s="124" t="s">
        <v>14</v>
      </c>
      <c r="PDK19" s="124" t="s">
        <v>14</v>
      </c>
      <c r="PDL19" s="124" t="s">
        <v>14</v>
      </c>
      <c r="PDM19" s="124" t="s">
        <v>14</v>
      </c>
      <c r="PDN19" s="124" t="s">
        <v>14</v>
      </c>
      <c r="PDO19" s="124" t="s">
        <v>14</v>
      </c>
      <c r="PDP19" s="124" t="s">
        <v>14</v>
      </c>
      <c r="PDQ19" s="124" t="s">
        <v>14</v>
      </c>
      <c r="PDR19" s="124" t="s">
        <v>14</v>
      </c>
      <c r="PDS19" s="124" t="s">
        <v>14</v>
      </c>
      <c r="PDT19" s="124" t="s">
        <v>14</v>
      </c>
      <c r="PDU19" s="124" t="s">
        <v>14</v>
      </c>
      <c r="PDV19" s="124" t="s">
        <v>14</v>
      </c>
      <c r="PDW19" s="124" t="s">
        <v>14</v>
      </c>
      <c r="PDX19" s="124" t="s">
        <v>14</v>
      </c>
      <c r="PDY19" s="124" t="s">
        <v>14</v>
      </c>
      <c r="PDZ19" s="124" t="s">
        <v>14</v>
      </c>
      <c r="PEA19" s="124" t="s">
        <v>14</v>
      </c>
      <c r="PEB19" s="124" t="s">
        <v>14</v>
      </c>
      <c r="PEC19" s="124" t="s">
        <v>14</v>
      </c>
      <c r="PED19" s="124" t="s">
        <v>14</v>
      </c>
      <c r="PEE19" s="124" t="s">
        <v>14</v>
      </c>
      <c r="PEF19" s="124" t="s">
        <v>14</v>
      </c>
      <c r="PEG19" s="124" t="s">
        <v>14</v>
      </c>
      <c r="PEH19" s="124" t="s">
        <v>14</v>
      </c>
      <c r="PEI19" s="124" t="s">
        <v>14</v>
      </c>
      <c r="PEJ19" s="124" t="s">
        <v>14</v>
      </c>
      <c r="PEK19" s="124" t="s">
        <v>14</v>
      </c>
      <c r="PEL19" s="124" t="s">
        <v>14</v>
      </c>
      <c r="PEM19" s="124" t="s">
        <v>14</v>
      </c>
      <c r="PEN19" s="124" t="s">
        <v>14</v>
      </c>
      <c r="PEO19" s="124" t="s">
        <v>14</v>
      </c>
      <c r="PEP19" s="124" t="s">
        <v>14</v>
      </c>
      <c r="PEQ19" s="124" t="s">
        <v>14</v>
      </c>
      <c r="PER19" s="124" t="s">
        <v>14</v>
      </c>
      <c r="PES19" s="124" t="s">
        <v>14</v>
      </c>
      <c r="PET19" s="124" t="s">
        <v>14</v>
      </c>
      <c r="PEU19" s="124" t="s">
        <v>14</v>
      </c>
      <c r="PEV19" s="124" t="s">
        <v>14</v>
      </c>
      <c r="PEW19" s="124" t="s">
        <v>14</v>
      </c>
      <c r="PEX19" s="124" t="s">
        <v>14</v>
      </c>
      <c r="PEY19" s="124" t="s">
        <v>14</v>
      </c>
      <c r="PEZ19" s="124" t="s">
        <v>14</v>
      </c>
      <c r="PFA19" s="124" t="s">
        <v>14</v>
      </c>
      <c r="PFB19" s="124" t="s">
        <v>14</v>
      </c>
      <c r="PFC19" s="124" t="s">
        <v>14</v>
      </c>
      <c r="PFD19" s="124" t="s">
        <v>14</v>
      </c>
      <c r="PFE19" s="124" t="s">
        <v>14</v>
      </c>
      <c r="PFF19" s="124" t="s">
        <v>14</v>
      </c>
      <c r="PFG19" s="124" t="s">
        <v>14</v>
      </c>
      <c r="PFH19" s="124" t="s">
        <v>14</v>
      </c>
      <c r="PFI19" s="124" t="s">
        <v>14</v>
      </c>
      <c r="PFJ19" s="124" t="s">
        <v>14</v>
      </c>
      <c r="PFK19" s="124" t="s">
        <v>14</v>
      </c>
      <c r="PFL19" s="124" t="s">
        <v>14</v>
      </c>
      <c r="PFM19" s="124" t="s">
        <v>14</v>
      </c>
      <c r="PFN19" s="124" t="s">
        <v>14</v>
      </c>
      <c r="PFO19" s="124" t="s">
        <v>14</v>
      </c>
      <c r="PFP19" s="124" t="s">
        <v>14</v>
      </c>
      <c r="PFQ19" s="124" t="s">
        <v>14</v>
      </c>
      <c r="PFR19" s="124" t="s">
        <v>14</v>
      </c>
      <c r="PFS19" s="124" t="s">
        <v>14</v>
      </c>
      <c r="PFT19" s="124" t="s">
        <v>14</v>
      </c>
      <c r="PFU19" s="124" t="s">
        <v>14</v>
      </c>
      <c r="PFV19" s="124" t="s">
        <v>14</v>
      </c>
      <c r="PFW19" s="124" t="s">
        <v>14</v>
      </c>
      <c r="PFX19" s="124" t="s">
        <v>14</v>
      </c>
      <c r="PFY19" s="124" t="s">
        <v>14</v>
      </c>
      <c r="PFZ19" s="124" t="s">
        <v>14</v>
      </c>
      <c r="PGA19" s="124" t="s">
        <v>14</v>
      </c>
      <c r="PGB19" s="124" t="s">
        <v>14</v>
      </c>
      <c r="PGC19" s="124" t="s">
        <v>14</v>
      </c>
      <c r="PGD19" s="124" t="s">
        <v>14</v>
      </c>
      <c r="PGE19" s="124" t="s">
        <v>14</v>
      </c>
      <c r="PGF19" s="124" t="s">
        <v>14</v>
      </c>
      <c r="PGG19" s="124" t="s">
        <v>14</v>
      </c>
      <c r="PGH19" s="124" t="s">
        <v>14</v>
      </c>
      <c r="PGI19" s="124" t="s">
        <v>14</v>
      </c>
      <c r="PGJ19" s="124" t="s">
        <v>14</v>
      </c>
      <c r="PGK19" s="124" t="s">
        <v>14</v>
      </c>
      <c r="PGL19" s="124" t="s">
        <v>14</v>
      </c>
      <c r="PGM19" s="124" t="s">
        <v>14</v>
      </c>
      <c r="PGN19" s="124" t="s">
        <v>14</v>
      </c>
      <c r="PGO19" s="124" t="s">
        <v>14</v>
      </c>
      <c r="PGP19" s="124" t="s">
        <v>14</v>
      </c>
      <c r="PGQ19" s="124" t="s">
        <v>14</v>
      </c>
      <c r="PGR19" s="124" t="s">
        <v>14</v>
      </c>
      <c r="PGS19" s="124" t="s">
        <v>14</v>
      </c>
      <c r="PGT19" s="124" t="s">
        <v>14</v>
      </c>
      <c r="PGU19" s="124" t="s">
        <v>14</v>
      </c>
      <c r="PGV19" s="124" t="s">
        <v>14</v>
      </c>
      <c r="PGW19" s="124" t="s">
        <v>14</v>
      </c>
      <c r="PGX19" s="124" t="s">
        <v>14</v>
      </c>
      <c r="PGY19" s="124" t="s">
        <v>14</v>
      </c>
      <c r="PGZ19" s="124" t="s">
        <v>14</v>
      </c>
      <c r="PHA19" s="124" t="s">
        <v>14</v>
      </c>
      <c r="PHB19" s="124" t="s">
        <v>14</v>
      </c>
      <c r="PHC19" s="124" t="s">
        <v>14</v>
      </c>
      <c r="PHD19" s="124" t="s">
        <v>14</v>
      </c>
      <c r="PHE19" s="124" t="s">
        <v>14</v>
      </c>
      <c r="PHF19" s="124" t="s">
        <v>14</v>
      </c>
      <c r="PHG19" s="124" t="s">
        <v>14</v>
      </c>
      <c r="PHH19" s="124" t="s">
        <v>14</v>
      </c>
      <c r="PHI19" s="124" t="s">
        <v>14</v>
      </c>
      <c r="PHJ19" s="124" t="s">
        <v>14</v>
      </c>
      <c r="PHK19" s="124" t="s">
        <v>14</v>
      </c>
      <c r="PHL19" s="124" t="s">
        <v>14</v>
      </c>
      <c r="PHM19" s="124" t="s">
        <v>14</v>
      </c>
      <c r="PHN19" s="124" t="s">
        <v>14</v>
      </c>
      <c r="PHO19" s="124" t="s">
        <v>14</v>
      </c>
      <c r="PHP19" s="124" t="s">
        <v>14</v>
      </c>
      <c r="PHQ19" s="124" t="s">
        <v>14</v>
      </c>
      <c r="PHR19" s="124" t="s">
        <v>14</v>
      </c>
      <c r="PHS19" s="124" t="s">
        <v>14</v>
      </c>
      <c r="PHT19" s="124" t="s">
        <v>14</v>
      </c>
      <c r="PHU19" s="124" t="s">
        <v>14</v>
      </c>
      <c r="PHV19" s="124" t="s">
        <v>14</v>
      </c>
      <c r="PHW19" s="124" t="s">
        <v>14</v>
      </c>
      <c r="PHX19" s="124" t="s">
        <v>14</v>
      </c>
      <c r="PHY19" s="124" t="s">
        <v>14</v>
      </c>
      <c r="PHZ19" s="124" t="s">
        <v>14</v>
      </c>
      <c r="PIA19" s="124" t="s">
        <v>14</v>
      </c>
      <c r="PIB19" s="124" t="s">
        <v>14</v>
      </c>
      <c r="PIC19" s="124" t="s">
        <v>14</v>
      </c>
      <c r="PID19" s="124" t="s">
        <v>14</v>
      </c>
      <c r="PIE19" s="124" t="s">
        <v>14</v>
      </c>
      <c r="PIF19" s="124" t="s">
        <v>14</v>
      </c>
      <c r="PIG19" s="124" t="s">
        <v>14</v>
      </c>
      <c r="PIH19" s="124" t="s">
        <v>14</v>
      </c>
      <c r="PII19" s="124" t="s">
        <v>14</v>
      </c>
      <c r="PIJ19" s="124" t="s">
        <v>14</v>
      </c>
      <c r="PIK19" s="124" t="s">
        <v>14</v>
      </c>
      <c r="PIL19" s="124" t="s">
        <v>14</v>
      </c>
      <c r="PIM19" s="124" t="s">
        <v>14</v>
      </c>
      <c r="PIN19" s="124" t="s">
        <v>14</v>
      </c>
      <c r="PIO19" s="124" t="s">
        <v>14</v>
      </c>
      <c r="PIP19" s="124" t="s">
        <v>14</v>
      </c>
      <c r="PIQ19" s="124" t="s">
        <v>14</v>
      </c>
      <c r="PIR19" s="124" t="s">
        <v>14</v>
      </c>
      <c r="PIS19" s="124" t="s">
        <v>14</v>
      </c>
      <c r="PIT19" s="124" t="s">
        <v>14</v>
      </c>
      <c r="PIU19" s="124" t="s">
        <v>14</v>
      </c>
      <c r="PIV19" s="124" t="s">
        <v>14</v>
      </c>
      <c r="PIW19" s="124" t="s">
        <v>14</v>
      </c>
      <c r="PIX19" s="124" t="s">
        <v>14</v>
      </c>
      <c r="PIY19" s="124" t="s">
        <v>14</v>
      </c>
      <c r="PIZ19" s="124" t="s">
        <v>14</v>
      </c>
      <c r="PJA19" s="124" t="s">
        <v>14</v>
      </c>
      <c r="PJB19" s="124" t="s">
        <v>14</v>
      </c>
      <c r="PJC19" s="124" t="s">
        <v>14</v>
      </c>
      <c r="PJD19" s="124" t="s">
        <v>14</v>
      </c>
      <c r="PJE19" s="124" t="s">
        <v>14</v>
      </c>
      <c r="PJF19" s="124" t="s">
        <v>14</v>
      </c>
      <c r="PJG19" s="124" t="s">
        <v>14</v>
      </c>
      <c r="PJH19" s="124" t="s">
        <v>14</v>
      </c>
      <c r="PJI19" s="124" t="s">
        <v>14</v>
      </c>
      <c r="PJJ19" s="124" t="s">
        <v>14</v>
      </c>
      <c r="PJK19" s="124" t="s">
        <v>14</v>
      </c>
      <c r="PJL19" s="124" t="s">
        <v>14</v>
      </c>
      <c r="PJM19" s="124" t="s">
        <v>14</v>
      </c>
      <c r="PJN19" s="124" t="s">
        <v>14</v>
      </c>
      <c r="PJO19" s="124" t="s">
        <v>14</v>
      </c>
      <c r="PJP19" s="124" t="s">
        <v>14</v>
      </c>
      <c r="PJQ19" s="124" t="s">
        <v>14</v>
      </c>
      <c r="PJR19" s="124" t="s">
        <v>14</v>
      </c>
      <c r="PJS19" s="124" t="s">
        <v>14</v>
      </c>
      <c r="PJT19" s="124" t="s">
        <v>14</v>
      </c>
      <c r="PJU19" s="124" t="s">
        <v>14</v>
      </c>
      <c r="PJV19" s="124" t="s">
        <v>14</v>
      </c>
      <c r="PJW19" s="124" t="s">
        <v>14</v>
      </c>
      <c r="PJX19" s="124" t="s">
        <v>14</v>
      </c>
      <c r="PJY19" s="124" t="s">
        <v>14</v>
      </c>
      <c r="PJZ19" s="124" t="s">
        <v>14</v>
      </c>
      <c r="PKA19" s="124" t="s">
        <v>14</v>
      </c>
      <c r="PKB19" s="124" t="s">
        <v>14</v>
      </c>
      <c r="PKC19" s="124" t="s">
        <v>14</v>
      </c>
      <c r="PKD19" s="124" t="s">
        <v>14</v>
      </c>
      <c r="PKE19" s="124" t="s">
        <v>14</v>
      </c>
      <c r="PKF19" s="124" t="s">
        <v>14</v>
      </c>
      <c r="PKG19" s="124" t="s">
        <v>14</v>
      </c>
      <c r="PKH19" s="124" t="s">
        <v>14</v>
      </c>
      <c r="PKI19" s="124" t="s">
        <v>14</v>
      </c>
      <c r="PKJ19" s="124" t="s">
        <v>14</v>
      </c>
      <c r="PKK19" s="124" t="s">
        <v>14</v>
      </c>
      <c r="PKL19" s="124" t="s">
        <v>14</v>
      </c>
      <c r="PKM19" s="124" t="s">
        <v>14</v>
      </c>
      <c r="PKN19" s="124" t="s">
        <v>14</v>
      </c>
      <c r="PKO19" s="124" t="s">
        <v>14</v>
      </c>
      <c r="PKP19" s="124" t="s">
        <v>14</v>
      </c>
      <c r="PKQ19" s="124" t="s">
        <v>14</v>
      </c>
      <c r="PKR19" s="124" t="s">
        <v>14</v>
      </c>
      <c r="PKS19" s="124" t="s">
        <v>14</v>
      </c>
      <c r="PKT19" s="124" t="s">
        <v>14</v>
      </c>
      <c r="PKU19" s="124" t="s">
        <v>14</v>
      </c>
      <c r="PKV19" s="124" t="s">
        <v>14</v>
      </c>
      <c r="PKW19" s="124" t="s">
        <v>14</v>
      </c>
      <c r="PKX19" s="124" t="s">
        <v>14</v>
      </c>
      <c r="PKY19" s="124" t="s">
        <v>14</v>
      </c>
      <c r="PKZ19" s="124" t="s">
        <v>14</v>
      </c>
      <c r="PLA19" s="124" t="s">
        <v>14</v>
      </c>
      <c r="PLB19" s="124" t="s">
        <v>14</v>
      </c>
      <c r="PLC19" s="124" t="s">
        <v>14</v>
      </c>
      <c r="PLD19" s="124" t="s">
        <v>14</v>
      </c>
      <c r="PLE19" s="124" t="s">
        <v>14</v>
      </c>
      <c r="PLF19" s="124" t="s">
        <v>14</v>
      </c>
      <c r="PLG19" s="124" t="s">
        <v>14</v>
      </c>
      <c r="PLH19" s="124" t="s">
        <v>14</v>
      </c>
      <c r="PLI19" s="124" t="s">
        <v>14</v>
      </c>
      <c r="PLJ19" s="124" t="s">
        <v>14</v>
      </c>
      <c r="PLK19" s="124" t="s">
        <v>14</v>
      </c>
      <c r="PLL19" s="124" t="s">
        <v>14</v>
      </c>
      <c r="PLM19" s="124" t="s">
        <v>14</v>
      </c>
      <c r="PLN19" s="124" t="s">
        <v>14</v>
      </c>
      <c r="PLO19" s="124" t="s">
        <v>14</v>
      </c>
      <c r="PLP19" s="124" t="s">
        <v>14</v>
      </c>
      <c r="PLQ19" s="124" t="s">
        <v>14</v>
      </c>
      <c r="PLR19" s="124" t="s">
        <v>14</v>
      </c>
      <c r="PLS19" s="124" t="s">
        <v>14</v>
      </c>
      <c r="PLT19" s="124" t="s">
        <v>14</v>
      </c>
      <c r="PLU19" s="124" t="s">
        <v>14</v>
      </c>
      <c r="PLV19" s="124" t="s">
        <v>14</v>
      </c>
      <c r="PLW19" s="124" t="s">
        <v>14</v>
      </c>
      <c r="PLX19" s="124" t="s">
        <v>14</v>
      </c>
      <c r="PLY19" s="124" t="s">
        <v>14</v>
      </c>
      <c r="PLZ19" s="124" t="s">
        <v>14</v>
      </c>
      <c r="PMA19" s="124" t="s">
        <v>14</v>
      </c>
      <c r="PMB19" s="124" t="s">
        <v>14</v>
      </c>
      <c r="PMC19" s="124" t="s">
        <v>14</v>
      </c>
      <c r="PMD19" s="124" t="s">
        <v>14</v>
      </c>
      <c r="PME19" s="124" t="s">
        <v>14</v>
      </c>
      <c r="PMF19" s="124" t="s">
        <v>14</v>
      </c>
      <c r="PMG19" s="124" t="s">
        <v>14</v>
      </c>
      <c r="PMH19" s="124" t="s">
        <v>14</v>
      </c>
      <c r="PMI19" s="124" t="s">
        <v>14</v>
      </c>
      <c r="PMJ19" s="124" t="s">
        <v>14</v>
      </c>
      <c r="PMK19" s="124" t="s">
        <v>14</v>
      </c>
      <c r="PML19" s="124" t="s">
        <v>14</v>
      </c>
      <c r="PMM19" s="124" t="s">
        <v>14</v>
      </c>
      <c r="PMN19" s="124" t="s">
        <v>14</v>
      </c>
      <c r="PMO19" s="124" t="s">
        <v>14</v>
      </c>
      <c r="PMP19" s="124" t="s">
        <v>14</v>
      </c>
      <c r="PMQ19" s="124" t="s">
        <v>14</v>
      </c>
      <c r="PMR19" s="124" t="s">
        <v>14</v>
      </c>
      <c r="PMS19" s="124" t="s">
        <v>14</v>
      </c>
      <c r="PMT19" s="124" t="s">
        <v>14</v>
      </c>
      <c r="PMU19" s="124" t="s">
        <v>14</v>
      </c>
      <c r="PMV19" s="124" t="s">
        <v>14</v>
      </c>
      <c r="PMW19" s="124" t="s">
        <v>14</v>
      </c>
      <c r="PMX19" s="124" t="s">
        <v>14</v>
      </c>
      <c r="PMY19" s="124" t="s">
        <v>14</v>
      </c>
      <c r="PMZ19" s="124" t="s">
        <v>14</v>
      </c>
      <c r="PNA19" s="124" t="s">
        <v>14</v>
      </c>
      <c r="PNB19" s="124" t="s">
        <v>14</v>
      </c>
      <c r="PNC19" s="124" t="s">
        <v>14</v>
      </c>
      <c r="PND19" s="124" t="s">
        <v>14</v>
      </c>
      <c r="PNE19" s="124" t="s">
        <v>14</v>
      </c>
      <c r="PNF19" s="124" t="s">
        <v>14</v>
      </c>
      <c r="PNG19" s="124" t="s">
        <v>14</v>
      </c>
      <c r="PNH19" s="124" t="s">
        <v>14</v>
      </c>
      <c r="PNI19" s="124" t="s">
        <v>14</v>
      </c>
      <c r="PNJ19" s="124" t="s">
        <v>14</v>
      </c>
      <c r="PNK19" s="124" t="s">
        <v>14</v>
      </c>
      <c r="PNL19" s="124" t="s">
        <v>14</v>
      </c>
      <c r="PNM19" s="124" t="s">
        <v>14</v>
      </c>
      <c r="PNN19" s="124" t="s">
        <v>14</v>
      </c>
      <c r="PNO19" s="124" t="s">
        <v>14</v>
      </c>
      <c r="PNP19" s="124" t="s">
        <v>14</v>
      </c>
      <c r="PNQ19" s="124" t="s">
        <v>14</v>
      </c>
      <c r="PNR19" s="124" t="s">
        <v>14</v>
      </c>
      <c r="PNS19" s="124" t="s">
        <v>14</v>
      </c>
      <c r="PNT19" s="124" t="s">
        <v>14</v>
      </c>
      <c r="PNU19" s="124" t="s">
        <v>14</v>
      </c>
      <c r="PNV19" s="124" t="s">
        <v>14</v>
      </c>
      <c r="PNW19" s="124" t="s">
        <v>14</v>
      </c>
      <c r="PNX19" s="124" t="s">
        <v>14</v>
      </c>
      <c r="PNY19" s="124" t="s">
        <v>14</v>
      </c>
      <c r="PNZ19" s="124" t="s">
        <v>14</v>
      </c>
      <c r="POA19" s="124" t="s">
        <v>14</v>
      </c>
      <c r="POB19" s="124" t="s">
        <v>14</v>
      </c>
      <c r="POC19" s="124" t="s">
        <v>14</v>
      </c>
      <c r="POD19" s="124" t="s">
        <v>14</v>
      </c>
      <c r="POE19" s="124" t="s">
        <v>14</v>
      </c>
      <c r="POF19" s="124" t="s">
        <v>14</v>
      </c>
      <c r="POG19" s="124" t="s">
        <v>14</v>
      </c>
      <c r="POH19" s="124" t="s">
        <v>14</v>
      </c>
      <c r="POI19" s="124" t="s">
        <v>14</v>
      </c>
      <c r="POJ19" s="124" t="s">
        <v>14</v>
      </c>
      <c r="POK19" s="124" t="s">
        <v>14</v>
      </c>
      <c r="POL19" s="124" t="s">
        <v>14</v>
      </c>
      <c r="POM19" s="124" t="s">
        <v>14</v>
      </c>
      <c r="PON19" s="124" t="s">
        <v>14</v>
      </c>
      <c r="POO19" s="124" t="s">
        <v>14</v>
      </c>
      <c r="POP19" s="124" t="s">
        <v>14</v>
      </c>
      <c r="POQ19" s="124" t="s">
        <v>14</v>
      </c>
      <c r="POR19" s="124" t="s">
        <v>14</v>
      </c>
      <c r="POS19" s="124" t="s">
        <v>14</v>
      </c>
      <c r="POT19" s="124" t="s">
        <v>14</v>
      </c>
      <c r="POU19" s="124" t="s">
        <v>14</v>
      </c>
      <c r="POV19" s="124" t="s">
        <v>14</v>
      </c>
      <c r="POW19" s="124" t="s">
        <v>14</v>
      </c>
      <c r="POX19" s="124" t="s">
        <v>14</v>
      </c>
      <c r="POY19" s="124" t="s">
        <v>14</v>
      </c>
      <c r="POZ19" s="124" t="s">
        <v>14</v>
      </c>
      <c r="PPA19" s="124" t="s">
        <v>14</v>
      </c>
      <c r="PPB19" s="124" t="s">
        <v>14</v>
      </c>
      <c r="PPC19" s="124" t="s">
        <v>14</v>
      </c>
      <c r="PPD19" s="124" t="s">
        <v>14</v>
      </c>
      <c r="PPE19" s="124" t="s">
        <v>14</v>
      </c>
      <c r="PPF19" s="124" t="s">
        <v>14</v>
      </c>
      <c r="PPG19" s="124" t="s">
        <v>14</v>
      </c>
      <c r="PPH19" s="124" t="s">
        <v>14</v>
      </c>
      <c r="PPI19" s="124" t="s">
        <v>14</v>
      </c>
      <c r="PPJ19" s="124" t="s">
        <v>14</v>
      </c>
      <c r="PPK19" s="124" t="s">
        <v>14</v>
      </c>
      <c r="PPL19" s="124" t="s">
        <v>14</v>
      </c>
      <c r="PPM19" s="124" t="s">
        <v>14</v>
      </c>
      <c r="PPN19" s="124" t="s">
        <v>14</v>
      </c>
      <c r="PPO19" s="124" t="s">
        <v>14</v>
      </c>
      <c r="PPP19" s="124" t="s">
        <v>14</v>
      </c>
      <c r="PPQ19" s="124" t="s">
        <v>14</v>
      </c>
      <c r="PPR19" s="124" t="s">
        <v>14</v>
      </c>
      <c r="PPS19" s="124" t="s">
        <v>14</v>
      </c>
      <c r="PPT19" s="124" t="s">
        <v>14</v>
      </c>
      <c r="PPU19" s="124" t="s">
        <v>14</v>
      </c>
      <c r="PPV19" s="124" t="s">
        <v>14</v>
      </c>
      <c r="PPW19" s="124" t="s">
        <v>14</v>
      </c>
      <c r="PPX19" s="124" t="s">
        <v>14</v>
      </c>
      <c r="PPY19" s="124" t="s">
        <v>14</v>
      </c>
      <c r="PPZ19" s="124" t="s">
        <v>14</v>
      </c>
      <c r="PQA19" s="124" t="s">
        <v>14</v>
      </c>
      <c r="PQB19" s="124" t="s">
        <v>14</v>
      </c>
      <c r="PQC19" s="124" t="s">
        <v>14</v>
      </c>
      <c r="PQD19" s="124" t="s">
        <v>14</v>
      </c>
      <c r="PQE19" s="124" t="s">
        <v>14</v>
      </c>
      <c r="PQF19" s="124" t="s">
        <v>14</v>
      </c>
      <c r="PQG19" s="124" t="s">
        <v>14</v>
      </c>
      <c r="PQH19" s="124" t="s">
        <v>14</v>
      </c>
      <c r="PQI19" s="124" t="s">
        <v>14</v>
      </c>
      <c r="PQJ19" s="124" t="s">
        <v>14</v>
      </c>
      <c r="PQK19" s="124" t="s">
        <v>14</v>
      </c>
      <c r="PQL19" s="124" t="s">
        <v>14</v>
      </c>
      <c r="PQM19" s="124" t="s">
        <v>14</v>
      </c>
      <c r="PQN19" s="124" t="s">
        <v>14</v>
      </c>
      <c r="PQO19" s="124" t="s">
        <v>14</v>
      </c>
      <c r="PQP19" s="124" t="s">
        <v>14</v>
      </c>
      <c r="PQQ19" s="124" t="s">
        <v>14</v>
      </c>
      <c r="PQR19" s="124" t="s">
        <v>14</v>
      </c>
      <c r="PQS19" s="124" t="s">
        <v>14</v>
      </c>
      <c r="PQT19" s="124" t="s">
        <v>14</v>
      </c>
      <c r="PQU19" s="124" t="s">
        <v>14</v>
      </c>
      <c r="PQV19" s="124" t="s">
        <v>14</v>
      </c>
      <c r="PQW19" s="124" t="s">
        <v>14</v>
      </c>
      <c r="PQX19" s="124" t="s">
        <v>14</v>
      </c>
      <c r="PQY19" s="124" t="s">
        <v>14</v>
      </c>
      <c r="PQZ19" s="124" t="s">
        <v>14</v>
      </c>
      <c r="PRA19" s="124" t="s">
        <v>14</v>
      </c>
      <c r="PRB19" s="124" t="s">
        <v>14</v>
      </c>
      <c r="PRC19" s="124" t="s">
        <v>14</v>
      </c>
      <c r="PRD19" s="124" t="s">
        <v>14</v>
      </c>
      <c r="PRE19" s="124" t="s">
        <v>14</v>
      </c>
      <c r="PRF19" s="124" t="s">
        <v>14</v>
      </c>
      <c r="PRG19" s="124" t="s">
        <v>14</v>
      </c>
      <c r="PRH19" s="124" t="s">
        <v>14</v>
      </c>
      <c r="PRI19" s="124" t="s">
        <v>14</v>
      </c>
      <c r="PRJ19" s="124" t="s">
        <v>14</v>
      </c>
      <c r="PRK19" s="124" t="s">
        <v>14</v>
      </c>
      <c r="PRL19" s="124" t="s">
        <v>14</v>
      </c>
      <c r="PRM19" s="124" t="s">
        <v>14</v>
      </c>
      <c r="PRN19" s="124" t="s">
        <v>14</v>
      </c>
      <c r="PRO19" s="124" t="s">
        <v>14</v>
      </c>
      <c r="PRP19" s="124" t="s">
        <v>14</v>
      </c>
      <c r="PRQ19" s="124" t="s">
        <v>14</v>
      </c>
      <c r="PRR19" s="124" t="s">
        <v>14</v>
      </c>
      <c r="PRS19" s="124" t="s">
        <v>14</v>
      </c>
      <c r="PRT19" s="124" t="s">
        <v>14</v>
      </c>
      <c r="PRU19" s="124" t="s">
        <v>14</v>
      </c>
      <c r="PRV19" s="124" t="s">
        <v>14</v>
      </c>
      <c r="PRW19" s="124" t="s">
        <v>14</v>
      </c>
      <c r="PRX19" s="124" t="s">
        <v>14</v>
      </c>
      <c r="PRY19" s="124" t="s">
        <v>14</v>
      </c>
      <c r="PRZ19" s="124" t="s">
        <v>14</v>
      </c>
      <c r="PSA19" s="124" t="s">
        <v>14</v>
      </c>
      <c r="PSB19" s="124" t="s">
        <v>14</v>
      </c>
      <c r="PSC19" s="124" t="s">
        <v>14</v>
      </c>
      <c r="PSD19" s="124" t="s">
        <v>14</v>
      </c>
      <c r="PSE19" s="124" t="s">
        <v>14</v>
      </c>
      <c r="PSF19" s="124" t="s">
        <v>14</v>
      </c>
      <c r="PSG19" s="124" t="s">
        <v>14</v>
      </c>
      <c r="PSH19" s="124" t="s">
        <v>14</v>
      </c>
      <c r="PSI19" s="124" t="s">
        <v>14</v>
      </c>
      <c r="PSJ19" s="124" t="s">
        <v>14</v>
      </c>
      <c r="PSK19" s="124" t="s">
        <v>14</v>
      </c>
      <c r="PSL19" s="124" t="s">
        <v>14</v>
      </c>
      <c r="PSM19" s="124" t="s">
        <v>14</v>
      </c>
      <c r="PSN19" s="124" t="s">
        <v>14</v>
      </c>
      <c r="PSO19" s="124" t="s">
        <v>14</v>
      </c>
      <c r="PSP19" s="124" t="s">
        <v>14</v>
      </c>
      <c r="PSQ19" s="124" t="s">
        <v>14</v>
      </c>
      <c r="PSR19" s="124" t="s">
        <v>14</v>
      </c>
      <c r="PSS19" s="124" t="s">
        <v>14</v>
      </c>
      <c r="PST19" s="124" t="s">
        <v>14</v>
      </c>
      <c r="PSU19" s="124" t="s">
        <v>14</v>
      </c>
      <c r="PSV19" s="124" t="s">
        <v>14</v>
      </c>
      <c r="PSW19" s="124" t="s">
        <v>14</v>
      </c>
      <c r="PSX19" s="124" t="s">
        <v>14</v>
      </c>
      <c r="PSY19" s="124" t="s">
        <v>14</v>
      </c>
      <c r="PSZ19" s="124" t="s">
        <v>14</v>
      </c>
      <c r="PTA19" s="124" t="s">
        <v>14</v>
      </c>
      <c r="PTB19" s="124" t="s">
        <v>14</v>
      </c>
      <c r="PTC19" s="124" t="s">
        <v>14</v>
      </c>
      <c r="PTD19" s="124" t="s">
        <v>14</v>
      </c>
      <c r="PTE19" s="124" t="s">
        <v>14</v>
      </c>
      <c r="PTF19" s="124" t="s">
        <v>14</v>
      </c>
      <c r="PTG19" s="124" t="s">
        <v>14</v>
      </c>
      <c r="PTH19" s="124" t="s">
        <v>14</v>
      </c>
      <c r="PTI19" s="124" t="s">
        <v>14</v>
      </c>
      <c r="PTJ19" s="124" t="s">
        <v>14</v>
      </c>
      <c r="PTK19" s="124" t="s">
        <v>14</v>
      </c>
      <c r="PTL19" s="124" t="s">
        <v>14</v>
      </c>
      <c r="PTM19" s="124" t="s">
        <v>14</v>
      </c>
      <c r="PTN19" s="124" t="s">
        <v>14</v>
      </c>
      <c r="PTO19" s="124" t="s">
        <v>14</v>
      </c>
      <c r="PTP19" s="124" t="s">
        <v>14</v>
      </c>
      <c r="PTQ19" s="124" t="s">
        <v>14</v>
      </c>
      <c r="PTR19" s="124" t="s">
        <v>14</v>
      </c>
      <c r="PTS19" s="124" t="s">
        <v>14</v>
      </c>
      <c r="PTT19" s="124" t="s">
        <v>14</v>
      </c>
      <c r="PTU19" s="124" t="s">
        <v>14</v>
      </c>
      <c r="PTV19" s="124" t="s">
        <v>14</v>
      </c>
      <c r="PTW19" s="124" t="s">
        <v>14</v>
      </c>
      <c r="PTX19" s="124" t="s">
        <v>14</v>
      </c>
      <c r="PTY19" s="124" t="s">
        <v>14</v>
      </c>
      <c r="PTZ19" s="124" t="s">
        <v>14</v>
      </c>
      <c r="PUA19" s="124" t="s">
        <v>14</v>
      </c>
      <c r="PUB19" s="124" t="s">
        <v>14</v>
      </c>
      <c r="PUC19" s="124" t="s">
        <v>14</v>
      </c>
      <c r="PUD19" s="124" t="s">
        <v>14</v>
      </c>
      <c r="PUE19" s="124" t="s">
        <v>14</v>
      </c>
      <c r="PUF19" s="124" t="s">
        <v>14</v>
      </c>
      <c r="PUG19" s="124" t="s">
        <v>14</v>
      </c>
      <c r="PUH19" s="124" t="s">
        <v>14</v>
      </c>
      <c r="PUI19" s="124" t="s">
        <v>14</v>
      </c>
      <c r="PUJ19" s="124" t="s">
        <v>14</v>
      </c>
      <c r="PUK19" s="124" t="s">
        <v>14</v>
      </c>
      <c r="PUL19" s="124" t="s">
        <v>14</v>
      </c>
      <c r="PUM19" s="124" t="s">
        <v>14</v>
      </c>
      <c r="PUN19" s="124" t="s">
        <v>14</v>
      </c>
      <c r="PUO19" s="124" t="s">
        <v>14</v>
      </c>
      <c r="PUP19" s="124" t="s">
        <v>14</v>
      </c>
      <c r="PUQ19" s="124" t="s">
        <v>14</v>
      </c>
      <c r="PUR19" s="124" t="s">
        <v>14</v>
      </c>
      <c r="PUS19" s="124" t="s">
        <v>14</v>
      </c>
      <c r="PUT19" s="124" t="s">
        <v>14</v>
      </c>
      <c r="PUU19" s="124" t="s">
        <v>14</v>
      </c>
      <c r="PUV19" s="124" t="s">
        <v>14</v>
      </c>
      <c r="PUW19" s="124" t="s">
        <v>14</v>
      </c>
      <c r="PUX19" s="124" t="s">
        <v>14</v>
      </c>
      <c r="PUY19" s="124" t="s">
        <v>14</v>
      </c>
      <c r="PUZ19" s="124" t="s">
        <v>14</v>
      </c>
      <c r="PVA19" s="124" t="s">
        <v>14</v>
      </c>
      <c r="PVB19" s="124" t="s">
        <v>14</v>
      </c>
      <c r="PVC19" s="124" t="s">
        <v>14</v>
      </c>
      <c r="PVD19" s="124" t="s">
        <v>14</v>
      </c>
      <c r="PVE19" s="124" t="s">
        <v>14</v>
      </c>
      <c r="PVF19" s="124" t="s">
        <v>14</v>
      </c>
      <c r="PVG19" s="124" t="s">
        <v>14</v>
      </c>
      <c r="PVH19" s="124" t="s">
        <v>14</v>
      </c>
      <c r="PVI19" s="124" t="s">
        <v>14</v>
      </c>
      <c r="PVJ19" s="124" t="s">
        <v>14</v>
      </c>
      <c r="PVK19" s="124" t="s">
        <v>14</v>
      </c>
      <c r="PVL19" s="124" t="s">
        <v>14</v>
      </c>
      <c r="PVM19" s="124" t="s">
        <v>14</v>
      </c>
      <c r="PVN19" s="124" t="s">
        <v>14</v>
      </c>
      <c r="PVO19" s="124" t="s">
        <v>14</v>
      </c>
      <c r="PVP19" s="124" t="s">
        <v>14</v>
      </c>
      <c r="PVQ19" s="124" t="s">
        <v>14</v>
      </c>
      <c r="PVR19" s="124" t="s">
        <v>14</v>
      </c>
      <c r="PVS19" s="124" t="s">
        <v>14</v>
      </c>
      <c r="PVT19" s="124" t="s">
        <v>14</v>
      </c>
      <c r="PVU19" s="124" t="s">
        <v>14</v>
      </c>
      <c r="PVV19" s="124" t="s">
        <v>14</v>
      </c>
      <c r="PVW19" s="124" t="s">
        <v>14</v>
      </c>
      <c r="PVX19" s="124" t="s">
        <v>14</v>
      </c>
      <c r="PVY19" s="124" t="s">
        <v>14</v>
      </c>
      <c r="PVZ19" s="124" t="s">
        <v>14</v>
      </c>
      <c r="PWA19" s="124" t="s">
        <v>14</v>
      </c>
      <c r="PWB19" s="124" t="s">
        <v>14</v>
      </c>
      <c r="PWC19" s="124" t="s">
        <v>14</v>
      </c>
      <c r="PWD19" s="124" t="s">
        <v>14</v>
      </c>
      <c r="PWE19" s="124" t="s">
        <v>14</v>
      </c>
      <c r="PWF19" s="124" t="s">
        <v>14</v>
      </c>
      <c r="PWG19" s="124" t="s">
        <v>14</v>
      </c>
      <c r="PWH19" s="124" t="s">
        <v>14</v>
      </c>
      <c r="PWI19" s="124" t="s">
        <v>14</v>
      </c>
      <c r="PWJ19" s="124" t="s">
        <v>14</v>
      </c>
      <c r="PWK19" s="124" t="s">
        <v>14</v>
      </c>
      <c r="PWL19" s="124" t="s">
        <v>14</v>
      </c>
      <c r="PWM19" s="124" t="s">
        <v>14</v>
      </c>
      <c r="PWN19" s="124" t="s">
        <v>14</v>
      </c>
      <c r="PWO19" s="124" t="s">
        <v>14</v>
      </c>
      <c r="PWP19" s="124" t="s">
        <v>14</v>
      </c>
      <c r="PWQ19" s="124" t="s">
        <v>14</v>
      </c>
      <c r="PWR19" s="124" t="s">
        <v>14</v>
      </c>
      <c r="PWS19" s="124" t="s">
        <v>14</v>
      </c>
      <c r="PWT19" s="124" t="s">
        <v>14</v>
      </c>
      <c r="PWU19" s="124" t="s">
        <v>14</v>
      </c>
      <c r="PWV19" s="124" t="s">
        <v>14</v>
      </c>
      <c r="PWW19" s="124" t="s">
        <v>14</v>
      </c>
      <c r="PWX19" s="124" t="s">
        <v>14</v>
      </c>
      <c r="PWY19" s="124" t="s">
        <v>14</v>
      </c>
      <c r="PWZ19" s="124" t="s">
        <v>14</v>
      </c>
      <c r="PXA19" s="124" t="s">
        <v>14</v>
      </c>
      <c r="PXB19" s="124" t="s">
        <v>14</v>
      </c>
      <c r="PXC19" s="124" t="s">
        <v>14</v>
      </c>
      <c r="PXD19" s="124" t="s">
        <v>14</v>
      </c>
      <c r="PXE19" s="124" t="s">
        <v>14</v>
      </c>
      <c r="PXF19" s="124" t="s">
        <v>14</v>
      </c>
      <c r="PXG19" s="124" t="s">
        <v>14</v>
      </c>
      <c r="PXH19" s="124" t="s">
        <v>14</v>
      </c>
      <c r="PXI19" s="124" t="s">
        <v>14</v>
      </c>
      <c r="PXJ19" s="124" t="s">
        <v>14</v>
      </c>
      <c r="PXK19" s="124" t="s">
        <v>14</v>
      </c>
      <c r="PXL19" s="124" t="s">
        <v>14</v>
      </c>
      <c r="PXM19" s="124" t="s">
        <v>14</v>
      </c>
      <c r="PXN19" s="124" t="s">
        <v>14</v>
      </c>
      <c r="PXO19" s="124" t="s">
        <v>14</v>
      </c>
      <c r="PXP19" s="124" t="s">
        <v>14</v>
      </c>
      <c r="PXQ19" s="124" t="s">
        <v>14</v>
      </c>
      <c r="PXR19" s="124" t="s">
        <v>14</v>
      </c>
      <c r="PXS19" s="124" t="s">
        <v>14</v>
      </c>
      <c r="PXT19" s="124" t="s">
        <v>14</v>
      </c>
      <c r="PXU19" s="124" t="s">
        <v>14</v>
      </c>
      <c r="PXV19" s="124" t="s">
        <v>14</v>
      </c>
      <c r="PXW19" s="124" t="s">
        <v>14</v>
      </c>
      <c r="PXX19" s="124" t="s">
        <v>14</v>
      </c>
      <c r="PXY19" s="124" t="s">
        <v>14</v>
      </c>
      <c r="PXZ19" s="124" t="s">
        <v>14</v>
      </c>
      <c r="PYA19" s="124" t="s">
        <v>14</v>
      </c>
      <c r="PYB19" s="124" t="s">
        <v>14</v>
      </c>
      <c r="PYC19" s="124" t="s">
        <v>14</v>
      </c>
      <c r="PYD19" s="124" t="s">
        <v>14</v>
      </c>
      <c r="PYE19" s="124" t="s">
        <v>14</v>
      </c>
      <c r="PYF19" s="124" t="s">
        <v>14</v>
      </c>
      <c r="PYG19" s="124" t="s">
        <v>14</v>
      </c>
      <c r="PYH19" s="124" t="s">
        <v>14</v>
      </c>
      <c r="PYI19" s="124" t="s">
        <v>14</v>
      </c>
      <c r="PYJ19" s="124" t="s">
        <v>14</v>
      </c>
      <c r="PYK19" s="124" t="s">
        <v>14</v>
      </c>
      <c r="PYL19" s="124" t="s">
        <v>14</v>
      </c>
      <c r="PYM19" s="124" t="s">
        <v>14</v>
      </c>
      <c r="PYN19" s="124" t="s">
        <v>14</v>
      </c>
      <c r="PYO19" s="124" t="s">
        <v>14</v>
      </c>
      <c r="PYP19" s="124" t="s">
        <v>14</v>
      </c>
      <c r="PYQ19" s="124" t="s">
        <v>14</v>
      </c>
      <c r="PYR19" s="124" t="s">
        <v>14</v>
      </c>
      <c r="PYS19" s="124" t="s">
        <v>14</v>
      </c>
      <c r="PYT19" s="124" t="s">
        <v>14</v>
      </c>
      <c r="PYU19" s="124" t="s">
        <v>14</v>
      </c>
      <c r="PYV19" s="124" t="s">
        <v>14</v>
      </c>
      <c r="PYW19" s="124" t="s">
        <v>14</v>
      </c>
      <c r="PYX19" s="124" t="s">
        <v>14</v>
      </c>
      <c r="PYY19" s="124" t="s">
        <v>14</v>
      </c>
      <c r="PYZ19" s="124" t="s">
        <v>14</v>
      </c>
      <c r="PZA19" s="124" t="s">
        <v>14</v>
      </c>
      <c r="PZB19" s="124" t="s">
        <v>14</v>
      </c>
      <c r="PZC19" s="124" t="s">
        <v>14</v>
      </c>
      <c r="PZD19" s="124" t="s">
        <v>14</v>
      </c>
      <c r="PZE19" s="124" t="s">
        <v>14</v>
      </c>
      <c r="PZF19" s="124" t="s">
        <v>14</v>
      </c>
      <c r="PZG19" s="124" t="s">
        <v>14</v>
      </c>
      <c r="PZH19" s="124" t="s">
        <v>14</v>
      </c>
      <c r="PZI19" s="124" t="s">
        <v>14</v>
      </c>
      <c r="PZJ19" s="124" t="s">
        <v>14</v>
      </c>
      <c r="PZK19" s="124" t="s">
        <v>14</v>
      </c>
      <c r="PZL19" s="124" t="s">
        <v>14</v>
      </c>
      <c r="PZM19" s="124" t="s">
        <v>14</v>
      </c>
      <c r="PZN19" s="124" t="s">
        <v>14</v>
      </c>
      <c r="PZO19" s="124" t="s">
        <v>14</v>
      </c>
      <c r="PZP19" s="124" t="s">
        <v>14</v>
      </c>
      <c r="PZQ19" s="124" t="s">
        <v>14</v>
      </c>
      <c r="PZR19" s="124" t="s">
        <v>14</v>
      </c>
      <c r="PZS19" s="124" t="s">
        <v>14</v>
      </c>
      <c r="PZT19" s="124" t="s">
        <v>14</v>
      </c>
      <c r="PZU19" s="124" t="s">
        <v>14</v>
      </c>
      <c r="PZV19" s="124" t="s">
        <v>14</v>
      </c>
      <c r="PZW19" s="124" t="s">
        <v>14</v>
      </c>
      <c r="PZX19" s="124" t="s">
        <v>14</v>
      </c>
      <c r="PZY19" s="124" t="s">
        <v>14</v>
      </c>
      <c r="PZZ19" s="124" t="s">
        <v>14</v>
      </c>
      <c r="QAA19" s="124" t="s">
        <v>14</v>
      </c>
      <c r="QAB19" s="124" t="s">
        <v>14</v>
      </c>
      <c r="QAC19" s="124" t="s">
        <v>14</v>
      </c>
      <c r="QAD19" s="124" t="s">
        <v>14</v>
      </c>
      <c r="QAE19" s="124" t="s">
        <v>14</v>
      </c>
      <c r="QAF19" s="124" t="s">
        <v>14</v>
      </c>
      <c r="QAG19" s="124" t="s">
        <v>14</v>
      </c>
      <c r="QAH19" s="124" t="s">
        <v>14</v>
      </c>
      <c r="QAI19" s="124" t="s">
        <v>14</v>
      </c>
      <c r="QAJ19" s="124" t="s">
        <v>14</v>
      </c>
      <c r="QAK19" s="124" t="s">
        <v>14</v>
      </c>
      <c r="QAL19" s="124" t="s">
        <v>14</v>
      </c>
      <c r="QAM19" s="124" t="s">
        <v>14</v>
      </c>
      <c r="QAN19" s="124" t="s">
        <v>14</v>
      </c>
      <c r="QAO19" s="124" t="s">
        <v>14</v>
      </c>
      <c r="QAP19" s="124" t="s">
        <v>14</v>
      </c>
      <c r="QAQ19" s="124" t="s">
        <v>14</v>
      </c>
      <c r="QAR19" s="124" t="s">
        <v>14</v>
      </c>
      <c r="QAS19" s="124" t="s">
        <v>14</v>
      </c>
      <c r="QAT19" s="124" t="s">
        <v>14</v>
      </c>
      <c r="QAU19" s="124" t="s">
        <v>14</v>
      </c>
      <c r="QAV19" s="124" t="s">
        <v>14</v>
      </c>
      <c r="QAW19" s="124" t="s">
        <v>14</v>
      </c>
      <c r="QAX19" s="124" t="s">
        <v>14</v>
      </c>
      <c r="QAY19" s="124" t="s">
        <v>14</v>
      </c>
      <c r="QAZ19" s="124" t="s">
        <v>14</v>
      </c>
      <c r="QBA19" s="124" t="s">
        <v>14</v>
      </c>
      <c r="QBB19" s="124" t="s">
        <v>14</v>
      </c>
      <c r="QBC19" s="124" t="s">
        <v>14</v>
      </c>
      <c r="QBD19" s="124" t="s">
        <v>14</v>
      </c>
      <c r="QBE19" s="124" t="s">
        <v>14</v>
      </c>
      <c r="QBF19" s="124" t="s">
        <v>14</v>
      </c>
      <c r="QBG19" s="124" t="s">
        <v>14</v>
      </c>
      <c r="QBH19" s="124" t="s">
        <v>14</v>
      </c>
      <c r="QBI19" s="124" t="s">
        <v>14</v>
      </c>
      <c r="QBJ19" s="124" t="s">
        <v>14</v>
      </c>
      <c r="QBK19" s="124" t="s">
        <v>14</v>
      </c>
      <c r="QBL19" s="124" t="s">
        <v>14</v>
      </c>
      <c r="QBM19" s="124" t="s">
        <v>14</v>
      </c>
      <c r="QBN19" s="124" t="s">
        <v>14</v>
      </c>
      <c r="QBO19" s="124" t="s">
        <v>14</v>
      </c>
      <c r="QBP19" s="124" t="s">
        <v>14</v>
      </c>
      <c r="QBQ19" s="124" t="s">
        <v>14</v>
      </c>
      <c r="QBR19" s="124" t="s">
        <v>14</v>
      </c>
      <c r="QBS19" s="124" t="s">
        <v>14</v>
      </c>
      <c r="QBT19" s="124" t="s">
        <v>14</v>
      </c>
      <c r="QBU19" s="124" t="s">
        <v>14</v>
      </c>
      <c r="QBV19" s="124" t="s">
        <v>14</v>
      </c>
      <c r="QBW19" s="124" t="s">
        <v>14</v>
      </c>
      <c r="QBX19" s="124" t="s">
        <v>14</v>
      </c>
      <c r="QBY19" s="124" t="s">
        <v>14</v>
      </c>
      <c r="QBZ19" s="124" t="s">
        <v>14</v>
      </c>
      <c r="QCA19" s="124" t="s">
        <v>14</v>
      </c>
      <c r="QCB19" s="124" t="s">
        <v>14</v>
      </c>
      <c r="QCC19" s="124" t="s">
        <v>14</v>
      </c>
      <c r="QCD19" s="124" t="s">
        <v>14</v>
      </c>
      <c r="QCE19" s="124" t="s">
        <v>14</v>
      </c>
      <c r="QCF19" s="124" t="s">
        <v>14</v>
      </c>
      <c r="QCG19" s="124" t="s">
        <v>14</v>
      </c>
      <c r="QCH19" s="124" t="s">
        <v>14</v>
      </c>
      <c r="QCI19" s="124" t="s">
        <v>14</v>
      </c>
      <c r="QCJ19" s="124" t="s">
        <v>14</v>
      </c>
      <c r="QCK19" s="124" t="s">
        <v>14</v>
      </c>
      <c r="QCL19" s="124" t="s">
        <v>14</v>
      </c>
      <c r="QCM19" s="124" t="s">
        <v>14</v>
      </c>
      <c r="QCN19" s="124" t="s">
        <v>14</v>
      </c>
      <c r="QCO19" s="124" t="s">
        <v>14</v>
      </c>
      <c r="QCP19" s="124" t="s">
        <v>14</v>
      </c>
      <c r="QCQ19" s="124" t="s">
        <v>14</v>
      </c>
      <c r="QCR19" s="124" t="s">
        <v>14</v>
      </c>
      <c r="QCS19" s="124" t="s">
        <v>14</v>
      </c>
      <c r="QCT19" s="124" t="s">
        <v>14</v>
      </c>
      <c r="QCU19" s="124" t="s">
        <v>14</v>
      </c>
      <c r="QCV19" s="124" t="s">
        <v>14</v>
      </c>
      <c r="QCW19" s="124" t="s">
        <v>14</v>
      </c>
      <c r="QCX19" s="124" t="s">
        <v>14</v>
      </c>
      <c r="QCY19" s="124" t="s">
        <v>14</v>
      </c>
      <c r="QCZ19" s="124" t="s">
        <v>14</v>
      </c>
      <c r="QDA19" s="124" t="s">
        <v>14</v>
      </c>
      <c r="QDB19" s="124" t="s">
        <v>14</v>
      </c>
      <c r="QDC19" s="124" t="s">
        <v>14</v>
      </c>
      <c r="QDD19" s="124" t="s">
        <v>14</v>
      </c>
      <c r="QDE19" s="124" t="s">
        <v>14</v>
      </c>
      <c r="QDF19" s="124" t="s">
        <v>14</v>
      </c>
      <c r="QDG19" s="124" t="s">
        <v>14</v>
      </c>
      <c r="QDH19" s="124" t="s">
        <v>14</v>
      </c>
      <c r="QDI19" s="124" t="s">
        <v>14</v>
      </c>
      <c r="QDJ19" s="124" t="s">
        <v>14</v>
      </c>
      <c r="QDK19" s="124" t="s">
        <v>14</v>
      </c>
      <c r="QDL19" s="124" t="s">
        <v>14</v>
      </c>
      <c r="QDM19" s="124" t="s">
        <v>14</v>
      </c>
      <c r="QDN19" s="124" t="s">
        <v>14</v>
      </c>
      <c r="QDO19" s="124" t="s">
        <v>14</v>
      </c>
      <c r="QDP19" s="124" t="s">
        <v>14</v>
      </c>
      <c r="QDQ19" s="124" t="s">
        <v>14</v>
      </c>
      <c r="QDR19" s="124" t="s">
        <v>14</v>
      </c>
      <c r="QDS19" s="124" t="s">
        <v>14</v>
      </c>
      <c r="QDT19" s="124" t="s">
        <v>14</v>
      </c>
      <c r="QDU19" s="124" t="s">
        <v>14</v>
      </c>
      <c r="QDV19" s="124" t="s">
        <v>14</v>
      </c>
      <c r="QDW19" s="124" t="s">
        <v>14</v>
      </c>
      <c r="QDX19" s="124" t="s">
        <v>14</v>
      </c>
      <c r="QDY19" s="124" t="s">
        <v>14</v>
      </c>
      <c r="QDZ19" s="124" t="s">
        <v>14</v>
      </c>
      <c r="QEA19" s="124" t="s">
        <v>14</v>
      </c>
      <c r="QEB19" s="124" t="s">
        <v>14</v>
      </c>
      <c r="QEC19" s="124" t="s">
        <v>14</v>
      </c>
      <c r="QED19" s="124" t="s">
        <v>14</v>
      </c>
      <c r="QEE19" s="124" t="s">
        <v>14</v>
      </c>
      <c r="QEF19" s="124" t="s">
        <v>14</v>
      </c>
      <c r="QEG19" s="124" t="s">
        <v>14</v>
      </c>
      <c r="QEH19" s="124" t="s">
        <v>14</v>
      </c>
      <c r="QEI19" s="124" t="s">
        <v>14</v>
      </c>
      <c r="QEJ19" s="124" t="s">
        <v>14</v>
      </c>
      <c r="QEK19" s="124" t="s">
        <v>14</v>
      </c>
      <c r="QEL19" s="124" t="s">
        <v>14</v>
      </c>
      <c r="QEM19" s="124" t="s">
        <v>14</v>
      </c>
      <c r="QEN19" s="124" t="s">
        <v>14</v>
      </c>
      <c r="QEO19" s="124" t="s">
        <v>14</v>
      </c>
      <c r="QEP19" s="124" t="s">
        <v>14</v>
      </c>
      <c r="QEQ19" s="124" t="s">
        <v>14</v>
      </c>
      <c r="QER19" s="124" t="s">
        <v>14</v>
      </c>
      <c r="QES19" s="124" t="s">
        <v>14</v>
      </c>
      <c r="QET19" s="124" t="s">
        <v>14</v>
      </c>
      <c r="QEU19" s="124" t="s">
        <v>14</v>
      </c>
      <c r="QEV19" s="124" t="s">
        <v>14</v>
      </c>
      <c r="QEW19" s="124" t="s">
        <v>14</v>
      </c>
      <c r="QEX19" s="124" t="s">
        <v>14</v>
      </c>
      <c r="QEY19" s="124" t="s">
        <v>14</v>
      </c>
      <c r="QEZ19" s="124" t="s">
        <v>14</v>
      </c>
      <c r="QFA19" s="124" t="s">
        <v>14</v>
      </c>
      <c r="QFB19" s="124" t="s">
        <v>14</v>
      </c>
      <c r="QFC19" s="124" t="s">
        <v>14</v>
      </c>
      <c r="QFD19" s="124" t="s">
        <v>14</v>
      </c>
      <c r="QFE19" s="124" t="s">
        <v>14</v>
      </c>
      <c r="QFF19" s="124" t="s">
        <v>14</v>
      </c>
      <c r="QFG19" s="124" t="s">
        <v>14</v>
      </c>
      <c r="QFH19" s="124" t="s">
        <v>14</v>
      </c>
      <c r="QFI19" s="124" t="s">
        <v>14</v>
      </c>
      <c r="QFJ19" s="124" t="s">
        <v>14</v>
      </c>
      <c r="QFK19" s="124" t="s">
        <v>14</v>
      </c>
      <c r="QFL19" s="124" t="s">
        <v>14</v>
      </c>
      <c r="QFM19" s="124" t="s">
        <v>14</v>
      </c>
      <c r="QFN19" s="124" t="s">
        <v>14</v>
      </c>
      <c r="QFO19" s="124" t="s">
        <v>14</v>
      </c>
      <c r="QFP19" s="124" t="s">
        <v>14</v>
      </c>
      <c r="QFQ19" s="124" t="s">
        <v>14</v>
      </c>
      <c r="QFR19" s="124" t="s">
        <v>14</v>
      </c>
      <c r="QFS19" s="124" t="s">
        <v>14</v>
      </c>
      <c r="QFT19" s="124" t="s">
        <v>14</v>
      </c>
      <c r="QFU19" s="124" t="s">
        <v>14</v>
      </c>
      <c r="QFV19" s="124" t="s">
        <v>14</v>
      </c>
      <c r="QFW19" s="124" t="s">
        <v>14</v>
      </c>
      <c r="QFX19" s="124" t="s">
        <v>14</v>
      </c>
      <c r="QFY19" s="124" t="s">
        <v>14</v>
      </c>
      <c r="QFZ19" s="124" t="s">
        <v>14</v>
      </c>
      <c r="QGA19" s="124" t="s">
        <v>14</v>
      </c>
      <c r="QGB19" s="124" t="s">
        <v>14</v>
      </c>
      <c r="QGC19" s="124" t="s">
        <v>14</v>
      </c>
      <c r="QGD19" s="124" t="s">
        <v>14</v>
      </c>
      <c r="QGE19" s="124" t="s">
        <v>14</v>
      </c>
      <c r="QGF19" s="124" t="s">
        <v>14</v>
      </c>
      <c r="QGG19" s="124" t="s">
        <v>14</v>
      </c>
      <c r="QGH19" s="124" t="s">
        <v>14</v>
      </c>
      <c r="QGI19" s="124" t="s">
        <v>14</v>
      </c>
      <c r="QGJ19" s="124" t="s">
        <v>14</v>
      </c>
      <c r="QGK19" s="124" t="s">
        <v>14</v>
      </c>
      <c r="QGL19" s="124" t="s">
        <v>14</v>
      </c>
      <c r="QGM19" s="124" t="s">
        <v>14</v>
      </c>
      <c r="QGN19" s="124" t="s">
        <v>14</v>
      </c>
      <c r="QGO19" s="124" t="s">
        <v>14</v>
      </c>
      <c r="QGP19" s="124" t="s">
        <v>14</v>
      </c>
      <c r="QGQ19" s="124" t="s">
        <v>14</v>
      </c>
      <c r="QGR19" s="124" t="s">
        <v>14</v>
      </c>
      <c r="QGS19" s="124" t="s">
        <v>14</v>
      </c>
      <c r="QGT19" s="124" t="s">
        <v>14</v>
      </c>
      <c r="QGU19" s="124" t="s">
        <v>14</v>
      </c>
      <c r="QGV19" s="124" t="s">
        <v>14</v>
      </c>
      <c r="QGW19" s="124" t="s">
        <v>14</v>
      </c>
      <c r="QGX19" s="124" t="s">
        <v>14</v>
      </c>
      <c r="QGY19" s="124" t="s">
        <v>14</v>
      </c>
      <c r="QGZ19" s="124" t="s">
        <v>14</v>
      </c>
      <c r="QHA19" s="124" t="s">
        <v>14</v>
      </c>
      <c r="QHB19" s="124" t="s">
        <v>14</v>
      </c>
      <c r="QHC19" s="124" t="s">
        <v>14</v>
      </c>
      <c r="QHD19" s="124" t="s">
        <v>14</v>
      </c>
      <c r="QHE19" s="124" t="s">
        <v>14</v>
      </c>
      <c r="QHF19" s="124" t="s">
        <v>14</v>
      </c>
      <c r="QHG19" s="124" t="s">
        <v>14</v>
      </c>
      <c r="QHH19" s="124" t="s">
        <v>14</v>
      </c>
      <c r="QHI19" s="124" t="s">
        <v>14</v>
      </c>
      <c r="QHJ19" s="124" t="s">
        <v>14</v>
      </c>
      <c r="QHK19" s="124" t="s">
        <v>14</v>
      </c>
      <c r="QHL19" s="124" t="s">
        <v>14</v>
      </c>
      <c r="QHM19" s="124" t="s">
        <v>14</v>
      </c>
      <c r="QHN19" s="124" t="s">
        <v>14</v>
      </c>
      <c r="QHO19" s="124" t="s">
        <v>14</v>
      </c>
      <c r="QHP19" s="124" t="s">
        <v>14</v>
      </c>
      <c r="QHQ19" s="124" t="s">
        <v>14</v>
      </c>
      <c r="QHR19" s="124" t="s">
        <v>14</v>
      </c>
      <c r="QHS19" s="124" t="s">
        <v>14</v>
      </c>
      <c r="QHT19" s="124" t="s">
        <v>14</v>
      </c>
      <c r="QHU19" s="124" t="s">
        <v>14</v>
      </c>
      <c r="QHV19" s="124" t="s">
        <v>14</v>
      </c>
      <c r="QHW19" s="124" t="s">
        <v>14</v>
      </c>
      <c r="QHX19" s="124" t="s">
        <v>14</v>
      </c>
      <c r="QHY19" s="124" t="s">
        <v>14</v>
      </c>
      <c r="QHZ19" s="124" t="s">
        <v>14</v>
      </c>
      <c r="QIA19" s="124" t="s">
        <v>14</v>
      </c>
      <c r="QIB19" s="124" t="s">
        <v>14</v>
      </c>
      <c r="QIC19" s="124" t="s">
        <v>14</v>
      </c>
      <c r="QID19" s="124" t="s">
        <v>14</v>
      </c>
      <c r="QIE19" s="124" t="s">
        <v>14</v>
      </c>
      <c r="QIF19" s="124" t="s">
        <v>14</v>
      </c>
      <c r="QIG19" s="124" t="s">
        <v>14</v>
      </c>
      <c r="QIH19" s="124" t="s">
        <v>14</v>
      </c>
      <c r="QII19" s="124" t="s">
        <v>14</v>
      </c>
      <c r="QIJ19" s="124" t="s">
        <v>14</v>
      </c>
      <c r="QIK19" s="124" t="s">
        <v>14</v>
      </c>
      <c r="QIL19" s="124" t="s">
        <v>14</v>
      </c>
      <c r="QIM19" s="124" t="s">
        <v>14</v>
      </c>
      <c r="QIN19" s="124" t="s">
        <v>14</v>
      </c>
      <c r="QIO19" s="124" t="s">
        <v>14</v>
      </c>
      <c r="QIP19" s="124" t="s">
        <v>14</v>
      </c>
      <c r="QIQ19" s="124" t="s">
        <v>14</v>
      </c>
      <c r="QIR19" s="124" t="s">
        <v>14</v>
      </c>
      <c r="QIS19" s="124" t="s">
        <v>14</v>
      </c>
      <c r="QIT19" s="124" t="s">
        <v>14</v>
      </c>
      <c r="QIU19" s="124" t="s">
        <v>14</v>
      </c>
      <c r="QIV19" s="124" t="s">
        <v>14</v>
      </c>
      <c r="QIW19" s="124" t="s">
        <v>14</v>
      </c>
      <c r="QIX19" s="124" t="s">
        <v>14</v>
      </c>
      <c r="QIY19" s="124" t="s">
        <v>14</v>
      </c>
      <c r="QIZ19" s="124" t="s">
        <v>14</v>
      </c>
      <c r="QJA19" s="124" t="s">
        <v>14</v>
      </c>
      <c r="QJB19" s="124" t="s">
        <v>14</v>
      </c>
      <c r="QJC19" s="124" t="s">
        <v>14</v>
      </c>
      <c r="QJD19" s="124" t="s">
        <v>14</v>
      </c>
      <c r="QJE19" s="124" t="s">
        <v>14</v>
      </c>
      <c r="QJF19" s="124" t="s">
        <v>14</v>
      </c>
      <c r="QJG19" s="124" t="s">
        <v>14</v>
      </c>
      <c r="QJH19" s="124" t="s">
        <v>14</v>
      </c>
      <c r="QJI19" s="124" t="s">
        <v>14</v>
      </c>
      <c r="QJJ19" s="124" t="s">
        <v>14</v>
      </c>
      <c r="QJK19" s="124" t="s">
        <v>14</v>
      </c>
      <c r="QJL19" s="124" t="s">
        <v>14</v>
      </c>
      <c r="QJM19" s="124" t="s">
        <v>14</v>
      </c>
      <c r="QJN19" s="124" t="s">
        <v>14</v>
      </c>
      <c r="QJO19" s="124" t="s">
        <v>14</v>
      </c>
      <c r="QJP19" s="124" t="s">
        <v>14</v>
      </c>
      <c r="QJQ19" s="124" t="s">
        <v>14</v>
      </c>
      <c r="QJR19" s="124" t="s">
        <v>14</v>
      </c>
      <c r="QJS19" s="124" t="s">
        <v>14</v>
      </c>
      <c r="QJT19" s="124" t="s">
        <v>14</v>
      </c>
      <c r="QJU19" s="124" t="s">
        <v>14</v>
      </c>
      <c r="QJV19" s="124" t="s">
        <v>14</v>
      </c>
      <c r="QJW19" s="124" t="s">
        <v>14</v>
      </c>
      <c r="QJX19" s="124" t="s">
        <v>14</v>
      </c>
      <c r="QJY19" s="124" t="s">
        <v>14</v>
      </c>
      <c r="QJZ19" s="124" t="s">
        <v>14</v>
      </c>
      <c r="QKA19" s="124" t="s">
        <v>14</v>
      </c>
      <c r="QKB19" s="124" t="s">
        <v>14</v>
      </c>
      <c r="QKC19" s="124" t="s">
        <v>14</v>
      </c>
      <c r="QKD19" s="124" t="s">
        <v>14</v>
      </c>
      <c r="QKE19" s="124" t="s">
        <v>14</v>
      </c>
      <c r="QKF19" s="124" t="s">
        <v>14</v>
      </c>
      <c r="QKG19" s="124" t="s">
        <v>14</v>
      </c>
      <c r="QKH19" s="124" t="s">
        <v>14</v>
      </c>
      <c r="QKI19" s="124" t="s">
        <v>14</v>
      </c>
      <c r="QKJ19" s="124" t="s">
        <v>14</v>
      </c>
      <c r="QKK19" s="124" t="s">
        <v>14</v>
      </c>
      <c r="QKL19" s="124" t="s">
        <v>14</v>
      </c>
      <c r="QKM19" s="124" t="s">
        <v>14</v>
      </c>
      <c r="QKN19" s="124" t="s">
        <v>14</v>
      </c>
      <c r="QKO19" s="124" t="s">
        <v>14</v>
      </c>
      <c r="QKP19" s="124" t="s">
        <v>14</v>
      </c>
      <c r="QKQ19" s="124" t="s">
        <v>14</v>
      </c>
      <c r="QKR19" s="124" t="s">
        <v>14</v>
      </c>
      <c r="QKS19" s="124" t="s">
        <v>14</v>
      </c>
      <c r="QKT19" s="124" t="s">
        <v>14</v>
      </c>
      <c r="QKU19" s="124" t="s">
        <v>14</v>
      </c>
      <c r="QKV19" s="124" t="s">
        <v>14</v>
      </c>
      <c r="QKW19" s="124" t="s">
        <v>14</v>
      </c>
      <c r="QKX19" s="124" t="s">
        <v>14</v>
      </c>
      <c r="QKY19" s="124" t="s">
        <v>14</v>
      </c>
      <c r="QKZ19" s="124" t="s">
        <v>14</v>
      </c>
      <c r="QLA19" s="124" t="s">
        <v>14</v>
      </c>
      <c r="QLB19" s="124" t="s">
        <v>14</v>
      </c>
      <c r="QLC19" s="124" t="s">
        <v>14</v>
      </c>
      <c r="QLD19" s="124" t="s">
        <v>14</v>
      </c>
      <c r="QLE19" s="124" t="s">
        <v>14</v>
      </c>
      <c r="QLF19" s="124" t="s">
        <v>14</v>
      </c>
      <c r="QLG19" s="124" t="s">
        <v>14</v>
      </c>
      <c r="QLH19" s="124" t="s">
        <v>14</v>
      </c>
      <c r="QLI19" s="124" t="s">
        <v>14</v>
      </c>
      <c r="QLJ19" s="124" t="s">
        <v>14</v>
      </c>
      <c r="QLK19" s="124" t="s">
        <v>14</v>
      </c>
      <c r="QLL19" s="124" t="s">
        <v>14</v>
      </c>
      <c r="QLM19" s="124" t="s">
        <v>14</v>
      </c>
      <c r="QLN19" s="124" t="s">
        <v>14</v>
      </c>
      <c r="QLO19" s="124" t="s">
        <v>14</v>
      </c>
      <c r="QLP19" s="124" t="s">
        <v>14</v>
      </c>
      <c r="QLQ19" s="124" t="s">
        <v>14</v>
      </c>
      <c r="QLR19" s="124" t="s">
        <v>14</v>
      </c>
      <c r="QLS19" s="124" t="s">
        <v>14</v>
      </c>
      <c r="QLT19" s="124" t="s">
        <v>14</v>
      </c>
      <c r="QLU19" s="124" t="s">
        <v>14</v>
      </c>
      <c r="QLV19" s="124" t="s">
        <v>14</v>
      </c>
      <c r="QLW19" s="124" t="s">
        <v>14</v>
      </c>
      <c r="QLX19" s="124" t="s">
        <v>14</v>
      </c>
      <c r="QLY19" s="124" t="s">
        <v>14</v>
      </c>
      <c r="QLZ19" s="124" t="s">
        <v>14</v>
      </c>
      <c r="QMA19" s="124" t="s">
        <v>14</v>
      </c>
      <c r="QMB19" s="124" t="s">
        <v>14</v>
      </c>
      <c r="QMC19" s="124" t="s">
        <v>14</v>
      </c>
      <c r="QMD19" s="124" t="s">
        <v>14</v>
      </c>
      <c r="QME19" s="124" t="s">
        <v>14</v>
      </c>
      <c r="QMF19" s="124" t="s">
        <v>14</v>
      </c>
      <c r="QMG19" s="124" t="s">
        <v>14</v>
      </c>
      <c r="QMH19" s="124" t="s">
        <v>14</v>
      </c>
      <c r="QMI19" s="124" t="s">
        <v>14</v>
      </c>
      <c r="QMJ19" s="124" t="s">
        <v>14</v>
      </c>
      <c r="QMK19" s="124" t="s">
        <v>14</v>
      </c>
      <c r="QML19" s="124" t="s">
        <v>14</v>
      </c>
      <c r="QMM19" s="124" t="s">
        <v>14</v>
      </c>
      <c r="QMN19" s="124" t="s">
        <v>14</v>
      </c>
      <c r="QMO19" s="124" t="s">
        <v>14</v>
      </c>
      <c r="QMP19" s="124" t="s">
        <v>14</v>
      </c>
      <c r="QMQ19" s="124" t="s">
        <v>14</v>
      </c>
      <c r="QMR19" s="124" t="s">
        <v>14</v>
      </c>
      <c r="QMS19" s="124" t="s">
        <v>14</v>
      </c>
      <c r="QMT19" s="124" t="s">
        <v>14</v>
      </c>
      <c r="QMU19" s="124" t="s">
        <v>14</v>
      </c>
      <c r="QMV19" s="124" t="s">
        <v>14</v>
      </c>
      <c r="QMW19" s="124" t="s">
        <v>14</v>
      </c>
      <c r="QMX19" s="124" t="s">
        <v>14</v>
      </c>
      <c r="QMY19" s="124" t="s">
        <v>14</v>
      </c>
      <c r="QMZ19" s="124" t="s">
        <v>14</v>
      </c>
      <c r="QNA19" s="124" t="s">
        <v>14</v>
      </c>
      <c r="QNB19" s="124" t="s">
        <v>14</v>
      </c>
      <c r="QNC19" s="124" t="s">
        <v>14</v>
      </c>
      <c r="QND19" s="124" t="s">
        <v>14</v>
      </c>
      <c r="QNE19" s="124" t="s">
        <v>14</v>
      </c>
      <c r="QNF19" s="124" t="s">
        <v>14</v>
      </c>
      <c r="QNG19" s="124" t="s">
        <v>14</v>
      </c>
      <c r="QNH19" s="124" t="s">
        <v>14</v>
      </c>
      <c r="QNI19" s="124" t="s">
        <v>14</v>
      </c>
      <c r="QNJ19" s="124" t="s">
        <v>14</v>
      </c>
      <c r="QNK19" s="124" t="s">
        <v>14</v>
      </c>
      <c r="QNL19" s="124" t="s">
        <v>14</v>
      </c>
      <c r="QNM19" s="124" t="s">
        <v>14</v>
      </c>
      <c r="QNN19" s="124" t="s">
        <v>14</v>
      </c>
      <c r="QNO19" s="124" t="s">
        <v>14</v>
      </c>
      <c r="QNP19" s="124" t="s">
        <v>14</v>
      </c>
      <c r="QNQ19" s="124" t="s">
        <v>14</v>
      </c>
      <c r="QNR19" s="124" t="s">
        <v>14</v>
      </c>
      <c r="QNS19" s="124" t="s">
        <v>14</v>
      </c>
      <c r="QNT19" s="124" t="s">
        <v>14</v>
      </c>
      <c r="QNU19" s="124" t="s">
        <v>14</v>
      </c>
      <c r="QNV19" s="124" t="s">
        <v>14</v>
      </c>
      <c r="QNW19" s="124" t="s">
        <v>14</v>
      </c>
      <c r="QNX19" s="124" t="s">
        <v>14</v>
      </c>
      <c r="QNY19" s="124" t="s">
        <v>14</v>
      </c>
      <c r="QNZ19" s="124" t="s">
        <v>14</v>
      </c>
      <c r="QOA19" s="124" t="s">
        <v>14</v>
      </c>
      <c r="QOB19" s="124" t="s">
        <v>14</v>
      </c>
      <c r="QOC19" s="124" t="s">
        <v>14</v>
      </c>
      <c r="QOD19" s="124" t="s">
        <v>14</v>
      </c>
      <c r="QOE19" s="124" t="s">
        <v>14</v>
      </c>
      <c r="QOF19" s="124" t="s">
        <v>14</v>
      </c>
      <c r="QOG19" s="124" t="s">
        <v>14</v>
      </c>
      <c r="QOH19" s="124" t="s">
        <v>14</v>
      </c>
      <c r="QOI19" s="124" t="s">
        <v>14</v>
      </c>
      <c r="QOJ19" s="124" t="s">
        <v>14</v>
      </c>
      <c r="QOK19" s="124" t="s">
        <v>14</v>
      </c>
      <c r="QOL19" s="124" t="s">
        <v>14</v>
      </c>
      <c r="QOM19" s="124" t="s">
        <v>14</v>
      </c>
      <c r="QON19" s="124" t="s">
        <v>14</v>
      </c>
      <c r="QOO19" s="124" t="s">
        <v>14</v>
      </c>
      <c r="QOP19" s="124" t="s">
        <v>14</v>
      </c>
      <c r="QOQ19" s="124" t="s">
        <v>14</v>
      </c>
      <c r="QOR19" s="124" t="s">
        <v>14</v>
      </c>
      <c r="QOS19" s="124" t="s">
        <v>14</v>
      </c>
      <c r="QOT19" s="124" t="s">
        <v>14</v>
      </c>
      <c r="QOU19" s="124" t="s">
        <v>14</v>
      </c>
      <c r="QOV19" s="124" t="s">
        <v>14</v>
      </c>
      <c r="QOW19" s="124" t="s">
        <v>14</v>
      </c>
      <c r="QOX19" s="124" t="s">
        <v>14</v>
      </c>
      <c r="QOY19" s="124" t="s">
        <v>14</v>
      </c>
      <c r="QOZ19" s="124" t="s">
        <v>14</v>
      </c>
      <c r="QPA19" s="124" t="s">
        <v>14</v>
      </c>
      <c r="QPB19" s="124" t="s">
        <v>14</v>
      </c>
      <c r="QPC19" s="124" t="s">
        <v>14</v>
      </c>
      <c r="QPD19" s="124" t="s">
        <v>14</v>
      </c>
      <c r="QPE19" s="124" t="s">
        <v>14</v>
      </c>
      <c r="QPF19" s="124" t="s">
        <v>14</v>
      </c>
      <c r="QPG19" s="124" t="s">
        <v>14</v>
      </c>
      <c r="QPH19" s="124" t="s">
        <v>14</v>
      </c>
      <c r="QPI19" s="124" t="s">
        <v>14</v>
      </c>
      <c r="QPJ19" s="124" t="s">
        <v>14</v>
      </c>
      <c r="QPK19" s="124" t="s">
        <v>14</v>
      </c>
      <c r="QPL19" s="124" t="s">
        <v>14</v>
      </c>
      <c r="QPM19" s="124" t="s">
        <v>14</v>
      </c>
      <c r="QPN19" s="124" t="s">
        <v>14</v>
      </c>
      <c r="QPO19" s="124" t="s">
        <v>14</v>
      </c>
      <c r="QPP19" s="124" t="s">
        <v>14</v>
      </c>
      <c r="QPQ19" s="124" t="s">
        <v>14</v>
      </c>
      <c r="QPR19" s="124" t="s">
        <v>14</v>
      </c>
      <c r="QPS19" s="124" t="s">
        <v>14</v>
      </c>
      <c r="QPT19" s="124" t="s">
        <v>14</v>
      </c>
      <c r="QPU19" s="124" t="s">
        <v>14</v>
      </c>
      <c r="QPV19" s="124" t="s">
        <v>14</v>
      </c>
      <c r="QPW19" s="124" t="s">
        <v>14</v>
      </c>
      <c r="QPX19" s="124" t="s">
        <v>14</v>
      </c>
      <c r="QPY19" s="124" t="s">
        <v>14</v>
      </c>
      <c r="QPZ19" s="124" t="s">
        <v>14</v>
      </c>
      <c r="QQA19" s="124" t="s">
        <v>14</v>
      </c>
      <c r="QQB19" s="124" t="s">
        <v>14</v>
      </c>
      <c r="QQC19" s="124" t="s">
        <v>14</v>
      </c>
      <c r="QQD19" s="124" t="s">
        <v>14</v>
      </c>
      <c r="QQE19" s="124" t="s">
        <v>14</v>
      </c>
      <c r="QQF19" s="124" t="s">
        <v>14</v>
      </c>
      <c r="QQG19" s="124" t="s">
        <v>14</v>
      </c>
      <c r="QQH19" s="124" t="s">
        <v>14</v>
      </c>
      <c r="QQI19" s="124" t="s">
        <v>14</v>
      </c>
      <c r="QQJ19" s="124" t="s">
        <v>14</v>
      </c>
      <c r="QQK19" s="124" t="s">
        <v>14</v>
      </c>
      <c r="QQL19" s="124" t="s">
        <v>14</v>
      </c>
      <c r="QQM19" s="124" t="s">
        <v>14</v>
      </c>
      <c r="QQN19" s="124" t="s">
        <v>14</v>
      </c>
      <c r="QQO19" s="124" t="s">
        <v>14</v>
      </c>
      <c r="QQP19" s="124" t="s">
        <v>14</v>
      </c>
      <c r="QQQ19" s="124" t="s">
        <v>14</v>
      </c>
      <c r="QQR19" s="124" t="s">
        <v>14</v>
      </c>
      <c r="QQS19" s="124" t="s">
        <v>14</v>
      </c>
      <c r="QQT19" s="124" t="s">
        <v>14</v>
      </c>
      <c r="QQU19" s="124" t="s">
        <v>14</v>
      </c>
      <c r="QQV19" s="124" t="s">
        <v>14</v>
      </c>
      <c r="QQW19" s="124" t="s">
        <v>14</v>
      </c>
      <c r="QQX19" s="124" t="s">
        <v>14</v>
      </c>
      <c r="QQY19" s="124" t="s">
        <v>14</v>
      </c>
      <c r="QQZ19" s="124" t="s">
        <v>14</v>
      </c>
      <c r="QRA19" s="124" t="s">
        <v>14</v>
      </c>
      <c r="QRB19" s="124" t="s">
        <v>14</v>
      </c>
      <c r="QRC19" s="124" t="s">
        <v>14</v>
      </c>
      <c r="QRD19" s="124" t="s">
        <v>14</v>
      </c>
      <c r="QRE19" s="124" t="s">
        <v>14</v>
      </c>
      <c r="QRF19" s="124" t="s">
        <v>14</v>
      </c>
      <c r="QRG19" s="124" t="s">
        <v>14</v>
      </c>
      <c r="QRH19" s="124" t="s">
        <v>14</v>
      </c>
      <c r="QRI19" s="124" t="s">
        <v>14</v>
      </c>
      <c r="QRJ19" s="124" t="s">
        <v>14</v>
      </c>
      <c r="QRK19" s="124" t="s">
        <v>14</v>
      </c>
      <c r="QRL19" s="124" t="s">
        <v>14</v>
      </c>
      <c r="QRM19" s="124" t="s">
        <v>14</v>
      </c>
      <c r="QRN19" s="124" t="s">
        <v>14</v>
      </c>
      <c r="QRO19" s="124" t="s">
        <v>14</v>
      </c>
      <c r="QRP19" s="124" t="s">
        <v>14</v>
      </c>
      <c r="QRQ19" s="124" t="s">
        <v>14</v>
      </c>
      <c r="QRR19" s="124" t="s">
        <v>14</v>
      </c>
      <c r="QRS19" s="124" t="s">
        <v>14</v>
      </c>
      <c r="QRT19" s="124" t="s">
        <v>14</v>
      </c>
      <c r="QRU19" s="124" t="s">
        <v>14</v>
      </c>
      <c r="QRV19" s="124" t="s">
        <v>14</v>
      </c>
      <c r="QRW19" s="124" t="s">
        <v>14</v>
      </c>
      <c r="QRX19" s="124" t="s">
        <v>14</v>
      </c>
      <c r="QRY19" s="124" t="s">
        <v>14</v>
      </c>
      <c r="QRZ19" s="124" t="s">
        <v>14</v>
      </c>
      <c r="QSA19" s="124" t="s">
        <v>14</v>
      </c>
      <c r="QSB19" s="124" t="s">
        <v>14</v>
      </c>
      <c r="QSC19" s="124" t="s">
        <v>14</v>
      </c>
      <c r="QSD19" s="124" t="s">
        <v>14</v>
      </c>
      <c r="QSE19" s="124" t="s">
        <v>14</v>
      </c>
      <c r="QSF19" s="124" t="s">
        <v>14</v>
      </c>
      <c r="QSG19" s="124" t="s">
        <v>14</v>
      </c>
      <c r="QSH19" s="124" t="s">
        <v>14</v>
      </c>
      <c r="QSI19" s="124" t="s">
        <v>14</v>
      </c>
      <c r="QSJ19" s="124" t="s">
        <v>14</v>
      </c>
      <c r="QSK19" s="124" t="s">
        <v>14</v>
      </c>
      <c r="QSL19" s="124" t="s">
        <v>14</v>
      </c>
      <c r="QSM19" s="124" t="s">
        <v>14</v>
      </c>
      <c r="QSN19" s="124" t="s">
        <v>14</v>
      </c>
      <c r="QSO19" s="124" t="s">
        <v>14</v>
      </c>
      <c r="QSP19" s="124" t="s">
        <v>14</v>
      </c>
      <c r="QSQ19" s="124" t="s">
        <v>14</v>
      </c>
      <c r="QSR19" s="124" t="s">
        <v>14</v>
      </c>
      <c r="QSS19" s="124" t="s">
        <v>14</v>
      </c>
      <c r="QST19" s="124" t="s">
        <v>14</v>
      </c>
      <c r="QSU19" s="124" t="s">
        <v>14</v>
      </c>
      <c r="QSV19" s="124" t="s">
        <v>14</v>
      </c>
      <c r="QSW19" s="124" t="s">
        <v>14</v>
      </c>
      <c r="QSX19" s="124" t="s">
        <v>14</v>
      </c>
      <c r="QSY19" s="124" t="s">
        <v>14</v>
      </c>
      <c r="QSZ19" s="124" t="s">
        <v>14</v>
      </c>
      <c r="QTA19" s="124" t="s">
        <v>14</v>
      </c>
      <c r="QTB19" s="124" t="s">
        <v>14</v>
      </c>
      <c r="QTC19" s="124" t="s">
        <v>14</v>
      </c>
      <c r="QTD19" s="124" t="s">
        <v>14</v>
      </c>
      <c r="QTE19" s="124" t="s">
        <v>14</v>
      </c>
      <c r="QTF19" s="124" t="s">
        <v>14</v>
      </c>
      <c r="QTG19" s="124" t="s">
        <v>14</v>
      </c>
      <c r="QTH19" s="124" t="s">
        <v>14</v>
      </c>
      <c r="QTI19" s="124" t="s">
        <v>14</v>
      </c>
      <c r="QTJ19" s="124" t="s">
        <v>14</v>
      </c>
      <c r="QTK19" s="124" t="s">
        <v>14</v>
      </c>
      <c r="QTL19" s="124" t="s">
        <v>14</v>
      </c>
      <c r="QTM19" s="124" t="s">
        <v>14</v>
      </c>
      <c r="QTN19" s="124" t="s">
        <v>14</v>
      </c>
      <c r="QTO19" s="124" t="s">
        <v>14</v>
      </c>
      <c r="QTP19" s="124" t="s">
        <v>14</v>
      </c>
      <c r="QTQ19" s="124" t="s">
        <v>14</v>
      </c>
      <c r="QTR19" s="124" t="s">
        <v>14</v>
      </c>
      <c r="QTS19" s="124" t="s">
        <v>14</v>
      </c>
      <c r="QTT19" s="124" t="s">
        <v>14</v>
      </c>
      <c r="QTU19" s="124" t="s">
        <v>14</v>
      </c>
      <c r="QTV19" s="124" t="s">
        <v>14</v>
      </c>
      <c r="QTW19" s="124" t="s">
        <v>14</v>
      </c>
      <c r="QTX19" s="124" t="s">
        <v>14</v>
      </c>
      <c r="QTY19" s="124" t="s">
        <v>14</v>
      </c>
      <c r="QTZ19" s="124" t="s">
        <v>14</v>
      </c>
      <c r="QUA19" s="124" t="s">
        <v>14</v>
      </c>
      <c r="QUB19" s="124" t="s">
        <v>14</v>
      </c>
      <c r="QUC19" s="124" t="s">
        <v>14</v>
      </c>
      <c r="QUD19" s="124" t="s">
        <v>14</v>
      </c>
      <c r="QUE19" s="124" t="s">
        <v>14</v>
      </c>
      <c r="QUF19" s="124" t="s">
        <v>14</v>
      </c>
      <c r="QUG19" s="124" t="s">
        <v>14</v>
      </c>
      <c r="QUH19" s="124" t="s">
        <v>14</v>
      </c>
      <c r="QUI19" s="124" t="s">
        <v>14</v>
      </c>
      <c r="QUJ19" s="124" t="s">
        <v>14</v>
      </c>
      <c r="QUK19" s="124" t="s">
        <v>14</v>
      </c>
      <c r="QUL19" s="124" t="s">
        <v>14</v>
      </c>
      <c r="QUM19" s="124" t="s">
        <v>14</v>
      </c>
      <c r="QUN19" s="124" t="s">
        <v>14</v>
      </c>
      <c r="QUO19" s="124" t="s">
        <v>14</v>
      </c>
      <c r="QUP19" s="124" t="s">
        <v>14</v>
      </c>
      <c r="QUQ19" s="124" t="s">
        <v>14</v>
      </c>
      <c r="QUR19" s="124" t="s">
        <v>14</v>
      </c>
      <c r="QUS19" s="124" t="s">
        <v>14</v>
      </c>
      <c r="QUT19" s="124" t="s">
        <v>14</v>
      </c>
      <c r="QUU19" s="124" t="s">
        <v>14</v>
      </c>
      <c r="QUV19" s="124" t="s">
        <v>14</v>
      </c>
      <c r="QUW19" s="124" t="s">
        <v>14</v>
      </c>
      <c r="QUX19" s="124" t="s">
        <v>14</v>
      </c>
      <c r="QUY19" s="124" t="s">
        <v>14</v>
      </c>
      <c r="QUZ19" s="124" t="s">
        <v>14</v>
      </c>
      <c r="QVA19" s="124" t="s">
        <v>14</v>
      </c>
      <c r="QVB19" s="124" t="s">
        <v>14</v>
      </c>
      <c r="QVC19" s="124" t="s">
        <v>14</v>
      </c>
      <c r="QVD19" s="124" t="s">
        <v>14</v>
      </c>
      <c r="QVE19" s="124" t="s">
        <v>14</v>
      </c>
      <c r="QVF19" s="124" t="s">
        <v>14</v>
      </c>
      <c r="QVG19" s="124" t="s">
        <v>14</v>
      </c>
      <c r="QVH19" s="124" t="s">
        <v>14</v>
      </c>
      <c r="QVI19" s="124" t="s">
        <v>14</v>
      </c>
      <c r="QVJ19" s="124" t="s">
        <v>14</v>
      </c>
      <c r="QVK19" s="124" t="s">
        <v>14</v>
      </c>
      <c r="QVL19" s="124" t="s">
        <v>14</v>
      </c>
      <c r="QVM19" s="124" t="s">
        <v>14</v>
      </c>
      <c r="QVN19" s="124" t="s">
        <v>14</v>
      </c>
      <c r="QVO19" s="124" t="s">
        <v>14</v>
      </c>
      <c r="QVP19" s="124" t="s">
        <v>14</v>
      </c>
      <c r="QVQ19" s="124" t="s">
        <v>14</v>
      </c>
      <c r="QVR19" s="124" t="s">
        <v>14</v>
      </c>
      <c r="QVS19" s="124" t="s">
        <v>14</v>
      </c>
      <c r="QVT19" s="124" t="s">
        <v>14</v>
      </c>
      <c r="QVU19" s="124" t="s">
        <v>14</v>
      </c>
      <c r="QVV19" s="124" t="s">
        <v>14</v>
      </c>
      <c r="QVW19" s="124" t="s">
        <v>14</v>
      </c>
      <c r="QVX19" s="124" t="s">
        <v>14</v>
      </c>
      <c r="QVY19" s="124" t="s">
        <v>14</v>
      </c>
      <c r="QVZ19" s="124" t="s">
        <v>14</v>
      </c>
      <c r="QWA19" s="124" t="s">
        <v>14</v>
      </c>
      <c r="QWB19" s="124" t="s">
        <v>14</v>
      </c>
      <c r="QWC19" s="124" t="s">
        <v>14</v>
      </c>
      <c r="QWD19" s="124" t="s">
        <v>14</v>
      </c>
      <c r="QWE19" s="124" t="s">
        <v>14</v>
      </c>
      <c r="QWF19" s="124" t="s">
        <v>14</v>
      </c>
      <c r="QWG19" s="124" t="s">
        <v>14</v>
      </c>
      <c r="QWH19" s="124" t="s">
        <v>14</v>
      </c>
      <c r="QWI19" s="124" t="s">
        <v>14</v>
      </c>
      <c r="QWJ19" s="124" t="s">
        <v>14</v>
      </c>
      <c r="QWK19" s="124" t="s">
        <v>14</v>
      </c>
      <c r="QWL19" s="124" t="s">
        <v>14</v>
      </c>
      <c r="QWM19" s="124" t="s">
        <v>14</v>
      </c>
      <c r="QWN19" s="124" t="s">
        <v>14</v>
      </c>
      <c r="QWO19" s="124" t="s">
        <v>14</v>
      </c>
      <c r="QWP19" s="124" t="s">
        <v>14</v>
      </c>
      <c r="QWQ19" s="124" t="s">
        <v>14</v>
      </c>
      <c r="QWR19" s="124" t="s">
        <v>14</v>
      </c>
      <c r="QWS19" s="124" t="s">
        <v>14</v>
      </c>
      <c r="QWT19" s="124" t="s">
        <v>14</v>
      </c>
      <c r="QWU19" s="124" t="s">
        <v>14</v>
      </c>
      <c r="QWV19" s="124" t="s">
        <v>14</v>
      </c>
      <c r="QWW19" s="124" t="s">
        <v>14</v>
      </c>
      <c r="QWX19" s="124" t="s">
        <v>14</v>
      </c>
      <c r="QWY19" s="124" t="s">
        <v>14</v>
      </c>
      <c r="QWZ19" s="124" t="s">
        <v>14</v>
      </c>
      <c r="QXA19" s="124" t="s">
        <v>14</v>
      </c>
      <c r="QXB19" s="124" t="s">
        <v>14</v>
      </c>
      <c r="QXC19" s="124" t="s">
        <v>14</v>
      </c>
      <c r="QXD19" s="124" t="s">
        <v>14</v>
      </c>
      <c r="QXE19" s="124" t="s">
        <v>14</v>
      </c>
      <c r="QXF19" s="124" t="s">
        <v>14</v>
      </c>
      <c r="QXG19" s="124" t="s">
        <v>14</v>
      </c>
      <c r="QXH19" s="124" t="s">
        <v>14</v>
      </c>
      <c r="QXI19" s="124" t="s">
        <v>14</v>
      </c>
      <c r="QXJ19" s="124" t="s">
        <v>14</v>
      </c>
      <c r="QXK19" s="124" t="s">
        <v>14</v>
      </c>
      <c r="QXL19" s="124" t="s">
        <v>14</v>
      </c>
      <c r="QXM19" s="124" t="s">
        <v>14</v>
      </c>
      <c r="QXN19" s="124" t="s">
        <v>14</v>
      </c>
      <c r="QXO19" s="124" t="s">
        <v>14</v>
      </c>
      <c r="QXP19" s="124" t="s">
        <v>14</v>
      </c>
      <c r="QXQ19" s="124" t="s">
        <v>14</v>
      </c>
      <c r="QXR19" s="124" t="s">
        <v>14</v>
      </c>
      <c r="QXS19" s="124" t="s">
        <v>14</v>
      </c>
      <c r="QXT19" s="124" t="s">
        <v>14</v>
      </c>
      <c r="QXU19" s="124" t="s">
        <v>14</v>
      </c>
      <c r="QXV19" s="124" t="s">
        <v>14</v>
      </c>
      <c r="QXW19" s="124" t="s">
        <v>14</v>
      </c>
      <c r="QXX19" s="124" t="s">
        <v>14</v>
      </c>
      <c r="QXY19" s="124" t="s">
        <v>14</v>
      </c>
      <c r="QXZ19" s="124" t="s">
        <v>14</v>
      </c>
      <c r="QYA19" s="124" t="s">
        <v>14</v>
      </c>
      <c r="QYB19" s="124" t="s">
        <v>14</v>
      </c>
      <c r="QYC19" s="124" t="s">
        <v>14</v>
      </c>
      <c r="QYD19" s="124" t="s">
        <v>14</v>
      </c>
      <c r="QYE19" s="124" t="s">
        <v>14</v>
      </c>
      <c r="QYF19" s="124" t="s">
        <v>14</v>
      </c>
      <c r="QYG19" s="124" t="s">
        <v>14</v>
      </c>
      <c r="QYH19" s="124" t="s">
        <v>14</v>
      </c>
      <c r="QYI19" s="124" t="s">
        <v>14</v>
      </c>
      <c r="QYJ19" s="124" t="s">
        <v>14</v>
      </c>
      <c r="QYK19" s="124" t="s">
        <v>14</v>
      </c>
      <c r="QYL19" s="124" t="s">
        <v>14</v>
      </c>
      <c r="QYM19" s="124" t="s">
        <v>14</v>
      </c>
      <c r="QYN19" s="124" t="s">
        <v>14</v>
      </c>
      <c r="QYO19" s="124" t="s">
        <v>14</v>
      </c>
      <c r="QYP19" s="124" t="s">
        <v>14</v>
      </c>
      <c r="QYQ19" s="124" t="s">
        <v>14</v>
      </c>
      <c r="QYR19" s="124" t="s">
        <v>14</v>
      </c>
      <c r="QYS19" s="124" t="s">
        <v>14</v>
      </c>
      <c r="QYT19" s="124" t="s">
        <v>14</v>
      </c>
      <c r="QYU19" s="124" t="s">
        <v>14</v>
      </c>
      <c r="QYV19" s="124" t="s">
        <v>14</v>
      </c>
      <c r="QYW19" s="124" t="s">
        <v>14</v>
      </c>
      <c r="QYX19" s="124" t="s">
        <v>14</v>
      </c>
      <c r="QYY19" s="124" t="s">
        <v>14</v>
      </c>
      <c r="QYZ19" s="124" t="s">
        <v>14</v>
      </c>
      <c r="QZA19" s="124" t="s">
        <v>14</v>
      </c>
      <c r="QZB19" s="124" t="s">
        <v>14</v>
      </c>
      <c r="QZC19" s="124" t="s">
        <v>14</v>
      </c>
      <c r="QZD19" s="124" t="s">
        <v>14</v>
      </c>
      <c r="QZE19" s="124" t="s">
        <v>14</v>
      </c>
      <c r="QZF19" s="124" t="s">
        <v>14</v>
      </c>
      <c r="QZG19" s="124" t="s">
        <v>14</v>
      </c>
      <c r="QZH19" s="124" t="s">
        <v>14</v>
      </c>
      <c r="QZI19" s="124" t="s">
        <v>14</v>
      </c>
      <c r="QZJ19" s="124" t="s">
        <v>14</v>
      </c>
      <c r="QZK19" s="124" t="s">
        <v>14</v>
      </c>
      <c r="QZL19" s="124" t="s">
        <v>14</v>
      </c>
      <c r="QZM19" s="124" t="s">
        <v>14</v>
      </c>
      <c r="QZN19" s="124" t="s">
        <v>14</v>
      </c>
      <c r="QZO19" s="124" t="s">
        <v>14</v>
      </c>
      <c r="QZP19" s="124" t="s">
        <v>14</v>
      </c>
      <c r="QZQ19" s="124" t="s">
        <v>14</v>
      </c>
      <c r="QZR19" s="124" t="s">
        <v>14</v>
      </c>
      <c r="QZS19" s="124" t="s">
        <v>14</v>
      </c>
      <c r="QZT19" s="124" t="s">
        <v>14</v>
      </c>
      <c r="QZU19" s="124" t="s">
        <v>14</v>
      </c>
      <c r="QZV19" s="124" t="s">
        <v>14</v>
      </c>
      <c r="QZW19" s="124" t="s">
        <v>14</v>
      </c>
      <c r="QZX19" s="124" t="s">
        <v>14</v>
      </c>
      <c r="QZY19" s="124" t="s">
        <v>14</v>
      </c>
      <c r="QZZ19" s="124" t="s">
        <v>14</v>
      </c>
      <c r="RAA19" s="124" t="s">
        <v>14</v>
      </c>
      <c r="RAB19" s="124" t="s">
        <v>14</v>
      </c>
      <c r="RAC19" s="124" t="s">
        <v>14</v>
      </c>
      <c r="RAD19" s="124" t="s">
        <v>14</v>
      </c>
      <c r="RAE19" s="124" t="s">
        <v>14</v>
      </c>
      <c r="RAF19" s="124" t="s">
        <v>14</v>
      </c>
      <c r="RAG19" s="124" t="s">
        <v>14</v>
      </c>
      <c r="RAH19" s="124" t="s">
        <v>14</v>
      </c>
      <c r="RAI19" s="124" t="s">
        <v>14</v>
      </c>
      <c r="RAJ19" s="124" t="s">
        <v>14</v>
      </c>
      <c r="RAK19" s="124" t="s">
        <v>14</v>
      </c>
      <c r="RAL19" s="124" t="s">
        <v>14</v>
      </c>
      <c r="RAM19" s="124" t="s">
        <v>14</v>
      </c>
      <c r="RAN19" s="124" t="s">
        <v>14</v>
      </c>
      <c r="RAO19" s="124" t="s">
        <v>14</v>
      </c>
      <c r="RAP19" s="124" t="s">
        <v>14</v>
      </c>
      <c r="RAQ19" s="124" t="s">
        <v>14</v>
      </c>
      <c r="RAR19" s="124" t="s">
        <v>14</v>
      </c>
      <c r="RAS19" s="124" t="s">
        <v>14</v>
      </c>
      <c r="RAT19" s="124" t="s">
        <v>14</v>
      </c>
      <c r="RAU19" s="124" t="s">
        <v>14</v>
      </c>
      <c r="RAV19" s="124" t="s">
        <v>14</v>
      </c>
      <c r="RAW19" s="124" t="s">
        <v>14</v>
      </c>
      <c r="RAX19" s="124" t="s">
        <v>14</v>
      </c>
      <c r="RAY19" s="124" t="s">
        <v>14</v>
      </c>
      <c r="RAZ19" s="124" t="s">
        <v>14</v>
      </c>
      <c r="RBA19" s="124" t="s">
        <v>14</v>
      </c>
      <c r="RBB19" s="124" t="s">
        <v>14</v>
      </c>
      <c r="RBC19" s="124" t="s">
        <v>14</v>
      </c>
      <c r="RBD19" s="124" t="s">
        <v>14</v>
      </c>
      <c r="RBE19" s="124" t="s">
        <v>14</v>
      </c>
      <c r="RBF19" s="124" t="s">
        <v>14</v>
      </c>
      <c r="RBG19" s="124" t="s">
        <v>14</v>
      </c>
      <c r="RBH19" s="124" t="s">
        <v>14</v>
      </c>
      <c r="RBI19" s="124" t="s">
        <v>14</v>
      </c>
      <c r="RBJ19" s="124" t="s">
        <v>14</v>
      </c>
      <c r="RBK19" s="124" t="s">
        <v>14</v>
      </c>
      <c r="RBL19" s="124" t="s">
        <v>14</v>
      </c>
      <c r="RBM19" s="124" t="s">
        <v>14</v>
      </c>
      <c r="RBN19" s="124" t="s">
        <v>14</v>
      </c>
      <c r="RBO19" s="124" t="s">
        <v>14</v>
      </c>
      <c r="RBP19" s="124" t="s">
        <v>14</v>
      </c>
      <c r="RBQ19" s="124" t="s">
        <v>14</v>
      </c>
      <c r="RBR19" s="124" t="s">
        <v>14</v>
      </c>
      <c r="RBS19" s="124" t="s">
        <v>14</v>
      </c>
      <c r="RBT19" s="124" t="s">
        <v>14</v>
      </c>
      <c r="RBU19" s="124" t="s">
        <v>14</v>
      </c>
      <c r="RBV19" s="124" t="s">
        <v>14</v>
      </c>
      <c r="RBW19" s="124" t="s">
        <v>14</v>
      </c>
      <c r="RBX19" s="124" t="s">
        <v>14</v>
      </c>
      <c r="RBY19" s="124" t="s">
        <v>14</v>
      </c>
      <c r="RBZ19" s="124" t="s">
        <v>14</v>
      </c>
      <c r="RCA19" s="124" t="s">
        <v>14</v>
      </c>
      <c r="RCB19" s="124" t="s">
        <v>14</v>
      </c>
      <c r="RCC19" s="124" t="s">
        <v>14</v>
      </c>
      <c r="RCD19" s="124" t="s">
        <v>14</v>
      </c>
      <c r="RCE19" s="124" t="s">
        <v>14</v>
      </c>
      <c r="RCF19" s="124" t="s">
        <v>14</v>
      </c>
      <c r="RCG19" s="124" t="s">
        <v>14</v>
      </c>
      <c r="RCH19" s="124" t="s">
        <v>14</v>
      </c>
      <c r="RCI19" s="124" t="s">
        <v>14</v>
      </c>
      <c r="RCJ19" s="124" t="s">
        <v>14</v>
      </c>
      <c r="RCK19" s="124" t="s">
        <v>14</v>
      </c>
      <c r="RCL19" s="124" t="s">
        <v>14</v>
      </c>
      <c r="RCM19" s="124" t="s">
        <v>14</v>
      </c>
      <c r="RCN19" s="124" t="s">
        <v>14</v>
      </c>
      <c r="RCO19" s="124" t="s">
        <v>14</v>
      </c>
      <c r="RCP19" s="124" t="s">
        <v>14</v>
      </c>
      <c r="RCQ19" s="124" t="s">
        <v>14</v>
      </c>
      <c r="RCR19" s="124" t="s">
        <v>14</v>
      </c>
      <c r="RCS19" s="124" t="s">
        <v>14</v>
      </c>
      <c r="RCT19" s="124" t="s">
        <v>14</v>
      </c>
      <c r="RCU19" s="124" t="s">
        <v>14</v>
      </c>
      <c r="RCV19" s="124" t="s">
        <v>14</v>
      </c>
      <c r="RCW19" s="124" t="s">
        <v>14</v>
      </c>
      <c r="RCX19" s="124" t="s">
        <v>14</v>
      </c>
      <c r="RCY19" s="124" t="s">
        <v>14</v>
      </c>
      <c r="RCZ19" s="124" t="s">
        <v>14</v>
      </c>
      <c r="RDA19" s="124" t="s">
        <v>14</v>
      </c>
      <c r="RDB19" s="124" t="s">
        <v>14</v>
      </c>
      <c r="RDC19" s="124" t="s">
        <v>14</v>
      </c>
      <c r="RDD19" s="124" t="s">
        <v>14</v>
      </c>
      <c r="RDE19" s="124" t="s">
        <v>14</v>
      </c>
      <c r="RDF19" s="124" t="s">
        <v>14</v>
      </c>
      <c r="RDG19" s="124" t="s">
        <v>14</v>
      </c>
      <c r="RDH19" s="124" t="s">
        <v>14</v>
      </c>
      <c r="RDI19" s="124" t="s">
        <v>14</v>
      </c>
      <c r="RDJ19" s="124" t="s">
        <v>14</v>
      </c>
      <c r="RDK19" s="124" t="s">
        <v>14</v>
      </c>
      <c r="RDL19" s="124" t="s">
        <v>14</v>
      </c>
      <c r="RDM19" s="124" t="s">
        <v>14</v>
      </c>
      <c r="RDN19" s="124" t="s">
        <v>14</v>
      </c>
      <c r="RDO19" s="124" t="s">
        <v>14</v>
      </c>
      <c r="RDP19" s="124" t="s">
        <v>14</v>
      </c>
      <c r="RDQ19" s="124" t="s">
        <v>14</v>
      </c>
      <c r="RDR19" s="124" t="s">
        <v>14</v>
      </c>
      <c r="RDS19" s="124" t="s">
        <v>14</v>
      </c>
      <c r="RDT19" s="124" t="s">
        <v>14</v>
      </c>
      <c r="RDU19" s="124" t="s">
        <v>14</v>
      </c>
      <c r="RDV19" s="124" t="s">
        <v>14</v>
      </c>
      <c r="RDW19" s="124" t="s">
        <v>14</v>
      </c>
      <c r="RDX19" s="124" t="s">
        <v>14</v>
      </c>
      <c r="RDY19" s="124" t="s">
        <v>14</v>
      </c>
      <c r="RDZ19" s="124" t="s">
        <v>14</v>
      </c>
      <c r="REA19" s="124" t="s">
        <v>14</v>
      </c>
      <c r="REB19" s="124" t="s">
        <v>14</v>
      </c>
      <c r="REC19" s="124" t="s">
        <v>14</v>
      </c>
      <c r="RED19" s="124" t="s">
        <v>14</v>
      </c>
      <c r="REE19" s="124" t="s">
        <v>14</v>
      </c>
      <c r="REF19" s="124" t="s">
        <v>14</v>
      </c>
      <c r="REG19" s="124" t="s">
        <v>14</v>
      </c>
      <c r="REH19" s="124" t="s">
        <v>14</v>
      </c>
      <c r="REI19" s="124" t="s">
        <v>14</v>
      </c>
      <c r="REJ19" s="124" t="s">
        <v>14</v>
      </c>
      <c r="REK19" s="124" t="s">
        <v>14</v>
      </c>
      <c r="REL19" s="124" t="s">
        <v>14</v>
      </c>
      <c r="REM19" s="124" t="s">
        <v>14</v>
      </c>
      <c r="REN19" s="124" t="s">
        <v>14</v>
      </c>
      <c r="REO19" s="124" t="s">
        <v>14</v>
      </c>
      <c r="REP19" s="124" t="s">
        <v>14</v>
      </c>
      <c r="REQ19" s="124" t="s">
        <v>14</v>
      </c>
      <c r="RER19" s="124" t="s">
        <v>14</v>
      </c>
      <c r="RES19" s="124" t="s">
        <v>14</v>
      </c>
      <c r="RET19" s="124" t="s">
        <v>14</v>
      </c>
      <c r="REU19" s="124" t="s">
        <v>14</v>
      </c>
      <c r="REV19" s="124" t="s">
        <v>14</v>
      </c>
      <c r="REW19" s="124" t="s">
        <v>14</v>
      </c>
      <c r="REX19" s="124" t="s">
        <v>14</v>
      </c>
      <c r="REY19" s="124" t="s">
        <v>14</v>
      </c>
      <c r="REZ19" s="124" t="s">
        <v>14</v>
      </c>
      <c r="RFA19" s="124" t="s">
        <v>14</v>
      </c>
      <c r="RFB19" s="124" t="s">
        <v>14</v>
      </c>
      <c r="RFC19" s="124" t="s">
        <v>14</v>
      </c>
      <c r="RFD19" s="124" t="s">
        <v>14</v>
      </c>
      <c r="RFE19" s="124" t="s">
        <v>14</v>
      </c>
      <c r="RFF19" s="124" t="s">
        <v>14</v>
      </c>
      <c r="RFG19" s="124" t="s">
        <v>14</v>
      </c>
      <c r="RFH19" s="124" t="s">
        <v>14</v>
      </c>
      <c r="RFI19" s="124" t="s">
        <v>14</v>
      </c>
      <c r="RFJ19" s="124" t="s">
        <v>14</v>
      </c>
      <c r="RFK19" s="124" t="s">
        <v>14</v>
      </c>
      <c r="RFL19" s="124" t="s">
        <v>14</v>
      </c>
      <c r="RFM19" s="124" t="s">
        <v>14</v>
      </c>
      <c r="RFN19" s="124" t="s">
        <v>14</v>
      </c>
      <c r="RFO19" s="124" t="s">
        <v>14</v>
      </c>
      <c r="RFP19" s="124" t="s">
        <v>14</v>
      </c>
      <c r="RFQ19" s="124" t="s">
        <v>14</v>
      </c>
      <c r="RFR19" s="124" t="s">
        <v>14</v>
      </c>
      <c r="RFS19" s="124" t="s">
        <v>14</v>
      </c>
      <c r="RFT19" s="124" t="s">
        <v>14</v>
      </c>
      <c r="RFU19" s="124" t="s">
        <v>14</v>
      </c>
      <c r="RFV19" s="124" t="s">
        <v>14</v>
      </c>
      <c r="RFW19" s="124" t="s">
        <v>14</v>
      </c>
      <c r="RFX19" s="124" t="s">
        <v>14</v>
      </c>
      <c r="RFY19" s="124" t="s">
        <v>14</v>
      </c>
      <c r="RFZ19" s="124" t="s">
        <v>14</v>
      </c>
      <c r="RGA19" s="124" t="s">
        <v>14</v>
      </c>
      <c r="RGB19" s="124" t="s">
        <v>14</v>
      </c>
      <c r="RGC19" s="124" t="s">
        <v>14</v>
      </c>
      <c r="RGD19" s="124" t="s">
        <v>14</v>
      </c>
      <c r="RGE19" s="124" t="s">
        <v>14</v>
      </c>
      <c r="RGF19" s="124" t="s">
        <v>14</v>
      </c>
      <c r="RGG19" s="124" t="s">
        <v>14</v>
      </c>
      <c r="RGH19" s="124" t="s">
        <v>14</v>
      </c>
      <c r="RGI19" s="124" t="s">
        <v>14</v>
      </c>
      <c r="RGJ19" s="124" t="s">
        <v>14</v>
      </c>
      <c r="RGK19" s="124" t="s">
        <v>14</v>
      </c>
      <c r="RGL19" s="124" t="s">
        <v>14</v>
      </c>
      <c r="RGM19" s="124" t="s">
        <v>14</v>
      </c>
      <c r="RGN19" s="124" t="s">
        <v>14</v>
      </c>
      <c r="RGO19" s="124" t="s">
        <v>14</v>
      </c>
      <c r="RGP19" s="124" t="s">
        <v>14</v>
      </c>
      <c r="RGQ19" s="124" t="s">
        <v>14</v>
      </c>
      <c r="RGR19" s="124" t="s">
        <v>14</v>
      </c>
      <c r="RGS19" s="124" t="s">
        <v>14</v>
      </c>
      <c r="RGT19" s="124" t="s">
        <v>14</v>
      </c>
      <c r="RGU19" s="124" t="s">
        <v>14</v>
      </c>
      <c r="RGV19" s="124" t="s">
        <v>14</v>
      </c>
      <c r="RGW19" s="124" t="s">
        <v>14</v>
      </c>
      <c r="RGX19" s="124" t="s">
        <v>14</v>
      </c>
      <c r="RGY19" s="124" t="s">
        <v>14</v>
      </c>
      <c r="RGZ19" s="124" t="s">
        <v>14</v>
      </c>
      <c r="RHA19" s="124" t="s">
        <v>14</v>
      </c>
      <c r="RHB19" s="124" t="s">
        <v>14</v>
      </c>
      <c r="RHC19" s="124" t="s">
        <v>14</v>
      </c>
      <c r="RHD19" s="124" t="s">
        <v>14</v>
      </c>
      <c r="RHE19" s="124" t="s">
        <v>14</v>
      </c>
      <c r="RHF19" s="124" t="s">
        <v>14</v>
      </c>
      <c r="RHG19" s="124" t="s">
        <v>14</v>
      </c>
      <c r="RHH19" s="124" t="s">
        <v>14</v>
      </c>
      <c r="RHI19" s="124" t="s">
        <v>14</v>
      </c>
      <c r="RHJ19" s="124" t="s">
        <v>14</v>
      </c>
      <c r="RHK19" s="124" t="s">
        <v>14</v>
      </c>
      <c r="RHL19" s="124" t="s">
        <v>14</v>
      </c>
      <c r="RHM19" s="124" t="s">
        <v>14</v>
      </c>
      <c r="RHN19" s="124" t="s">
        <v>14</v>
      </c>
      <c r="RHO19" s="124" t="s">
        <v>14</v>
      </c>
      <c r="RHP19" s="124" t="s">
        <v>14</v>
      </c>
      <c r="RHQ19" s="124" t="s">
        <v>14</v>
      </c>
      <c r="RHR19" s="124" t="s">
        <v>14</v>
      </c>
      <c r="RHS19" s="124" t="s">
        <v>14</v>
      </c>
      <c r="RHT19" s="124" t="s">
        <v>14</v>
      </c>
      <c r="RHU19" s="124" t="s">
        <v>14</v>
      </c>
      <c r="RHV19" s="124" t="s">
        <v>14</v>
      </c>
      <c r="RHW19" s="124" t="s">
        <v>14</v>
      </c>
      <c r="RHX19" s="124" t="s">
        <v>14</v>
      </c>
      <c r="RHY19" s="124" t="s">
        <v>14</v>
      </c>
      <c r="RHZ19" s="124" t="s">
        <v>14</v>
      </c>
      <c r="RIA19" s="124" t="s">
        <v>14</v>
      </c>
      <c r="RIB19" s="124" t="s">
        <v>14</v>
      </c>
      <c r="RIC19" s="124" t="s">
        <v>14</v>
      </c>
      <c r="RID19" s="124" t="s">
        <v>14</v>
      </c>
      <c r="RIE19" s="124" t="s">
        <v>14</v>
      </c>
      <c r="RIF19" s="124" t="s">
        <v>14</v>
      </c>
      <c r="RIG19" s="124" t="s">
        <v>14</v>
      </c>
      <c r="RIH19" s="124" t="s">
        <v>14</v>
      </c>
      <c r="RII19" s="124" t="s">
        <v>14</v>
      </c>
      <c r="RIJ19" s="124" t="s">
        <v>14</v>
      </c>
      <c r="RIK19" s="124" t="s">
        <v>14</v>
      </c>
      <c r="RIL19" s="124" t="s">
        <v>14</v>
      </c>
      <c r="RIM19" s="124" t="s">
        <v>14</v>
      </c>
      <c r="RIN19" s="124" t="s">
        <v>14</v>
      </c>
      <c r="RIO19" s="124" t="s">
        <v>14</v>
      </c>
      <c r="RIP19" s="124" t="s">
        <v>14</v>
      </c>
      <c r="RIQ19" s="124" t="s">
        <v>14</v>
      </c>
      <c r="RIR19" s="124" t="s">
        <v>14</v>
      </c>
      <c r="RIS19" s="124" t="s">
        <v>14</v>
      </c>
      <c r="RIT19" s="124" t="s">
        <v>14</v>
      </c>
      <c r="RIU19" s="124" t="s">
        <v>14</v>
      </c>
      <c r="RIV19" s="124" t="s">
        <v>14</v>
      </c>
      <c r="RIW19" s="124" t="s">
        <v>14</v>
      </c>
      <c r="RIX19" s="124" t="s">
        <v>14</v>
      </c>
      <c r="RIY19" s="124" t="s">
        <v>14</v>
      </c>
      <c r="RIZ19" s="124" t="s">
        <v>14</v>
      </c>
      <c r="RJA19" s="124" t="s">
        <v>14</v>
      </c>
      <c r="RJB19" s="124" t="s">
        <v>14</v>
      </c>
      <c r="RJC19" s="124" t="s">
        <v>14</v>
      </c>
      <c r="RJD19" s="124" t="s">
        <v>14</v>
      </c>
      <c r="RJE19" s="124" t="s">
        <v>14</v>
      </c>
      <c r="RJF19" s="124" t="s">
        <v>14</v>
      </c>
      <c r="RJG19" s="124" t="s">
        <v>14</v>
      </c>
      <c r="RJH19" s="124" t="s">
        <v>14</v>
      </c>
      <c r="RJI19" s="124" t="s">
        <v>14</v>
      </c>
      <c r="RJJ19" s="124" t="s">
        <v>14</v>
      </c>
      <c r="RJK19" s="124" t="s">
        <v>14</v>
      </c>
      <c r="RJL19" s="124" t="s">
        <v>14</v>
      </c>
      <c r="RJM19" s="124" t="s">
        <v>14</v>
      </c>
      <c r="RJN19" s="124" t="s">
        <v>14</v>
      </c>
      <c r="RJO19" s="124" t="s">
        <v>14</v>
      </c>
      <c r="RJP19" s="124" t="s">
        <v>14</v>
      </c>
      <c r="RJQ19" s="124" t="s">
        <v>14</v>
      </c>
      <c r="RJR19" s="124" t="s">
        <v>14</v>
      </c>
      <c r="RJS19" s="124" t="s">
        <v>14</v>
      </c>
      <c r="RJT19" s="124" t="s">
        <v>14</v>
      </c>
      <c r="RJU19" s="124" t="s">
        <v>14</v>
      </c>
      <c r="RJV19" s="124" t="s">
        <v>14</v>
      </c>
      <c r="RJW19" s="124" t="s">
        <v>14</v>
      </c>
      <c r="RJX19" s="124" t="s">
        <v>14</v>
      </c>
      <c r="RJY19" s="124" t="s">
        <v>14</v>
      </c>
      <c r="RJZ19" s="124" t="s">
        <v>14</v>
      </c>
      <c r="RKA19" s="124" t="s">
        <v>14</v>
      </c>
      <c r="RKB19" s="124" t="s">
        <v>14</v>
      </c>
      <c r="RKC19" s="124" t="s">
        <v>14</v>
      </c>
      <c r="RKD19" s="124" t="s">
        <v>14</v>
      </c>
      <c r="RKE19" s="124" t="s">
        <v>14</v>
      </c>
      <c r="RKF19" s="124" t="s">
        <v>14</v>
      </c>
      <c r="RKG19" s="124" t="s">
        <v>14</v>
      </c>
      <c r="RKH19" s="124" t="s">
        <v>14</v>
      </c>
      <c r="RKI19" s="124" t="s">
        <v>14</v>
      </c>
      <c r="RKJ19" s="124" t="s">
        <v>14</v>
      </c>
      <c r="RKK19" s="124" t="s">
        <v>14</v>
      </c>
      <c r="RKL19" s="124" t="s">
        <v>14</v>
      </c>
      <c r="RKM19" s="124" t="s">
        <v>14</v>
      </c>
      <c r="RKN19" s="124" t="s">
        <v>14</v>
      </c>
      <c r="RKO19" s="124" t="s">
        <v>14</v>
      </c>
      <c r="RKP19" s="124" t="s">
        <v>14</v>
      </c>
      <c r="RKQ19" s="124" t="s">
        <v>14</v>
      </c>
      <c r="RKR19" s="124" t="s">
        <v>14</v>
      </c>
      <c r="RKS19" s="124" t="s">
        <v>14</v>
      </c>
      <c r="RKT19" s="124" t="s">
        <v>14</v>
      </c>
      <c r="RKU19" s="124" t="s">
        <v>14</v>
      </c>
      <c r="RKV19" s="124" t="s">
        <v>14</v>
      </c>
      <c r="RKW19" s="124" t="s">
        <v>14</v>
      </c>
      <c r="RKX19" s="124" t="s">
        <v>14</v>
      </c>
      <c r="RKY19" s="124" t="s">
        <v>14</v>
      </c>
      <c r="RKZ19" s="124" t="s">
        <v>14</v>
      </c>
      <c r="RLA19" s="124" t="s">
        <v>14</v>
      </c>
      <c r="RLB19" s="124" t="s">
        <v>14</v>
      </c>
      <c r="RLC19" s="124" t="s">
        <v>14</v>
      </c>
      <c r="RLD19" s="124" t="s">
        <v>14</v>
      </c>
      <c r="RLE19" s="124" t="s">
        <v>14</v>
      </c>
      <c r="RLF19" s="124" t="s">
        <v>14</v>
      </c>
      <c r="RLG19" s="124" t="s">
        <v>14</v>
      </c>
      <c r="RLH19" s="124" t="s">
        <v>14</v>
      </c>
      <c r="RLI19" s="124" t="s">
        <v>14</v>
      </c>
      <c r="RLJ19" s="124" t="s">
        <v>14</v>
      </c>
      <c r="RLK19" s="124" t="s">
        <v>14</v>
      </c>
      <c r="RLL19" s="124" t="s">
        <v>14</v>
      </c>
      <c r="RLM19" s="124" t="s">
        <v>14</v>
      </c>
      <c r="RLN19" s="124" t="s">
        <v>14</v>
      </c>
      <c r="RLO19" s="124" t="s">
        <v>14</v>
      </c>
      <c r="RLP19" s="124" t="s">
        <v>14</v>
      </c>
      <c r="RLQ19" s="124" t="s">
        <v>14</v>
      </c>
      <c r="RLR19" s="124" t="s">
        <v>14</v>
      </c>
      <c r="RLS19" s="124" t="s">
        <v>14</v>
      </c>
      <c r="RLT19" s="124" t="s">
        <v>14</v>
      </c>
      <c r="RLU19" s="124" t="s">
        <v>14</v>
      </c>
      <c r="RLV19" s="124" t="s">
        <v>14</v>
      </c>
      <c r="RLW19" s="124" t="s">
        <v>14</v>
      </c>
      <c r="RLX19" s="124" t="s">
        <v>14</v>
      </c>
      <c r="RLY19" s="124" t="s">
        <v>14</v>
      </c>
      <c r="RLZ19" s="124" t="s">
        <v>14</v>
      </c>
      <c r="RMA19" s="124" t="s">
        <v>14</v>
      </c>
      <c r="RMB19" s="124" t="s">
        <v>14</v>
      </c>
      <c r="RMC19" s="124" t="s">
        <v>14</v>
      </c>
      <c r="RMD19" s="124" t="s">
        <v>14</v>
      </c>
      <c r="RME19" s="124" t="s">
        <v>14</v>
      </c>
      <c r="RMF19" s="124" t="s">
        <v>14</v>
      </c>
      <c r="RMG19" s="124" t="s">
        <v>14</v>
      </c>
      <c r="RMH19" s="124" t="s">
        <v>14</v>
      </c>
      <c r="RMI19" s="124" t="s">
        <v>14</v>
      </c>
      <c r="RMJ19" s="124" t="s">
        <v>14</v>
      </c>
      <c r="RMK19" s="124" t="s">
        <v>14</v>
      </c>
      <c r="RML19" s="124" t="s">
        <v>14</v>
      </c>
      <c r="RMM19" s="124" t="s">
        <v>14</v>
      </c>
      <c r="RMN19" s="124" t="s">
        <v>14</v>
      </c>
      <c r="RMO19" s="124" t="s">
        <v>14</v>
      </c>
      <c r="RMP19" s="124" t="s">
        <v>14</v>
      </c>
      <c r="RMQ19" s="124" t="s">
        <v>14</v>
      </c>
      <c r="RMR19" s="124" t="s">
        <v>14</v>
      </c>
      <c r="RMS19" s="124" t="s">
        <v>14</v>
      </c>
      <c r="RMT19" s="124" t="s">
        <v>14</v>
      </c>
      <c r="RMU19" s="124" t="s">
        <v>14</v>
      </c>
      <c r="RMV19" s="124" t="s">
        <v>14</v>
      </c>
      <c r="RMW19" s="124" t="s">
        <v>14</v>
      </c>
      <c r="RMX19" s="124" t="s">
        <v>14</v>
      </c>
      <c r="RMY19" s="124" t="s">
        <v>14</v>
      </c>
      <c r="RMZ19" s="124" t="s">
        <v>14</v>
      </c>
      <c r="RNA19" s="124" t="s">
        <v>14</v>
      </c>
      <c r="RNB19" s="124" t="s">
        <v>14</v>
      </c>
      <c r="RNC19" s="124" t="s">
        <v>14</v>
      </c>
      <c r="RND19" s="124" t="s">
        <v>14</v>
      </c>
      <c r="RNE19" s="124" t="s">
        <v>14</v>
      </c>
      <c r="RNF19" s="124" t="s">
        <v>14</v>
      </c>
      <c r="RNG19" s="124" t="s">
        <v>14</v>
      </c>
      <c r="RNH19" s="124" t="s">
        <v>14</v>
      </c>
      <c r="RNI19" s="124" t="s">
        <v>14</v>
      </c>
      <c r="RNJ19" s="124" t="s">
        <v>14</v>
      </c>
      <c r="RNK19" s="124" t="s">
        <v>14</v>
      </c>
      <c r="RNL19" s="124" t="s">
        <v>14</v>
      </c>
      <c r="RNM19" s="124" t="s">
        <v>14</v>
      </c>
      <c r="RNN19" s="124" t="s">
        <v>14</v>
      </c>
      <c r="RNO19" s="124" t="s">
        <v>14</v>
      </c>
      <c r="RNP19" s="124" t="s">
        <v>14</v>
      </c>
      <c r="RNQ19" s="124" t="s">
        <v>14</v>
      </c>
      <c r="RNR19" s="124" t="s">
        <v>14</v>
      </c>
      <c r="RNS19" s="124" t="s">
        <v>14</v>
      </c>
      <c r="RNT19" s="124" t="s">
        <v>14</v>
      </c>
      <c r="RNU19" s="124" t="s">
        <v>14</v>
      </c>
      <c r="RNV19" s="124" t="s">
        <v>14</v>
      </c>
      <c r="RNW19" s="124" t="s">
        <v>14</v>
      </c>
      <c r="RNX19" s="124" t="s">
        <v>14</v>
      </c>
      <c r="RNY19" s="124" t="s">
        <v>14</v>
      </c>
      <c r="RNZ19" s="124" t="s">
        <v>14</v>
      </c>
      <c r="ROA19" s="124" t="s">
        <v>14</v>
      </c>
      <c r="ROB19" s="124" t="s">
        <v>14</v>
      </c>
      <c r="ROC19" s="124" t="s">
        <v>14</v>
      </c>
      <c r="ROD19" s="124" t="s">
        <v>14</v>
      </c>
      <c r="ROE19" s="124" t="s">
        <v>14</v>
      </c>
      <c r="ROF19" s="124" t="s">
        <v>14</v>
      </c>
      <c r="ROG19" s="124" t="s">
        <v>14</v>
      </c>
      <c r="ROH19" s="124" t="s">
        <v>14</v>
      </c>
      <c r="ROI19" s="124" t="s">
        <v>14</v>
      </c>
      <c r="ROJ19" s="124" t="s">
        <v>14</v>
      </c>
      <c r="ROK19" s="124" t="s">
        <v>14</v>
      </c>
      <c r="ROL19" s="124" t="s">
        <v>14</v>
      </c>
      <c r="ROM19" s="124" t="s">
        <v>14</v>
      </c>
      <c r="RON19" s="124" t="s">
        <v>14</v>
      </c>
      <c r="ROO19" s="124" t="s">
        <v>14</v>
      </c>
      <c r="ROP19" s="124" t="s">
        <v>14</v>
      </c>
      <c r="ROQ19" s="124" t="s">
        <v>14</v>
      </c>
      <c r="ROR19" s="124" t="s">
        <v>14</v>
      </c>
      <c r="ROS19" s="124" t="s">
        <v>14</v>
      </c>
      <c r="ROT19" s="124" t="s">
        <v>14</v>
      </c>
      <c r="ROU19" s="124" t="s">
        <v>14</v>
      </c>
      <c r="ROV19" s="124" t="s">
        <v>14</v>
      </c>
      <c r="ROW19" s="124" t="s">
        <v>14</v>
      </c>
      <c r="ROX19" s="124" t="s">
        <v>14</v>
      </c>
      <c r="ROY19" s="124" t="s">
        <v>14</v>
      </c>
      <c r="ROZ19" s="124" t="s">
        <v>14</v>
      </c>
      <c r="RPA19" s="124" t="s">
        <v>14</v>
      </c>
      <c r="RPB19" s="124" t="s">
        <v>14</v>
      </c>
      <c r="RPC19" s="124" t="s">
        <v>14</v>
      </c>
      <c r="RPD19" s="124" t="s">
        <v>14</v>
      </c>
      <c r="RPE19" s="124" t="s">
        <v>14</v>
      </c>
      <c r="RPF19" s="124" t="s">
        <v>14</v>
      </c>
      <c r="RPG19" s="124" t="s">
        <v>14</v>
      </c>
      <c r="RPH19" s="124" t="s">
        <v>14</v>
      </c>
      <c r="RPI19" s="124" t="s">
        <v>14</v>
      </c>
      <c r="RPJ19" s="124" t="s">
        <v>14</v>
      </c>
      <c r="RPK19" s="124" t="s">
        <v>14</v>
      </c>
      <c r="RPL19" s="124" t="s">
        <v>14</v>
      </c>
      <c r="RPM19" s="124" t="s">
        <v>14</v>
      </c>
      <c r="RPN19" s="124" t="s">
        <v>14</v>
      </c>
      <c r="RPO19" s="124" t="s">
        <v>14</v>
      </c>
      <c r="RPP19" s="124" t="s">
        <v>14</v>
      </c>
      <c r="RPQ19" s="124" t="s">
        <v>14</v>
      </c>
      <c r="RPR19" s="124" t="s">
        <v>14</v>
      </c>
      <c r="RPS19" s="124" t="s">
        <v>14</v>
      </c>
      <c r="RPT19" s="124" t="s">
        <v>14</v>
      </c>
      <c r="RPU19" s="124" t="s">
        <v>14</v>
      </c>
      <c r="RPV19" s="124" t="s">
        <v>14</v>
      </c>
      <c r="RPW19" s="124" t="s">
        <v>14</v>
      </c>
      <c r="RPX19" s="124" t="s">
        <v>14</v>
      </c>
      <c r="RPY19" s="124" t="s">
        <v>14</v>
      </c>
      <c r="RPZ19" s="124" t="s">
        <v>14</v>
      </c>
      <c r="RQA19" s="124" t="s">
        <v>14</v>
      </c>
      <c r="RQB19" s="124" t="s">
        <v>14</v>
      </c>
      <c r="RQC19" s="124" t="s">
        <v>14</v>
      </c>
      <c r="RQD19" s="124" t="s">
        <v>14</v>
      </c>
      <c r="RQE19" s="124" t="s">
        <v>14</v>
      </c>
      <c r="RQF19" s="124" t="s">
        <v>14</v>
      </c>
      <c r="RQG19" s="124" t="s">
        <v>14</v>
      </c>
      <c r="RQH19" s="124" t="s">
        <v>14</v>
      </c>
      <c r="RQI19" s="124" t="s">
        <v>14</v>
      </c>
      <c r="RQJ19" s="124" t="s">
        <v>14</v>
      </c>
      <c r="RQK19" s="124" t="s">
        <v>14</v>
      </c>
      <c r="RQL19" s="124" t="s">
        <v>14</v>
      </c>
      <c r="RQM19" s="124" t="s">
        <v>14</v>
      </c>
      <c r="RQN19" s="124" t="s">
        <v>14</v>
      </c>
      <c r="RQO19" s="124" t="s">
        <v>14</v>
      </c>
      <c r="RQP19" s="124" t="s">
        <v>14</v>
      </c>
      <c r="RQQ19" s="124" t="s">
        <v>14</v>
      </c>
      <c r="RQR19" s="124" t="s">
        <v>14</v>
      </c>
      <c r="RQS19" s="124" t="s">
        <v>14</v>
      </c>
      <c r="RQT19" s="124" t="s">
        <v>14</v>
      </c>
      <c r="RQU19" s="124" t="s">
        <v>14</v>
      </c>
      <c r="RQV19" s="124" t="s">
        <v>14</v>
      </c>
      <c r="RQW19" s="124" t="s">
        <v>14</v>
      </c>
      <c r="RQX19" s="124" t="s">
        <v>14</v>
      </c>
      <c r="RQY19" s="124" t="s">
        <v>14</v>
      </c>
      <c r="RQZ19" s="124" t="s">
        <v>14</v>
      </c>
      <c r="RRA19" s="124" t="s">
        <v>14</v>
      </c>
      <c r="RRB19" s="124" t="s">
        <v>14</v>
      </c>
      <c r="RRC19" s="124" t="s">
        <v>14</v>
      </c>
      <c r="RRD19" s="124" t="s">
        <v>14</v>
      </c>
      <c r="RRE19" s="124" t="s">
        <v>14</v>
      </c>
      <c r="RRF19" s="124" t="s">
        <v>14</v>
      </c>
      <c r="RRG19" s="124" t="s">
        <v>14</v>
      </c>
      <c r="RRH19" s="124" t="s">
        <v>14</v>
      </c>
      <c r="RRI19" s="124" t="s">
        <v>14</v>
      </c>
      <c r="RRJ19" s="124" t="s">
        <v>14</v>
      </c>
      <c r="RRK19" s="124" t="s">
        <v>14</v>
      </c>
      <c r="RRL19" s="124" t="s">
        <v>14</v>
      </c>
      <c r="RRM19" s="124" t="s">
        <v>14</v>
      </c>
      <c r="RRN19" s="124" t="s">
        <v>14</v>
      </c>
      <c r="RRO19" s="124" t="s">
        <v>14</v>
      </c>
      <c r="RRP19" s="124" t="s">
        <v>14</v>
      </c>
      <c r="RRQ19" s="124" t="s">
        <v>14</v>
      </c>
      <c r="RRR19" s="124" t="s">
        <v>14</v>
      </c>
      <c r="RRS19" s="124" t="s">
        <v>14</v>
      </c>
      <c r="RRT19" s="124" t="s">
        <v>14</v>
      </c>
      <c r="RRU19" s="124" t="s">
        <v>14</v>
      </c>
      <c r="RRV19" s="124" t="s">
        <v>14</v>
      </c>
      <c r="RRW19" s="124" t="s">
        <v>14</v>
      </c>
      <c r="RRX19" s="124" t="s">
        <v>14</v>
      </c>
      <c r="RRY19" s="124" t="s">
        <v>14</v>
      </c>
      <c r="RRZ19" s="124" t="s">
        <v>14</v>
      </c>
      <c r="RSA19" s="124" t="s">
        <v>14</v>
      </c>
      <c r="RSB19" s="124" t="s">
        <v>14</v>
      </c>
      <c r="RSC19" s="124" t="s">
        <v>14</v>
      </c>
      <c r="RSD19" s="124" t="s">
        <v>14</v>
      </c>
      <c r="RSE19" s="124" t="s">
        <v>14</v>
      </c>
      <c r="RSF19" s="124" t="s">
        <v>14</v>
      </c>
      <c r="RSG19" s="124" t="s">
        <v>14</v>
      </c>
      <c r="RSH19" s="124" t="s">
        <v>14</v>
      </c>
      <c r="RSI19" s="124" t="s">
        <v>14</v>
      </c>
      <c r="RSJ19" s="124" t="s">
        <v>14</v>
      </c>
      <c r="RSK19" s="124" t="s">
        <v>14</v>
      </c>
      <c r="RSL19" s="124" t="s">
        <v>14</v>
      </c>
      <c r="RSM19" s="124" t="s">
        <v>14</v>
      </c>
      <c r="RSN19" s="124" t="s">
        <v>14</v>
      </c>
      <c r="RSO19" s="124" t="s">
        <v>14</v>
      </c>
      <c r="RSP19" s="124" t="s">
        <v>14</v>
      </c>
      <c r="RSQ19" s="124" t="s">
        <v>14</v>
      </c>
      <c r="RSR19" s="124" t="s">
        <v>14</v>
      </c>
      <c r="RSS19" s="124" t="s">
        <v>14</v>
      </c>
      <c r="RST19" s="124" t="s">
        <v>14</v>
      </c>
      <c r="RSU19" s="124" t="s">
        <v>14</v>
      </c>
      <c r="RSV19" s="124" t="s">
        <v>14</v>
      </c>
      <c r="RSW19" s="124" t="s">
        <v>14</v>
      </c>
      <c r="RSX19" s="124" t="s">
        <v>14</v>
      </c>
      <c r="RSY19" s="124" t="s">
        <v>14</v>
      </c>
      <c r="RSZ19" s="124" t="s">
        <v>14</v>
      </c>
      <c r="RTA19" s="124" t="s">
        <v>14</v>
      </c>
      <c r="RTB19" s="124" t="s">
        <v>14</v>
      </c>
      <c r="RTC19" s="124" t="s">
        <v>14</v>
      </c>
      <c r="RTD19" s="124" t="s">
        <v>14</v>
      </c>
      <c r="RTE19" s="124" t="s">
        <v>14</v>
      </c>
      <c r="RTF19" s="124" t="s">
        <v>14</v>
      </c>
      <c r="RTG19" s="124" t="s">
        <v>14</v>
      </c>
      <c r="RTH19" s="124" t="s">
        <v>14</v>
      </c>
      <c r="RTI19" s="124" t="s">
        <v>14</v>
      </c>
      <c r="RTJ19" s="124" t="s">
        <v>14</v>
      </c>
      <c r="RTK19" s="124" t="s">
        <v>14</v>
      </c>
      <c r="RTL19" s="124" t="s">
        <v>14</v>
      </c>
      <c r="RTM19" s="124" t="s">
        <v>14</v>
      </c>
      <c r="RTN19" s="124" t="s">
        <v>14</v>
      </c>
      <c r="RTO19" s="124" t="s">
        <v>14</v>
      </c>
      <c r="RTP19" s="124" t="s">
        <v>14</v>
      </c>
      <c r="RTQ19" s="124" t="s">
        <v>14</v>
      </c>
      <c r="RTR19" s="124" t="s">
        <v>14</v>
      </c>
      <c r="RTS19" s="124" t="s">
        <v>14</v>
      </c>
      <c r="RTT19" s="124" t="s">
        <v>14</v>
      </c>
      <c r="RTU19" s="124" t="s">
        <v>14</v>
      </c>
      <c r="RTV19" s="124" t="s">
        <v>14</v>
      </c>
      <c r="RTW19" s="124" t="s">
        <v>14</v>
      </c>
      <c r="RTX19" s="124" t="s">
        <v>14</v>
      </c>
      <c r="RTY19" s="124" t="s">
        <v>14</v>
      </c>
      <c r="RTZ19" s="124" t="s">
        <v>14</v>
      </c>
      <c r="RUA19" s="124" t="s">
        <v>14</v>
      </c>
      <c r="RUB19" s="124" t="s">
        <v>14</v>
      </c>
      <c r="RUC19" s="124" t="s">
        <v>14</v>
      </c>
      <c r="RUD19" s="124" t="s">
        <v>14</v>
      </c>
      <c r="RUE19" s="124" t="s">
        <v>14</v>
      </c>
      <c r="RUF19" s="124" t="s">
        <v>14</v>
      </c>
      <c r="RUG19" s="124" t="s">
        <v>14</v>
      </c>
      <c r="RUH19" s="124" t="s">
        <v>14</v>
      </c>
      <c r="RUI19" s="124" t="s">
        <v>14</v>
      </c>
      <c r="RUJ19" s="124" t="s">
        <v>14</v>
      </c>
      <c r="RUK19" s="124" t="s">
        <v>14</v>
      </c>
      <c r="RUL19" s="124" t="s">
        <v>14</v>
      </c>
      <c r="RUM19" s="124" t="s">
        <v>14</v>
      </c>
      <c r="RUN19" s="124" t="s">
        <v>14</v>
      </c>
      <c r="RUO19" s="124" t="s">
        <v>14</v>
      </c>
      <c r="RUP19" s="124" t="s">
        <v>14</v>
      </c>
      <c r="RUQ19" s="124" t="s">
        <v>14</v>
      </c>
      <c r="RUR19" s="124" t="s">
        <v>14</v>
      </c>
      <c r="RUS19" s="124" t="s">
        <v>14</v>
      </c>
      <c r="RUT19" s="124" t="s">
        <v>14</v>
      </c>
      <c r="RUU19" s="124" t="s">
        <v>14</v>
      </c>
      <c r="RUV19" s="124" t="s">
        <v>14</v>
      </c>
      <c r="RUW19" s="124" t="s">
        <v>14</v>
      </c>
      <c r="RUX19" s="124" t="s">
        <v>14</v>
      </c>
      <c r="RUY19" s="124" t="s">
        <v>14</v>
      </c>
      <c r="RUZ19" s="124" t="s">
        <v>14</v>
      </c>
      <c r="RVA19" s="124" t="s">
        <v>14</v>
      </c>
      <c r="RVB19" s="124" t="s">
        <v>14</v>
      </c>
      <c r="RVC19" s="124" t="s">
        <v>14</v>
      </c>
      <c r="RVD19" s="124" t="s">
        <v>14</v>
      </c>
      <c r="RVE19" s="124" t="s">
        <v>14</v>
      </c>
      <c r="RVF19" s="124" t="s">
        <v>14</v>
      </c>
      <c r="RVG19" s="124" t="s">
        <v>14</v>
      </c>
      <c r="RVH19" s="124" t="s">
        <v>14</v>
      </c>
      <c r="RVI19" s="124" t="s">
        <v>14</v>
      </c>
      <c r="RVJ19" s="124" t="s">
        <v>14</v>
      </c>
      <c r="RVK19" s="124" t="s">
        <v>14</v>
      </c>
      <c r="RVL19" s="124" t="s">
        <v>14</v>
      </c>
      <c r="RVM19" s="124" t="s">
        <v>14</v>
      </c>
      <c r="RVN19" s="124" t="s">
        <v>14</v>
      </c>
      <c r="RVO19" s="124" t="s">
        <v>14</v>
      </c>
      <c r="RVP19" s="124" t="s">
        <v>14</v>
      </c>
      <c r="RVQ19" s="124" t="s">
        <v>14</v>
      </c>
      <c r="RVR19" s="124" t="s">
        <v>14</v>
      </c>
      <c r="RVS19" s="124" t="s">
        <v>14</v>
      </c>
      <c r="RVT19" s="124" t="s">
        <v>14</v>
      </c>
      <c r="RVU19" s="124" t="s">
        <v>14</v>
      </c>
      <c r="RVV19" s="124" t="s">
        <v>14</v>
      </c>
      <c r="RVW19" s="124" t="s">
        <v>14</v>
      </c>
      <c r="RVX19" s="124" t="s">
        <v>14</v>
      </c>
      <c r="RVY19" s="124" t="s">
        <v>14</v>
      </c>
      <c r="RVZ19" s="124" t="s">
        <v>14</v>
      </c>
      <c r="RWA19" s="124" t="s">
        <v>14</v>
      </c>
      <c r="RWB19" s="124" t="s">
        <v>14</v>
      </c>
      <c r="RWC19" s="124" t="s">
        <v>14</v>
      </c>
      <c r="RWD19" s="124" t="s">
        <v>14</v>
      </c>
      <c r="RWE19" s="124" t="s">
        <v>14</v>
      </c>
      <c r="RWF19" s="124" t="s">
        <v>14</v>
      </c>
      <c r="RWG19" s="124" t="s">
        <v>14</v>
      </c>
      <c r="RWH19" s="124" t="s">
        <v>14</v>
      </c>
      <c r="RWI19" s="124" t="s">
        <v>14</v>
      </c>
      <c r="RWJ19" s="124" t="s">
        <v>14</v>
      </c>
      <c r="RWK19" s="124" t="s">
        <v>14</v>
      </c>
      <c r="RWL19" s="124" t="s">
        <v>14</v>
      </c>
      <c r="RWM19" s="124" t="s">
        <v>14</v>
      </c>
      <c r="RWN19" s="124" t="s">
        <v>14</v>
      </c>
      <c r="RWO19" s="124" t="s">
        <v>14</v>
      </c>
      <c r="RWP19" s="124" t="s">
        <v>14</v>
      </c>
      <c r="RWQ19" s="124" t="s">
        <v>14</v>
      </c>
      <c r="RWR19" s="124" t="s">
        <v>14</v>
      </c>
      <c r="RWS19" s="124" t="s">
        <v>14</v>
      </c>
      <c r="RWT19" s="124" t="s">
        <v>14</v>
      </c>
      <c r="RWU19" s="124" t="s">
        <v>14</v>
      </c>
      <c r="RWV19" s="124" t="s">
        <v>14</v>
      </c>
      <c r="RWW19" s="124" t="s">
        <v>14</v>
      </c>
      <c r="RWX19" s="124" t="s">
        <v>14</v>
      </c>
      <c r="RWY19" s="124" t="s">
        <v>14</v>
      </c>
      <c r="RWZ19" s="124" t="s">
        <v>14</v>
      </c>
      <c r="RXA19" s="124" t="s">
        <v>14</v>
      </c>
      <c r="RXB19" s="124" t="s">
        <v>14</v>
      </c>
      <c r="RXC19" s="124" t="s">
        <v>14</v>
      </c>
      <c r="RXD19" s="124" t="s">
        <v>14</v>
      </c>
      <c r="RXE19" s="124" t="s">
        <v>14</v>
      </c>
      <c r="RXF19" s="124" t="s">
        <v>14</v>
      </c>
      <c r="RXG19" s="124" t="s">
        <v>14</v>
      </c>
      <c r="RXH19" s="124" t="s">
        <v>14</v>
      </c>
      <c r="RXI19" s="124" t="s">
        <v>14</v>
      </c>
      <c r="RXJ19" s="124" t="s">
        <v>14</v>
      </c>
      <c r="RXK19" s="124" t="s">
        <v>14</v>
      </c>
      <c r="RXL19" s="124" t="s">
        <v>14</v>
      </c>
      <c r="RXM19" s="124" t="s">
        <v>14</v>
      </c>
      <c r="RXN19" s="124" t="s">
        <v>14</v>
      </c>
      <c r="RXO19" s="124" t="s">
        <v>14</v>
      </c>
      <c r="RXP19" s="124" t="s">
        <v>14</v>
      </c>
      <c r="RXQ19" s="124" t="s">
        <v>14</v>
      </c>
      <c r="RXR19" s="124" t="s">
        <v>14</v>
      </c>
      <c r="RXS19" s="124" t="s">
        <v>14</v>
      </c>
      <c r="RXT19" s="124" t="s">
        <v>14</v>
      </c>
      <c r="RXU19" s="124" t="s">
        <v>14</v>
      </c>
      <c r="RXV19" s="124" t="s">
        <v>14</v>
      </c>
      <c r="RXW19" s="124" t="s">
        <v>14</v>
      </c>
      <c r="RXX19" s="124" t="s">
        <v>14</v>
      </c>
      <c r="RXY19" s="124" t="s">
        <v>14</v>
      </c>
      <c r="RXZ19" s="124" t="s">
        <v>14</v>
      </c>
      <c r="RYA19" s="124" t="s">
        <v>14</v>
      </c>
      <c r="RYB19" s="124" t="s">
        <v>14</v>
      </c>
      <c r="RYC19" s="124" t="s">
        <v>14</v>
      </c>
      <c r="RYD19" s="124" t="s">
        <v>14</v>
      </c>
      <c r="RYE19" s="124" t="s">
        <v>14</v>
      </c>
      <c r="RYF19" s="124" t="s">
        <v>14</v>
      </c>
      <c r="RYG19" s="124" t="s">
        <v>14</v>
      </c>
      <c r="RYH19" s="124" t="s">
        <v>14</v>
      </c>
      <c r="RYI19" s="124" t="s">
        <v>14</v>
      </c>
      <c r="RYJ19" s="124" t="s">
        <v>14</v>
      </c>
      <c r="RYK19" s="124" t="s">
        <v>14</v>
      </c>
      <c r="RYL19" s="124" t="s">
        <v>14</v>
      </c>
      <c r="RYM19" s="124" t="s">
        <v>14</v>
      </c>
      <c r="RYN19" s="124" t="s">
        <v>14</v>
      </c>
      <c r="RYO19" s="124" t="s">
        <v>14</v>
      </c>
      <c r="RYP19" s="124" t="s">
        <v>14</v>
      </c>
      <c r="RYQ19" s="124" t="s">
        <v>14</v>
      </c>
      <c r="RYR19" s="124" t="s">
        <v>14</v>
      </c>
      <c r="RYS19" s="124" t="s">
        <v>14</v>
      </c>
      <c r="RYT19" s="124" t="s">
        <v>14</v>
      </c>
      <c r="RYU19" s="124" t="s">
        <v>14</v>
      </c>
      <c r="RYV19" s="124" t="s">
        <v>14</v>
      </c>
      <c r="RYW19" s="124" t="s">
        <v>14</v>
      </c>
      <c r="RYX19" s="124" t="s">
        <v>14</v>
      </c>
      <c r="RYY19" s="124" t="s">
        <v>14</v>
      </c>
      <c r="RYZ19" s="124" t="s">
        <v>14</v>
      </c>
      <c r="RZA19" s="124" t="s">
        <v>14</v>
      </c>
      <c r="RZB19" s="124" t="s">
        <v>14</v>
      </c>
      <c r="RZC19" s="124" t="s">
        <v>14</v>
      </c>
      <c r="RZD19" s="124" t="s">
        <v>14</v>
      </c>
      <c r="RZE19" s="124" t="s">
        <v>14</v>
      </c>
      <c r="RZF19" s="124" t="s">
        <v>14</v>
      </c>
      <c r="RZG19" s="124" t="s">
        <v>14</v>
      </c>
      <c r="RZH19" s="124" t="s">
        <v>14</v>
      </c>
      <c r="RZI19" s="124" t="s">
        <v>14</v>
      </c>
      <c r="RZJ19" s="124" t="s">
        <v>14</v>
      </c>
      <c r="RZK19" s="124" t="s">
        <v>14</v>
      </c>
      <c r="RZL19" s="124" t="s">
        <v>14</v>
      </c>
      <c r="RZM19" s="124" t="s">
        <v>14</v>
      </c>
      <c r="RZN19" s="124" t="s">
        <v>14</v>
      </c>
      <c r="RZO19" s="124" t="s">
        <v>14</v>
      </c>
      <c r="RZP19" s="124" t="s">
        <v>14</v>
      </c>
      <c r="RZQ19" s="124" t="s">
        <v>14</v>
      </c>
      <c r="RZR19" s="124" t="s">
        <v>14</v>
      </c>
      <c r="RZS19" s="124" t="s">
        <v>14</v>
      </c>
      <c r="RZT19" s="124" t="s">
        <v>14</v>
      </c>
      <c r="RZU19" s="124" t="s">
        <v>14</v>
      </c>
      <c r="RZV19" s="124" t="s">
        <v>14</v>
      </c>
      <c r="RZW19" s="124" t="s">
        <v>14</v>
      </c>
      <c r="RZX19" s="124" t="s">
        <v>14</v>
      </c>
      <c r="RZY19" s="124" t="s">
        <v>14</v>
      </c>
      <c r="RZZ19" s="124" t="s">
        <v>14</v>
      </c>
      <c r="SAA19" s="124" t="s">
        <v>14</v>
      </c>
      <c r="SAB19" s="124" t="s">
        <v>14</v>
      </c>
      <c r="SAC19" s="124" t="s">
        <v>14</v>
      </c>
      <c r="SAD19" s="124" t="s">
        <v>14</v>
      </c>
      <c r="SAE19" s="124" t="s">
        <v>14</v>
      </c>
      <c r="SAF19" s="124" t="s">
        <v>14</v>
      </c>
      <c r="SAG19" s="124" t="s">
        <v>14</v>
      </c>
      <c r="SAH19" s="124" t="s">
        <v>14</v>
      </c>
      <c r="SAI19" s="124" t="s">
        <v>14</v>
      </c>
      <c r="SAJ19" s="124" t="s">
        <v>14</v>
      </c>
      <c r="SAK19" s="124" t="s">
        <v>14</v>
      </c>
      <c r="SAL19" s="124" t="s">
        <v>14</v>
      </c>
      <c r="SAM19" s="124" t="s">
        <v>14</v>
      </c>
      <c r="SAN19" s="124" t="s">
        <v>14</v>
      </c>
      <c r="SAO19" s="124" t="s">
        <v>14</v>
      </c>
      <c r="SAP19" s="124" t="s">
        <v>14</v>
      </c>
      <c r="SAQ19" s="124" t="s">
        <v>14</v>
      </c>
      <c r="SAR19" s="124" t="s">
        <v>14</v>
      </c>
      <c r="SAS19" s="124" t="s">
        <v>14</v>
      </c>
      <c r="SAT19" s="124" t="s">
        <v>14</v>
      </c>
      <c r="SAU19" s="124" t="s">
        <v>14</v>
      </c>
      <c r="SAV19" s="124" t="s">
        <v>14</v>
      </c>
      <c r="SAW19" s="124" t="s">
        <v>14</v>
      </c>
      <c r="SAX19" s="124" t="s">
        <v>14</v>
      </c>
      <c r="SAY19" s="124" t="s">
        <v>14</v>
      </c>
      <c r="SAZ19" s="124" t="s">
        <v>14</v>
      </c>
      <c r="SBA19" s="124" t="s">
        <v>14</v>
      </c>
      <c r="SBB19" s="124" t="s">
        <v>14</v>
      </c>
      <c r="SBC19" s="124" t="s">
        <v>14</v>
      </c>
      <c r="SBD19" s="124" t="s">
        <v>14</v>
      </c>
      <c r="SBE19" s="124" t="s">
        <v>14</v>
      </c>
      <c r="SBF19" s="124" t="s">
        <v>14</v>
      </c>
      <c r="SBG19" s="124" t="s">
        <v>14</v>
      </c>
      <c r="SBH19" s="124" t="s">
        <v>14</v>
      </c>
      <c r="SBI19" s="124" t="s">
        <v>14</v>
      </c>
      <c r="SBJ19" s="124" t="s">
        <v>14</v>
      </c>
      <c r="SBK19" s="124" t="s">
        <v>14</v>
      </c>
      <c r="SBL19" s="124" t="s">
        <v>14</v>
      </c>
      <c r="SBM19" s="124" t="s">
        <v>14</v>
      </c>
      <c r="SBN19" s="124" t="s">
        <v>14</v>
      </c>
      <c r="SBO19" s="124" t="s">
        <v>14</v>
      </c>
      <c r="SBP19" s="124" t="s">
        <v>14</v>
      </c>
      <c r="SBQ19" s="124" t="s">
        <v>14</v>
      </c>
      <c r="SBR19" s="124" t="s">
        <v>14</v>
      </c>
      <c r="SBS19" s="124" t="s">
        <v>14</v>
      </c>
      <c r="SBT19" s="124" t="s">
        <v>14</v>
      </c>
      <c r="SBU19" s="124" t="s">
        <v>14</v>
      </c>
      <c r="SBV19" s="124" t="s">
        <v>14</v>
      </c>
      <c r="SBW19" s="124" t="s">
        <v>14</v>
      </c>
      <c r="SBX19" s="124" t="s">
        <v>14</v>
      </c>
      <c r="SBY19" s="124" t="s">
        <v>14</v>
      </c>
      <c r="SBZ19" s="124" t="s">
        <v>14</v>
      </c>
      <c r="SCA19" s="124" t="s">
        <v>14</v>
      </c>
      <c r="SCB19" s="124" t="s">
        <v>14</v>
      </c>
      <c r="SCC19" s="124" t="s">
        <v>14</v>
      </c>
      <c r="SCD19" s="124" t="s">
        <v>14</v>
      </c>
      <c r="SCE19" s="124" t="s">
        <v>14</v>
      </c>
      <c r="SCF19" s="124" t="s">
        <v>14</v>
      </c>
      <c r="SCG19" s="124" t="s">
        <v>14</v>
      </c>
      <c r="SCH19" s="124" t="s">
        <v>14</v>
      </c>
      <c r="SCI19" s="124" t="s">
        <v>14</v>
      </c>
      <c r="SCJ19" s="124" t="s">
        <v>14</v>
      </c>
      <c r="SCK19" s="124" t="s">
        <v>14</v>
      </c>
      <c r="SCL19" s="124" t="s">
        <v>14</v>
      </c>
      <c r="SCM19" s="124" t="s">
        <v>14</v>
      </c>
      <c r="SCN19" s="124" t="s">
        <v>14</v>
      </c>
      <c r="SCO19" s="124" t="s">
        <v>14</v>
      </c>
      <c r="SCP19" s="124" t="s">
        <v>14</v>
      </c>
      <c r="SCQ19" s="124" t="s">
        <v>14</v>
      </c>
      <c r="SCR19" s="124" t="s">
        <v>14</v>
      </c>
      <c r="SCS19" s="124" t="s">
        <v>14</v>
      </c>
      <c r="SCT19" s="124" t="s">
        <v>14</v>
      </c>
      <c r="SCU19" s="124" t="s">
        <v>14</v>
      </c>
      <c r="SCV19" s="124" t="s">
        <v>14</v>
      </c>
      <c r="SCW19" s="124" t="s">
        <v>14</v>
      </c>
      <c r="SCX19" s="124" t="s">
        <v>14</v>
      </c>
      <c r="SCY19" s="124" t="s">
        <v>14</v>
      </c>
      <c r="SCZ19" s="124" t="s">
        <v>14</v>
      </c>
      <c r="SDA19" s="124" t="s">
        <v>14</v>
      </c>
      <c r="SDB19" s="124" t="s">
        <v>14</v>
      </c>
      <c r="SDC19" s="124" t="s">
        <v>14</v>
      </c>
      <c r="SDD19" s="124" t="s">
        <v>14</v>
      </c>
      <c r="SDE19" s="124" t="s">
        <v>14</v>
      </c>
      <c r="SDF19" s="124" t="s">
        <v>14</v>
      </c>
      <c r="SDG19" s="124" t="s">
        <v>14</v>
      </c>
      <c r="SDH19" s="124" t="s">
        <v>14</v>
      </c>
      <c r="SDI19" s="124" t="s">
        <v>14</v>
      </c>
      <c r="SDJ19" s="124" t="s">
        <v>14</v>
      </c>
      <c r="SDK19" s="124" t="s">
        <v>14</v>
      </c>
      <c r="SDL19" s="124" t="s">
        <v>14</v>
      </c>
      <c r="SDM19" s="124" t="s">
        <v>14</v>
      </c>
      <c r="SDN19" s="124" t="s">
        <v>14</v>
      </c>
      <c r="SDO19" s="124" t="s">
        <v>14</v>
      </c>
      <c r="SDP19" s="124" t="s">
        <v>14</v>
      </c>
      <c r="SDQ19" s="124" t="s">
        <v>14</v>
      </c>
      <c r="SDR19" s="124" t="s">
        <v>14</v>
      </c>
      <c r="SDS19" s="124" t="s">
        <v>14</v>
      </c>
      <c r="SDT19" s="124" t="s">
        <v>14</v>
      </c>
      <c r="SDU19" s="124" t="s">
        <v>14</v>
      </c>
      <c r="SDV19" s="124" t="s">
        <v>14</v>
      </c>
      <c r="SDW19" s="124" t="s">
        <v>14</v>
      </c>
      <c r="SDX19" s="124" t="s">
        <v>14</v>
      </c>
      <c r="SDY19" s="124" t="s">
        <v>14</v>
      </c>
      <c r="SDZ19" s="124" t="s">
        <v>14</v>
      </c>
      <c r="SEA19" s="124" t="s">
        <v>14</v>
      </c>
      <c r="SEB19" s="124" t="s">
        <v>14</v>
      </c>
      <c r="SEC19" s="124" t="s">
        <v>14</v>
      </c>
      <c r="SED19" s="124" t="s">
        <v>14</v>
      </c>
      <c r="SEE19" s="124" t="s">
        <v>14</v>
      </c>
      <c r="SEF19" s="124" t="s">
        <v>14</v>
      </c>
      <c r="SEG19" s="124" t="s">
        <v>14</v>
      </c>
      <c r="SEH19" s="124" t="s">
        <v>14</v>
      </c>
      <c r="SEI19" s="124" t="s">
        <v>14</v>
      </c>
      <c r="SEJ19" s="124" t="s">
        <v>14</v>
      </c>
      <c r="SEK19" s="124" t="s">
        <v>14</v>
      </c>
      <c r="SEL19" s="124" t="s">
        <v>14</v>
      </c>
      <c r="SEM19" s="124" t="s">
        <v>14</v>
      </c>
      <c r="SEN19" s="124" t="s">
        <v>14</v>
      </c>
      <c r="SEO19" s="124" t="s">
        <v>14</v>
      </c>
      <c r="SEP19" s="124" t="s">
        <v>14</v>
      </c>
      <c r="SEQ19" s="124" t="s">
        <v>14</v>
      </c>
      <c r="SER19" s="124" t="s">
        <v>14</v>
      </c>
      <c r="SES19" s="124" t="s">
        <v>14</v>
      </c>
      <c r="SET19" s="124" t="s">
        <v>14</v>
      </c>
      <c r="SEU19" s="124" t="s">
        <v>14</v>
      </c>
      <c r="SEV19" s="124" t="s">
        <v>14</v>
      </c>
      <c r="SEW19" s="124" t="s">
        <v>14</v>
      </c>
      <c r="SEX19" s="124" t="s">
        <v>14</v>
      </c>
      <c r="SEY19" s="124" t="s">
        <v>14</v>
      </c>
      <c r="SEZ19" s="124" t="s">
        <v>14</v>
      </c>
      <c r="SFA19" s="124" t="s">
        <v>14</v>
      </c>
      <c r="SFB19" s="124" t="s">
        <v>14</v>
      </c>
      <c r="SFC19" s="124" t="s">
        <v>14</v>
      </c>
      <c r="SFD19" s="124" t="s">
        <v>14</v>
      </c>
      <c r="SFE19" s="124" t="s">
        <v>14</v>
      </c>
      <c r="SFF19" s="124" t="s">
        <v>14</v>
      </c>
      <c r="SFG19" s="124" t="s">
        <v>14</v>
      </c>
      <c r="SFH19" s="124" t="s">
        <v>14</v>
      </c>
      <c r="SFI19" s="124" t="s">
        <v>14</v>
      </c>
      <c r="SFJ19" s="124" t="s">
        <v>14</v>
      </c>
      <c r="SFK19" s="124" t="s">
        <v>14</v>
      </c>
      <c r="SFL19" s="124" t="s">
        <v>14</v>
      </c>
      <c r="SFM19" s="124" t="s">
        <v>14</v>
      </c>
      <c r="SFN19" s="124" t="s">
        <v>14</v>
      </c>
      <c r="SFO19" s="124" t="s">
        <v>14</v>
      </c>
      <c r="SFP19" s="124" t="s">
        <v>14</v>
      </c>
      <c r="SFQ19" s="124" t="s">
        <v>14</v>
      </c>
      <c r="SFR19" s="124" t="s">
        <v>14</v>
      </c>
      <c r="SFS19" s="124" t="s">
        <v>14</v>
      </c>
      <c r="SFT19" s="124" t="s">
        <v>14</v>
      </c>
      <c r="SFU19" s="124" t="s">
        <v>14</v>
      </c>
      <c r="SFV19" s="124" t="s">
        <v>14</v>
      </c>
      <c r="SFW19" s="124" t="s">
        <v>14</v>
      </c>
      <c r="SFX19" s="124" t="s">
        <v>14</v>
      </c>
      <c r="SFY19" s="124" t="s">
        <v>14</v>
      </c>
      <c r="SFZ19" s="124" t="s">
        <v>14</v>
      </c>
      <c r="SGA19" s="124" t="s">
        <v>14</v>
      </c>
      <c r="SGB19" s="124" t="s">
        <v>14</v>
      </c>
      <c r="SGC19" s="124" t="s">
        <v>14</v>
      </c>
      <c r="SGD19" s="124" t="s">
        <v>14</v>
      </c>
      <c r="SGE19" s="124" t="s">
        <v>14</v>
      </c>
      <c r="SGF19" s="124" t="s">
        <v>14</v>
      </c>
      <c r="SGG19" s="124" t="s">
        <v>14</v>
      </c>
      <c r="SGH19" s="124" t="s">
        <v>14</v>
      </c>
      <c r="SGI19" s="124" t="s">
        <v>14</v>
      </c>
      <c r="SGJ19" s="124" t="s">
        <v>14</v>
      </c>
      <c r="SGK19" s="124" t="s">
        <v>14</v>
      </c>
      <c r="SGL19" s="124" t="s">
        <v>14</v>
      </c>
      <c r="SGM19" s="124" t="s">
        <v>14</v>
      </c>
      <c r="SGN19" s="124" t="s">
        <v>14</v>
      </c>
      <c r="SGO19" s="124" t="s">
        <v>14</v>
      </c>
      <c r="SGP19" s="124" t="s">
        <v>14</v>
      </c>
      <c r="SGQ19" s="124" t="s">
        <v>14</v>
      </c>
      <c r="SGR19" s="124" t="s">
        <v>14</v>
      </c>
      <c r="SGS19" s="124" t="s">
        <v>14</v>
      </c>
      <c r="SGT19" s="124" t="s">
        <v>14</v>
      </c>
      <c r="SGU19" s="124" t="s">
        <v>14</v>
      </c>
      <c r="SGV19" s="124" t="s">
        <v>14</v>
      </c>
      <c r="SGW19" s="124" t="s">
        <v>14</v>
      </c>
      <c r="SGX19" s="124" t="s">
        <v>14</v>
      </c>
      <c r="SGY19" s="124" t="s">
        <v>14</v>
      </c>
      <c r="SGZ19" s="124" t="s">
        <v>14</v>
      </c>
      <c r="SHA19" s="124" t="s">
        <v>14</v>
      </c>
      <c r="SHB19" s="124" t="s">
        <v>14</v>
      </c>
      <c r="SHC19" s="124" t="s">
        <v>14</v>
      </c>
      <c r="SHD19" s="124" t="s">
        <v>14</v>
      </c>
      <c r="SHE19" s="124" t="s">
        <v>14</v>
      </c>
      <c r="SHF19" s="124" t="s">
        <v>14</v>
      </c>
      <c r="SHG19" s="124" t="s">
        <v>14</v>
      </c>
      <c r="SHH19" s="124" t="s">
        <v>14</v>
      </c>
      <c r="SHI19" s="124" t="s">
        <v>14</v>
      </c>
      <c r="SHJ19" s="124" t="s">
        <v>14</v>
      </c>
      <c r="SHK19" s="124" t="s">
        <v>14</v>
      </c>
      <c r="SHL19" s="124" t="s">
        <v>14</v>
      </c>
      <c r="SHM19" s="124" t="s">
        <v>14</v>
      </c>
      <c r="SHN19" s="124" t="s">
        <v>14</v>
      </c>
      <c r="SHO19" s="124" t="s">
        <v>14</v>
      </c>
      <c r="SHP19" s="124" t="s">
        <v>14</v>
      </c>
      <c r="SHQ19" s="124" t="s">
        <v>14</v>
      </c>
      <c r="SHR19" s="124" t="s">
        <v>14</v>
      </c>
      <c r="SHS19" s="124" t="s">
        <v>14</v>
      </c>
      <c r="SHT19" s="124" t="s">
        <v>14</v>
      </c>
      <c r="SHU19" s="124" t="s">
        <v>14</v>
      </c>
      <c r="SHV19" s="124" t="s">
        <v>14</v>
      </c>
      <c r="SHW19" s="124" t="s">
        <v>14</v>
      </c>
      <c r="SHX19" s="124" t="s">
        <v>14</v>
      </c>
      <c r="SHY19" s="124" t="s">
        <v>14</v>
      </c>
      <c r="SHZ19" s="124" t="s">
        <v>14</v>
      </c>
      <c r="SIA19" s="124" t="s">
        <v>14</v>
      </c>
      <c r="SIB19" s="124" t="s">
        <v>14</v>
      </c>
      <c r="SIC19" s="124" t="s">
        <v>14</v>
      </c>
      <c r="SID19" s="124" t="s">
        <v>14</v>
      </c>
      <c r="SIE19" s="124" t="s">
        <v>14</v>
      </c>
      <c r="SIF19" s="124" t="s">
        <v>14</v>
      </c>
      <c r="SIG19" s="124" t="s">
        <v>14</v>
      </c>
      <c r="SIH19" s="124" t="s">
        <v>14</v>
      </c>
      <c r="SII19" s="124" t="s">
        <v>14</v>
      </c>
      <c r="SIJ19" s="124" t="s">
        <v>14</v>
      </c>
      <c r="SIK19" s="124" t="s">
        <v>14</v>
      </c>
      <c r="SIL19" s="124" t="s">
        <v>14</v>
      </c>
      <c r="SIM19" s="124" t="s">
        <v>14</v>
      </c>
      <c r="SIN19" s="124" t="s">
        <v>14</v>
      </c>
      <c r="SIO19" s="124" t="s">
        <v>14</v>
      </c>
      <c r="SIP19" s="124" t="s">
        <v>14</v>
      </c>
      <c r="SIQ19" s="124" t="s">
        <v>14</v>
      </c>
      <c r="SIR19" s="124" t="s">
        <v>14</v>
      </c>
      <c r="SIS19" s="124" t="s">
        <v>14</v>
      </c>
      <c r="SIT19" s="124" t="s">
        <v>14</v>
      </c>
      <c r="SIU19" s="124" t="s">
        <v>14</v>
      </c>
      <c r="SIV19" s="124" t="s">
        <v>14</v>
      </c>
      <c r="SIW19" s="124" t="s">
        <v>14</v>
      </c>
      <c r="SIX19" s="124" t="s">
        <v>14</v>
      </c>
      <c r="SIY19" s="124" t="s">
        <v>14</v>
      </c>
      <c r="SIZ19" s="124" t="s">
        <v>14</v>
      </c>
      <c r="SJA19" s="124" t="s">
        <v>14</v>
      </c>
      <c r="SJB19" s="124" t="s">
        <v>14</v>
      </c>
      <c r="SJC19" s="124" t="s">
        <v>14</v>
      </c>
      <c r="SJD19" s="124" t="s">
        <v>14</v>
      </c>
      <c r="SJE19" s="124" t="s">
        <v>14</v>
      </c>
      <c r="SJF19" s="124" t="s">
        <v>14</v>
      </c>
      <c r="SJG19" s="124" t="s">
        <v>14</v>
      </c>
      <c r="SJH19" s="124" t="s">
        <v>14</v>
      </c>
      <c r="SJI19" s="124" t="s">
        <v>14</v>
      </c>
      <c r="SJJ19" s="124" t="s">
        <v>14</v>
      </c>
      <c r="SJK19" s="124" t="s">
        <v>14</v>
      </c>
      <c r="SJL19" s="124" t="s">
        <v>14</v>
      </c>
      <c r="SJM19" s="124" t="s">
        <v>14</v>
      </c>
      <c r="SJN19" s="124" t="s">
        <v>14</v>
      </c>
      <c r="SJO19" s="124" t="s">
        <v>14</v>
      </c>
      <c r="SJP19" s="124" t="s">
        <v>14</v>
      </c>
      <c r="SJQ19" s="124" t="s">
        <v>14</v>
      </c>
      <c r="SJR19" s="124" t="s">
        <v>14</v>
      </c>
      <c r="SJS19" s="124" t="s">
        <v>14</v>
      </c>
      <c r="SJT19" s="124" t="s">
        <v>14</v>
      </c>
      <c r="SJU19" s="124" t="s">
        <v>14</v>
      </c>
      <c r="SJV19" s="124" t="s">
        <v>14</v>
      </c>
      <c r="SJW19" s="124" t="s">
        <v>14</v>
      </c>
      <c r="SJX19" s="124" t="s">
        <v>14</v>
      </c>
      <c r="SJY19" s="124" t="s">
        <v>14</v>
      </c>
      <c r="SJZ19" s="124" t="s">
        <v>14</v>
      </c>
      <c r="SKA19" s="124" t="s">
        <v>14</v>
      </c>
      <c r="SKB19" s="124" t="s">
        <v>14</v>
      </c>
      <c r="SKC19" s="124" t="s">
        <v>14</v>
      </c>
      <c r="SKD19" s="124" t="s">
        <v>14</v>
      </c>
      <c r="SKE19" s="124" t="s">
        <v>14</v>
      </c>
      <c r="SKF19" s="124" t="s">
        <v>14</v>
      </c>
      <c r="SKG19" s="124" t="s">
        <v>14</v>
      </c>
      <c r="SKH19" s="124" t="s">
        <v>14</v>
      </c>
      <c r="SKI19" s="124" t="s">
        <v>14</v>
      </c>
      <c r="SKJ19" s="124" t="s">
        <v>14</v>
      </c>
      <c r="SKK19" s="124" t="s">
        <v>14</v>
      </c>
      <c r="SKL19" s="124" t="s">
        <v>14</v>
      </c>
      <c r="SKM19" s="124" t="s">
        <v>14</v>
      </c>
      <c r="SKN19" s="124" t="s">
        <v>14</v>
      </c>
      <c r="SKO19" s="124" t="s">
        <v>14</v>
      </c>
      <c r="SKP19" s="124" t="s">
        <v>14</v>
      </c>
      <c r="SKQ19" s="124" t="s">
        <v>14</v>
      </c>
      <c r="SKR19" s="124" t="s">
        <v>14</v>
      </c>
      <c r="SKS19" s="124" t="s">
        <v>14</v>
      </c>
      <c r="SKT19" s="124" t="s">
        <v>14</v>
      </c>
      <c r="SKU19" s="124" t="s">
        <v>14</v>
      </c>
      <c r="SKV19" s="124" t="s">
        <v>14</v>
      </c>
      <c r="SKW19" s="124" t="s">
        <v>14</v>
      </c>
      <c r="SKX19" s="124" t="s">
        <v>14</v>
      </c>
      <c r="SKY19" s="124" t="s">
        <v>14</v>
      </c>
      <c r="SKZ19" s="124" t="s">
        <v>14</v>
      </c>
      <c r="SLA19" s="124" t="s">
        <v>14</v>
      </c>
      <c r="SLB19" s="124" t="s">
        <v>14</v>
      </c>
      <c r="SLC19" s="124" t="s">
        <v>14</v>
      </c>
      <c r="SLD19" s="124" t="s">
        <v>14</v>
      </c>
      <c r="SLE19" s="124" t="s">
        <v>14</v>
      </c>
      <c r="SLF19" s="124" t="s">
        <v>14</v>
      </c>
      <c r="SLG19" s="124" t="s">
        <v>14</v>
      </c>
      <c r="SLH19" s="124" t="s">
        <v>14</v>
      </c>
      <c r="SLI19" s="124" t="s">
        <v>14</v>
      </c>
      <c r="SLJ19" s="124" t="s">
        <v>14</v>
      </c>
      <c r="SLK19" s="124" t="s">
        <v>14</v>
      </c>
      <c r="SLL19" s="124" t="s">
        <v>14</v>
      </c>
      <c r="SLM19" s="124" t="s">
        <v>14</v>
      </c>
      <c r="SLN19" s="124" t="s">
        <v>14</v>
      </c>
      <c r="SLO19" s="124" t="s">
        <v>14</v>
      </c>
      <c r="SLP19" s="124" t="s">
        <v>14</v>
      </c>
      <c r="SLQ19" s="124" t="s">
        <v>14</v>
      </c>
      <c r="SLR19" s="124" t="s">
        <v>14</v>
      </c>
      <c r="SLS19" s="124" t="s">
        <v>14</v>
      </c>
      <c r="SLT19" s="124" t="s">
        <v>14</v>
      </c>
      <c r="SLU19" s="124" t="s">
        <v>14</v>
      </c>
      <c r="SLV19" s="124" t="s">
        <v>14</v>
      </c>
      <c r="SLW19" s="124" t="s">
        <v>14</v>
      </c>
      <c r="SLX19" s="124" t="s">
        <v>14</v>
      </c>
      <c r="SLY19" s="124" t="s">
        <v>14</v>
      </c>
      <c r="SLZ19" s="124" t="s">
        <v>14</v>
      </c>
      <c r="SMA19" s="124" t="s">
        <v>14</v>
      </c>
      <c r="SMB19" s="124" t="s">
        <v>14</v>
      </c>
      <c r="SMC19" s="124" t="s">
        <v>14</v>
      </c>
      <c r="SMD19" s="124" t="s">
        <v>14</v>
      </c>
      <c r="SME19" s="124" t="s">
        <v>14</v>
      </c>
      <c r="SMF19" s="124" t="s">
        <v>14</v>
      </c>
      <c r="SMG19" s="124" t="s">
        <v>14</v>
      </c>
      <c r="SMH19" s="124" t="s">
        <v>14</v>
      </c>
      <c r="SMI19" s="124" t="s">
        <v>14</v>
      </c>
      <c r="SMJ19" s="124" t="s">
        <v>14</v>
      </c>
      <c r="SMK19" s="124" t="s">
        <v>14</v>
      </c>
      <c r="SML19" s="124" t="s">
        <v>14</v>
      </c>
      <c r="SMM19" s="124" t="s">
        <v>14</v>
      </c>
      <c r="SMN19" s="124" t="s">
        <v>14</v>
      </c>
      <c r="SMO19" s="124" t="s">
        <v>14</v>
      </c>
      <c r="SMP19" s="124" t="s">
        <v>14</v>
      </c>
      <c r="SMQ19" s="124" t="s">
        <v>14</v>
      </c>
      <c r="SMR19" s="124" t="s">
        <v>14</v>
      </c>
      <c r="SMS19" s="124" t="s">
        <v>14</v>
      </c>
      <c r="SMT19" s="124" t="s">
        <v>14</v>
      </c>
      <c r="SMU19" s="124" t="s">
        <v>14</v>
      </c>
      <c r="SMV19" s="124" t="s">
        <v>14</v>
      </c>
      <c r="SMW19" s="124" t="s">
        <v>14</v>
      </c>
      <c r="SMX19" s="124" t="s">
        <v>14</v>
      </c>
      <c r="SMY19" s="124" t="s">
        <v>14</v>
      </c>
      <c r="SMZ19" s="124" t="s">
        <v>14</v>
      </c>
      <c r="SNA19" s="124" t="s">
        <v>14</v>
      </c>
      <c r="SNB19" s="124" t="s">
        <v>14</v>
      </c>
      <c r="SNC19" s="124" t="s">
        <v>14</v>
      </c>
      <c r="SND19" s="124" t="s">
        <v>14</v>
      </c>
      <c r="SNE19" s="124" t="s">
        <v>14</v>
      </c>
      <c r="SNF19" s="124" t="s">
        <v>14</v>
      </c>
      <c r="SNG19" s="124" t="s">
        <v>14</v>
      </c>
      <c r="SNH19" s="124" t="s">
        <v>14</v>
      </c>
      <c r="SNI19" s="124" t="s">
        <v>14</v>
      </c>
      <c r="SNJ19" s="124" t="s">
        <v>14</v>
      </c>
      <c r="SNK19" s="124" t="s">
        <v>14</v>
      </c>
      <c r="SNL19" s="124" t="s">
        <v>14</v>
      </c>
      <c r="SNM19" s="124" t="s">
        <v>14</v>
      </c>
      <c r="SNN19" s="124" t="s">
        <v>14</v>
      </c>
      <c r="SNO19" s="124" t="s">
        <v>14</v>
      </c>
      <c r="SNP19" s="124" t="s">
        <v>14</v>
      </c>
      <c r="SNQ19" s="124" t="s">
        <v>14</v>
      </c>
      <c r="SNR19" s="124" t="s">
        <v>14</v>
      </c>
      <c r="SNS19" s="124" t="s">
        <v>14</v>
      </c>
      <c r="SNT19" s="124" t="s">
        <v>14</v>
      </c>
      <c r="SNU19" s="124" t="s">
        <v>14</v>
      </c>
      <c r="SNV19" s="124" t="s">
        <v>14</v>
      </c>
      <c r="SNW19" s="124" t="s">
        <v>14</v>
      </c>
      <c r="SNX19" s="124" t="s">
        <v>14</v>
      </c>
      <c r="SNY19" s="124" t="s">
        <v>14</v>
      </c>
      <c r="SNZ19" s="124" t="s">
        <v>14</v>
      </c>
      <c r="SOA19" s="124" t="s">
        <v>14</v>
      </c>
      <c r="SOB19" s="124" t="s">
        <v>14</v>
      </c>
      <c r="SOC19" s="124" t="s">
        <v>14</v>
      </c>
      <c r="SOD19" s="124" t="s">
        <v>14</v>
      </c>
      <c r="SOE19" s="124" t="s">
        <v>14</v>
      </c>
      <c r="SOF19" s="124" t="s">
        <v>14</v>
      </c>
      <c r="SOG19" s="124" t="s">
        <v>14</v>
      </c>
      <c r="SOH19" s="124" t="s">
        <v>14</v>
      </c>
      <c r="SOI19" s="124" t="s">
        <v>14</v>
      </c>
      <c r="SOJ19" s="124" t="s">
        <v>14</v>
      </c>
      <c r="SOK19" s="124" t="s">
        <v>14</v>
      </c>
      <c r="SOL19" s="124" t="s">
        <v>14</v>
      </c>
      <c r="SOM19" s="124" t="s">
        <v>14</v>
      </c>
      <c r="SON19" s="124" t="s">
        <v>14</v>
      </c>
      <c r="SOO19" s="124" t="s">
        <v>14</v>
      </c>
      <c r="SOP19" s="124" t="s">
        <v>14</v>
      </c>
      <c r="SOQ19" s="124" t="s">
        <v>14</v>
      </c>
      <c r="SOR19" s="124" t="s">
        <v>14</v>
      </c>
      <c r="SOS19" s="124" t="s">
        <v>14</v>
      </c>
      <c r="SOT19" s="124" t="s">
        <v>14</v>
      </c>
      <c r="SOU19" s="124" t="s">
        <v>14</v>
      </c>
      <c r="SOV19" s="124" t="s">
        <v>14</v>
      </c>
      <c r="SOW19" s="124" t="s">
        <v>14</v>
      </c>
      <c r="SOX19" s="124" t="s">
        <v>14</v>
      </c>
      <c r="SOY19" s="124" t="s">
        <v>14</v>
      </c>
      <c r="SOZ19" s="124" t="s">
        <v>14</v>
      </c>
      <c r="SPA19" s="124" t="s">
        <v>14</v>
      </c>
      <c r="SPB19" s="124" t="s">
        <v>14</v>
      </c>
      <c r="SPC19" s="124" t="s">
        <v>14</v>
      </c>
      <c r="SPD19" s="124" t="s">
        <v>14</v>
      </c>
      <c r="SPE19" s="124" t="s">
        <v>14</v>
      </c>
      <c r="SPF19" s="124" t="s">
        <v>14</v>
      </c>
      <c r="SPG19" s="124" t="s">
        <v>14</v>
      </c>
      <c r="SPH19" s="124" t="s">
        <v>14</v>
      </c>
      <c r="SPI19" s="124" t="s">
        <v>14</v>
      </c>
      <c r="SPJ19" s="124" t="s">
        <v>14</v>
      </c>
      <c r="SPK19" s="124" t="s">
        <v>14</v>
      </c>
      <c r="SPL19" s="124" t="s">
        <v>14</v>
      </c>
      <c r="SPM19" s="124" t="s">
        <v>14</v>
      </c>
      <c r="SPN19" s="124" t="s">
        <v>14</v>
      </c>
      <c r="SPO19" s="124" t="s">
        <v>14</v>
      </c>
      <c r="SPP19" s="124" t="s">
        <v>14</v>
      </c>
      <c r="SPQ19" s="124" t="s">
        <v>14</v>
      </c>
      <c r="SPR19" s="124" t="s">
        <v>14</v>
      </c>
      <c r="SPS19" s="124" t="s">
        <v>14</v>
      </c>
      <c r="SPT19" s="124" t="s">
        <v>14</v>
      </c>
      <c r="SPU19" s="124" t="s">
        <v>14</v>
      </c>
      <c r="SPV19" s="124" t="s">
        <v>14</v>
      </c>
      <c r="SPW19" s="124" t="s">
        <v>14</v>
      </c>
      <c r="SPX19" s="124" t="s">
        <v>14</v>
      </c>
      <c r="SPY19" s="124" t="s">
        <v>14</v>
      </c>
      <c r="SPZ19" s="124" t="s">
        <v>14</v>
      </c>
      <c r="SQA19" s="124" t="s">
        <v>14</v>
      </c>
      <c r="SQB19" s="124" t="s">
        <v>14</v>
      </c>
      <c r="SQC19" s="124" t="s">
        <v>14</v>
      </c>
      <c r="SQD19" s="124" t="s">
        <v>14</v>
      </c>
      <c r="SQE19" s="124" t="s">
        <v>14</v>
      </c>
      <c r="SQF19" s="124" t="s">
        <v>14</v>
      </c>
      <c r="SQG19" s="124" t="s">
        <v>14</v>
      </c>
      <c r="SQH19" s="124" t="s">
        <v>14</v>
      </c>
      <c r="SQI19" s="124" t="s">
        <v>14</v>
      </c>
      <c r="SQJ19" s="124" t="s">
        <v>14</v>
      </c>
      <c r="SQK19" s="124" t="s">
        <v>14</v>
      </c>
      <c r="SQL19" s="124" t="s">
        <v>14</v>
      </c>
      <c r="SQM19" s="124" t="s">
        <v>14</v>
      </c>
      <c r="SQN19" s="124" t="s">
        <v>14</v>
      </c>
      <c r="SQO19" s="124" t="s">
        <v>14</v>
      </c>
      <c r="SQP19" s="124" t="s">
        <v>14</v>
      </c>
      <c r="SQQ19" s="124" t="s">
        <v>14</v>
      </c>
      <c r="SQR19" s="124" t="s">
        <v>14</v>
      </c>
      <c r="SQS19" s="124" t="s">
        <v>14</v>
      </c>
      <c r="SQT19" s="124" t="s">
        <v>14</v>
      </c>
      <c r="SQU19" s="124" t="s">
        <v>14</v>
      </c>
      <c r="SQV19" s="124" t="s">
        <v>14</v>
      </c>
      <c r="SQW19" s="124" t="s">
        <v>14</v>
      </c>
      <c r="SQX19" s="124" t="s">
        <v>14</v>
      </c>
      <c r="SQY19" s="124" t="s">
        <v>14</v>
      </c>
      <c r="SQZ19" s="124" t="s">
        <v>14</v>
      </c>
      <c r="SRA19" s="124" t="s">
        <v>14</v>
      </c>
      <c r="SRB19" s="124" t="s">
        <v>14</v>
      </c>
      <c r="SRC19" s="124" t="s">
        <v>14</v>
      </c>
      <c r="SRD19" s="124" t="s">
        <v>14</v>
      </c>
      <c r="SRE19" s="124" t="s">
        <v>14</v>
      </c>
      <c r="SRF19" s="124" t="s">
        <v>14</v>
      </c>
      <c r="SRG19" s="124" t="s">
        <v>14</v>
      </c>
      <c r="SRH19" s="124" t="s">
        <v>14</v>
      </c>
      <c r="SRI19" s="124" t="s">
        <v>14</v>
      </c>
      <c r="SRJ19" s="124" t="s">
        <v>14</v>
      </c>
      <c r="SRK19" s="124" t="s">
        <v>14</v>
      </c>
      <c r="SRL19" s="124" t="s">
        <v>14</v>
      </c>
      <c r="SRM19" s="124" t="s">
        <v>14</v>
      </c>
      <c r="SRN19" s="124" t="s">
        <v>14</v>
      </c>
      <c r="SRO19" s="124" t="s">
        <v>14</v>
      </c>
      <c r="SRP19" s="124" t="s">
        <v>14</v>
      </c>
      <c r="SRQ19" s="124" t="s">
        <v>14</v>
      </c>
      <c r="SRR19" s="124" t="s">
        <v>14</v>
      </c>
      <c r="SRS19" s="124" t="s">
        <v>14</v>
      </c>
      <c r="SRT19" s="124" t="s">
        <v>14</v>
      </c>
      <c r="SRU19" s="124" t="s">
        <v>14</v>
      </c>
      <c r="SRV19" s="124" t="s">
        <v>14</v>
      </c>
      <c r="SRW19" s="124" t="s">
        <v>14</v>
      </c>
      <c r="SRX19" s="124" t="s">
        <v>14</v>
      </c>
      <c r="SRY19" s="124" t="s">
        <v>14</v>
      </c>
      <c r="SRZ19" s="124" t="s">
        <v>14</v>
      </c>
      <c r="SSA19" s="124" t="s">
        <v>14</v>
      </c>
      <c r="SSB19" s="124" t="s">
        <v>14</v>
      </c>
      <c r="SSC19" s="124" t="s">
        <v>14</v>
      </c>
      <c r="SSD19" s="124" t="s">
        <v>14</v>
      </c>
      <c r="SSE19" s="124" t="s">
        <v>14</v>
      </c>
      <c r="SSF19" s="124" t="s">
        <v>14</v>
      </c>
      <c r="SSG19" s="124" t="s">
        <v>14</v>
      </c>
      <c r="SSH19" s="124" t="s">
        <v>14</v>
      </c>
      <c r="SSI19" s="124" t="s">
        <v>14</v>
      </c>
      <c r="SSJ19" s="124" t="s">
        <v>14</v>
      </c>
      <c r="SSK19" s="124" t="s">
        <v>14</v>
      </c>
      <c r="SSL19" s="124" t="s">
        <v>14</v>
      </c>
      <c r="SSM19" s="124" t="s">
        <v>14</v>
      </c>
      <c r="SSN19" s="124" t="s">
        <v>14</v>
      </c>
      <c r="SSO19" s="124" t="s">
        <v>14</v>
      </c>
      <c r="SSP19" s="124" t="s">
        <v>14</v>
      </c>
      <c r="SSQ19" s="124" t="s">
        <v>14</v>
      </c>
      <c r="SSR19" s="124" t="s">
        <v>14</v>
      </c>
      <c r="SSS19" s="124" t="s">
        <v>14</v>
      </c>
      <c r="SST19" s="124" t="s">
        <v>14</v>
      </c>
      <c r="SSU19" s="124" t="s">
        <v>14</v>
      </c>
      <c r="SSV19" s="124" t="s">
        <v>14</v>
      </c>
      <c r="SSW19" s="124" t="s">
        <v>14</v>
      </c>
      <c r="SSX19" s="124" t="s">
        <v>14</v>
      </c>
      <c r="SSY19" s="124" t="s">
        <v>14</v>
      </c>
      <c r="SSZ19" s="124" t="s">
        <v>14</v>
      </c>
      <c r="STA19" s="124" t="s">
        <v>14</v>
      </c>
      <c r="STB19" s="124" t="s">
        <v>14</v>
      </c>
      <c r="STC19" s="124" t="s">
        <v>14</v>
      </c>
      <c r="STD19" s="124" t="s">
        <v>14</v>
      </c>
      <c r="STE19" s="124" t="s">
        <v>14</v>
      </c>
      <c r="STF19" s="124" t="s">
        <v>14</v>
      </c>
      <c r="STG19" s="124" t="s">
        <v>14</v>
      </c>
      <c r="STH19" s="124" t="s">
        <v>14</v>
      </c>
      <c r="STI19" s="124" t="s">
        <v>14</v>
      </c>
      <c r="STJ19" s="124" t="s">
        <v>14</v>
      </c>
      <c r="STK19" s="124" t="s">
        <v>14</v>
      </c>
      <c r="STL19" s="124" t="s">
        <v>14</v>
      </c>
      <c r="STM19" s="124" t="s">
        <v>14</v>
      </c>
      <c r="STN19" s="124" t="s">
        <v>14</v>
      </c>
      <c r="STO19" s="124" t="s">
        <v>14</v>
      </c>
      <c r="STP19" s="124" t="s">
        <v>14</v>
      </c>
      <c r="STQ19" s="124" t="s">
        <v>14</v>
      </c>
      <c r="STR19" s="124" t="s">
        <v>14</v>
      </c>
      <c r="STS19" s="124" t="s">
        <v>14</v>
      </c>
      <c r="STT19" s="124" t="s">
        <v>14</v>
      </c>
      <c r="STU19" s="124" t="s">
        <v>14</v>
      </c>
      <c r="STV19" s="124" t="s">
        <v>14</v>
      </c>
      <c r="STW19" s="124" t="s">
        <v>14</v>
      </c>
      <c r="STX19" s="124" t="s">
        <v>14</v>
      </c>
      <c r="STY19" s="124" t="s">
        <v>14</v>
      </c>
      <c r="STZ19" s="124" t="s">
        <v>14</v>
      </c>
      <c r="SUA19" s="124" t="s">
        <v>14</v>
      </c>
      <c r="SUB19" s="124" t="s">
        <v>14</v>
      </c>
      <c r="SUC19" s="124" t="s">
        <v>14</v>
      </c>
      <c r="SUD19" s="124" t="s">
        <v>14</v>
      </c>
      <c r="SUE19" s="124" t="s">
        <v>14</v>
      </c>
      <c r="SUF19" s="124" t="s">
        <v>14</v>
      </c>
      <c r="SUG19" s="124" t="s">
        <v>14</v>
      </c>
      <c r="SUH19" s="124" t="s">
        <v>14</v>
      </c>
      <c r="SUI19" s="124" t="s">
        <v>14</v>
      </c>
      <c r="SUJ19" s="124" t="s">
        <v>14</v>
      </c>
      <c r="SUK19" s="124" t="s">
        <v>14</v>
      </c>
      <c r="SUL19" s="124" t="s">
        <v>14</v>
      </c>
      <c r="SUM19" s="124" t="s">
        <v>14</v>
      </c>
      <c r="SUN19" s="124" t="s">
        <v>14</v>
      </c>
      <c r="SUO19" s="124" t="s">
        <v>14</v>
      </c>
      <c r="SUP19" s="124" t="s">
        <v>14</v>
      </c>
      <c r="SUQ19" s="124" t="s">
        <v>14</v>
      </c>
      <c r="SUR19" s="124" t="s">
        <v>14</v>
      </c>
      <c r="SUS19" s="124" t="s">
        <v>14</v>
      </c>
      <c r="SUT19" s="124" t="s">
        <v>14</v>
      </c>
      <c r="SUU19" s="124" t="s">
        <v>14</v>
      </c>
      <c r="SUV19" s="124" t="s">
        <v>14</v>
      </c>
      <c r="SUW19" s="124" t="s">
        <v>14</v>
      </c>
      <c r="SUX19" s="124" t="s">
        <v>14</v>
      </c>
      <c r="SUY19" s="124" t="s">
        <v>14</v>
      </c>
      <c r="SUZ19" s="124" t="s">
        <v>14</v>
      </c>
      <c r="SVA19" s="124" t="s">
        <v>14</v>
      </c>
      <c r="SVB19" s="124" t="s">
        <v>14</v>
      </c>
      <c r="SVC19" s="124" t="s">
        <v>14</v>
      </c>
      <c r="SVD19" s="124" t="s">
        <v>14</v>
      </c>
      <c r="SVE19" s="124" t="s">
        <v>14</v>
      </c>
      <c r="SVF19" s="124" t="s">
        <v>14</v>
      </c>
      <c r="SVG19" s="124" t="s">
        <v>14</v>
      </c>
      <c r="SVH19" s="124" t="s">
        <v>14</v>
      </c>
      <c r="SVI19" s="124" t="s">
        <v>14</v>
      </c>
      <c r="SVJ19" s="124" t="s">
        <v>14</v>
      </c>
      <c r="SVK19" s="124" t="s">
        <v>14</v>
      </c>
      <c r="SVL19" s="124" t="s">
        <v>14</v>
      </c>
      <c r="SVM19" s="124" t="s">
        <v>14</v>
      </c>
      <c r="SVN19" s="124" t="s">
        <v>14</v>
      </c>
      <c r="SVO19" s="124" t="s">
        <v>14</v>
      </c>
      <c r="SVP19" s="124" t="s">
        <v>14</v>
      </c>
      <c r="SVQ19" s="124" t="s">
        <v>14</v>
      </c>
      <c r="SVR19" s="124" t="s">
        <v>14</v>
      </c>
      <c r="SVS19" s="124" t="s">
        <v>14</v>
      </c>
      <c r="SVT19" s="124" t="s">
        <v>14</v>
      </c>
      <c r="SVU19" s="124" t="s">
        <v>14</v>
      </c>
      <c r="SVV19" s="124" t="s">
        <v>14</v>
      </c>
      <c r="SVW19" s="124" t="s">
        <v>14</v>
      </c>
      <c r="SVX19" s="124" t="s">
        <v>14</v>
      </c>
      <c r="SVY19" s="124" t="s">
        <v>14</v>
      </c>
      <c r="SVZ19" s="124" t="s">
        <v>14</v>
      </c>
      <c r="SWA19" s="124" t="s">
        <v>14</v>
      </c>
      <c r="SWB19" s="124" t="s">
        <v>14</v>
      </c>
      <c r="SWC19" s="124" t="s">
        <v>14</v>
      </c>
      <c r="SWD19" s="124" t="s">
        <v>14</v>
      </c>
      <c r="SWE19" s="124" t="s">
        <v>14</v>
      </c>
      <c r="SWF19" s="124" t="s">
        <v>14</v>
      </c>
      <c r="SWG19" s="124" t="s">
        <v>14</v>
      </c>
      <c r="SWH19" s="124" t="s">
        <v>14</v>
      </c>
      <c r="SWI19" s="124" t="s">
        <v>14</v>
      </c>
      <c r="SWJ19" s="124" t="s">
        <v>14</v>
      </c>
      <c r="SWK19" s="124" t="s">
        <v>14</v>
      </c>
      <c r="SWL19" s="124" t="s">
        <v>14</v>
      </c>
      <c r="SWM19" s="124" t="s">
        <v>14</v>
      </c>
      <c r="SWN19" s="124" t="s">
        <v>14</v>
      </c>
      <c r="SWO19" s="124" t="s">
        <v>14</v>
      </c>
      <c r="SWP19" s="124" t="s">
        <v>14</v>
      </c>
      <c r="SWQ19" s="124" t="s">
        <v>14</v>
      </c>
      <c r="SWR19" s="124" t="s">
        <v>14</v>
      </c>
      <c r="SWS19" s="124" t="s">
        <v>14</v>
      </c>
      <c r="SWT19" s="124" t="s">
        <v>14</v>
      </c>
      <c r="SWU19" s="124" t="s">
        <v>14</v>
      </c>
      <c r="SWV19" s="124" t="s">
        <v>14</v>
      </c>
      <c r="SWW19" s="124" t="s">
        <v>14</v>
      </c>
      <c r="SWX19" s="124" t="s">
        <v>14</v>
      </c>
      <c r="SWY19" s="124" t="s">
        <v>14</v>
      </c>
      <c r="SWZ19" s="124" t="s">
        <v>14</v>
      </c>
      <c r="SXA19" s="124" t="s">
        <v>14</v>
      </c>
      <c r="SXB19" s="124" t="s">
        <v>14</v>
      </c>
      <c r="SXC19" s="124" t="s">
        <v>14</v>
      </c>
      <c r="SXD19" s="124" t="s">
        <v>14</v>
      </c>
      <c r="SXE19" s="124" t="s">
        <v>14</v>
      </c>
      <c r="SXF19" s="124" t="s">
        <v>14</v>
      </c>
      <c r="SXG19" s="124" t="s">
        <v>14</v>
      </c>
      <c r="SXH19" s="124" t="s">
        <v>14</v>
      </c>
      <c r="SXI19" s="124" t="s">
        <v>14</v>
      </c>
      <c r="SXJ19" s="124" t="s">
        <v>14</v>
      </c>
      <c r="SXK19" s="124" t="s">
        <v>14</v>
      </c>
      <c r="SXL19" s="124" t="s">
        <v>14</v>
      </c>
      <c r="SXM19" s="124" t="s">
        <v>14</v>
      </c>
      <c r="SXN19" s="124" t="s">
        <v>14</v>
      </c>
      <c r="SXO19" s="124" t="s">
        <v>14</v>
      </c>
      <c r="SXP19" s="124" t="s">
        <v>14</v>
      </c>
      <c r="SXQ19" s="124" t="s">
        <v>14</v>
      </c>
      <c r="SXR19" s="124" t="s">
        <v>14</v>
      </c>
      <c r="SXS19" s="124" t="s">
        <v>14</v>
      </c>
      <c r="SXT19" s="124" t="s">
        <v>14</v>
      </c>
      <c r="SXU19" s="124" t="s">
        <v>14</v>
      </c>
      <c r="SXV19" s="124" t="s">
        <v>14</v>
      </c>
      <c r="SXW19" s="124" t="s">
        <v>14</v>
      </c>
      <c r="SXX19" s="124" t="s">
        <v>14</v>
      </c>
      <c r="SXY19" s="124" t="s">
        <v>14</v>
      </c>
      <c r="SXZ19" s="124" t="s">
        <v>14</v>
      </c>
      <c r="SYA19" s="124" t="s">
        <v>14</v>
      </c>
      <c r="SYB19" s="124" t="s">
        <v>14</v>
      </c>
      <c r="SYC19" s="124" t="s">
        <v>14</v>
      </c>
      <c r="SYD19" s="124" t="s">
        <v>14</v>
      </c>
      <c r="SYE19" s="124" t="s">
        <v>14</v>
      </c>
      <c r="SYF19" s="124" t="s">
        <v>14</v>
      </c>
      <c r="SYG19" s="124" t="s">
        <v>14</v>
      </c>
      <c r="SYH19" s="124" t="s">
        <v>14</v>
      </c>
      <c r="SYI19" s="124" t="s">
        <v>14</v>
      </c>
      <c r="SYJ19" s="124" t="s">
        <v>14</v>
      </c>
      <c r="SYK19" s="124" t="s">
        <v>14</v>
      </c>
      <c r="SYL19" s="124" t="s">
        <v>14</v>
      </c>
      <c r="SYM19" s="124" t="s">
        <v>14</v>
      </c>
      <c r="SYN19" s="124" t="s">
        <v>14</v>
      </c>
      <c r="SYO19" s="124" t="s">
        <v>14</v>
      </c>
      <c r="SYP19" s="124" t="s">
        <v>14</v>
      </c>
      <c r="SYQ19" s="124" t="s">
        <v>14</v>
      </c>
      <c r="SYR19" s="124" t="s">
        <v>14</v>
      </c>
      <c r="SYS19" s="124" t="s">
        <v>14</v>
      </c>
      <c r="SYT19" s="124" t="s">
        <v>14</v>
      </c>
      <c r="SYU19" s="124" t="s">
        <v>14</v>
      </c>
      <c r="SYV19" s="124" t="s">
        <v>14</v>
      </c>
      <c r="SYW19" s="124" t="s">
        <v>14</v>
      </c>
      <c r="SYX19" s="124" t="s">
        <v>14</v>
      </c>
      <c r="SYY19" s="124" t="s">
        <v>14</v>
      </c>
      <c r="SYZ19" s="124" t="s">
        <v>14</v>
      </c>
      <c r="SZA19" s="124" t="s">
        <v>14</v>
      </c>
      <c r="SZB19" s="124" t="s">
        <v>14</v>
      </c>
      <c r="SZC19" s="124" t="s">
        <v>14</v>
      </c>
      <c r="SZD19" s="124" t="s">
        <v>14</v>
      </c>
      <c r="SZE19" s="124" t="s">
        <v>14</v>
      </c>
      <c r="SZF19" s="124" t="s">
        <v>14</v>
      </c>
      <c r="SZG19" s="124" t="s">
        <v>14</v>
      </c>
      <c r="SZH19" s="124" t="s">
        <v>14</v>
      </c>
      <c r="SZI19" s="124" t="s">
        <v>14</v>
      </c>
      <c r="SZJ19" s="124" t="s">
        <v>14</v>
      </c>
      <c r="SZK19" s="124" t="s">
        <v>14</v>
      </c>
      <c r="SZL19" s="124" t="s">
        <v>14</v>
      </c>
      <c r="SZM19" s="124" t="s">
        <v>14</v>
      </c>
      <c r="SZN19" s="124" t="s">
        <v>14</v>
      </c>
      <c r="SZO19" s="124" t="s">
        <v>14</v>
      </c>
      <c r="SZP19" s="124" t="s">
        <v>14</v>
      </c>
      <c r="SZQ19" s="124" t="s">
        <v>14</v>
      </c>
      <c r="SZR19" s="124" t="s">
        <v>14</v>
      </c>
      <c r="SZS19" s="124" t="s">
        <v>14</v>
      </c>
      <c r="SZT19" s="124" t="s">
        <v>14</v>
      </c>
      <c r="SZU19" s="124" t="s">
        <v>14</v>
      </c>
      <c r="SZV19" s="124" t="s">
        <v>14</v>
      </c>
      <c r="SZW19" s="124" t="s">
        <v>14</v>
      </c>
      <c r="SZX19" s="124" t="s">
        <v>14</v>
      </c>
      <c r="SZY19" s="124" t="s">
        <v>14</v>
      </c>
      <c r="SZZ19" s="124" t="s">
        <v>14</v>
      </c>
      <c r="TAA19" s="124" t="s">
        <v>14</v>
      </c>
      <c r="TAB19" s="124" t="s">
        <v>14</v>
      </c>
      <c r="TAC19" s="124" t="s">
        <v>14</v>
      </c>
      <c r="TAD19" s="124" t="s">
        <v>14</v>
      </c>
      <c r="TAE19" s="124" t="s">
        <v>14</v>
      </c>
      <c r="TAF19" s="124" t="s">
        <v>14</v>
      </c>
      <c r="TAG19" s="124" t="s">
        <v>14</v>
      </c>
      <c r="TAH19" s="124" t="s">
        <v>14</v>
      </c>
      <c r="TAI19" s="124" t="s">
        <v>14</v>
      </c>
      <c r="TAJ19" s="124" t="s">
        <v>14</v>
      </c>
      <c r="TAK19" s="124" t="s">
        <v>14</v>
      </c>
      <c r="TAL19" s="124" t="s">
        <v>14</v>
      </c>
      <c r="TAM19" s="124" t="s">
        <v>14</v>
      </c>
      <c r="TAN19" s="124" t="s">
        <v>14</v>
      </c>
      <c r="TAO19" s="124" t="s">
        <v>14</v>
      </c>
      <c r="TAP19" s="124" t="s">
        <v>14</v>
      </c>
      <c r="TAQ19" s="124" t="s">
        <v>14</v>
      </c>
      <c r="TAR19" s="124" t="s">
        <v>14</v>
      </c>
      <c r="TAS19" s="124" t="s">
        <v>14</v>
      </c>
      <c r="TAT19" s="124" t="s">
        <v>14</v>
      </c>
      <c r="TAU19" s="124" t="s">
        <v>14</v>
      </c>
      <c r="TAV19" s="124" t="s">
        <v>14</v>
      </c>
      <c r="TAW19" s="124" t="s">
        <v>14</v>
      </c>
      <c r="TAX19" s="124" t="s">
        <v>14</v>
      </c>
      <c r="TAY19" s="124" t="s">
        <v>14</v>
      </c>
      <c r="TAZ19" s="124" t="s">
        <v>14</v>
      </c>
      <c r="TBA19" s="124" t="s">
        <v>14</v>
      </c>
      <c r="TBB19" s="124" t="s">
        <v>14</v>
      </c>
      <c r="TBC19" s="124" t="s">
        <v>14</v>
      </c>
      <c r="TBD19" s="124" t="s">
        <v>14</v>
      </c>
      <c r="TBE19" s="124" t="s">
        <v>14</v>
      </c>
      <c r="TBF19" s="124" t="s">
        <v>14</v>
      </c>
      <c r="TBG19" s="124" t="s">
        <v>14</v>
      </c>
      <c r="TBH19" s="124" t="s">
        <v>14</v>
      </c>
      <c r="TBI19" s="124" t="s">
        <v>14</v>
      </c>
      <c r="TBJ19" s="124" t="s">
        <v>14</v>
      </c>
      <c r="TBK19" s="124" t="s">
        <v>14</v>
      </c>
      <c r="TBL19" s="124" t="s">
        <v>14</v>
      </c>
      <c r="TBM19" s="124" t="s">
        <v>14</v>
      </c>
      <c r="TBN19" s="124" t="s">
        <v>14</v>
      </c>
      <c r="TBO19" s="124" t="s">
        <v>14</v>
      </c>
      <c r="TBP19" s="124" t="s">
        <v>14</v>
      </c>
      <c r="TBQ19" s="124" t="s">
        <v>14</v>
      </c>
      <c r="TBR19" s="124" t="s">
        <v>14</v>
      </c>
      <c r="TBS19" s="124" t="s">
        <v>14</v>
      </c>
      <c r="TBT19" s="124" t="s">
        <v>14</v>
      </c>
      <c r="TBU19" s="124" t="s">
        <v>14</v>
      </c>
      <c r="TBV19" s="124" t="s">
        <v>14</v>
      </c>
      <c r="TBW19" s="124" t="s">
        <v>14</v>
      </c>
      <c r="TBX19" s="124" t="s">
        <v>14</v>
      </c>
      <c r="TBY19" s="124" t="s">
        <v>14</v>
      </c>
      <c r="TBZ19" s="124" t="s">
        <v>14</v>
      </c>
      <c r="TCA19" s="124" t="s">
        <v>14</v>
      </c>
      <c r="TCB19" s="124" t="s">
        <v>14</v>
      </c>
      <c r="TCC19" s="124" t="s">
        <v>14</v>
      </c>
      <c r="TCD19" s="124" t="s">
        <v>14</v>
      </c>
      <c r="TCE19" s="124" t="s">
        <v>14</v>
      </c>
      <c r="TCF19" s="124" t="s">
        <v>14</v>
      </c>
      <c r="TCG19" s="124" t="s">
        <v>14</v>
      </c>
      <c r="TCH19" s="124" t="s">
        <v>14</v>
      </c>
      <c r="TCI19" s="124" t="s">
        <v>14</v>
      </c>
      <c r="TCJ19" s="124" t="s">
        <v>14</v>
      </c>
      <c r="TCK19" s="124" t="s">
        <v>14</v>
      </c>
      <c r="TCL19" s="124" t="s">
        <v>14</v>
      </c>
      <c r="TCM19" s="124" t="s">
        <v>14</v>
      </c>
      <c r="TCN19" s="124" t="s">
        <v>14</v>
      </c>
      <c r="TCO19" s="124" t="s">
        <v>14</v>
      </c>
      <c r="TCP19" s="124" t="s">
        <v>14</v>
      </c>
      <c r="TCQ19" s="124" t="s">
        <v>14</v>
      </c>
      <c r="TCR19" s="124" t="s">
        <v>14</v>
      </c>
      <c r="TCS19" s="124" t="s">
        <v>14</v>
      </c>
      <c r="TCT19" s="124" t="s">
        <v>14</v>
      </c>
      <c r="TCU19" s="124" t="s">
        <v>14</v>
      </c>
      <c r="TCV19" s="124" t="s">
        <v>14</v>
      </c>
      <c r="TCW19" s="124" t="s">
        <v>14</v>
      </c>
      <c r="TCX19" s="124" t="s">
        <v>14</v>
      </c>
      <c r="TCY19" s="124" t="s">
        <v>14</v>
      </c>
      <c r="TCZ19" s="124" t="s">
        <v>14</v>
      </c>
      <c r="TDA19" s="124" t="s">
        <v>14</v>
      </c>
      <c r="TDB19" s="124" t="s">
        <v>14</v>
      </c>
      <c r="TDC19" s="124" t="s">
        <v>14</v>
      </c>
      <c r="TDD19" s="124" t="s">
        <v>14</v>
      </c>
      <c r="TDE19" s="124" t="s">
        <v>14</v>
      </c>
      <c r="TDF19" s="124" t="s">
        <v>14</v>
      </c>
      <c r="TDG19" s="124" t="s">
        <v>14</v>
      </c>
      <c r="TDH19" s="124" t="s">
        <v>14</v>
      </c>
      <c r="TDI19" s="124" t="s">
        <v>14</v>
      </c>
      <c r="TDJ19" s="124" t="s">
        <v>14</v>
      </c>
      <c r="TDK19" s="124" t="s">
        <v>14</v>
      </c>
      <c r="TDL19" s="124" t="s">
        <v>14</v>
      </c>
      <c r="TDM19" s="124" t="s">
        <v>14</v>
      </c>
      <c r="TDN19" s="124" t="s">
        <v>14</v>
      </c>
      <c r="TDO19" s="124" t="s">
        <v>14</v>
      </c>
      <c r="TDP19" s="124" t="s">
        <v>14</v>
      </c>
      <c r="TDQ19" s="124" t="s">
        <v>14</v>
      </c>
      <c r="TDR19" s="124" t="s">
        <v>14</v>
      </c>
      <c r="TDS19" s="124" t="s">
        <v>14</v>
      </c>
      <c r="TDT19" s="124" t="s">
        <v>14</v>
      </c>
      <c r="TDU19" s="124" t="s">
        <v>14</v>
      </c>
      <c r="TDV19" s="124" t="s">
        <v>14</v>
      </c>
      <c r="TDW19" s="124" t="s">
        <v>14</v>
      </c>
      <c r="TDX19" s="124" t="s">
        <v>14</v>
      </c>
      <c r="TDY19" s="124" t="s">
        <v>14</v>
      </c>
      <c r="TDZ19" s="124" t="s">
        <v>14</v>
      </c>
      <c r="TEA19" s="124" t="s">
        <v>14</v>
      </c>
      <c r="TEB19" s="124" t="s">
        <v>14</v>
      </c>
      <c r="TEC19" s="124" t="s">
        <v>14</v>
      </c>
      <c r="TED19" s="124" t="s">
        <v>14</v>
      </c>
      <c r="TEE19" s="124" t="s">
        <v>14</v>
      </c>
      <c r="TEF19" s="124" t="s">
        <v>14</v>
      </c>
      <c r="TEG19" s="124" t="s">
        <v>14</v>
      </c>
      <c r="TEH19" s="124" t="s">
        <v>14</v>
      </c>
      <c r="TEI19" s="124" t="s">
        <v>14</v>
      </c>
      <c r="TEJ19" s="124" t="s">
        <v>14</v>
      </c>
      <c r="TEK19" s="124" t="s">
        <v>14</v>
      </c>
      <c r="TEL19" s="124" t="s">
        <v>14</v>
      </c>
      <c r="TEM19" s="124" t="s">
        <v>14</v>
      </c>
      <c r="TEN19" s="124" t="s">
        <v>14</v>
      </c>
      <c r="TEO19" s="124" t="s">
        <v>14</v>
      </c>
      <c r="TEP19" s="124" t="s">
        <v>14</v>
      </c>
      <c r="TEQ19" s="124" t="s">
        <v>14</v>
      </c>
      <c r="TER19" s="124" t="s">
        <v>14</v>
      </c>
      <c r="TES19" s="124" t="s">
        <v>14</v>
      </c>
      <c r="TET19" s="124" t="s">
        <v>14</v>
      </c>
      <c r="TEU19" s="124" t="s">
        <v>14</v>
      </c>
      <c r="TEV19" s="124" t="s">
        <v>14</v>
      </c>
      <c r="TEW19" s="124" t="s">
        <v>14</v>
      </c>
      <c r="TEX19" s="124" t="s">
        <v>14</v>
      </c>
      <c r="TEY19" s="124" t="s">
        <v>14</v>
      </c>
      <c r="TEZ19" s="124" t="s">
        <v>14</v>
      </c>
      <c r="TFA19" s="124" t="s">
        <v>14</v>
      </c>
      <c r="TFB19" s="124" t="s">
        <v>14</v>
      </c>
      <c r="TFC19" s="124" t="s">
        <v>14</v>
      </c>
      <c r="TFD19" s="124" t="s">
        <v>14</v>
      </c>
      <c r="TFE19" s="124" t="s">
        <v>14</v>
      </c>
      <c r="TFF19" s="124" t="s">
        <v>14</v>
      </c>
      <c r="TFG19" s="124" t="s">
        <v>14</v>
      </c>
      <c r="TFH19" s="124" t="s">
        <v>14</v>
      </c>
      <c r="TFI19" s="124" t="s">
        <v>14</v>
      </c>
      <c r="TFJ19" s="124" t="s">
        <v>14</v>
      </c>
      <c r="TFK19" s="124" t="s">
        <v>14</v>
      </c>
      <c r="TFL19" s="124" t="s">
        <v>14</v>
      </c>
      <c r="TFM19" s="124" t="s">
        <v>14</v>
      </c>
      <c r="TFN19" s="124" t="s">
        <v>14</v>
      </c>
      <c r="TFO19" s="124" t="s">
        <v>14</v>
      </c>
      <c r="TFP19" s="124" t="s">
        <v>14</v>
      </c>
      <c r="TFQ19" s="124" t="s">
        <v>14</v>
      </c>
      <c r="TFR19" s="124" t="s">
        <v>14</v>
      </c>
      <c r="TFS19" s="124" t="s">
        <v>14</v>
      </c>
      <c r="TFT19" s="124" t="s">
        <v>14</v>
      </c>
      <c r="TFU19" s="124" t="s">
        <v>14</v>
      </c>
      <c r="TFV19" s="124" t="s">
        <v>14</v>
      </c>
      <c r="TFW19" s="124" t="s">
        <v>14</v>
      </c>
      <c r="TFX19" s="124" t="s">
        <v>14</v>
      </c>
      <c r="TFY19" s="124" t="s">
        <v>14</v>
      </c>
      <c r="TFZ19" s="124" t="s">
        <v>14</v>
      </c>
      <c r="TGA19" s="124" t="s">
        <v>14</v>
      </c>
      <c r="TGB19" s="124" t="s">
        <v>14</v>
      </c>
      <c r="TGC19" s="124" t="s">
        <v>14</v>
      </c>
      <c r="TGD19" s="124" t="s">
        <v>14</v>
      </c>
      <c r="TGE19" s="124" t="s">
        <v>14</v>
      </c>
      <c r="TGF19" s="124" t="s">
        <v>14</v>
      </c>
      <c r="TGG19" s="124" t="s">
        <v>14</v>
      </c>
      <c r="TGH19" s="124" t="s">
        <v>14</v>
      </c>
      <c r="TGI19" s="124" t="s">
        <v>14</v>
      </c>
      <c r="TGJ19" s="124" t="s">
        <v>14</v>
      </c>
      <c r="TGK19" s="124" t="s">
        <v>14</v>
      </c>
      <c r="TGL19" s="124" t="s">
        <v>14</v>
      </c>
      <c r="TGM19" s="124" t="s">
        <v>14</v>
      </c>
      <c r="TGN19" s="124" t="s">
        <v>14</v>
      </c>
      <c r="TGO19" s="124" t="s">
        <v>14</v>
      </c>
      <c r="TGP19" s="124" t="s">
        <v>14</v>
      </c>
      <c r="TGQ19" s="124" t="s">
        <v>14</v>
      </c>
      <c r="TGR19" s="124" t="s">
        <v>14</v>
      </c>
      <c r="TGS19" s="124" t="s">
        <v>14</v>
      </c>
      <c r="TGT19" s="124" t="s">
        <v>14</v>
      </c>
      <c r="TGU19" s="124" t="s">
        <v>14</v>
      </c>
      <c r="TGV19" s="124" t="s">
        <v>14</v>
      </c>
      <c r="TGW19" s="124" t="s">
        <v>14</v>
      </c>
      <c r="TGX19" s="124" t="s">
        <v>14</v>
      </c>
      <c r="TGY19" s="124" t="s">
        <v>14</v>
      </c>
      <c r="TGZ19" s="124" t="s">
        <v>14</v>
      </c>
      <c r="THA19" s="124" t="s">
        <v>14</v>
      </c>
      <c r="THB19" s="124" t="s">
        <v>14</v>
      </c>
      <c r="THC19" s="124" t="s">
        <v>14</v>
      </c>
      <c r="THD19" s="124" t="s">
        <v>14</v>
      </c>
      <c r="THE19" s="124" t="s">
        <v>14</v>
      </c>
      <c r="THF19" s="124" t="s">
        <v>14</v>
      </c>
      <c r="THG19" s="124" t="s">
        <v>14</v>
      </c>
      <c r="THH19" s="124" t="s">
        <v>14</v>
      </c>
      <c r="THI19" s="124" t="s">
        <v>14</v>
      </c>
      <c r="THJ19" s="124" t="s">
        <v>14</v>
      </c>
      <c r="THK19" s="124" t="s">
        <v>14</v>
      </c>
      <c r="THL19" s="124" t="s">
        <v>14</v>
      </c>
      <c r="THM19" s="124" t="s">
        <v>14</v>
      </c>
      <c r="THN19" s="124" t="s">
        <v>14</v>
      </c>
      <c r="THO19" s="124" t="s">
        <v>14</v>
      </c>
      <c r="THP19" s="124" t="s">
        <v>14</v>
      </c>
      <c r="THQ19" s="124" t="s">
        <v>14</v>
      </c>
      <c r="THR19" s="124" t="s">
        <v>14</v>
      </c>
      <c r="THS19" s="124" t="s">
        <v>14</v>
      </c>
      <c r="THT19" s="124" t="s">
        <v>14</v>
      </c>
      <c r="THU19" s="124" t="s">
        <v>14</v>
      </c>
      <c r="THV19" s="124" t="s">
        <v>14</v>
      </c>
      <c r="THW19" s="124" t="s">
        <v>14</v>
      </c>
      <c r="THX19" s="124" t="s">
        <v>14</v>
      </c>
      <c r="THY19" s="124" t="s">
        <v>14</v>
      </c>
      <c r="THZ19" s="124" t="s">
        <v>14</v>
      </c>
      <c r="TIA19" s="124" t="s">
        <v>14</v>
      </c>
      <c r="TIB19" s="124" t="s">
        <v>14</v>
      </c>
      <c r="TIC19" s="124" t="s">
        <v>14</v>
      </c>
      <c r="TID19" s="124" t="s">
        <v>14</v>
      </c>
      <c r="TIE19" s="124" t="s">
        <v>14</v>
      </c>
      <c r="TIF19" s="124" t="s">
        <v>14</v>
      </c>
      <c r="TIG19" s="124" t="s">
        <v>14</v>
      </c>
      <c r="TIH19" s="124" t="s">
        <v>14</v>
      </c>
      <c r="TII19" s="124" t="s">
        <v>14</v>
      </c>
      <c r="TIJ19" s="124" t="s">
        <v>14</v>
      </c>
      <c r="TIK19" s="124" t="s">
        <v>14</v>
      </c>
      <c r="TIL19" s="124" t="s">
        <v>14</v>
      </c>
      <c r="TIM19" s="124" t="s">
        <v>14</v>
      </c>
      <c r="TIN19" s="124" t="s">
        <v>14</v>
      </c>
      <c r="TIO19" s="124" t="s">
        <v>14</v>
      </c>
      <c r="TIP19" s="124" t="s">
        <v>14</v>
      </c>
      <c r="TIQ19" s="124" t="s">
        <v>14</v>
      </c>
      <c r="TIR19" s="124" t="s">
        <v>14</v>
      </c>
      <c r="TIS19" s="124" t="s">
        <v>14</v>
      </c>
      <c r="TIT19" s="124" t="s">
        <v>14</v>
      </c>
      <c r="TIU19" s="124" t="s">
        <v>14</v>
      </c>
      <c r="TIV19" s="124" t="s">
        <v>14</v>
      </c>
      <c r="TIW19" s="124" t="s">
        <v>14</v>
      </c>
      <c r="TIX19" s="124" t="s">
        <v>14</v>
      </c>
      <c r="TIY19" s="124" t="s">
        <v>14</v>
      </c>
      <c r="TIZ19" s="124" t="s">
        <v>14</v>
      </c>
      <c r="TJA19" s="124" t="s">
        <v>14</v>
      </c>
      <c r="TJB19" s="124" t="s">
        <v>14</v>
      </c>
      <c r="TJC19" s="124" t="s">
        <v>14</v>
      </c>
      <c r="TJD19" s="124" t="s">
        <v>14</v>
      </c>
      <c r="TJE19" s="124" t="s">
        <v>14</v>
      </c>
      <c r="TJF19" s="124" t="s">
        <v>14</v>
      </c>
      <c r="TJG19" s="124" t="s">
        <v>14</v>
      </c>
      <c r="TJH19" s="124" t="s">
        <v>14</v>
      </c>
      <c r="TJI19" s="124" t="s">
        <v>14</v>
      </c>
      <c r="TJJ19" s="124" t="s">
        <v>14</v>
      </c>
      <c r="TJK19" s="124" t="s">
        <v>14</v>
      </c>
      <c r="TJL19" s="124" t="s">
        <v>14</v>
      </c>
      <c r="TJM19" s="124" t="s">
        <v>14</v>
      </c>
      <c r="TJN19" s="124" t="s">
        <v>14</v>
      </c>
      <c r="TJO19" s="124" t="s">
        <v>14</v>
      </c>
      <c r="TJP19" s="124" t="s">
        <v>14</v>
      </c>
      <c r="TJQ19" s="124" t="s">
        <v>14</v>
      </c>
      <c r="TJR19" s="124" t="s">
        <v>14</v>
      </c>
      <c r="TJS19" s="124" t="s">
        <v>14</v>
      </c>
      <c r="TJT19" s="124" t="s">
        <v>14</v>
      </c>
      <c r="TJU19" s="124" t="s">
        <v>14</v>
      </c>
      <c r="TJV19" s="124" t="s">
        <v>14</v>
      </c>
      <c r="TJW19" s="124" t="s">
        <v>14</v>
      </c>
      <c r="TJX19" s="124" t="s">
        <v>14</v>
      </c>
      <c r="TJY19" s="124" t="s">
        <v>14</v>
      </c>
      <c r="TJZ19" s="124" t="s">
        <v>14</v>
      </c>
      <c r="TKA19" s="124" t="s">
        <v>14</v>
      </c>
      <c r="TKB19" s="124" t="s">
        <v>14</v>
      </c>
      <c r="TKC19" s="124" t="s">
        <v>14</v>
      </c>
      <c r="TKD19" s="124" t="s">
        <v>14</v>
      </c>
      <c r="TKE19" s="124" t="s">
        <v>14</v>
      </c>
      <c r="TKF19" s="124" t="s">
        <v>14</v>
      </c>
      <c r="TKG19" s="124" t="s">
        <v>14</v>
      </c>
      <c r="TKH19" s="124" t="s">
        <v>14</v>
      </c>
      <c r="TKI19" s="124" t="s">
        <v>14</v>
      </c>
      <c r="TKJ19" s="124" t="s">
        <v>14</v>
      </c>
      <c r="TKK19" s="124" t="s">
        <v>14</v>
      </c>
      <c r="TKL19" s="124" t="s">
        <v>14</v>
      </c>
      <c r="TKM19" s="124" t="s">
        <v>14</v>
      </c>
      <c r="TKN19" s="124" t="s">
        <v>14</v>
      </c>
      <c r="TKO19" s="124" t="s">
        <v>14</v>
      </c>
      <c r="TKP19" s="124" t="s">
        <v>14</v>
      </c>
      <c r="TKQ19" s="124" t="s">
        <v>14</v>
      </c>
      <c r="TKR19" s="124" t="s">
        <v>14</v>
      </c>
      <c r="TKS19" s="124" t="s">
        <v>14</v>
      </c>
      <c r="TKT19" s="124" t="s">
        <v>14</v>
      </c>
      <c r="TKU19" s="124" t="s">
        <v>14</v>
      </c>
      <c r="TKV19" s="124" t="s">
        <v>14</v>
      </c>
      <c r="TKW19" s="124" t="s">
        <v>14</v>
      </c>
      <c r="TKX19" s="124" t="s">
        <v>14</v>
      </c>
      <c r="TKY19" s="124" t="s">
        <v>14</v>
      </c>
      <c r="TKZ19" s="124" t="s">
        <v>14</v>
      </c>
      <c r="TLA19" s="124" t="s">
        <v>14</v>
      </c>
      <c r="TLB19" s="124" t="s">
        <v>14</v>
      </c>
      <c r="TLC19" s="124" t="s">
        <v>14</v>
      </c>
      <c r="TLD19" s="124" t="s">
        <v>14</v>
      </c>
      <c r="TLE19" s="124" t="s">
        <v>14</v>
      </c>
      <c r="TLF19" s="124" t="s">
        <v>14</v>
      </c>
      <c r="TLG19" s="124" t="s">
        <v>14</v>
      </c>
      <c r="TLH19" s="124" t="s">
        <v>14</v>
      </c>
      <c r="TLI19" s="124" t="s">
        <v>14</v>
      </c>
      <c r="TLJ19" s="124" t="s">
        <v>14</v>
      </c>
      <c r="TLK19" s="124" t="s">
        <v>14</v>
      </c>
      <c r="TLL19" s="124" t="s">
        <v>14</v>
      </c>
      <c r="TLM19" s="124" t="s">
        <v>14</v>
      </c>
      <c r="TLN19" s="124" t="s">
        <v>14</v>
      </c>
      <c r="TLO19" s="124" t="s">
        <v>14</v>
      </c>
      <c r="TLP19" s="124" t="s">
        <v>14</v>
      </c>
      <c r="TLQ19" s="124" t="s">
        <v>14</v>
      </c>
      <c r="TLR19" s="124" t="s">
        <v>14</v>
      </c>
      <c r="TLS19" s="124" t="s">
        <v>14</v>
      </c>
      <c r="TLT19" s="124" t="s">
        <v>14</v>
      </c>
      <c r="TLU19" s="124" t="s">
        <v>14</v>
      </c>
      <c r="TLV19" s="124" t="s">
        <v>14</v>
      </c>
      <c r="TLW19" s="124" t="s">
        <v>14</v>
      </c>
      <c r="TLX19" s="124" t="s">
        <v>14</v>
      </c>
      <c r="TLY19" s="124" t="s">
        <v>14</v>
      </c>
      <c r="TLZ19" s="124" t="s">
        <v>14</v>
      </c>
      <c r="TMA19" s="124" t="s">
        <v>14</v>
      </c>
      <c r="TMB19" s="124" t="s">
        <v>14</v>
      </c>
      <c r="TMC19" s="124" t="s">
        <v>14</v>
      </c>
      <c r="TMD19" s="124" t="s">
        <v>14</v>
      </c>
      <c r="TME19" s="124" t="s">
        <v>14</v>
      </c>
      <c r="TMF19" s="124" t="s">
        <v>14</v>
      </c>
      <c r="TMG19" s="124" t="s">
        <v>14</v>
      </c>
      <c r="TMH19" s="124" t="s">
        <v>14</v>
      </c>
      <c r="TMI19" s="124" t="s">
        <v>14</v>
      </c>
      <c r="TMJ19" s="124" t="s">
        <v>14</v>
      </c>
      <c r="TMK19" s="124" t="s">
        <v>14</v>
      </c>
      <c r="TML19" s="124" t="s">
        <v>14</v>
      </c>
      <c r="TMM19" s="124" t="s">
        <v>14</v>
      </c>
      <c r="TMN19" s="124" t="s">
        <v>14</v>
      </c>
      <c r="TMO19" s="124" t="s">
        <v>14</v>
      </c>
      <c r="TMP19" s="124" t="s">
        <v>14</v>
      </c>
      <c r="TMQ19" s="124" t="s">
        <v>14</v>
      </c>
      <c r="TMR19" s="124" t="s">
        <v>14</v>
      </c>
      <c r="TMS19" s="124" t="s">
        <v>14</v>
      </c>
      <c r="TMT19" s="124" t="s">
        <v>14</v>
      </c>
      <c r="TMU19" s="124" t="s">
        <v>14</v>
      </c>
      <c r="TMV19" s="124" t="s">
        <v>14</v>
      </c>
      <c r="TMW19" s="124" t="s">
        <v>14</v>
      </c>
      <c r="TMX19" s="124" t="s">
        <v>14</v>
      </c>
      <c r="TMY19" s="124" t="s">
        <v>14</v>
      </c>
      <c r="TMZ19" s="124" t="s">
        <v>14</v>
      </c>
      <c r="TNA19" s="124" t="s">
        <v>14</v>
      </c>
      <c r="TNB19" s="124" t="s">
        <v>14</v>
      </c>
      <c r="TNC19" s="124" t="s">
        <v>14</v>
      </c>
      <c r="TND19" s="124" t="s">
        <v>14</v>
      </c>
      <c r="TNE19" s="124" t="s">
        <v>14</v>
      </c>
      <c r="TNF19" s="124" t="s">
        <v>14</v>
      </c>
      <c r="TNG19" s="124" t="s">
        <v>14</v>
      </c>
      <c r="TNH19" s="124" t="s">
        <v>14</v>
      </c>
      <c r="TNI19" s="124" t="s">
        <v>14</v>
      </c>
      <c r="TNJ19" s="124" t="s">
        <v>14</v>
      </c>
      <c r="TNK19" s="124" t="s">
        <v>14</v>
      </c>
      <c r="TNL19" s="124" t="s">
        <v>14</v>
      </c>
      <c r="TNM19" s="124" t="s">
        <v>14</v>
      </c>
      <c r="TNN19" s="124" t="s">
        <v>14</v>
      </c>
      <c r="TNO19" s="124" t="s">
        <v>14</v>
      </c>
      <c r="TNP19" s="124" t="s">
        <v>14</v>
      </c>
      <c r="TNQ19" s="124" t="s">
        <v>14</v>
      </c>
      <c r="TNR19" s="124" t="s">
        <v>14</v>
      </c>
      <c r="TNS19" s="124" t="s">
        <v>14</v>
      </c>
      <c r="TNT19" s="124" t="s">
        <v>14</v>
      </c>
      <c r="TNU19" s="124" t="s">
        <v>14</v>
      </c>
      <c r="TNV19" s="124" t="s">
        <v>14</v>
      </c>
      <c r="TNW19" s="124" t="s">
        <v>14</v>
      </c>
      <c r="TNX19" s="124" t="s">
        <v>14</v>
      </c>
      <c r="TNY19" s="124" t="s">
        <v>14</v>
      </c>
      <c r="TNZ19" s="124" t="s">
        <v>14</v>
      </c>
      <c r="TOA19" s="124" t="s">
        <v>14</v>
      </c>
      <c r="TOB19" s="124" t="s">
        <v>14</v>
      </c>
      <c r="TOC19" s="124" t="s">
        <v>14</v>
      </c>
      <c r="TOD19" s="124" t="s">
        <v>14</v>
      </c>
      <c r="TOE19" s="124" t="s">
        <v>14</v>
      </c>
      <c r="TOF19" s="124" t="s">
        <v>14</v>
      </c>
      <c r="TOG19" s="124" t="s">
        <v>14</v>
      </c>
      <c r="TOH19" s="124" t="s">
        <v>14</v>
      </c>
      <c r="TOI19" s="124" t="s">
        <v>14</v>
      </c>
      <c r="TOJ19" s="124" t="s">
        <v>14</v>
      </c>
      <c r="TOK19" s="124" t="s">
        <v>14</v>
      </c>
      <c r="TOL19" s="124" t="s">
        <v>14</v>
      </c>
      <c r="TOM19" s="124" t="s">
        <v>14</v>
      </c>
      <c r="TON19" s="124" t="s">
        <v>14</v>
      </c>
      <c r="TOO19" s="124" t="s">
        <v>14</v>
      </c>
      <c r="TOP19" s="124" t="s">
        <v>14</v>
      </c>
      <c r="TOQ19" s="124" t="s">
        <v>14</v>
      </c>
      <c r="TOR19" s="124" t="s">
        <v>14</v>
      </c>
      <c r="TOS19" s="124" t="s">
        <v>14</v>
      </c>
      <c r="TOT19" s="124" t="s">
        <v>14</v>
      </c>
      <c r="TOU19" s="124" t="s">
        <v>14</v>
      </c>
      <c r="TOV19" s="124" t="s">
        <v>14</v>
      </c>
      <c r="TOW19" s="124" t="s">
        <v>14</v>
      </c>
      <c r="TOX19" s="124" t="s">
        <v>14</v>
      </c>
      <c r="TOY19" s="124" t="s">
        <v>14</v>
      </c>
      <c r="TOZ19" s="124" t="s">
        <v>14</v>
      </c>
      <c r="TPA19" s="124" t="s">
        <v>14</v>
      </c>
      <c r="TPB19" s="124" t="s">
        <v>14</v>
      </c>
      <c r="TPC19" s="124" t="s">
        <v>14</v>
      </c>
      <c r="TPD19" s="124" t="s">
        <v>14</v>
      </c>
      <c r="TPE19" s="124" t="s">
        <v>14</v>
      </c>
      <c r="TPF19" s="124" t="s">
        <v>14</v>
      </c>
      <c r="TPG19" s="124" t="s">
        <v>14</v>
      </c>
      <c r="TPH19" s="124" t="s">
        <v>14</v>
      </c>
      <c r="TPI19" s="124" t="s">
        <v>14</v>
      </c>
      <c r="TPJ19" s="124" t="s">
        <v>14</v>
      </c>
      <c r="TPK19" s="124" t="s">
        <v>14</v>
      </c>
      <c r="TPL19" s="124" t="s">
        <v>14</v>
      </c>
      <c r="TPM19" s="124" t="s">
        <v>14</v>
      </c>
      <c r="TPN19" s="124" t="s">
        <v>14</v>
      </c>
      <c r="TPO19" s="124" t="s">
        <v>14</v>
      </c>
      <c r="TPP19" s="124" t="s">
        <v>14</v>
      </c>
      <c r="TPQ19" s="124" t="s">
        <v>14</v>
      </c>
      <c r="TPR19" s="124" t="s">
        <v>14</v>
      </c>
      <c r="TPS19" s="124" t="s">
        <v>14</v>
      </c>
      <c r="TPT19" s="124" t="s">
        <v>14</v>
      </c>
      <c r="TPU19" s="124" t="s">
        <v>14</v>
      </c>
      <c r="TPV19" s="124" t="s">
        <v>14</v>
      </c>
      <c r="TPW19" s="124" t="s">
        <v>14</v>
      </c>
      <c r="TPX19" s="124" t="s">
        <v>14</v>
      </c>
      <c r="TPY19" s="124" t="s">
        <v>14</v>
      </c>
      <c r="TPZ19" s="124" t="s">
        <v>14</v>
      </c>
      <c r="TQA19" s="124" t="s">
        <v>14</v>
      </c>
      <c r="TQB19" s="124" t="s">
        <v>14</v>
      </c>
      <c r="TQC19" s="124" t="s">
        <v>14</v>
      </c>
      <c r="TQD19" s="124" t="s">
        <v>14</v>
      </c>
      <c r="TQE19" s="124" t="s">
        <v>14</v>
      </c>
      <c r="TQF19" s="124" t="s">
        <v>14</v>
      </c>
      <c r="TQG19" s="124" t="s">
        <v>14</v>
      </c>
      <c r="TQH19" s="124" t="s">
        <v>14</v>
      </c>
      <c r="TQI19" s="124" t="s">
        <v>14</v>
      </c>
      <c r="TQJ19" s="124" t="s">
        <v>14</v>
      </c>
      <c r="TQK19" s="124" t="s">
        <v>14</v>
      </c>
      <c r="TQL19" s="124" t="s">
        <v>14</v>
      </c>
      <c r="TQM19" s="124" t="s">
        <v>14</v>
      </c>
      <c r="TQN19" s="124" t="s">
        <v>14</v>
      </c>
      <c r="TQO19" s="124" t="s">
        <v>14</v>
      </c>
      <c r="TQP19" s="124" t="s">
        <v>14</v>
      </c>
      <c r="TQQ19" s="124" t="s">
        <v>14</v>
      </c>
      <c r="TQR19" s="124" t="s">
        <v>14</v>
      </c>
      <c r="TQS19" s="124" t="s">
        <v>14</v>
      </c>
      <c r="TQT19" s="124" t="s">
        <v>14</v>
      </c>
      <c r="TQU19" s="124" t="s">
        <v>14</v>
      </c>
      <c r="TQV19" s="124" t="s">
        <v>14</v>
      </c>
      <c r="TQW19" s="124" t="s">
        <v>14</v>
      </c>
      <c r="TQX19" s="124" t="s">
        <v>14</v>
      </c>
      <c r="TQY19" s="124" t="s">
        <v>14</v>
      </c>
      <c r="TQZ19" s="124" t="s">
        <v>14</v>
      </c>
      <c r="TRA19" s="124" t="s">
        <v>14</v>
      </c>
      <c r="TRB19" s="124" t="s">
        <v>14</v>
      </c>
      <c r="TRC19" s="124" t="s">
        <v>14</v>
      </c>
      <c r="TRD19" s="124" t="s">
        <v>14</v>
      </c>
      <c r="TRE19" s="124" t="s">
        <v>14</v>
      </c>
      <c r="TRF19" s="124" t="s">
        <v>14</v>
      </c>
      <c r="TRG19" s="124" t="s">
        <v>14</v>
      </c>
      <c r="TRH19" s="124" t="s">
        <v>14</v>
      </c>
      <c r="TRI19" s="124" t="s">
        <v>14</v>
      </c>
      <c r="TRJ19" s="124" t="s">
        <v>14</v>
      </c>
      <c r="TRK19" s="124" t="s">
        <v>14</v>
      </c>
      <c r="TRL19" s="124" t="s">
        <v>14</v>
      </c>
      <c r="TRM19" s="124" t="s">
        <v>14</v>
      </c>
      <c r="TRN19" s="124" t="s">
        <v>14</v>
      </c>
      <c r="TRO19" s="124" t="s">
        <v>14</v>
      </c>
      <c r="TRP19" s="124" t="s">
        <v>14</v>
      </c>
      <c r="TRQ19" s="124" t="s">
        <v>14</v>
      </c>
      <c r="TRR19" s="124" t="s">
        <v>14</v>
      </c>
      <c r="TRS19" s="124" t="s">
        <v>14</v>
      </c>
      <c r="TRT19" s="124" t="s">
        <v>14</v>
      </c>
      <c r="TRU19" s="124" t="s">
        <v>14</v>
      </c>
      <c r="TRV19" s="124" t="s">
        <v>14</v>
      </c>
      <c r="TRW19" s="124" t="s">
        <v>14</v>
      </c>
      <c r="TRX19" s="124" t="s">
        <v>14</v>
      </c>
      <c r="TRY19" s="124" t="s">
        <v>14</v>
      </c>
      <c r="TRZ19" s="124" t="s">
        <v>14</v>
      </c>
      <c r="TSA19" s="124" t="s">
        <v>14</v>
      </c>
      <c r="TSB19" s="124" t="s">
        <v>14</v>
      </c>
      <c r="TSC19" s="124" t="s">
        <v>14</v>
      </c>
      <c r="TSD19" s="124" t="s">
        <v>14</v>
      </c>
      <c r="TSE19" s="124" t="s">
        <v>14</v>
      </c>
      <c r="TSF19" s="124" t="s">
        <v>14</v>
      </c>
      <c r="TSG19" s="124" t="s">
        <v>14</v>
      </c>
      <c r="TSH19" s="124" t="s">
        <v>14</v>
      </c>
      <c r="TSI19" s="124" t="s">
        <v>14</v>
      </c>
      <c r="TSJ19" s="124" t="s">
        <v>14</v>
      </c>
      <c r="TSK19" s="124" t="s">
        <v>14</v>
      </c>
      <c r="TSL19" s="124" t="s">
        <v>14</v>
      </c>
      <c r="TSM19" s="124" t="s">
        <v>14</v>
      </c>
      <c r="TSN19" s="124" t="s">
        <v>14</v>
      </c>
      <c r="TSO19" s="124" t="s">
        <v>14</v>
      </c>
      <c r="TSP19" s="124" t="s">
        <v>14</v>
      </c>
      <c r="TSQ19" s="124" t="s">
        <v>14</v>
      </c>
      <c r="TSR19" s="124" t="s">
        <v>14</v>
      </c>
      <c r="TSS19" s="124" t="s">
        <v>14</v>
      </c>
      <c r="TST19" s="124" t="s">
        <v>14</v>
      </c>
      <c r="TSU19" s="124" t="s">
        <v>14</v>
      </c>
      <c r="TSV19" s="124" t="s">
        <v>14</v>
      </c>
      <c r="TSW19" s="124" t="s">
        <v>14</v>
      </c>
      <c r="TSX19" s="124" t="s">
        <v>14</v>
      </c>
      <c r="TSY19" s="124" t="s">
        <v>14</v>
      </c>
      <c r="TSZ19" s="124" t="s">
        <v>14</v>
      </c>
      <c r="TTA19" s="124" t="s">
        <v>14</v>
      </c>
      <c r="TTB19" s="124" t="s">
        <v>14</v>
      </c>
      <c r="TTC19" s="124" t="s">
        <v>14</v>
      </c>
      <c r="TTD19" s="124" t="s">
        <v>14</v>
      </c>
      <c r="TTE19" s="124" t="s">
        <v>14</v>
      </c>
      <c r="TTF19" s="124" t="s">
        <v>14</v>
      </c>
      <c r="TTG19" s="124" t="s">
        <v>14</v>
      </c>
      <c r="TTH19" s="124" t="s">
        <v>14</v>
      </c>
      <c r="TTI19" s="124" t="s">
        <v>14</v>
      </c>
      <c r="TTJ19" s="124" t="s">
        <v>14</v>
      </c>
      <c r="TTK19" s="124" t="s">
        <v>14</v>
      </c>
      <c r="TTL19" s="124" t="s">
        <v>14</v>
      </c>
      <c r="TTM19" s="124" t="s">
        <v>14</v>
      </c>
      <c r="TTN19" s="124" t="s">
        <v>14</v>
      </c>
      <c r="TTO19" s="124" t="s">
        <v>14</v>
      </c>
      <c r="TTP19" s="124" t="s">
        <v>14</v>
      </c>
      <c r="TTQ19" s="124" t="s">
        <v>14</v>
      </c>
      <c r="TTR19" s="124" t="s">
        <v>14</v>
      </c>
      <c r="TTS19" s="124" t="s">
        <v>14</v>
      </c>
      <c r="TTT19" s="124" t="s">
        <v>14</v>
      </c>
      <c r="TTU19" s="124" t="s">
        <v>14</v>
      </c>
      <c r="TTV19" s="124" t="s">
        <v>14</v>
      </c>
      <c r="TTW19" s="124" t="s">
        <v>14</v>
      </c>
      <c r="TTX19" s="124" t="s">
        <v>14</v>
      </c>
      <c r="TTY19" s="124" t="s">
        <v>14</v>
      </c>
      <c r="TTZ19" s="124" t="s">
        <v>14</v>
      </c>
      <c r="TUA19" s="124" t="s">
        <v>14</v>
      </c>
      <c r="TUB19" s="124" t="s">
        <v>14</v>
      </c>
      <c r="TUC19" s="124" t="s">
        <v>14</v>
      </c>
      <c r="TUD19" s="124" t="s">
        <v>14</v>
      </c>
      <c r="TUE19" s="124" t="s">
        <v>14</v>
      </c>
      <c r="TUF19" s="124" t="s">
        <v>14</v>
      </c>
      <c r="TUG19" s="124" t="s">
        <v>14</v>
      </c>
      <c r="TUH19" s="124" t="s">
        <v>14</v>
      </c>
      <c r="TUI19" s="124" t="s">
        <v>14</v>
      </c>
      <c r="TUJ19" s="124" t="s">
        <v>14</v>
      </c>
      <c r="TUK19" s="124" t="s">
        <v>14</v>
      </c>
      <c r="TUL19" s="124" t="s">
        <v>14</v>
      </c>
      <c r="TUM19" s="124" t="s">
        <v>14</v>
      </c>
      <c r="TUN19" s="124" t="s">
        <v>14</v>
      </c>
      <c r="TUO19" s="124" t="s">
        <v>14</v>
      </c>
      <c r="TUP19" s="124" t="s">
        <v>14</v>
      </c>
      <c r="TUQ19" s="124" t="s">
        <v>14</v>
      </c>
      <c r="TUR19" s="124" t="s">
        <v>14</v>
      </c>
      <c r="TUS19" s="124" t="s">
        <v>14</v>
      </c>
      <c r="TUT19" s="124" t="s">
        <v>14</v>
      </c>
      <c r="TUU19" s="124" t="s">
        <v>14</v>
      </c>
      <c r="TUV19" s="124" t="s">
        <v>14</v>
      </c>
      <c r="TUW19" s="124" t="s">
        <v>14</v>
      </c>
      <c r="TUX19" s="124" t="s">
        <v>14</v>
      </c>
      <c r="TUY19" s="124" t="s">
        <v>14</v>
      </c>
      <c r="TUZ19" s="124" t="s">
        <v>14</v>
      </c>
      <c r="TVA19" s="124" t="s">
        <v>14</v>
      </c>
      <c r="TVB19" s="124" t="s">
        <v>14</v>
      </c>
      <c r="TVC19" s="124" t="s">
        <v>14</v>
      </c>
      <c r="TVD19" s="124" t="s">
        <v>14</v>
      </c>
      <c r="TVE19" s="124" t="s">
        <v>14</v>
      </c>
      <c r="TVF19" s="124" t="s">
        <v>14</v>
      </c>
      <c r="TVG19" s="124" t="s">
        <v>14</v>
      </c>
      <c r="TVH19" s="124" t="s">
        <v>14</v>
      </c>
      <c r="TVI19" s="124" t="s">
        <v>14</v>
      </c>
      <c r="TVJ19" s="124" t="s">
        <v>14</v>
      </c>
      <c r="TVK19" s="124" t="s">
        <v>14</v>
      </c>
      <c r="TVL19" s="124" t="s">
        <v>14</v>
      </c>
      <c r="TVM19" s="124" t="s">
        <v>14</v>
      </c>
      <c r="TVN19" s="124" t="s">
        <v>14</v>
      </c>
      <c r="TVO19" s="124" t="s">
        <v>14</v>
      </c>
      <c r="TVP19" s="124" t="s">
        <v>14</v>
      </c>
      <c r="TVQ19" s="124" t="s">
        <v>14</v>
      </c>
      <c r="TVR19" s="124" t="s">
        <v>14</v>
      </c>
      <c r="TVS19" s="124" t="s">
        <v>14</v>
      </c>
      <c r="TVT19" s="124" t="s">
        <v>14</v>
      </c>
      <c r="TVU19" s="124" t="s">
        <v>14</v>
      </c>
      <c r="TVV19" s="124" t="s">
        <v>14</v>
      </c>
      <c r="TVW19" s="124" t="s">
        <v>14</v>
      </c>
      <c r="TVX19" s="124" t="s">
        <v>14</v>
      </c>
      <c r="TVY19" s="124" t="s">
        <v>14</v>
      </c>
      <c r="TVZ19" s="124" t="s">
        <v>14</v>
      </c>
      <c r="TWA19" s="124" t="s">
        <v>14</v>
      </c>
      <c r="TWB19" s="124" t="s">
        <v>14</v>
      </c>
      <c r="TWC19" s="124" t="s">
        <v>14</v>
      </c>
      <c r="TWD19" s="124" t="s">
        <v>14</v>
      </c>
      <c r="TWE19" s="124" t="s">
        <v>14</v>
      </c>
      <c r="TWF19" s="124" t="s">
        <v>14</v>
      </c>
      <c r="TWG19" s="124" t="s">
        <v>14</v>
      </c>
      <c r="TWH19" s="124" t="s">
        <v>14</v>
      </c>
      <c r="TWI19" s="124" t="s">
        <v>14</v>
      </c>
      <c r="TWJ19" s="124" t="s">
        <v>14</v>
      </c>
      <c r="TWK19" s="124" t="s">
        <v>14</v>
      </c>
      <c r="TWL19" s="124" t="s">
        <v>14</v>
      </c>
      <c r="TWM19" s="124" t="s">
        <v>14</v>
      </c>
      <c r="TWN19" s="124" t="s">
        <v>14</v>
      </c>
      <c r="TWO19" s="124" t="s">
        <v>14</v>
      </c>
      <c r="TWP19" s="124" t="s">
        <v>14</v>
      </c>
      <c r="TWQ19" s="124" t="s">
        <v>14</v>
      </c>
      <c r="TWR19" s="124" t="s">
        <v>14</v>
      </c>
      <c r="TWS19" s="124" t="s">
        <v>14</v>
      </c>
      <c r="TWT19" s="124" t="s">
        <v>14</v>
      </c>
      <c r="TWU19" s="124" t="s">
        <v>14</v>
      </c>
      <c r="TWV19" s="124" t="s">
        <v>14</v>
      </c>
      <c r="TWW19" s="124" t="s">
        <v>14</v>
      </c>
      <c r="TWX19" s="124" t="s">
        <v>14</v>
      </c>
      <c r="TWY19" s="124" t="s">
        <v>14</v>
      </c>
      <c r="TWZ19" s="124" t="s">
        <v>14</v>
      </c>
      <c r="TXA19" s="124" t="s">
        <v>14</v>
      </c>
      <c r="TXB19" s="124" t="s">
        <v>14</v>
      </c>
      <c r="TXC19" s="124" t="s">
        <v>14</v>
      </c>
      <c r="TXD19" s="124" t="s">
        <v>14</v>
      </c>
      <c r="TXE19" s="124" t="s">
        <v>14</v>
      </c>
      <c r="TXF19" s="124" t="s">
        <v>14</v>
      </c>
      <c r="TXG19" s="124" t="s">
        <v>14</v>
      </c>
      <c r="TXH19" s="124" t="s">
        <v>14</v>
      </c>
      <c r="TXI19" s="124" t="s">
        <v>14</v>
      </c>
      <c r="TXJ19" s="124" t="s">
        <v>14</v>
      </c>
      <c r="TXK19" s="124" t="s">
        <v>14</v>
      </c>
      <c r="TXL19" s="124" t="s">
        <v>14</v>
      </c>
      <c r="TXM19" s="124" t="s">
        <v>14</v>
      </c>
      <c r="TXN19" s="124" t="s">
        <v>14</v>
      </c>
      <c r="TXO19" s="124" t="s">
        <v>14</v>
      </c>
      <c r="TXP19" s="124" t="s">
        <v>14</v>
      </c>
      <c r="TXQ19" s="124" t="s">
        <v>14</v>
      </c>
      <c r="TXR19" s="124" t="s">
        <v>14</v>
      </c>
      <c r="TXS19" s="124" t="s">
        <v>14</v>
      </c>
      <c r="TXT19" s="124" t="s">
        <v>14</v>
      </c>
      <c r="TXU19" s="124" t="s">
        <v>14</v>
      </c>
      <c r="TXV19" s="124" t="s">
        <v>14</v>
      </c>
      <c r="TXW19" s="124" t="s">
        <v>14</v>
      </c>
      <c r="TXX19" s="124" t="s">
        <v>14</v>
      </c>
      <c r="TXY19" s="124" t="s">
        <v>14</v>
      </c>
      <c r="TXZ19" s="124" t="s">
        <v>14</v>
      </c>
      <c r="TYA19" s="124" t="s">
        <v>14</v>
      </c>
      <c r="TYB19" s="124" t="s">
        <v>14</v>
      </c>
      <c r="TYC19" s="124" t="s">
        <v>14</v>
      </c>
      <c r="TYD19" s="124" t="s">
        <v>14</v>
      </c>
      <c r="TYE19" s="124" t="s">
        <v>14</v>
      </c>
      <c r="TYF19" s="124" t="s">
        <v>14</v>
      </c>
      <c r="TYG19" s="124" t="s">
        <v>14</v>
      </c>
      <c r="TYH19" s="124" t="s">
        <v>14</v>
      </c>
      <c r="TYI19" s="124" t="s">
        <v>14</v>
      </c>
      <c r="TYJ19" s="124" t="s">
        <v>14</v>
      </c>
      <c r="TYK19" s="124" t="s">
        <v>14</v>
      </c>
      <c r="TYL19" s="124" t="s">
        <v>14</v>
      </c>
      <c r="TYM19" s="124" t="s">
        <v>14</v>
      </c>
      <c r="TYN19" s="124" t="s">
        <v>14</v>
      </c>
      <c r="TYO19" s="124" t="s">
        <v>14</v>
      </c>
      <c r="TYP19" s="124" t="s">
        <v>14</v>
      </c>
      <c r="TYQ19" s="124" t="s">
        <v>14</v>
      </c>
      <c r="TYR19" s="124" t="s">
        <v>14</v>
      </c>
      <c r="TYS19" s="124" t="s">
        <v>14</v>
      </c>
      <c r="TYT19" s="124" t="s">
        <v>14</v>
      </c>
      <c r="TYU19" s="124" t="s">
        <v>14</v>
      </c>
      <c r="TYV19" s="124" t="s">
        <v>14</v>
      </c>
      <c r="TYW19" s="124" t="s">
        <v>14</v>
      </c>
      <c r="TYX19" s="124" t="s">
        <v>14</v>
      </c>
      <c r="TYY19" s="124" t="s">
        <v>14</v>
      </c>
      <c r="TYZ19" s="124" t="s">
        <v>14</v>
      </c>
      <c r="TZA19" s="124" t="s">
        <v>14</v>
      </c>
      <c r="TZB19" s="124" t="s">
        <v>14</v>
      </c>
      <c r="TZC19" s="124" t="s">
        <v>14</v>
      </c>
      <c r="TZD19" s="124" t="s">
        <v>14</v>
      </c>
      <c r="TZE19" s="124" t="s">
        <v>14</v>
      </c>
      <c r="TZF19" s="124" t="s">
        <v>14</v>
      </c>
      <c r="TZG19" s="124" t="s">
        <v>14</v>
      </c>
      <c r="TZH19" s="124" t="s">
        <v>14</v>
      </c>
      <c r="TZI19" s="124" t="s">
        <v>14</v>
      </c>
      <c r="TZJ19" s="124" t="s">
        <v>14</v>
      </c>
      <c r="TZK19" s="124" t="s">
        <v>14</v>
      </c>
      <c r="TZL19" s="124" t="s">
        <v>14</v>
      </c>
      <c r="TZM19" s="124" t="s">
        <v>14</v>
      </c>
      <c r="TZN19" s="124" t="s">
        <v>14</v>
      </c>
      <c r="TZO19" s="124" t="s">
        <v>14</v>
      </c>
      <c r="TZP19" s="124" t="s">
        <v>14</v>
      </c>
      <c r="TZQ19" s="124" t="s">
        <v>14</v>
      </c>
      <c r="TZR19" s="124" t="s">
        <v>14</v>
      </c>
      <c r="TZS19" s="124" t="s">
        <v>14</v>
      </c>
      <c r="TZT19" s="124" t="s">
        <v>14</v>
      </c>
      <c r="TZU19" s="124" t="s">
        <v>14</v>
      </c>
      <c r="TZV19" s="124" t="s">
        <v>14</v>
      </c>
      <c r="TZW19" s="124" t="s">
        <v>14</v>
      </c>
      <c r="TZX19" s="124" t="s">
        <v>14</v>
      </c>
      <c r="TZY19" s="124" t="s">
        <v>14</v>
      </c>
      <c r="TZZ19" s="124" t="s">
        <v>14</v>
      </c>
      <c r="UAA19" s="124" t="s">
        <v>14</v>
      </c>
      <c r="UAB19" s="124" t="s">
        <v>14</v>
      </c>
      <c r="UAC19" s="124" t="s">
        <v>14</v>
      </c>
      <c r="UAD19" s="124" t="s">
        <v>14</v>
      </c>
      <c r="UAE19" s="124" t="s">
        <v>14</v>
      </c>
      <c r="UAF19" s="124" t="s">
        <v>14</v>
      </c>
      <c r="UAG19" s="124" t="s">
        <v>14</v>
      </c>
      <c r="UAH19" s="124" t="s">
        <v>14</v>
      </c>
      <c r="UAI19" s="124" t="s">
        <v>14</v>
      </c>
      <c r="UAJ19" s="124" t="s">
        <v>14</v>
      </c>
      <c r="UAK19" s="124" t="s">
        <v>14</v>
      </c>
      <c r="UAL19" s="124" t="s">
        <v>14</v>
      </c>
      <c r="UAM19" s="124" t="s">
        <v>14</v>
      </c>
      <c r="UAN19" s="124" t="s">
        <v>14</v>
      </c>
      <c r="UAO19" s="124" t="s">
        <v>14</v>
      </c>
      <c r="UAP19" s="124" t="s">
        <v>14</v>
      </c>
      <c r="UAQ19" s="124" t="s">
        <v>14</v>
      </c>
      <c r="UAR19" s="124" t="s">
        <v>14</v>
      </c>
      <c r="UAS19" s="124" t="s">
        <v>14</v>
      </c>
      <c r="UAT19" s="124" t="s">
        <v>14</v>
      </c>
      <c r="UAU19" s="124" t="s">
        <v>14</v>
      </c>
      <c r="UAV19" s="124" t="s">
        <v>14</v>
      </c>
      <c r="UAW19" s="124" t="s">
        <v>14</v>
      </c>
      <c r="UAX19" s="124" t="s">
        <v>14</v>
      </c>
      <c r="UAY19" s="124" t="s">
        <v>14</v>
      </c>
      <c r="UAZ19" s="124" t="s">
        <v>14</v>
      </c>
      <c r="UBA19" s="124" t="s">
        <v>14</v>
      </c>
      <c r="UBB19" s="124" t="s">
        <v>14</v>
      </c>
      <c r="UBC19" s="124" t="s">
        <v>14</v>
      </c>
      <c r="UBD19" s="124" t="s">
        <v>14</v>
      </c>
      <c r="UBE19" s="124" t="s">
        <v>14</v>
      </c>
      <c r="UBF19" s="124" t="s">
        <v>14</v>
      </c>
      <c r="UBG19" s="124" t="s">
        <v>14</v>
      </c>
      <c r="UBH19" s="124" t="s">
        <v>14</v>
      </c>
      <c r="UBI19" s="124" t="s">
        <v>14</v>
      </c>
      <c r="UBJ19" s="124" t="s">
        <v>14</v>
      </c>
      <c r="UBK19" s="124" t="s">
        <v>14</v>
      </c>
      <c r="UBL19" s="124" t="s">
        <v>14</v>
      </c>
      <c r="UBM19" s="124" t="s">
        <v>14</v>
      </c>
      <c r="UBN19" s="124" t="s">
        <v>14</v>
      </c>
      <c r="UBO19" s="124" t="s">
        <v>14</v>
      </c>
      <c r="UBP19" s="124" t="s">
        <v>14</v>
      </c>
      <c r="UBQ19" s="124" t="s">
        <v>14</v>
      </c>
      <c r="UBR19" s="124" t="s">
        <v>14</v>
      </c>
      <c r="UBS19" s="124" t="s">
        <v>14</v>
      </c>
      <c r="UBT19" s="124" t="s">
        <v>14</v>
      </c>
      <c r="UBU19" s="124" t="s">
        <v>14</v>
      </c>
      <c r="UBV19" s="124" t="s">
        <v>14</v>
      </c>
      <c r="UBW19" s="124" t="s">
        <v>14</v>
      </c>
      <c r="UBX19" s="124" t="s">
        <v>14</v>
      </c>
      <c r="UBY19" s="124" t="s">
        <v>14</v>
      </c>
      <c r="UBZ19" s="124" t="s">
        <v>14</v>
      </c>
      <c r="UCA19" s="124" t="s">
        <v>14</v>
      </c>
      <c r="UCB19" s="124" t="s">
        <v>14</v>
      </c>
      <c r="UCC19" s="124" t="s">
        <v>14</v>
      </c>
      <c r="UCD19" s="124" t="s">
        <v>14</v>
      </c>
      <c r="UCE19" s="124" t="s">
        <v>14</v>
      </c>
      <c r="UCF19" s="124" t="s">
        <v>14</v>
      </c>
      <c r="UCG19" s="124" t="s">
        <v>14</v>
      </c>
      <c r="UCH19" s="124" t="s">
        <v>14</v>
      </c>
      <c r="UCI19" s="124" t="s">
        <v>14</v>
      </c>
      <c r="UCJ19" s="124" t="s">
        <v>14</v>
      </c>
      <c r="UCK19" s="124" t="s">
        <v>14</v>
      </c>
      <c r="UCL19" s="124" t="s">
        <v>14</v>
      </c>
      <c r="UCM19" s="124" t="s">
        <v>14</v>
      </c>
      <c r="UCN19" s="124" t="s">
        <v>14</v>
      </c>
      <c r="UCO19" s="124" t="s">
        <v>14</v>
      </c>
      <c r="UCP19" s="124" t="s">
        <v>14</v>
      </c>
      <c r="UCQ19" s="124" t="s">
        <v>14</v>
      </c>
      <c r="UCR19" s="124" t="s">
        <v>14</v>
      </c>
      <c r="UCS19" s="124" t="s">
        <v>14</v>
      </c>
      <c r="UCT19" s="124" t="s">
        <v>14</v>
      </c>
      <c r="UCU19" s="124" t="s">
        <v>14</v>
      </c>
      <c r="UCV19" s="124" t="s">
        <v>14</v>
      </c>
      <c r="UCW19" s="124" t="s">
        <v>14</v>
      </c>
      <c r="UCX19" s="124" t="s">
        <v>14</v>
      </c>
      <c r="UCY19" s="124" t="s">
        <v>14</v>
      </c>
      <c r="UCZ19" s="124" t="s">
        <v>14</v>
      </c>
      <c r="UDA19" s="124" t="s">
        <v>14</v>
      </c>
      <c r="UDB19" s="124" t="s">
        <v>14</v>
      </c>
      <c r="UDC19" s="124" t="s">
        <v>14</v>
      </c>
      <c r="UDD19" s="124" t="s">
        <v>14</v>
      </c>
      <c r="UDE19" s="124" t="s">
        <v>14</v>
      </c>
      <c r="UDF19" s="124" t="s">
        <v>14</v>
      </c>
      <c r="UDG19" s="124" t="s">
        <v>14</v>
      </c>
      <c r="UDH19" s="124" t="s">
        <v>14</v>
      </c>
      <c r="UDI19" s="124" t="s">
        <v>14</v>
      </c>
      <c r="UDJ19" s="124" t="s">
        <v>14</v>
      </c>
      <c r="UDK19" s="124" t="s">
        <v>14</v>
      </c>
      <c r="UDL19" s="124" t="s">
        <v>14</v>
      </c>
      <c r="UDM19" s="124" t="s">
        <v>14</v>
      </c>
      <c r="UDN19" s="124" t="s">
        <v>14</v>
      </c>
      <c r="UDO19" s="124" t="s">
        <v>14</v>
      </c>
      <c r="UDP19" s="124" t="s">
        <v>14</v>
      </c>
      <c r="UDQ19" s="124" t="s">
        <v>14</v>
      </c>
      <c r="UDR19" s="124" t="s">
        <v>14</v>
      </c>
      <c r="UDS19" s="124" t="s">
        <v>14</v>
      </c>
      <c r="UDT19" s="124" t="s">
        <v>14</v>
      </c>
      <c r="UDU19" s="124" t="s">
        <v>14</v>
      </c>
      <c r="UDV19" s="124" t="s">
        <v>14</v>
      </c>
      <c r="UDW19" s="124" t="s">
        <v>14</v>
      </c>
      <c r="UDX19" s="124" t="s">
        <v>14</v>
      </c>
      <c r="UDY19" s="124" t="s">
        <v>14</v>
      </c>
      <c r="UDZ19" s="124" t="s">
        <v>14</v>
      </c>
      <c r="UEA19" s="124" t="s">
        <v>14</v>
      </c>
      <c r="UEB19" s="124" t="s">
        <v>14</v>
      </c>
      <c r="UEC19" s="124" t="s">
        <v>14</v>
      </c>
      <c r="UED19" s="124" t="s">
        <v>14</v>
      </c>
      <c r="UEE19" s="124" t="s">
        <v>14</v>
      </c>
      <c r="UEF19" s="124" t="s">
        <v>14</v>
      </c>
      <c r="UEG19" s="124" t="s">
        <v>14</v>
      </c>
      <c r="UEH19" s="124" t="s">
        <v>14</v>
      </c>
      <c r="UEI19" s="124" t="s">
        <v>14</v>
      </c>
      <c r="UEJ19" s="124" t="s">
        <v>14</v>
      </c>
      <c r="UEK19" s="124" t="s">
        <v>14</v>
      </c>
      <c r="UEL19" s="124" t="s">
        <v>14</v>
      </c>
      <c r="UEM19" s="124" t="s">
        <v>14</v>
      </c>
      <c r="UEN19" s="124" t="s">
        <v>14</v>
      </c>
      <c r="UEO19" s="124" t="s">
        <v>14</v>
      </c>
      <c r="UEP19" s="124" t="s">
        <v>14</v>
      </c>
      <c r="UEQ19" s="124" t="s">
        <v>14</v>
      </c>
      <c r="UER19" s="124" t="s">
        <v>14</v>
      </c>
      <c r="UES19" s="124" t="s">
        <v>14</v>
      </c>
      <c r="UET19" s="124" t="s">
        <v>14</v>
      </c>
      <c r="UEU19" s="124" t="s">
        <v>14</v>
      </c>
      <c r="UEV19" s="124" t="s">
        <v>14</v>
      </c>
      <c r="UEW19" s="124" t="s">
        <v>14</v>
      </c>
      <c r="UEX19" s="124" t="s">
        <v>14</v>
      </c>
      <c r="UEY19" s="124" t="s">
        <v>14</v>
      </c>
      <c r="UEZ19" s="124" t="s">
        <v>14</v>
      </c>
      <c r="UFA19" s="124" t="s">
        <v>14</v>
      </c>
      <c r="UFB19" s="124" t="s">
        <v>14</v>
      </c>
      <c r="UFC19" s="124" t="s">
        <v>14</v>
      </c>
      <c r="UFD19" s="124" t="s">
        <v>14</v>
      </c>
      <c r="UFE19" s="124" t="s">
        <v>14</v>
      </c>
      <c r="UFF19" s="124" t="s">
        <v>14</v>
      </c>
      <c r="UFG19" s="124" t="s">
        <v>14</v>
      </c>
      <c r="UFH19" s="124" t="s">
        <v>14</v>
      </c>
      <c r="UFI19" s="124" t="s">
        <v>14</v>
      </c>
      <c r="UFJ19" s="124" t="s">
        <v>14</v>
      </c>
      <c r="UFK19" s="124" t="s">
        <v>14</v>
      </c>
      <c r="UFL19" s="124" t="s">
        <v>14</v>
      </c>
      <c r="UFM19" s="124" t="s">
        <v>14</v>
      </c>
      <c r="UFN19" s="124" t="s">
        <v>14</v>
      </c>
      <c r="UFO19" s="124" t="s">
        <v>14</v>
      </c>
      <c r="UFP19" s="124" t="s">
        <v>14</v>
      </c>
      <c r="UFQ19" s="124" t="s">
        <v>14</v>
      </c>
      <c r="UFR19" s="124" t="s">
        <v>14</v>
      </c>
      <c r="UFS19" s="124" t="s">
        <v>14</v>
      </c>
      <c r="UFT19" s="124" t="s">
        <v>14</v>
      </c>
      <c r="UFU19" s="124" t="s">
        <v>14</v>
      </c>
      <c r="UFV19" s="124" t="s">
        <v>14</v>
      </c>
      <c r="UFW19" s="124" t="s">
        <v>14</v>
      </c>
      <c r="UFX19" s="124" t="s">
        <v>14</v>
      </c>
      <c r="UFY19" s="124" t="s">
        <v>14</v>
      </c>
      <c r="UFZ19" s="124" t="s">
        <v>14</v>
      </c>
      <c r="UGA19" s="124" t="s">
        <v>14</v>
      </c>
      <c r="UGB19" s="124" t="s">
        <v>14</v>
      </c>
      <c r="UGC19" s="124" t="s">
        <v>14</v>
      </c>
      <c r="UGD19" s="124" t="s">
        <v>14</v>
      </c>
      <c r="UGE19" s="124" t="s">
        <v>14</v>
      </c>
      <c r="UGF19" s="124" t="s">
        <v>14</v>
      </c>
      <c r="UGG19" s="124" t="s">
        <v>14</v>
      </c>
      <c r="UGH19" s="124" t="s">
        <v>14</v>
      </c>
      <c r="UGI19" s="124" t="s">
        <v>14</v>
      </c>
      <c r="UGJ19" s="124" t="s">
        <v>14</v>
      </c>
      <c r="UGK19" s="124" t="s">
        <v>14</v>
      </c>
      <c r="UGL19" s="124" t="s">
        <v>14</v>
      </c>
      <c r="UGM19" s="124" t="s">
        <v>14</v>
      </c>
      <c r="UGN19" s="124" t="s">
        <v>14</v>
      </c>
      <c r="UGO19" s="124" t="s">
        <v>14</v>
      </c>
      <c r="UGP19" s="124" t="s">
        <v>14</v>
      </c>
      <c r="UGQ19" s="124" t="s">
        <v>14</v>
      </c>
      <c r="UGR19" s="124" t="s">
        <v>14</v>
      </c>
      <c r="UGS19" s="124" t="s">
        <v>14</v>
      </c>
      <c r="UGT19" s="124" t="s">
        <v>14</v>
      </c>
      <c r="UGU19" s="124" t="s">
        <v>14</v>
      </c>
      <c r="UGV19" s="124" t="s">
        <v>14</v>
      </c>
      <c r="UGW19" s="124" t="s">
        <v>14</v>
      </c>
      <c r="UGX19" s="124" t="s">
        <v>14</v>
      </c>
      <c r="UGY19" s="124" t="s">
        <v>14</v>
      </c>
      <c r="UGZ19" s="124" t="s">
        <v>14</v>
      </c>
      <c r="UHA19" s="124" t="s">
        <v>14</v>
      </c>
      <c r="UHB19" s="124" t="s">
        <v>14</v>
      </c>
      <c r="UHC19" s="124" t="s">
        <v>14</v>
      </c>
      <c r="UHD19" s="124" t="s">
        <v>14</v>
      </c>
      <c r="UHE19" s="124" t="s">
        <v>14</v>
      </c>
      <c r="UHF19" s="124" t="s">
        <v>14</v>
      </c>
      <c r="UHG19" s="124" t="s">
        <v>14</v>
      </c>
      <c r="UHH19" s="124" t="s">
        <v>14</v>
      </c>
      <c r="UHI19" s="124" t="s">
        <v>14</v>
      </c>
      <c r="UHJ19" s="124" t="s">
        <v>14</v>
      </c>
      <c r="UHK19" s="124" t="s">
        <v>14</v>
      </c>
      <c r="UHL19" s="124" t="s">
        <v>14</v>
      </c>
      <c r="UHM19" s="124" t="s">
        <v>14</v>
      </c>
      <c r="UHN19" s="124" t="s">
        <v>14</v>
      </c>
      <c r="UHO19" s="124" t="s">
        <v>14</v>
      </c>
      <c r="UHP19" s="124" t="s">
        <v>14</v>
      </c>
      <c r="UHQ19" s="124" t="s">
        <v>14</v>
      </c>
      <c r="UHR19" s="124" t="s">
        <v>14</v>
      </c>
      <c r="UHS19" s="124" t="s">
        <v>14</v>
      </c>
      <c r="UHT19" s="124" t="s">
        <v>14</v>
      </c>
      <c r="UHU19" s="124" t="s">
        <v>14</v>
      </c>
      <c r="UHV19" s="124" t="s">
        <v>14</v>
      </c>
      <c r="UHW19" s="124" t="s">
        <v>14</v>
      </c>
      <c r="UHX19" s="124" t="s">
        <v>14</v>
      </c>
      <c r="UHY19" s="124" t="s">
        <v>14</v>
      </c>
      <c r="UHZ19" s="124" t="s">
        <v>14</v>
      </c>
      <c r="UIA19" s="124" t="s">
        <v>14</v>
      </c>
      <c r="UIB19" s="124" t="s">
        <v>14</v>
      </c>
      <c r="UIC19" s="124" t="s">
        <v>14</v>
      </c>
      <c r="UID19" s="124" t="s">
        <v>14</v>
      </c>
      <c r="UIE19" s="124" t="s">
        <v>14</v>
      </c>
      <c r="UIF19" s="124" t="s">
        <v>14</v>
      </c>
      <c r="UIG19" s="124" t="s">
        <v>14</v>
      </c>
      <c r="UIH19" s="124" t="s">
        <v>14</v>
      </c>
      <c r="UII19" s="124" t="s">
        <v>14</v>
      </c>
      <c r="UIJ19" s="124" t="s">
        <v>14</v>
      </c>
      <c r="UIK19" s="124" t="s">
        <v>14</v>
      </c>
      <c r="UIL19" s="124" t="s">
        <v>14</v>
      </c>
      <c r="UIM19" s="124" t="s">
        <v>14</v>
      </c>
      <c r="UIN19" s="124" t="s">
        <v>14</v>
      </c>
      <c r="UIO19" s="124" t="s">
        <v>14</v>
      </c>
      <c r="UIP19" s="124" t="s">
        <v>14</v>
      </c>
      <c r="UIQ19" s="124" t="s">
        <v>14</v>
      </c>
      <c r="UIR19" s="124" t="s">
        <v>14</v>
      </c>
      <c r="UIS19" s="124" t="s">
        <v>14</v>
      </c>
      <c r="UIT19" s="124" t="s">
        <v>14</v>
      </c>
      <c r="UIU19" s="124" t="s">
        <v>14</v>
      </c>
      <c r="UIV19" s="124" t="s">
        <v>14</v>
      </c>
      <c r="UIW19" s="124" t="s">
        <v>14</v>
      </c>
      <c r="UIX19" s="124" t="s">
        <v>14</v>
      </c>
      <c r="UIY19" s="124" t="s">
        <v>14</v>
      </c>
      <c r="UIZ19" s="124" t="s">
        <v>14</v>
      </c>
      <c r="UJA19" s="124" t="s">
        <v>14</v>
      </c>
      <c r="UJB19" s="124" t="s">
        <v>14</v>
      </c>
      <c r="UJC19" s="124" t="s">
        <v>14</v>
      </c>
      <c r="UJD19" s="124" t="s">
        <v>14</v>
      </c>
      <c r="UJE19" s="124" t="s">
        <v>14</v>
      </c>
      <c r="UJF19" s="124" t="s">
        <v>14</v>
      </c>
      <c r="UJG19" s="124" t="s">
        <v>14</v>
      </c>
      <c r="UJH19" s="124" t="s">
        <v>14</v>
      </c>
      <c r="UJI19" s="124" t="s">
        <v>14</v>
      </c>
      <c r="UJJ19" s="124" t="s">
        <v>14</v>
      </c>
      <c r="UJK19" s="124" t="s">
        <v>14</v>
      </c>
      <c r="UJL19" s="124" t="s">
        <v>14</v>
      </c>
      <c r="UJM19" s="124" t="s">
        <v>14</v>
      </c>
      <c r="UJN19" s="124" t="s">
        <v>14</v>
      </c>
      <c r="UJO19" s="124" t="s">
        <v>14</v>
      </c>
      <c r="UJP19" s="124" t="s">
        <v>14</v>
      </c>
      <c r="UJQ19" s="124" t="s">
        <v>14</v>
      </c>
      <c r="UJR19" s="124" t="s">
        <v>14</v>
      </c>
      <c r="UJS19" s="124" t="s">
        <v>14</v>
      </c>
      <c r="UJT19" s="124" t="s">
        <v>14</v>
      </c>
      <c r="UJU19" s="124" t="s">
        <v>14</v>
      </c>
      <c r="UJV19" s="124" t="s">
        <v>14</v>
      </c>
      <c r="UJW19" s="124" t="s">
        <v>14</v>
      </c>
      <c r="UJX19" s="124" t="s">
        <v>14</v>
      </c>
      <c r="UJY19" s="124" t="s">
        <v>14</v>
      </c>
      <c r="UJZ19" s="124" t="s">
        <v>14</v>
      </c>
      <c r="UKA19" s="124" t="s">
        <v>14</v>
      </c>
      <c r="UKB19" s="124" t="s">
        <v>14</v>
      </c>
      <c r="UKC19" s="124" t="s">
        <v>14</v>
      </c>
      <c r="UKD19" s="124" t="s">
        <v>14</v>
      </c>
      <c r="UKE19" s="124" t="s">
        <v>14</v>
      </c>
      <c r="UKF19" s="124" t="s">
        <v>14</v>
      </c>
      <c r="UKG19" s="124" t="s">
        <v>14</v>
      </c>
      <c r="UKH19" s="124" t="s">
        <v>14</v>
      </c>
      <c r="UKI19" s="124" t="s">
        <v>14</v>
      </c>
      <c r="UKJ19" s="124" t="s">
        <v>14</v>
      </c>
      <c r="UKK19" s="124" t="s">
        <v>14</v>
      </c>
      <c r="UKL19" s="124" t="s">
        <v>14</v>
      </c>
      <c r="UKM19" s="124" t="s">
        <v>14</v>
      </c>
      <c r="UKN19" s="124" t="s">
        <v>14</v>
      </c>
      <c r="UKO19" s="124" t="s">
        <v>14</v>
      </c>
      <c r="UKP19" s="124" t="s">
        <v>14</v>
      </c>
      <c r="UKQ19" s="124" t="s">
        <v>14</v>
      </c>
      <c r="UKR19" s="124" t="s">
        <v>14</v>
      </c>
      <c r="UKS19" s="124" t="s">
        <v>14</v>
      </c>
      <c r="UKT19" s="124" t="s">
        <v>14</v>
      </c>
      <c r="UKU19" s="124" t="s">
        <v>14</v>
      </c>
      <c r="UKV19" s="124" t="s">
        <v>14</v>
      </c>
      <c r="UKW19" s="124" t="s">
        <v>14</v>
      </c>
      <c r="UKX19" s="124" t="s">
        <v>14</v>
      </c>
      <c r="UKY19" s="124" t="s">
        <v>14</v>
      </c>
      <c r="UKZ19" s="124" t="s">
        <v>14</v>
      </c>
      <c r="ULA19" s="124" t="s">
        <v>14</v>
      </c>
      <c r="ULB19" s="124" t="s">
        <v>14</v>
      </c>
      <c r="ULC19" s="124" t="s">
        <v>14</v>
      </c>
      <c r="ULD19" s="124" t="s">
        <v>14</v>
      </c>
      <c r="ULE19" s="124" t="s">
        <v>14</v>
      </c>
      <c r="ULF19" s="124" t="s">
        <v>14</v>
      </c>
      <c r="ULG19" s="124" t="s">
        <v>14</v>
      </c>
      <c r="ULH19" s="124" t="s">
        <v>14</v>
      </c>
      <c r="ULI19" s="124" t="s">
        <v>14</v>
      </c>
      <c r="ULJ19" s="124" t="s">
        <v>14</v>
      </c>
      <c r="ULK19" s="124" t="s">
        <v>14</v>
      </c>
      <c r="ULL19" s="124" t="s">
        <v>14</v>
      </c>
      <c r="ULM19" s="124" t="s">
        <v>14</v>
      </c>
      <c r="ULN19" s="124" t="s">
        <v>14</v>
      </c>
      <c r="ULO19" s="124" t="s">
        <v>14</v>
      </c>
      <c r="ULP19" s="124" t="s">
        <v>14</v>
      </c>
      <c r="ULQ19" s="124" t="s">
        <v>14</v>
      </c>
      <c r="ULR19" s="124" t="s">
        <v>14</v>
      </c>
      <c r="ULS19" s="124" t="s">
        <v>14</v>
      </c>
      <c r="ULT19" s="124" t="s">
        <v>14</v>
      </c>
      <c r="ULU19" s="124" t="s">
        <v>14</v>
      </c>
      <c r="ULV19" s="124" t="s">
        <v>14</v>
      </c>
      <c r="ULW19" s="124" t="s">
        <v>14</v>
      </c>
      <c r="ULX19" s="124" t="s">
        <v>14</v>
      </c>
      <c r="ULY19" s="124" t="s">
        <v>14</v>
      </c>
      <c r="ULZ19" s="124" t="s">
        <v>14</v>
      </c>
      <c r="UMA19" s="124" t="s">
        <v>14</v>
      </c>
      <c r="UMB19" s="124" t="s">
        <v>14</v>
      </c>
      <c r="UMC19" s="124" t="s">
        <v>14</v>
      </c>
      <c r="UMD19" s="124" t="s">
        <v>14</v>
      </c>
      <c r="UME19" s="124" t="s">
        <v>14</v>
      </c>
      <c r="UMF19" s="124" t="s">
        <v>14</v>
      </c>
      <c r="UMG19" s="124" t="s">
        <v>14</v>
      </c>
      <c r="UMH19" s="124" t="s">
        <v>14</v>
      </c>
      <c r="UMI19" s="124" t="s">
        <v>14</v>
      </c>
      <c r="UMJ19" s="124" t="s">
        <v>14</v>
      </c>
      <c r="UMK19" s="124" t="s">
        <v>14</v>
      </c>
      <c r="UML19" s="124" t="s">
        <v>14</v>
      </c>
      <c r="UMM19" s="124" t="s">
        <v>14</v>
      </c>
      <c r="UMN19" s="124" t="s">
        <v>14</v>
      </c>
      <c r="UMO19" s="124" t="s">
        <v>14</v>
      </c>
      <c r="UMP19" s="124" t="s">
        <v>14</v>
      </c>
      <c r="UMQ19" s="124" t="s">
        <v>14</v>
      </c>
      <c r="UMR19" s="124" t="s">
        <v>14</v>
      </c>
      <c r="UMS19" s="124" t="s">
        <v>14</v>
      </c>
      <c r="UMT19" s="124" t="s">
        <v>14</v>
      </c>
      <c r="UMU19" s="124" t="s">
        <v>14</v>
      </c>
      <c r="UMV19" s="124" t="s">
        <v>14</v>
      </c>
      <c r="UMW19" s="124" t="s">
        <v>14</v>
      </c>
      <c r="UMX19" s="124" t="s">
        <v>14</v>
      </c>
      <c r="UMY19" s="124" t="s">
        <v>14</v>
      </c>
      <c r="UMZ19" s="124" t="s">
        <v>14</v>
      </c>
      <c r="UNA19" s="124" t="s">
        <v>14</v>
      </c>
      <c r="UNB19" s="124" t="s">
        <v>14</v>
      </c>
      <c r="UNC19" s="124" t="s">
        <v>14</v>
      </c>
      <c r="UND19" s="124" t="s">
        <v>14</v>
      </c>
      <c r="UNE19" s="124" t="s">
        <v>14</v>
      </c>
      <c r="UNF19" s="124" t="s">
        <v>14</v>
      </c>
      <c r="UNG19" s="124" t="s">
        <v>14</v>
      </c>
      <c r="UNH19" s="124" t="s">
        <v>14</v>
      </c>
      <c r="UNI19" s="124" t="s">
        <v>14</v>
      </c>
      <c r="UNJ19" s="124" t="s">
        <v>14</v>
      </c>
      <c r="UNK19" s="124" t="s">
        <v>14</v>
      </c>
      <c r="UNL19" s="124" t="s">
        <v>14</v>
      </c>
      <c r="UNM19" s="124" t="s">
        <v>14</v>
      </c>
      <c r="UNN19" s="124" t="s">
        <v>14</v>
      </c>
      <c r="UNO19" s="124" t="s">
        <v>14</v>
      </c>
      <c r="UNP19" s="124" t="s">
        <v>14</v>
      </c>
      <c r="UNQ19" s="124" t="s">
        <v>14</v>
      </c>
      <c r="UNR19" s="124" t="s">
        <v>14</v>
      </c>
      <c r="UNS19" s="124" t="s">
        <v>14</v>
      </c>
      <c r="UNT19" s="124" t="s">
        <v>14</v>
      </c>
      <c r="UNU19" s="124" t="s">
        <v>14</v>
      </c>
      <c r="UNV19" s="124" t="s">
        <v>14</v>
      </c>
      <c r="UNW19" s="124" t="s">
        <v>14</v>
      </c>
      <c r="UNX19" s="124" t="s">
        <v>14</v>
      </c>
      <c r="UNY19" s="124" t="s">
        <v>14</v>
      </c>
      <c r="UNZ19" s="124" t="s">
        <v>14</v>
      </c>
      <c r="UOA19" s="124" t="s">
        <v>14</v>
      </c>
      <c r="UOB19" s="124" t="s">
        <v>14</v>
      </c>
      <c r="UOC19" s="124" t="s">
        <v>14</v>
      </c>
      <c r="UOD19" s="124" t="s">
        <v>14</v>
      </c>
      <c r="UOE19" s="124" t="s">
        <v>14</v>
      </c>
      <c r="UOF19" s="124" t="s">
        <v>14</v>
      </c>
      <c r="UOG19" s="124" t="s">
        <v>14</v>
      </c>
      <c r="UOH19" s="124" t="s">
        <v>14</v>
      </c>
      <c r="UOI19" s="124" t="s">
        <v>14</v>
      </c>
      <c r="UOJ19" s="124" t="s">
        <v>14</v>
      </c>
      <c r="UOK19" s="124" t="s">
        <v>14</v>
      </c>
      <c r="UOL19" s="124" t="s">
        <v>14</v>
      </c>
      <c r="UOM19" s="124" t="s">
        <v>14</v>
      </c>
      <c r="UON19" s="124" t="s">
        <v>14</v>
      </c>
      <c r="UOO19" s="124" t="s">
        <v>14</v>
      </c>
      <c r="UOP19" s="124" t="s">
        <v>14</v>
      </c>
      <c r="UOQ19" s="124" t="s">
        <v>14</v>
      </c>
      <c r="UOR19" s="124" t="s">
        <v>14</v>
      </c>
      <c r="UOS19" s="124" t="s">
        <v>14</v>
      </c>
      <c r="UOT19" s="124" t="s">
        <v>14</v>
      </c>
      <c r="UOU19" s="124" t="s">
        <v>14</v>
      </c>
      <c r="UOV19" s="124" t="s">
        <v>14</v>
      </c>
      <c r="UOW19" s="124" t="s">
        <v>14</v>
      </c>
      <c r="UOX19" s="124" t="s">
        <v>14</v>
      </c>
      <c r="UOY19" s="124" t="s">
        <v>14</v>
      </c>
      <c r="UOZ19" s="124" t="s">
        <v>14</v>
      </c>
      <c r="UPA19" s="124" t="s">
        <v>14</v>
      </c>
      <c r="UPB19" s="124" t="s">
        <v>14</v>
      </c>
      <c r="UPC19" s="124" t="s">
        <v>14</v>
      </c>
      <c r="UPD19" s="124" t="s">
        <v>14</v>
      </c>
      <c r="UPE19" s="124" t="s">
        <v>14</v>
      </c>
      <c r="UPF19" s="124" t="s">
        <v>14</v>
      </c>
      <c r="UPG19" s="124" t="s">
        <v>14</v>
      </c>
      <c r="UPH19" s="124" t="s">
        <v>14</v>
      </c>
      <c r="UPI19" s="124" t="s">
        <v>14</v>
      </c>
      <c r="UPJ19" s="124" t="s">
        <v>14</v>
      </c>
      <c r="UPK19" s="124" t="s">
        <v>14</v>
      </c>
      <c r="UPL19" s="124" t="s">
        <v>14</v>
      </c>
      <c r="UPM19" s="124" t="s">
        <v>14</v>
      </c>
      <c r="UPN19" s="124" t="s">
        <v>14</v>
      </c>
      <c r="UPO19" s="124" t="s">
        <v>14</v>
      </c>
      <c r="UPP19" s="124" t="s">
        <v>14</v>
      </c>
      <c r="UPQ19" s="124" t="s">
        <v>14</v>
      </c>
      <c r="UPR19" s="124" t="s">
        <v>14</v>
      </c>
      <c r="UPS19" s="124" t="s">
        <v>14</v>
      </c>
      <c r="UPT19" s="124" t="s">
        <v>14</v>
      </c>
      <c r="UPU19" s="124" t="s">
        <v>14</v>
      </c>
      <c r="UPV19" s="124" t="s">
        <v>14</v>
      </c>
      <c r="UPW19" s="124" t="s">
        <v>14</v>
      </c>
      <c r="UPX19" s="124" t="s">
        <v>14</v>
      </c>
      <c r="UPY19" s="124" t="s">
        <v>14</v>
      </c>
      <c r="UPZ19" s="124" t="s">
        <v>14</v>
      </c>
      <c r="UQA19" s="124" t="s">
        <v>14</v>
      </c>
      <c r="UQB19" s="124" t="s">
        <v>14</v>
      </c>
      <c r="UQC19" s="124" t="s">
        <v>14</v>
      </c>
      <c r="UQD19" s="124" t="s">
        <v>14</v>
      </c>
      <c r="UQE19" s="124" t="s">
        <v>14</v>
      </c>
      <c r="UQF19" s="124" t="s">
        <v>14</v>
      </c>
      <c r="UQG19" s="124" t="s">
        <v>14</v>
      </c>
      <c r="UQH19" s="124" t="s">
        <v>14</v>
      </c>
      <c r="UQI19" s="124" t="s">
        <v>14</v>
      </c>
      <c r="UQJ19" s="124" t="s">
        <v>14</v>
      </c>
      <c r="UQK19" s="124" t="s">
        <v>14</v>
      </c>
      <c r="UQL19" s="124" t="s">
        <v>14</v>
      </c>
      <c r="UQM19" s="124" t="s">
        <v>14</v>
      </c>
      <c r="UQN19" s="124" t="s">
        <v>14</v>
      </c>
      <c r="UQO19" s="124" t="s">
        <v>14</v>
      </c>
      <c r="UQP19" s="124" t="s">
        <v>14</v>
      </c>
      <c r="UQQ19" s="124" t="s">
        <v>14</v>
      </c>
      <c r="UQR19" s="124" t="s">
        <v>14</v>
      </c>
      <c r="UQS19" s="124" t="s">
        <v>14</v>
      </c>
      <c r="UQT19" s="124" t="s">
        <v>14</v>
      </c>
      <c r="UQU19" s="124" t="s">
        <v>14</v>
      </c>
      <c r="UQV19" s="124" t="s">
        <v>14</v>
      </c>
      <c r="UQW19" s="124" t="s">
        <v>14</v>
      </c>
      <c r="UQX19" s="124" t="s">
        <v>14</v>
      </c>
      <c r="UQY19" s="124" t="s">
        <v>14</v>
      </c>
      <c r="UQZ19" s="124" t="s">
        <v>14</v>
      </c>
      <c r="URA19" s="124" t="s">
        <v>14</v>
      </c>
      <c r="URB19" s="124" t="s">
        <v>14</v>
      </c>
      <c r="URC19" s="124" t="s">
        <v>14</v>
      </c>
      <c r="URD19" s="124" t="s">
        <v>14</v>
      </c>
      <c r="URE19" s="124" t="s">
        <v>14</v>
      </c>
      <c r="URF19" s="124" t="s">
        <v>14</v>
      </c>
      <c r="URG19" s="124" t="s">
        <v>14</v>
      </c>
      <c r="URH19" s="124" t="s">
        <v>14</v>
      </c>
      <c r="URI19" s="124" t="s">
        <v>14</v>
      </c>
      <c r="URJ19" s="124" t="s">
        <v>14</v>
      </c>
      <c r="URK19" s="124" t="s">
        <v>14</v>
      </c>
      <c r="URL19" s="124" t="s">
        <v>14</v>
      </c>
      <c r="URM19" s="124" t="s">
        <v>14</v>
      </c>
      <c r="URN19" s="124" t="s">
        <v>14</v>
      </c>
      <c r="URO19" s="124" t="s">
        <v>14</v>
      </c>
      <c r="URP19" s="124" t="s">
        <v>14</v>
      </c>
      <c r="URQ19" s="124" t="s">
        <v>14</v>
      </c>
      <c r="URR19" s="124" t="s">
        <v>14</v>
      </c>
      <c r="URS19" s="124" t="s">
        <v>14</v>
      </c>
      <c r="URT19" s="124" t="s">
        <v>14</v>
      </c>
      <c r="URU19" s="124" t="s">
        <v>14</v>
      </c>
      <c r="URV19" s="124" t="s">
        <v>14</v>
      </c>
      <c r="URW19" s="124" t="s">
        <v>14</v>
      </c>
      <c r="URX19" s="124" t="s">
        <v>14</v>
      </c>
      <c r="URY19" s="124" t="s">
        <v>14</v>
      </c>
      <c r="URZ19" s="124" t="s">
        <v>14</v>
      </c>
      <c r="USA19" s="124" t="s">
        <v>14</v>
      </c>
      <c r="USB19" s="124" t="s">
        <v>14</v>
      </c>
      <c r="USC19" s="124" t="s">
        <v>14</v>
      </c>
      <c r="USD19" s="124" t="s">
        <v>14</v>
      </c>
      <c r="USE19" s="124" t="s">
        <v>14</v>
      </c>
      <c r="USF19" s="124" t="s">
        <v>14</v>
      </c>
      <c r="USG19" s="124" t="s">
        <v>14</v>
      </c>
      <c r="USH19" s="124" t="s">
        <v>14</v>
      </c>
      <c r="USI19" s="124" t="s">
        <v>14</v>
      </c>
      <c r="USJ19" s="124" t="s">
        <v>14</v>
      </c>
      <c r="USK19" s="124" t="s">
        <v>14</v>
      </c>
      <c r="USL19" s="124" t="s">
        <v>14</v>
      </c>
      <c r="USM19" s="124" t="s">
        <v>14</v>
      </c>
      <c r="USN19" s="124" t="s">
        <v>14</v>
      </c>
      <c r="USO19" s="124" t="s">
        <v>14</v>
      </c>
      <c r="USP19" s="124" t="s">
        <v>14</v>
      </c>
      <c r="USQ19" s="124" t="s">
        <v>14</v>
      </c>
      <c r="USR19" s="124" t="s">
        <v>14</v>
      </c>
      <c r="USS19" s="124" t="s">
        <v>14</v>
      </c>
      <c r="UST19" s="124" t="s">
        <v>14</v>
      </c>
      <c r="USU19" s="124" t="s">
        <v>14</v>
      </c>
      <c r="USV19" s="124" t="s">
        <v>14</v>
      </c>
      <c r="USW19" s="124" t="s">
        <v>14</v>
      </c>
      <c r="USX19" s="124" t="s">
        <v>14</v>
      </c>
      <c r="USY19" s="124" t="s">
        <v>14</v>
      </c>
      <c r="USZ19" s="124" t="s">
        <v>14</v>
      </c>
      <c r="UTA19" s="124" t="s">
        <v>14</v>
      </c>
      <c r="UTB19" s="124" t="s">
        <v>14</v>
      </c>
      <c r="UTC19" s="124" t="s">
        <v>14</v>
      </c>
      <c r="UTD19" s="124" t="s">
        <v>14</v>
      </c>
      <c r="UTE19" s="124" t="s">
        <v>14</v>
      </c>
      <c r="UTF19" s="124" t="s">
        <v>14</v>
      </c>
      <c r="UTG19" s="124" t="s">
        <v>14</v>
      </c>
      <c r="UTH19" s="124" t="s">
        <v>14</v>
      </c>
      <c r="UTI19" s="124" t="s">
        <v>14</v>
      </c>
      <c r="UTJ19" s="124" t="s">
        <v>14</v>
      </c>
      <c r="UTK19" s="124" t="s">
        <v>14</v>
      </c>
      <c r="UTL19" s="124" t="s">
        <v>14</v>
      </c>
      <c r="UTM19" s="124" t="s">
        <v>14</v>
      </c>
      <c r="UTN19" s="124" t="s">
        <v>14</v>
      </c>
      <c r="UTO19" s="124" t="s">
        <v>14</v>
      </c>
      <c r="UTP19" s="124" t="s">
        <v>14</v>
      </c>
      <c r="UTQ19" s="124" t="s">
        <v>14</v>
      </c>
      <c r="UTR19" s="124" t="s">
        <v>14</v>
      </c>
      <c r="UTS19" s="124" t="s">
        <v>14</v>
      </c>
      <c r="UTT19" s="124" t="s">
        <v>14</v>
      </c>
      <c r="UTU19" s="124" t="s">
        <v>14</v>
      </c>
      <c r="UTV19" s="124" t="s">
        <v>14</v>
      </c>
      <c r="UTW19" s="124" t="s">
        <v>14</v>
      </c>
      <c r="UTX19" s="124" t="s">
        <v>14</v>
      </c>
      <c r="UTY19" s="124" t="s">
        <v>14</v>
      </c>
      <c r="UTZ19" s="124" t="s">
        <v>14</v>
      </c>
      <c r="UUA19" s="124" t="s">
        <v>14</v>
      </c>
      <c r="UUB19" s="124" t="s">
        <v>14</v>
      </c>
      <c r="UUC19" s="124" t="s">
        <v>14</v>
      </c>
      <c r="UUD19" s="124" t="s">
        <v>14</v>
      </c>
      <c r="UUE19" s="124" t="s">
        <v>14</v>
      </c>
      <c r="UUF19" s="124" t="s">
        <v>14</v>
      </c>
      <c r="UUG19" s="124" t="s">
        <v>14</v>
      </c>
      <c r="UUH19" s="124" t="s">
        <v>14</v>
      </c>
      <c r="UUI19" s="124" t="s">
        <v>14</v>
      </c>
      <c r="UUJ19" s="124" t="s">
        <v>14</v>
      </c>
      <c r="UUK19" s="124" t="s">
        <v>14</v>
      </c>
      <c r="UUL19" s="124" t="s">
        <v>14</v>
      </c>
      <c r="UUM19" s="124" t="s">
        <v>14</v>
      </c>
      <c r="UUN19" s="124" t="s">
        <v>14</v>
      </c>
      <c r="UUO19" s="124" t="s">
        <v>14</v>
      </c>
      <c r="UUP19" s="124" t="s">
        <v>14</v>
      </c>
      <c r="UUQ19" s="124" t="s">
        <v>14</v>
      </c>
      <c r="UUR19" s="124" t="s">
        <v>14</v>
      </c>
      <c r="UUS19" s="124" t="s">
        <v>14</v>
      </c>
      <c r="UUT19" s="124" t="s">
        <v>14</v>
      </c>
      <c r="UUU19" s="124" t="s">
        <v>14</v>
      </c>
      <c r="UUV19" s="124" t="s">
        <v>14</v>
      </c>
      <c r="UUW19" s="124" t="s">
        <v>14</v>
      </c>
      <c r="UUX19" s="124" t="s">
        <v>14</v>
      </c>
      <c r="UUY19" s="124" t="s">
        <v>14</v>
      </c>
      <c r="UUZ19" s="124" t="s">
        <v>14</v>
      </c>
      <c r="UVA19" s="124" t="s">
        <v>14</v>
      </c>
      <c r="UVB19" s="124" t="s">
        <v>14</v>
      </c>
      <c r="UVC19" s="124" t="s">
        <v>14</v>
      </c>
      <c r="UVD19" s="124" t="s">
        <v>14</v>
      </c>
      <c r="UVE19" s="124" t="s">
        <v>14</v>
      </c>
      <c r="UVF19" s="124" t="s">
        <v>14</v>
      </c>
      <c r="UVG19" s="124" t="s">
        <v>14</v>
      </c>
      <c r="UVH19" s="124" t="s">
        <v>14</v>
      </c>
      <c r="UVI19" s="124" t="s">
        <v>14</v>
      </c>
      <c r="UVJ19" s="124" t="s">
        <v>14</v>
      </c>
      <c r="UVK19" s="124" t="s">
        <v>14</v>
      </c>
      <c r="UVL19" s="124" t="s">
        <v>14</v>
      </c>
      <c r="UVM19" s="124" t="s">
        <v>14</v>
      </c>
      <c r="UVN19" s="124" t="s">
        <v>14</v>
      </c>
      <c r="UVO19" s="124" t="s">
        <v>14</v>
      </c>
      <c r="UVP19" s="124" t="s">
        <v>14</v>
      </c>
      <c r="UVQ19" s="124" t="s">
        <v>14</v>
      </c>
      <c r="UVR19" s="124" t="s">
        <v>14</v>
      </c>
      <c r="UVS19" s="124" t="s">
        <v>14</v>
      </c>
      <c r="UVT19" s="124" t="s">
        <v>14</v>
      </c>
      <c r="UVU19" s="124" t="s">
        <v>14</v>
      </c>
      <c r="UVV19" s="124" t="s">
        <v>14</v>
      </c>
      <c r="UVW19" s="124" t="s">
        <v>14</v>
      </c>
      <c r="UVX19" s="124" t="s">
        <v>14</v>
      </c>
      <c r="UVY19" s="124" t="s">
        <v>14</v>
      </c>
      <c r="UVZ19" s="124" t="s">
        <v>14</v>
      </c>
      <c r="UWA19" s="124" t="s">
        <v>14</v>
      </c>
      <c r="UWB19" s="124" t="s">
        <v>14</v>
      </c>
      <c r="UWC19" s="124" t="s">
        <v>14</v>
      </c>
      <c r="UWD19" s="124" t="s">
        <v>14</v>
      </c>
      <c r="UWE19" s="124" t="s">
        <v>14</v>
      </c>
      <c r="UWF19" s="124" t="s">
        <v>14</v>
      </c>
      <c r="UWG19" s="124" t="s">
        <v>14</v>
      </c>
      <c r="UWH19" s="124" t="s">
        <v>14</v>
      </c>
      <c r="UWI19" s="124" t="s">
        <v>14</v>
      </c>
      <c r="UWJ19" s="124" t="s">
        <v>14</v>
      </c>
      <c r="UWK19" s="124" t="s">
        <v>14</v>
      </c>
      <c r="UWL19" s="124" t="s">
        <v>14</v>
      </c>
      <c r="UWM19" s="124" t="s">
        <v>14</v>
      </c>
      <c r="UWN19" s="124" t="s">
        <v>14</v>
      </c>
      <c r="UWO19" s="124" t="s">
        <v>14</v>
      </c>
      <c r="UWP19" s="124" t="s">
        <v>14</v>
      </c>
      <c r="UWQ19" s="124" t="s">
        <v>14</v>
      </c>
      <c r="UWR19" s="124" t="s">
        <v>14</v>
      </c>
      <c r="UWS19" s="124" t="s">
        <v>14</v>
      </c>
      <c r="UWT19" s="124" t="s">
        <v>14</v>
      </c>
      <c r="UWU19" s="124" t="s">
        <v>14</v>
      </c>
      <c r="UWV19" s="124" t="s">
        <v>14</v>
      </c>
      <c r="UWW19" s="124" t="s">
        <v>14</v>
      </c>
      <c r="UWX19" s="124" t="s">
        <v>14</v>
      </c>
      <c r="UWY19" s="124" t="s">
        <v>14</v>
      </c>
      <c r="UWZ19" s="124" t="s">
        <v>14</v>
      </c>
      <c r="UXA19" s="124" t="s">
        <v>14</v>
      </c>
      <c r="UXB19" s="124" t="s">
        <v>14</v>
      </c>
      <c r="UXC19" s="124" t="s">
        <v>14</v>
      </c>
      <c r="UXD19" s="124" t="s">
        <v>14</v>
      </c>
      <c r="UXE19" s="124" t="s">
        <v>14</v>
      </c>
      <c r="UXF19" s="124" t="s">
        <v>14</v>
      </c>
      <c r="UXG19" s="124" t="s">
        <v>14</v>
      </c>
      <c r="UXH19" s="124" t="s">
        <v>14</v>
      </c>
      <c r="UXI19" s="124" t="s">
        <v>14</v>
      </c>
      <c r="UXJ19" s="124" t="s">
        <v>14</v>
      </c>
      <c r="UXK19" s="124" t="s">
        <v>14</v>
      </c>
      <c r="UXL19" s="124" t="s">
        <v>14</v>
      </c>
      <c r="UXM19" s="124" t="s">
        <v>14</v>
      </c>
      <c r="UXN19" s="124" t="s">
        <v>14</v>
      </c>
      <c r="UXO19" s="124" t="s">
        <v>14</v>
      </c>
      <c r="UXP19" s="124" t="s">
        <v>14</v>
      </c>
      <c r="UXQ19" s="124" t="s">
        <v>14</v>
      </c>
      <c r="UXR19" s="124" t="s">
        <v>14</v>
      </c>
      <c r="UXS19" s="124" t="s">
        <v>14</v>
      </c>
      <c r="UXT19" s="124" t="s">
        <v>14</v>
      </c>
      <c r="UXU19" s="124" t="s">
        <v>14</v>
      </c>
      <c r="UXV19" s="124" t="s">
        <v>14</v>
      </c>
      <c r="UXW19" s="124" t="s">
        <v>14</v>
      </c>
      <c r="UXX19" s="124" t="s">
        <v>14</v>
      </c>
      <c r="UXY19" s="124" t="s">
        <v>14</v>
      </c>
      <c r="UXZ19" s="124" t="s">
        <v>14</v>
      </c>
      <c r="UYA19" s="124" t="s">
        <v>14</v>
      </c>
      <c r="UYB19" s="124" t="s">
        <v>14</v>
      </c>
      <c r="UYC19" s="124" t="s">
        <v>14</v>
      </c>
      <c r="UYD19" s="124" t="s">
        <v>14</v>
      </c>
      <c r="UYE19" s="124" t="s">
        <v>14</v>
      </c>
      <c r="UYF19" s="124" t="s">
        <v>14</v>
      </c>
      <c r="UYG19" s="124" t="s">
        <v>14</v>
      </c>
      <c r="UYH19" s="124" t="s">
        <v>14</v>
      </c>
      <c r="UYI19" s="124" t="s">
        <v>14</v>
      </c>
      <c r="UYJ19" s="124" t="s">
        <v>14</v>
      </c>
      <c r="UYK19" s="124" t="s">
        <v>14</v>
      </c>
      <c r="UYL19" s="124" t="s">
        <v>14</v>
      </c>
      <c r="UYM19" s="124" t="s">
        <v>14</v>
      </c>
      <c r="UYN19" s="124" t="s">
        <v>14</v>
      </c>
      <c r="UYO19" s="124" t="s">
        <v>14</v>
      </c>
      <c r="UYP19" s="124" t="s">
        <v>14</v>
      </c>
      <c r="UYQ19" s="124" t="s">
        <v>14</v>
      </c>
      <c r="UYR19" s="124" t="s">
        <v>14</v>
      </c>
      <c r="UYS19" s="124" t="s">
        <v>14</v>
      </c>
      <c r="UYT19" s="124" t="s">
        <v>14</v>
      </c>
      <c r="UYU19" s="124" t="s">
        <v>14</v>
      </c>
      <c r="UYV19" s="124" t="s">
        <v>14</v>
      </c>
      <c r="UYW19" s="124" t="s">
        <v>14</v>
      </c>
      <c r="UYX19" s="124" t="s">
        <v>14</v>
      </c>
      <c r="UYY19" s="124" t="s">
        <v>14</v>
      </c>
      <c r="UYZ19" s="124" t="s">
        <v>14</v>
      </c>
      <c r="UZA19" s="124" t="s">
        <v>14</v>
      </c>
      <c r="UZB19" s="124" t="s">
        <v>14</v>
      </c>
      <c r="UZC19" s="124" t="s">
        <v>14</v>
      </c>
      <c r="UZD19" s="124" t="s">
        <v>14</v>
      </c>
      <c r="UZE19" s="124" t="s">
        <v>14</v>
      </c>
      <c r="UZF19" s="124" t="s">
        <v>14</v>
      </c>
      <c r="UZG19" s="124" t="s">
        <v>14</v>
      </c>
      <c r="UZH19" s="124" t="s">
        <v>14</v>
      </c>
      <c r="UZI19" s="124" t="s">
        <v>14</v>
      </c>
      <c r="UZJ19" s="124" t="s">
        <v>14</v>
      </c>
      <c r="UZK19" s="124" t="s">
        <v>14</v>
      </c>
      <c r="UZL19" s="124" t="s">
        <v>14</v>
      </c>
      <c r="UZM19" s="124" t="s">
        <v>14</v>
      </c>
      <c r="UZN19" s="124" t="s">
        <v>14</v>
      </c>
      <c r="UZO19" s="124" t="s">
        <v>14</v>
      </c>
      <c r="UZP19" s="124" t="s">
        <v>14</v>
      </c>
      <c r="UZQ19" s="124" t="s">
        <v>14</v>
      </c>
      <c r="UZR19" s="124" t="s">
        <v>14</v>
      </c>
      <c r="UZS19" s="124" t="s">
        <v>14</v>
      </c>
      <c r="UZT19" s="124" t="s">
        <v>14</v>
      </c>
      <c r="UZU19" s="124" t="s">
        <v>14</v>
      </c>
      <c r="UZV19" s="124" t="s">
        <v>14</v>
      </c>
      <c r="UZW19" s="124" t="s">
        <v>14</v>
      </c>
      <c r="UZX19" s="124" t="s">
        <v>14</v>
      </c>
      <c r="UZY19" s="124" t="s">
        <v>14</v>
      </c>
      <c r="UZZ19" s="124" t="s">
        <v>14</v>
      </c>
      <c r="VAA19" s="124" t="s">
        <v>14</v>
      </c>
      <c r="VAB19" s="124" t="s">
        <v>14</v>
      </c>
      <c r="VAC19" s="124" t="s">
        <v>14</v>
      </c>
      <c r="VAD19" s="124" t="s">
        <v>14</v>
      </c>
      <c r="VAE19" s="124" t="s">
        <v>14</v>
      </c>
      <c r="VAF19" s="124" t="s">
        <v>14</v>
      </c>
      <c r="VAG19" s="124" t="s">
        <v>14</v>
      </c>
      <c r="VAH19" s="124" t="s">
        <v>14</v>
      </c>
      <c r="VAI19" s="124" t="s">
        <v>14</v>
      </c>
      <c r="VAJ19" s="124" t="s">
        <v>14</v>
      </c>
      <c r="VAK19" s="124" t="s">
        <v>14</v>
      </c>
      <c r="VAL19" s="124" t="s">
        <v>14</v>
      </c>
      <c r="VAM19" s="124" t="s">
        <v>14</v>
      </c>
      <c r="VAN19" s="124" t="s">
        <v>14</v>
      </c>
      <c r="VAO19" s="124" t="s">
        <v>14</v>
      </c>
      <c r="VAP19" s="124" t="s">
        <v>14</v>
      </c>
      <c r="VAQ19" s="124" t="s">
        <v>14</v>
      </c>
      <c r="VAR19" s="124" t="s">
        <v>14</v>
      </c>
      <c r="VAS19" s="124" t="s">
        <v>14</v>
      </c>
      <c r="VAT19" s="124" t="s">
        <v>14</v>
      </c>
      <c r="VAU19" s="124" t="s">
        <v>14</v>
      </c>
      <c r="VAV19" s="124" t="s">
        <v>14</v>
      </c>
      <c r="VAW19" s="124" t="s">
        <v>14</v>
      </c>
      <c r="VAX19" s="124" t="s">
        <v>14</v>
      </c>
      <c r="VAY19" s="124" t="s">
        <v>14</v>
      </c>
      <c r="VAZ19" s="124" t="s">
        <v>14</v>
      </c>
      <c r="VBA19" s="124" t="s">
        <v>14</v>
      </c>
      <c r="VBB19" s="124" t="s">
        <v>14</v>
      </c>
      <c r="VBC19" s="124" t="s">
        <v>14</v>
      </c>
      <c r="VBD19" s="124" t="s">
        <v>14</v>
      </c>
      <c r="VBE19" s="124" t="s">
        <v>14</v>
      </c>
      <c r="VBF19" s="124" t="s">
        <v>14</v>
      </c>
      <c r="VBG19" s="124" t="s">
        <v>14</v>
      </c>
      <c r="VBH19" s="124" t="s">
        <v>14</v>
      </c>
      <c r="VBI19" s="124" t="s">
        <v>14</v>
      </c>
      <c r="VBJ19" s="124" t="s">
        <v>14</v>
      </c>
      <c r="VBK19" s="124" t="s">
        <v>14</v>
      </c>
      <c r="VBL19" s="124" t="s">
        <v>14</v>
      </c>
      <c r="VBM19" s="124" t="s">
        <v>14</v>
      </c>
      <c r="VBN19" s="124" t="s">
        <v>14</v>
      </c>
      <c r="VBO19" s="124" t="s">
        <v>14</v>
      </c>
      <c r="VBP19" s="124" t="s">
        <v>14</v>
      </c>
      <c r="VBQ19" s="124" t="s">
        <v>14</v>
      </c>
      <c r="VBR19" s="124" t="s">
        <v>14</v>
      </c>
      <c r="VBS19" s="124" t="s">
        <v>14</v>
      </c>
      <c r="VBT19" s="124" t="s">
        <v>14</v>
      </c>
      <c r="VBU19" s="124" t="s">
        <v>14</v>
      </c>
      <c r="VBV19" s="124" t="s">
        <v>14</v>
      </c>
      <c r="VBW19" s="124" t="s">
        <v>14</v>
      </c>
      <c r="VBX19" s="124" t="s">
        <v>14</v>
      </c>
      <c r="VBY19" s="124" t="s">
        <v>14</v>
      </c>
      <c r="VBZ19" s="124" t="s">
        <v>14</v>
      </c>
      <c r="VCA19" s="124" t="s">
        <v>14</v>
      </c>
      <c r="VCB19" s="124" t="s">
        <v>14</v>
      </c>
      <c r="VCC19" s="124" t="s">
        <v>14</v>
      </c>
      <c r="VCD19" s="124" t="s">
        <v>14</v>
      </c>
      <c r="VCE19" s="124" t="s">
        <v>14</v>
      </c>
      <c r="VCF19" s="124" t="s">
        <v>14</v>
      </c>
      <c r="VCG19" s="124" t="s">
        <v>14</v>
      </c>
      <c r="VCH19" s="124" t="s">
        <v>14</v>
      </c>
      <c r="VCI19" s="124" t="s">
        <v>14</v>
      </c>
      <c r="VCJ19" s="124" t="s">
        <v>14</v>
      </c>
      <c r="VCK19" s="124" t="s">
        <v>14</v>
      </c>
      <c r="VCL19" s="124" t="s">
        <v>14</v>
      </c>
      <c r="VCM19" s="124" t="s">
        <v>14</v>
      </c>
      <c r="VCN19" s="124" t="s">
        <v>14</v>
      </c>
      <c r="VCO19" s="124" t="s">
        <v>14</v>
      </c>
      <c r="VCP19" s="124" t="s">
        <v>14</v>
      </c>
      <c r="VCQ19" s="124" t="s">
        <v>14</v>
      </c>
      <c r="VCR19" s="124" t="s">
        <v>14</v>
      </c>
      <c r="VCS19" s="124" t="s">
        <v>14</v>
      </c>
      <c r="VCT19" s="124" t="s">
        <v>14</v>
      </c>
      <c r="VCU19" s="124" t="s">
        <v>14</v>
      </c>
      <c r="VCV19" s="124" t="s">
        <v>14</v>
      </c>
      <c r="VCW19" s="124" t="s">
        <v>14</v>
      </c>
      <c r="VCX19" s="124" t="s">
        <v>14</v>
      </c>
      <c r="VCY19" s="124" t="s">
        <v>14</v>
      </c>
      <c r="VCZ19" s="124" t="s">
        <v>14</v>
      </c>
      <c r="VDA19" s="124" t="s">
        <v>14</v>
      </c>
      <c r="VDB19" s="124" t="s">
        <v>14</v>
      </c>
      <c r="VDC19" s="124" t="s">
        <v>14</v>
      </c>
      <c r="VDD19" s="124" t="s">
        <v>14</v>
      </c>
      <c r="VDE19" s="124" t="s">
        <v>14</v>
      </c>
      <c r="VDF19" s="124" t="s">
        <v>14</v>
      </c>
      <c r="VDG19" s="124" t="s">
        <v>14</v>
      </c>
      <c r="VDH19" s="124" t="s">
        <v>14</v>
      </c>
      <c r="VDI19" s="124" t="s">
        <v>14</v>
      </c>
      <c r="VDJ19" s="124" t="s">
        <v>14</v>
      </c>
      <c r="VDK19" s="124" t="s">
        <v>14</v>
      </c>
      <c r="VDL19" s="124" t="s">
        <v>14</v>
      </c>
      <c r="VDM19" s="124" t="s">
        <v>14</v>
      </c>
      <c r="VDN19" s="124" t="s">
        <v>14</v>
      </c>
      <c r="VDO19" s="124" t="s">
        <v>14</v>
      </c>
      <c r="VDP19" s="124" t="s">
        <v>14</v>
      </c>
      <c r="VDQ19" s="124" t="s">
        <v>14</v>
      </c>
      <c r="VDR19" s="124" t="s">
        <v>14</v>
      </c>
      <c r="VDS19" s="124" t="s">
        <v>14</v>
      </c>
      <c r="VDT19" s="124" t="s">
        <v>14</v>
      </c>
      <c r="VDU19" s="124" t="s">
        <v>14</v>
      </c>
      <c r="VDV19" s="124" t="s">
        <v>14</v>
      </c>
      <c r="VDW19" s="124" t="s">
        <v>14</v>
      </c>
      <c r="VDX19" s="124" t="s">
        <v>14</v>
      </c>
      <c r="VDY19" s="124" t="s">
        <v>14</v>
      </c>
      <c r="VDZ19" s="124" t="s">
        <v>14</v>
      </c>
      <c r="VEA19" s="124" t="s">
        <v>14</v>
      </c>
      <c r="VEB19" s="124" t="s">
        <v>14</v>
      </c>
      <c r="VEC19" s="124" t="s">
        <v>14</v>
      </c>
      <c r="VED19" s="124" t="s">
        <v>14</v>
      </c>
      <c r="VEE19" s="124" t="s">
        <v>14</v>
      </c>
      <c r="VEF19" s="124" t="s">
        <v>14</v>
      </c>
      <c r="VEG19" s="124" t="s">
        <v>14</v>
      </c>
      <c r="VEH19" s="124" t="s">
        <v>14</v>
      </c>
      <c r="VEI19" s="124" t="s">
        <v>14</v>
      </c>
      <c r="VEJ19" s="124" t="s">
        <v>14</v>
      </c>
      <c r="VEK19" s="124" t="s">
        <v>14</v>
      </c>
      <c r="VEL19" s="124" t="s">
        <v>14</v>
      </c>
      <c r="VEM19" s="124" t="s">
        <v>14</v>
      </c>
      <c r="VEN19" s="124" t="s">
        <v>14</v>
      </c>
      <c r="VEO19" s="124" t="s">
        <v>14</v>
      </c>
      <c r="VEP19" s="124" t="s">
        <v>14</v>
      </c>
      <c r="VEQ19" s="124" t="s">
        <v>14</v>
      </c>
      <c r="VER19" s="124" t="s">
        <v>14</v>
      </c>
      <c r="VES19" s="124" t="s">
        <v>14</v>
      </c>
      <c r="VET19" s="124" t="s">
        <v>14</v>
      </c>
      <c r="VEU19" s="124" t="s">
        <v>14</v>
      </c>
      <c r="VEV19" s="124" t="s">
        <v>14</v>
      </c>
      <c r="VEW19" s="124" t="s">
        <v>14</v>
      </c>
      <c r="VEX19" s="124" t="s">
        <v>14</v>
      </c>
      <c r="VEY19" s="124" t="s">
        <v>14</v>
      </c>
      <c r="VEZ19" s="124" t="s">
        <v>14</v>
      </c>
      <c r="VFA19" s="124" t="s">
        <v>14</v>
      </c>
      <c r="VFB19" s="124" t="s">
        <v>14</v>
      </c>
      <c r="VFC19" s="124" t="s">
        <v>14</v>
      </c>
      <c r="VFD19" s="124" t="s">
        <v>14</v>
      </c>
      <c r="VFE19" s="124" t="s">
        <v>14</v>
      </c>
      <c r="VFF19" s="124" t="s">
        <v>14</v>
      </c>
      <c r="VFG19" s="124" t="s">
        <v>14</v>
      </c>
      <c r="VFH19" s="124" t="s">
        <v>14</v>
      </c>
      <c r="VFI19" s="124" t="s">
        <v>14</v>
      </c>
      <c r="VFJ19" s="124" t="s">
        <v>14</v>
      </c>
      <c r="VFK19" s="124" t="s">
        <v>14</v>
      </c>
      <c r="VFL19" s="124" t="s">
        <v>14</v>
      </c>
      <c r="VFM19" s="124" t="s">
        <v>14</v>
      </c>
      <c r="VFN19" s="124" t="s">
        <v>14</v>
      </c>
      <c r="VFO19" s="124" t="s">
        <v>14</v>
      </c>
      <c r="VFP19" s="124" t="s">
        <v>14</v>
      </c>
      <c r="VFQ19" s="124" t="s">
        <v>14</v>
      </c>
      <c r="VFR19" s="124" t="s">
        <v>14</v>
      </c>
      <c r="VFS19" s="124" t="s">
        <v>14</v>
      </c>
      <c r="VFT19" s="124" t="s">
        <v>14</v>
      </c>
      <c r="VFU19" s="124" t="s">
        <v>14</v>
      </c>
      <c r="VFV19" s="124" t="s">
        <v>14</v>
      </c>
      <c r="VFW19" s="124" t="s">
        <v>14</v>
      </c>
      <c r="VFX19" s="124" t="s">
        <v>14</v>
      </c>
      <c r="VFY19" s="124" t="s">
        <v>14</v>
      </c>
      <c r="VFZ19" s="124" t="s">
        <v>14</v>
      </c>
      <c r="VGA19" s="124" t="s">
        <v>14</v>
      </c>
      <c r="VGB19" s="124" t="s">
        <v>14</v>
      </c>
      <c r="VGC19" s="124" t="s">
        <v>14</v>
      </c>
      <c r="VGD19" s="124" t="s">
        <v>14</v>
      </c>
      <c r="VGE19" s="124" t="s">
        <v>14</v>
      </c>
      <c r="VGF19" s="124" t="s">
        <v>14</v>
      </c>
      <c r="VGG19" s="124" t="s">
        <v>14</v>
      </c>
      <c r="VGH19" s="124" t="s">
        <v>14</v>
      </c>
      <c r="VGI19" s="124" t="s">
        <v>14</v>
      </c>
      <c r="VGJ19" s="124" t="s">
        <v>14</v>
      </c>
      <c r="VGK19" s="124" t="s">
        <v>14</v>
      </c>
      <c r="VGL19" s="124" t="s">
        <v>14</v>
      </c>
      <c r="VGM19" s="124" t="s">
        <v>14</v>
      </c>
      <c r="VGN19" s="124" t="s">
        <v>14</v>
      </c>
      <c r="VGO19" s="124" t="s">
        <v>14</v>
      </c>
      <c r="VGP19" s="124" t="s">
        <v>14</v>
      </c>
      <c r="VGQ19" s="124" t="s">
        <v>14</v>
      </c>
      <c r="VGR19" s="124" t="s">
        <v>14</v>
      </c>
      <c r="VGS19" s="124" t="s">
        <v>14</v>
      </c>
      <c r="VGT19" s="124" t="s">
        <v>14</v>
      </c>
      <c r="VGU19" s="124" t="s">
        <v>14</v>
      </c>
      <c r="VGV19" s="124" t="s">
        <v>14</v>
      </c>
      <c r="VGW19" s="124" t="s">
        <v>14</v>
      </c>
      <c r="VGX19" s="124" t="s">
        <v>14</v>
      </c>
      <c r="VGY19" s="124" t="s">
        <v>14</v>
      </c>
      <c r="VGZ19" s="124" t="s">
        <v>14</v>
      </c>
      <c r="VHA19" s="124" t="s">
        <v>14</v>
      </c>
      <c r="VHB19" s="124" t="s">
        <v>14</v>
      </c>
      <c r="VHC19" s="124" t="s">
        <v>14</v>
      </c>
      <c r="VHD19" s="124" t="s">
        <v>14</v>
      </c>
      <c r="VHE19" s="124" t="s">
        <v>14</v>
      </c>
      <c r="VHF19" s="124" t="s">
        <v>14</v>
      </c>
      <c r="VHG19" s="124" t="s">
        <v>14</v>
      </c>
      <c r="VHH19" s="124" t="s">
        <v>14</v>
      </c>
      <c r="VHI19" s="124" t="s">
        <v>14</v>
      </c>
      <c r="VHJ19" s="124" t="s">
        <v>14</v>
      </c>
      <c r="VHK19" s="124" t="s">
        <v>14</v>
      </c>
      <c r="VHL19" s="124" t="s">
        <v>14</v>
      </c>
      <c r="VHM19" s="124" t="s">
        <v>14</v>
      </c>
      <c r="VHN19" s="124" t="s">
        <v>14</v>
      </c>
      <c r="VHO19" s="124" t="s">
        <v>14</v>
      </c>
      <c r="VHP19" s="124" t="s">
        <v>14</v>
      </c>
      <c r="VHQ19" s="124" t="s">
        <v>14</v>
      </c>
      <c r="VHR19" s="124" t="s">
        <v>14</v>
      </c>
      <c r="VHS19" s="124" t="s">
        <v>14</v>
      </c>
      <c r="VHT19" s="124" t="s">
        <v>14</v>
      </c>
      <c r="VHU19" s="124" t="s">
        <v>14</v>
      </c>
      <c r="VHV19" s="124" t="s">
        <v>14</v>
      </c>
      <c r="VHW19" s="124" t="s">
        <v>14</v>
      </c>
      <c r="VHX19" s="124" t="s">
        <v>14</v>
      </c>
      <c r="VHY19" s="124" t="s">
        <v>14</v>
      </c>
      <c r="VHZ19" s="124" t="s">
        <v>14</v>
      </c>
      <c r="VIA19" s="124" t="s">
        <v>14</v>
      </c>
      <c r="VIB19" s="124" t="s">
        <v>14</v>
      </c>
      <c r="VIC19" s="124" t="s">
        <v>14</v>
      </c>
      <c r="VID19" s="124" t="s">
        <v>14</v>
      </c>
      <c r="VIE19" s="124" t="s">
        <v>14</v>
      </c>
      <c r="VIF19" s="124" t="s">
        <v>14</v>
      </c>
      <c r="VIG19" s="124" t="s">
        <v>14</v>
      </c>
      <c r="VIH19" s="124" t="s">
        <v>14</v>
      </c>
      <c r="VII19" s="124" t="s">
        <v>14</v>
      </c>
      <c r="VIJ19" s="124" t="s">
        <v>14</v>
      </c>
      <c r="VIK19" s="124" t="s">
        <v>14</v>
      </c>
      <c r="VIL19" s="124" t="s">
        <v>14</v>
      </c>
      <c r="VIM19" s="124" t="s">
        <v>14</v>
      </c>
      <c r="VIN19" s="124" t="s">
        <v>14</v>
      </c>
      <c r="VIO19" s="124" t="s">
        <v>14</v>
      </c>
      <c r="VIP19" s="124" t="s">
        <v>14</v>
      </c>
      <c r="VIQ19" s="124" t="s">
        <v>14</v>
      </c>
      <c r="VIR19" s="124" t="s">
        <v>14</v>
      </c>
      <c r="VIS19" s="124" t="s">
        <v>14</v>
      </c>
      <c r="VIT19" s="124" t="s">
        <v>14</v>
      </c>
      <c r="VIU19" s="124" t="s">
        <v>14</v>
      </c>
      <c r="VIV19" s="124" t="s">
        <v>14</v>
      </c>
      <c r="VIW19" s="124" t="s">
        <v>14</v>
      </c>
      <c r="VIX19" s="124" t="s">
        <v>14</v>
      </c>
      <c r="VIY19" s="124" t="s">
        <v>14</v>
      </c>
      <c r="VIZ19" s="124" t="s">
        <v>14</v>
      </c>
      <c r="VJA19" s="124" t="s">
        <v>14</v>
      </c>
      <c r="VJB19" s="124" t="s">
        <v>14</v>
      </c>
      <c r="VJC19" s="124" t="s">
        <v>14</v>
      </c>
      <c r="VJD19" s="124" t="s">
        <v>14</v>
      </c>
      <c r="VJE19" s="124" t="s">
        <v>14</v>
      </c>
      <c r="VJF19" s="124" t="s">
        <v>14</v>
      </c>
      <c r="VJG19" s="124" t="s">
        <v>14</v>
      </c>
      <c r="VJH19" s="124" t="s">
        <v>14</v>
      </c>
      <c r="VJI19" s="124" t="s">
        <v>14</v>
      </c>
      <c r="VJJ19" s="124" t="s">
        <v>14</v>
      </c>
      <c r="VJK19" s="124" t="s">
        <v>14</v>
      </c>
      <c r="VJL19" s="124" t="s">
        <v>14</v>
      </c>
      <c r="VJM19" s="124" t="s">
        <v>14</v>
      </c>
      <c r="VJN19" s="124" t="s">
        <v>14</v>
      </c>
      <c r="VJO19" s="124" t="s">
        <v>14</v>
      </c>
      <c r="VJP19" s="124" t="s">
        <v>14</v>
      </c>
      <c r="VJQ19" s="124" t="s">
        <v>14</v>
      </c>
      <c r="VJR19" s="124" t="s">
        <v>14</v>
      </c>
      <c r="VJS19" s="124" t="s">
        <v>14</v>
      </c>
      <c r="VJT19" s="124" t="s">
        <v>14</v>
      </c>
      <c r="VJU19" s="124" t="s">
        <v>14</v>
      </c>
      <c r="VJV19" s="124" t="s">
        <v>14</v>
      </c>
      <c r="VJW19" s="124" t="s">
        <v>14</v>
      </c>
      <c r="VJX19" s="124" t="s">
        <v>14</v>
      </c>
      <c r="VJY19" s="124" t="s">
        <v>14</v>
      </c>
      <c r="VJZ19" s="124" t="s">
        <v>14</v>
      </c>
      <c r="VKA19" s="124" t="s">
        <v>14</v>
      </c>
      <c r="VKB19" s="124" t="s">
        <v>14</v>
      </c>
      <c r="VKC19" s="124" t="s">
        <v>14</v>
      </c>
      <c r="VKD19" s="124" t="s">
        <v>14</v>
      </c>
      <c r="VKE19" s="124" t="s">
        <v>14</v>
      </c>
      <c r="VKF19" s="124" t="s">
        <v>14</v>
      </c>
      <c r="VKG19" s="124" t="s">
        <v>14</v>
      </c>
      <c r="VKH19" s="124" t="s">
        <v>14</v>
      </c>
      <c r="VKI19" s="124" t="s">
        <v>14</v>
      </c>
      <c r="VKJ19" s="124" t="s">
        <v>14</v>
      </c>
      <c r="VKK19" s="124" t="s">
        <v>14</v>
      </c>
      <c r="VKL19" s="124" t="s">
        <v>14</v>
      </c>
      <c r="VKM19" s="124" t="s">
        <v>14</v>
      </c>
      <c r="VKN19" s="124" t="s">
        <v>14</v>
      </c>
      <c r="VKO19" s="124" t="s">
        <v>14</v>
      </c>
      <c r="VKP19" s="124" t="s">
        <v>14</v>
      </c>
      <c r="VKQ19" s="124" t="s">
        <v>14</v>
      </c>
      <c r="VKR19" s="124" t="s">
        <v>14</v>
      </c>
      <c r="VKS19" s="124" t="s">
        <v>14</v>
      </c>
      <c r="VKT19" s="124" t="s">
        <v>14</v>
      </c>
      <c r="VKU19" s="124" t="s">
        <v>14</v>
      </c>
      <c r="VKV19" s="124" t="s">
        <v>14</v>
      </c>
      <c r="VKW19" s="124" t="s">
        <v>14</v>
      </c>
      <c r="VKX19" s="124" t="s">
        <v>14</v>
      </c>
      <c r="VKY19" s="124" t="s">
        <v>14</v>
      </c>
      <c r="VKZ19" s="124" t="s">
        <v>14</v>
      </c>
      <c r="VLA19" s="124" t="s">
        <v>14</v>
      </c>
      <c r="VLB19" s="124" t="s">
        <v>14</v>
      </c>
      <c r="VLC19" s="124" t="s">
        <v>14</v>
      </c>
      <c r="VLD19" s="124" t="s">
        <v>14</v>
      </c>
      <c r="VLE19" s="124" t="s">
        <v>14</v>
      </c>
      <c r="VLF19" s="124" t="s">
        <v>14</v>
      </c>
      <c r="VLG19" s="124" t="s">
        <v>14</v>
      </c>
      <c r="VLH19" s="124" t="s">
        <v>14</v>
      </c>
      <c r="VLI19" s="124" t="s">
        <v>14</v>
      </c>
      <c r="VLJ19" s="124" t="s">
        <v>14</v>
      </c>
      <c r="VLK19" s="124" t="s">
        <v>14</v>
      </c>
      <c r="VLL19" s="124" t="s">
        <v>14</v>
      </c>
      <c r="VLM19" s="124" t="s">
        <v>14</v>
      </c>
      <c r="VLN19" s="124" t="s">
        <v>14</v>
      </c>
      <c r="VLO19" s="124" t="s">
        <v>14</v>
      </c>
      <c r="VLP19" s="124" t="s">
        <v>14</v>
      </c>
      <c r="VLQ19" s="124" t="s">
        <v>14</v>
      </c>
      <c r="VLR19" s="124" t="s">
        <v>14</v>
      </c>
      <c r="VLS19" s="124" t="s">
        <v>14</v>
      </c>
      <c r="VLT19" s="124" t="s">
        <v>14</v>
      </c>
      <c r="VLU19" s="124" t="s">
        <v>14</v>
      </c>
      <c r="VLV19" s="124" t="s">
        <v>14</v>
      </c>
      <c r="VLW19" s="124" t="s">
        <v>14</v>
      </c>
      <c r="VLX19" s="124" t="s">
        <v>14</v>
      </c>
      <c r="VLY19" s="124" t="s">
        <v>14</v>
      </c>
      <c r="VLZ19" s="124" t="s">
        <v>14</v>
      </c>
      <c r="VMA19" s="124" t="s">
        <v>14</v>
      </c>
      <c r="VMB19" s="124" t="s">
        <v>14</v>
      </c>
      <c r="VMC19" s="124" t="s">
        <v>14</v>
      </c>
      <c r="VMD19" s="124" t="s">
        <v>14</v>
      </c>
      <c r="VME19" s="124" t="s">
        <v>14</v>
      </c>
      <c r="VMF19" s="124" t="s">
        <v>14</v>
      </c>
      <c r="VMG19" s="124" t="s">
        <v>14</v>
      </c>
      <c r="VMH19" s="124" t="s">
        <v>14</v>
      </c>
      <c r="VMI19" s="124" t="s">
        <v>14</v>
      </c>
      <c r="VMJ19" s="124" t="s">
        <v>14</v>
      </c>
      <c r="VMK19" s="124" t="s">
        <v>14</v>
      </c>
      <c r="VML19" s="124" t="s">
        <v>14</v>
      </c>
      <c r="VMM19" s="124" t="s">
        <v>14</v>
      </c>
      <c r="VMN19" s="124" t="s">
        <v>14</v>
      </c>
      <c r="VMO19" s="124" t="s">
        <v>14</v>
      </c>
      <c r="VMP19" s="124" t="s">
        <v>14</v>
      </c>
      <c r="VMQ19" s="124" t="s">
        <v>14</v>
      </c>
      <c r="VMR19" s="124" t="s">
        <v>14</v>
      </c>
      <c r="VMS19" s="124" t="s">
        <v>14</v>
      </c>
      <c r="VMT19" s="124" t="s">
        <v>14</v>
      </c>
      <c r="VMU19" s="124" t="s">
        <v>14</v>
      </c>
      <c r="VMV19" s="124" t="s">
        <v>14</v>
      </c>
      <c r="VMW19" s="124" t="s">
        <v>14</v>
      </c>
      <c r="VMX19" s="124" t="s">
        <v>14</v>
      </c>
      <c r="VMY19" s="124" t="s">
        <v>14</v>
      </c>
      <c r="VMZ19" s="124" t="s">
        <v>14</v>
      </c>
      <c r="VNA19" s="124" t="s">
        <v>14</v>
      </c>
      <c r="VNB19" s="124" t="s">
        <v>14</v>
      </c>
      <c r="VNC19" s="124" t="s">
        <v>14</v>
      </c>
      <c r="VND19" s="124" t="s">
        <v>14</v>
      </c>
      <c r="VNE19" s="124" t="s">
        <v>14</v>
      </c>
      <c r="VNF19" s="124" t="s">
        <v>14</v>
      </c>
      <c r="VNG19" s="124" t="s">
        <v>14</v>
      </c>
      <c r="VNH19" s="124" t="s">
        <v>14</v>
      </c>
      <c r="VNI19" s="124" t="s">
        <v>14</v>
      </c>
      <c r="VNJ19" s="124" t="s">
        <v>14</v>
      </c>
      <c r="VNK19" s="124" t="s">
        <v>14</v>
      </c>
      <c r="VNL19" s="124" t="s">
        <v>14</v>
      </c>
      <c r="VNM19" s="124" t="s">
        <v>14</v>
      </c>
      <c r="VNN19" s="124" t="s">
        <v>14</v>
      </c>
      <c r="VNO19" s="124" t="s">
        <v>14</v>
      </c>
      <c r="VNP19" s="124" t="s">
        <v>14</v>
      </c>
      <c r="VNQ19" s="124" t="s">
        <v>14</v>
      </c>
      <c r="VNR19" s="124" t="s">
        <v>14</v>
      </c>
      <c r="VNS19" s="124" t="s">
        <v>14</v>
      </c>
      <c r="VNT19" s="124" t="s">
        <v>14</v>
      </c>
      <c r="VNU19" s="124" t="s">
        <v>14</v>
      </c>
      <c r="VNV19" s="124" t="s">
        <v>14</v>
      </c>
      <c r="VNW19" s="124" t="s">
        <v>14</v>
      </c>
      <c r="VNX19" s="124" t="s">
        <v>14</v>
      </c>
      <c r="VNY19" s="124" t="s">
        <v>14</v>
      </c>
      <c r="VNZ19" s="124" t="s">
        <v>14</v>
      </c>
      <c r="VOA19" s="124" t="s">
        <v>14</v>
      </c>
      <c r="VOB19" s="124" t="s">
        <v>14</v>
      </c>
      <c r="VOC19" s="124" t="s">
        <v>14</v>
      </c>
      <c r="VOD19" s="124" t="s">
        <v>14</v>
      </c>
      <c r="VOE19" s="124" t="s">
        <v>14</v>
      </c>
      <c r="VOF19" s="124" t="s">
        <v>14</v>
      </c>
      <c r="VOG19" s="124" t="s">
        <v>14</v>
      </c>
      <c r="VOH19" s="124" t="s">
        <v>14</v>
      </c>
      <c r="VOI19" s="124" t="s">
        <v>14</v>
      </c>
      <c r="VOJ19" s="124" t="s">
        <v>14</v>
      </c>
      <c r="VOK19" s="124" t="s">
        <v>14</v>
      </c>
      <c r="VOL19" s="124" t="s">
        <v>14</v>
      </c>
      <c r="VOM19" s="124" t="s">
        <v>14</v>
      </c>
      <c r="VON19" s="124" t="s">
        <v>14</v>
      </c>
      <c r="VOO19" s="124" t="s">
        <v>14</v>
      </c>
      <c r="VOP19" s="124" t="s">
        <v>14</v>
      </c>
      <c r="VOQ19" s="124" t="s">
        <v>14</v>
      </c>
      <c r="VOR19" s="124" t="s">
        <v>14</v>
      </c>
      <c r="VOS19" s="124" t="s">
        <v>14</v>
      </c>
      <c r="VOT19" s="124" t="s">
        <v>14</v>
      </c>
      <c r="VOU19" s="124" t="s">
        <v>14</v>
      </c>
      <c r="VOV19" s="124" t="s">
        <v>14</v>
      </c>
      <c r="VOW19" s="124" t="s">
        <v>14</v>
      </c>
      <c r="VOX19" s="124" t="s">
        <v>14</v>
      </c>
      <c r="VOY19" s="124" t="s">
        <v>14</v>
      </c>
      <c r="VOZ19" s="124" t="s">
        <v>14</v>
      </c>
      <c r="VPA19" s="124" t="s">
        <v>14</v>
      </c>
      <c r="VPB19" s="124" t="s">
        <v>14</v>
      </c>
      <c r="VPC19" s="124" t="s">
        <v>14</v>
      </c>
      <c r="VPD19" s="124" t="s">
        <v>14</v>
      </c>
      <c r="VPE19" s="124" t="s">
        <v>14</v>
      </c>
      <c r="VPF19" s="124" t="s">
        <v>14</v>
      </c>
      <c r="VPG19" s="124" t="s">
        <v>14</v>
      </c>
      <c r="VPH19" s="124" t="s">
        <v>14</v>
      </c>
      <c r="VPI19" s="124" t="s">
        <v>14</v>
      </c>
      <c r="VPJ19" s="124" t="s">
        <v>14</v>
      </c>
      <c r="VPK19" s="124" t="s">
        <v>14</v>
      </c>
      <c r="VPL19" s="124" t="s">
        <v>14</v>
      </c>
      <c r="VPM19" s="124" t="s">
        <v>14</v>
      </c>
      <c r="VPN19" s="124" t="s">
        <v>14</v>
      </c>
      <c r="VPO19" s="124" t="s">
        <v>14</v>
      </c>
      <c r="VPP19" s="124" t="s">
        <v>14</v>
      </c>
      <c r="VPQ19" s="124" t="s">
        <v>14</v>
      </c>
      <c r="VPR19" s="124" t="s">
        <v>14</v>
      </c>
      <c r="VPS19" s="124" t="s">
        <v>14</v>
      </c>
      <c r="VPT19" s="124" t="s">
        <v>14</v>
      </c>
      <c r="VPU19" s="124" t="s">
        <v>14</v>
      </c>
      <c r="VPV19" s="124" t="s">
        <v>14</v>
      </c>
      <c r="VPW19" s="124" t="s">
        <v>14</v>
      </c>
      <c r="VPX19" s="124" t="s">
        <v>14</v>
      </c>
      <c r="VPY19" s="124" t="s">
        <v>14</v>
      </c>
      <c r="VPZ19" s="124" t="s">
        <v>14</v>
      </c>
      <c r="VQA19" s="124" t="s">
        <v>14</v>
      </c>
      <c r="VQB19" s="124" t="s">
        <v>14</v>
      </c>
      <c r="VQC19" s="124" t="s">
        <v>14</v>
      </c>
      <c r="VQD19" s="124" t="s">
        <v>14</v>
      </c>
      <c r="VQE19" s="124" t="s">
        <v>14</v>
      </c>
      <c r="VQF19" s="124" t="s">
        <v>14</v>
      </c>
      <c r="VQG19" s="124" t="s">
        <v>14</v>
      </c>
      <c r="VQH19" s="124" t="s">
        <v>14</v>
      </c>
      <c r="VQI19" s="124" t="s">
        <v>14</v>
      </c>
      <c r="VQJ19" s="124" t="s">
        <v>14</v>
      </c>
      <c r="VQK19" s="124" t="s">
        <v>14</v>
      </c>
      <c r="VQL19" s="124" t="s">
        <v>14</v>
      </c>
      <c r="VQM19" s="124" t="s">
        <v>14</v>
      </c>
      <c r="VQN19" s="124" t="s">
        <v>14</v>
      </c>
      <c r="VQO19" s="124" t="s">
        <v>14</v>
      </c>
      <c r="VQP19" s="124" t="s">
        <v>14</v>
      </c>
      <c r="VQQ19" s="124" t="s">
        <v>14</v>
      </c>
      <c r="VQR19" s="124" t="s">
        <v>14</v>
      </c>
      <c r="VQS19" s="124" t="s">
        <v>14</v>
      </c>
      <c r="VQT19" s="124" t="s">
        <v>14</v>
      </c>
      <c r="VQU19" s="124" t="s">
        <v>14</v>
      </c>
      <c r="VQV19" s="124" t="s">
        <v>14</v>
      </c>
      <c r="VQW19" s="124" t="s">
        <v>14</v>
      </c>
      <c r="VQX19" s="124" t="s">
        <v>14</v>
      </c>
      <c r="VQY19" s="124" t="s">
        <v>14</v>
      </c>
      <c r="VQZ19" s="124" t="s">
        <v>14</v>
      </c>
      <c r="VRA19" s="124" t="s">
        <v>14</v>
      </c>
      <c r="VRB19" s="124" t="s">
        <v>14</v>
      </c>
      <c r="VRC19" s="124" t="s">
        <v>14</v>
      </c>
      <c r="VRD19" s="124" t="s">
        <v>14</v>
      </c>
      <c r="VRE19" s="124" t="s">
        <v>14</v>
      </c>
      <c r="VRF19" s="124" t="s">
        <v>14</v>
      </c>
      <c r="VRG19" s="124" t="s">
        <v>14</v>
      </c>
      <c r="VRH19" s="124" t="s">
        <v>14</v>
      </c>
      <c r="VRI19" s="124" t="s">
        <v>14</v>
      </c>
      <c r="VRJ19" s="124" t="s">
        <v>14</v>
      </c>
      <c r="VRK19" s="124" t="s">
        <v>14</v>
      </c>
      <c r="VRL19" s="124" t="s">
        <v>14</v>
      </c>
      <c r="VRM19" s="124" t="s">
        <v>14</v>
      </c>
      <c r="VRN19" s="124" t="s">
        <v>14</v>
      </c>
      <c r="VRO19" s="124" t="s">
        <v>14</v>
      </c>
      <c r="VRP19" s="124" t="s">
        <v>14</v>
      </c>
      <c r="VRQ19" s="124" t="s">
        <v>14</v>
      </c>
      <c r="VRR19" s="124" t="s">
        <v>14</v>
      </c>
      <c r="VRS19" s="124" t="s">
        <v>14</v>
      </c>
      <c r="VRT19" s="124" t="s">
        <v>14</v>
      </c>
      <c r="VRU19" s="124" t="s">
        <v>14</v>
      </c>
      <c r="VRV19" s="124" t="s">
        <v>14</v>
      </c>
      <c r="VRW19" s="124" t="s">
        <v>14</v>
      </c>
      <c r="VRX19" s="124" t="s">
        <v>14</v>
      </c>
      <c r="VRY19" s="124" t="s">
        <v>14</v>
      </c>
      <c r="VRZ19" s="124" t="s">
        <v>14</v>
      </c>
      <c r="VSA19" s="124" t="s">
        <v>14</v>
      </c>
      <c r="VSB19" s="124" t="s">
        <v>14</v>
      </c>
      <c r="VSC19" s="124" t="s">
        <v>14</v>
      </c>
      <c r="VSD19" s="124" t="s">
        <v>14</v>
      </c>
      <c r="VSE19" s="124" t="s">
        <v>14</v>
      </c>
      <c r="VSF19" s="124" t="s">
        <v>14</v>
      </c>
      <c r="VSG19" s="124" t="s">
        <v>14</v>
      </c>
      <c r="VSH19" s="124" t="s">
        <v>14</v>
      </c>
      <c r="VSI19" s="124" t="s">
        <v>14</v>
      </c>
      <c r="VSJ19" s="124" t="s">
        <v>14</v>
      </c>
      <c r="VSK19" s="124" t="s">
        <v>14</v>
      </c>
      <c r="VSL19" s="124" t="s">
        <v>14</v>
      </c>
      <c r="VSM19" s="124" t="s">
        <v>14</v>
      </c>
      <c r="VSN19" s="124" t="s">
        <v>14</v>
      </c>
      <c r="VSO19" s="124" t="s">
        <v>14</v>
      </c>
      <c r="VSP19" s="124" t="s">
        <v>14</v>
      </c>
      <c r="VSQ19" s="124" t="s">
        <v>14</v>
      </c>
      <c r="VSR19" s="124" t="s">
        <v>14</v>
      </c>
      <c r="VSS19" s="124" t="s">
        <v>14</v>
      </c>
      <c r="VST19" s="124" t="s">
        <v>14</v>
      </c>
      <c r="VSU19" s="124" t="s">
        <v>14</v>
      </c>
      <c r="VSV19" s="124" t="s">
        <v>14</v>
      </c>
      <c r="VSW19" s="124" t="s">
        <v>14</v>
      </c>
      <c r="VSX19" s="124" t="s">
        <v>14</v>
      </c>
      <c r="VSY19" s="124" t="s">
        <v>14</v>
      </c>
      <c r="VSZ19" s="124" t="s">
        <v>14</v>
      </c>
      <c r="VTA19" s="124" t="s">
        <v>14</v>
      </c>
      <c r="VTB19" s="124" t="s">
        <v>14</v>
      </c>
      <c r="VTC19" s="124" t="s">
        <v>14</v>
      </c>
      <c r="VTD19" s="124" t="s">
        <v>14</v>
      </c>
      <c r="VTE19" s="124" t="s">
        <v>14</v>
      </c>
      <c r="VTF19" s="124" t="s">
        <v>14</v>
      </c>
      <c r="VTG19" s="124" t="s">
        <v>14</v>
      </c>
      <c r="VTH19" s="124" t="s">
        <v>14</v>
      </c>
      <c r="VTI19" s="124" t="s">
        <v>14</v>
      </c>
      <c r="VTJ19" s="124" t="s">
        <v>14</v>
      </c>
      <c r="VTK19" s="124" t="s">
        <v>14</v>
      </c>
      <c r="VTL19" s="124" t="s">
        <v>14</v>
      </c>
      <c r="VTM19" s="124" t="s">
        <v>14</v>
      </c>
      <c r="VTN19" s="124" t="s">
        <v>14</v>
      </c>
      <c r="VTO19" s="124" t="s">
        <v>14</v>
      </c>
      <c r="VTP19" s="124" t="s">
        <v>14</v>
      </c>
      <c r="VTQ19" s="124" t="s">
        <v>14</v>
      </c>
      <c r="VTR19" s="124" t="s">
        <v>14</v>
      </c>
      <c r="VTS19" s="124" t="s">
        <v>14</v>
      </c>
      <c r="VTT19" s="124" t="s">
        <v>14</v>
      </c>
      <c r="VTU19" s="124" t="s">
        <v>14</v>
      </c>
      <c r="VTV19" s="124" t="s">
        <v>14</v>
      </c>
      <c r="VTW19" s="124" t="s">
        <v>14</v>
      </c>
      <c r="VTX19" s="124" t="s">
        <v>14</v>
      </c>
      <c r="VTY19" s="124" t="s">
        <v>14</v>
      </c>
      <c r="VTZ19" s="124" t="s">
        <v>14</v>
      </c>
      <c r="VUA19" s="124" t="s">
        <v>14</v>
      </c>
      <c r="VUB19" s="124" t="s">
        <v>14</v>
      </c>
      <c r="VUC19" s="124" t="s">
        <v>14</v>
      </c>
      <c r="VUD19" s="124" t="s">
        <v>14</v>
      </c>
      <c r="VUE19" s="124" t="s">
        <v>14</v>
      </c>
      <c r="VUF19" s="124" t="s">
        <v>14</v>
      </c>
      <c r="VUG19" s="124" t="s">
        <v>14</v>
      </c>
      <c r="VUH19" s="124" t="s">
        <v>14</v>
      </c>
      <c r="VUI19" s="124" t="s">
        <v>14</v>
      </c>
      <c r="VUJ19" s="124" t="s">
        <v>14</v>
      </c>
      <c r="VUK19" s="124" t="s">
        <v>14</v>
      </c>
      <c r="VUL19" s="124" t="s">
        <v>14</v>
      </c>
      <c r="VUM19" s="124" t="s">
        <v>14</v>
      </c>
      <c r="VUN19" s="124" t="s">
        <v>14</v>
      </c>
      <c r="VUO19" s="124" t="s">
        <v>14</v>
      </c>
      <c r="VUP19" s="124" t="s">
        <v>14</v>
      </c>
      <c r="VUQ19" s="124" t="s">
        <v>14</v>
      </c>
      <c r="VUR19" s="124" t="s">
        <v>14</v>
      </c>
      <c r="VUS19" s="124" t="s">
        <v>14</v>
      </c>
      <c r="VUT19" s="124" t="s">
        <v>14</v>
      </c>
      <c r="VUU19" s="124" t="s">
        <v>14</v>
      </c>
      <c r="VUV19" s="124" t="s">
        <v>14</v>
      </c>
      <c r="VUW19" s="124" t="s">
        <v>14</v>
      </c>
      <c r="VUX19" s="124" t="s">
        <v>14</v>
      </c>
      <c r="VUY19" s="124" t="s">
        <v>14</v>
      </c>
      <c r="VUZ19" s="124" t="s">
        <v>14</v>
      </c>
      <c r="VVA19" s="124" t="s">
        <v>14</v>
      </c>
      <c r="VVB19" s="124" t="s">
        <v>14</v>
      </c>
      <c r="VVC19" s="124" t="s">
        <v>14</v>
      </c>
      <c r="VVD19" s="124" t="s">
        <v>14</v>
      </c>
      <c r="VVE19" s="124" t="s">
        <v>14</v>
      </c>
      <c r="VVF19" s="124" t="s">
        <v>14</v>
      </c>
      <c r="VVG19" s="124" t="s">
        <v>14</v>
      </c>
      <c r="VVH19" s="124" t="s">
        <v>14</v>
      </c>
      <c r="VVI19" s="124" t="s">
        <v>14</v>
      </c>
      <c r="VVJ19" s="124" t="s">
        <v>14</v>
      </c>
      <c r="VVK19" s="124" t="s">
        <v>14</v>
      </c>
      <c r="VVL19" s="124" t="s">
        <v>14</v>
      </c>
      <c r="VVM19" s="124" t="s">
        <v>14</v>
      </c>
      <c r="VVN19" s="124" t="s">
        <v>14</v>
      </c>
      <c r="VVO19" s="124" t="s">
        <v>14</v>
      </c>
      <c r="VVP19" s="124" t="s">
        <v>14</v>
      </c>
      <c r="VVQ19" s="124" t="s">
        <v>14</v>
      </c>
      <c r="VVR19" s="124" t="s">
        <v>14</v>
      </c>
      <c r="VVS19" s="124" t="s">
        <v>14</v>
      </c>
      <c r="VVT19" s="124" t="s">
        <v>14</v>
      </c>
      <c r="VVU19" s="124" t="s">
        <v>14</v>
      </c>
      <c r="VVV19" s="124" t="s">
        <v>14</v>
      </c>
      <c r="VVW19" s="124" t="s">
        <v>14</v>
      </c>
      <c r="VVX19" s="124" t="s">
        <v>14</v>
      </c>
      <c r="VVY19" s="124" t="s">
        <v>14</v>
      </c>
      <c r="VVZ19" s="124" t="s">
        <v>14</v>
      </c>
      <c r="VWA19" s="124" t="s">
        <v>14</v>
      </c>
      <c r="VWB19" s="124" t="s">
        <v>14</v>
      </c>
      <c r="VWC19" s="124" t="s">
        <v>14</v>
      </c>
      <c r="VWD19" s="124" t="s">
        <v>14</v>
      </c>
      <c r="VWE19" s="124" t="s">
        <v>14</v>
      </c>
      <c r="VWF19" s="124" t="s">
        <v>14</v>
      </c>
      <c r="VWG19" s="124" t="s">
        <v>14</v>
      </c>
      <c r="VWH19" s="124" t="s">
        <v>14</v>
      </c>
      <c r="VWI19" s="124" t="s">
        <v>14</v>
      </c>
      <c r="VWJ19" s="124" t="s">
        <v>14</v>
      </c>
      <c r="VWK19" s="124" t="s">
        <v>14</v>
      </c>
      <c r="VWL19" s="124" t="s">
        <v>14</v>
      </c>
      <c r="VWM19" s="124" t="s">
        <v>14</v>
      </c>
      <c r="VWN19" s="124" t="s">
        <v>14</v>
      </c>
      <c r="VWO19" s="124" t="s">
        <v>14</v>
      </c>
      <c r="VWP19" s="124" t="s">
        <v>14</v>
      </c>
      <c r="VWQ19" s="124" t="s">
        <v>14</v>
      </c>
      <c r="VWR19" s="124" t="s">
        <v>14</v>
      </c>
      <c r="VWS19" s="124" t="s">
        <v>14</v>
      </c>
      <c r="VWT19" s="124" t="s">
        <v>14</v>
      </c>
      <c r="VWU19" s="124" t="s">
        <v>14</v>
      </c>
      <c r="VWV19" s="124" t="s">
        <v>14</v>
      </c>
      <c r="VWW19" s="124" t="s">
        <v>14</v>
      </c>
      <c r="VWX19" s="124" t="s">
        <v>14</v>
      </c>
      <c r="VWY19" s="124" t="s">
        <v>14</v>
      </c>
      <c r="VWZ19" s="124" t="s">
        <v>14</v>
      </c>
      <c r="VXA19" s="124" t="s">
        <v>14</v>
      </c>
      <c r="VXB19" s="124" t="s">
        <v>14</v>
      </c>
      <c r="VXC19" s="124" t="s">
        <v>14</v>
      </c>
      <c r="VXD19" s="124" t="s">
        <v>14</v>
      </c>
      <c r="VXE19" s="124" t="s">
        <v>14</v>
      </c>
      <c r="VXF19" s="124" t="s">
        <v>14</v>
      </c>
      <c r="VXG19" s="124" t="s">
        <v>14</v>
      </c>
      <c r="VXH19" s="124" t="s">
        <v>14</v>
      </c>
      <c r="VXI19" s="124" t="s">
        <v>14</v>
      </c>
      <c r="VXJ19" s="124" t="s">
        <v>14</v>
      </c>
      <c r="VXK19" s="124" t="s">
        <v>14</v>
      </c>
      <c r="VXL19" s="124" t="s">
        <v>14</v>
      </c>
      <c r="VXM19" s="124" t="s">
        <v>14</v>
      </c>
      <c r="VXN19" s="124" t="s">
        <v>14</v>
      </c>
      <c r="VXO19" s="124" t="s">
        <v>14</v>
      </c>
      <c r="VXP19" s="124" t="s">
        <v>14</v>
      </c>
      <c r="VXQ19" s="124" t="s">
        <v>14</v>
      </c>
      <c r="VXR19" s="124" t="s">
        <v>14</v>
      </c>
      <c r="VXS19" s="124" t="s">
        <v>14</v>
      </c>
      <c r="VXT19" s="124" t="s">
        <v>14</v>
      </c>
      <c r="VXU19" s="124" t="s">
        <v>14</v>
      </c>
      <c r="VXV19" s="124" t="s">
        <v>14</v>
      </c>
      <c r="VXW19" s="124" t="s">
        <v>14</v>
      </c>
      <c r="VXX19" s="124" t="s">
        <v>14</v>
      </c>
      <c r="VXY19" s="124" t="s">
        <v>14</v>
      </c>
      <c r="VXZ19" s="124" t="s">
        <v>14</v>
      </c>
      <c r="VYA19" s="124" t="s">
        <v>14</v>
      </c>
      <c r="VYB19" s="124" t="s">
        <v>14</v>
      </c>
      <c r="VYC19" s="124" t="s">
        <v>14</v>
      </c>
      <c r="VYD19" s="124" t="s">
        <v>14</v>
      </c>
      <c r="VYE19" s="124" t="s">
        <v>14</v>
      </c>
      <c r="VYF19" s="124" t="s">
        <v>14</v>
      </c>
      <c r="VYG19" s="124" t="s">
        <v>14</v>
      </c>
      <c r="VYH19" s="124" t="s">
        <v>14</v>
      </c>
      <c r="VYI19" s="124" t="s">
        <v>14</v>
      </c>
      <c r="VYJ19" s="124" t="s">
        <v>14</v>
      </c>
      <c r="VYK19" s="124" t="s">
        <v>14</v>
      </c>
      <c r="VYL19" s="124" t="s">
        <v>14</v>
      </c>
      <c r="VYM19" s="124" t="s">
        <v>14</v>
      </c>
      <c r="VYN19" s="124" t="s">
        <v>14</v>
      </c>
      <c r="VYO19" s="124" t="s">
        <v>14</v>
      </c>
      <c r="VYP19" s="124" t="s">
        <v>14</v>
      </c>
      <c r="VYQ19" s="124" t="s">
        <v>14</v>
      </c>
      <c r="VYR19" s="124" t="s">
        <v>14</v>
      </c>
      <c r="VYS19" s="124" t="s">
        <v>14</v>
      </c>
      <c r="VYT19" s="124" t="s">
        <v>14</v>
      </c>
      <c r="VYU19" s="124" t="s">
        <v>14</v>
      </c>
      <c r="VYV19" s="124" t="s">
        <v>14</v>
      </c>
      <c r="VYW19" s="124" t="s">
        <v>14</v>
      </c>
      <c r="VYX19" s="124" t="s">
        <v>14</v>
      </c>
      <c r="VYY19" s="124" t="s">
        <v>14</v>
      </c>
      <c r="VYZ19" s="124" t="s">
        <v>14</v>
      </c>
      <c r="VZA19" s="124" t="s">
        <v>14</v>
      </c>
      <c r="VZB19" s="124" t="s">
        <v>14</v>
      </c>
      <c r="VZC19" s="124" t="s">
        <v>14</v>
      </c>
      <c r="VZD19" s="124" t="s">
        <v>14</v>
      </c>
      <c r="VZE19" s="124" t="s">
        <v>14</v>
      </c>
      <c r="VZF19" s="124" t="s">
        <v>14</v>
      </c>
      <c r="VZG19" s="124" t="s">
        <v>14</v>
      </c>
      <c r="VZH19" s="124" t="s">
        <v>14</v>
      </c>
      <c r="VZI19" s="124" t="s">
        <v>14</v>
      </c>
      <c r="VZJ19" s="124" t="s">
        <v>14</v>
      </c>
      <c r="VZK19" s="124" t="s">
        <v>14</v>
      </c>
      <c r="VZL19" s="124" t="s">
        <v>14</v>
      </c>
      <c r="VZM19" s="124" t="s">
        <v>14</v>
      </c>
      <c r="VZN19" s="124" t="s">
        <v>14</v>
      </c>
      <c r="VZO19" s="124" t="s">
        <v>14</v>
      </c>
      <c r="VZP19" s="124" t="s">
        <v>14</v>
      </c>
      <c r="VZQ19" s="124" t="s">
        <v>14</v>
      </c>
      <c r="VZR19" s="124" t="s">
        <v>14</v>
      </c>
      <c r="VZS19" s="124" t="s">
        <v>14</v>
      </c>
      <c r="VZT19" s="124" t="s">
        <v>14</v>
      </c>
      <c r="VZU19" s="124" t="s">
        <v>14</v>
      </c>
      <c r="VZV19" s="124" t="s">
        <v>14</v>
      </c>
      <c r="VZW19" s="124" t="s">
        <v>14</v>
      </c>
      <c r="VZX19" s="124" t="s">
        <v>14</v>
      </c>
      <c r="VZY19" s="124" t="s">
        <v>14</v>
      </c>
      <c r="VZZ19" s="124" t="s">
        <v>14</v>
      </c>
      <c r="WAA19" s="124" t="s">
        <v>14</v>
      </c>
      <c r="WAB19" s="124" t="s">
        <v>14</v>
      </c>
      <c r="WAC19" s="124" t="s">
        <v>14</v>
      </c>
      <c r="WAD19" s="124" t="s">
        <v>14</v>
      </c>
      <c r="WAE19" s="124" t="s">
        <v>14</v>
      </c>
      <c r="WAF19" s="124" t="s">
        <v>14</v>
      </c>
      <c r="WAG19" s="124" t="s">
        <v>14</v>
      </c>
      <c r="WAH19" s="124" t="s">
        <v>14</v>
      </c>
      <c r="WAI19" s="124" t="s">
        <v>14</v>
      </c>
      <c r="WAJ19" s="124" t="s">
        <v>14</v>
      </c>
      <c r="WAK19" s="124" t="s">
        <v>14</v>
      </c>
      <c r="WAL19" s="124" t="s">
        <v>14</v>
      </c>
      <c r="WAM19" s="124" t="s">
        <v>14</v>
      </c>
      <c r="WAN19" s="124" t="s">
        <v>14</v>
      </c>
      <c r="WAO19" s="124" t="s">
        <v>14</v>
      </c>
      <c r="WAP19" s="124" t="s">
        <v>14</v>
      </c>
      <c r="WAQ19" s="124" t="s">
        <v>14</v>
      </c>
      <c r="WAR19" s="124" t="s">
        <v>14</v>
      </c>
      <c r="WAS19" s="124" t="s">
        <v>14</v>
      </c>
      <c r="WAT19" s="124" t="s">
        <v>14</v>
      </c>
      <c r="WAU19" s="124" t="s">
        <v>14</v>
      </c>
      <c r="WAV19" s="124" t="s">
        <v>14</v>
      </c>
      <c r="WAW19" s="124" t="s">
        <v>14</v>
      </c>
      <c r="WAX19" s="124" t="s">
        <v>14</v>
      </c>
      <c r="WAY19" s="124" t="s">
        <v>14</v>
      </c>
      <c r="WAZ19" s="124" t="s">
        <v>14</v>
      </c>
      <c r="WBA19" s="124" t="s">
        <v>14</v>
      </c>
      <c r="WBB19" s="124" t="s">
        <v>14</v>
      </c>
      <c r="WBC19" s="124" t="s">
        <v>14</v>
      </c>
      <c r="WBD19" s="124" t="s">
        <v>14</v>
      </c>
      <c r="WBE19" s="124" t="s">
        <v>14</v>
      </c>
      <c r="WBF19" s="124" t="s">
        <v>14</v>
      </c>
      <c r="WBG19" s="124" t="s">
        <v>14</v>
      </c>
      <c r="WBH19" s="124" t="s">
        <v>14</v>
      </c>
      <c r="WBI19" s="124" t="s">
        <v>14</v>
      </c>
      <c r="WBJ19" s="124" t="s">
        <v>14</v>
      </c>
      <c r="WBK19" s="124" t="s">
        <v>14</v>
      </c>
      <c r="WBL19" s="124" t="s">
        <v>14</v>
      </c>
      <c r="WBM19" s="124" t="s">
        <v>14</v>
      </c>
      <c r="WBN19" s="124" t="s">
        <v>14</v>
      </c>
      <c r="WBO19" s="124" t="s">
        <v>14</v>
      </c>
      <c r="WBP19" s="124" t="s">
        <v>14</v>
      </c>
      <c r="WBQ19" s="124" t="s">
        <v>14</v>
      </c>
      <c r="WBR19" s="124" t="s">
        <v>14</v>
      </c>
      <c r="WBS19" s="124" t="s">
        <v>14</v>
      </c>
      <c r="WBT19" s="124" t="s">
        <v>14</v>
      </c>
      <c r="WBU19" s="124" t="s">
        <v>14</v>
      </c>
      <c r="WBV19" s="124" t="s">
        <v>14</v>
      </c>
      <c r="WBW19" s="124" t="s">
        <v>14</v>
      </c>
      <c r="WBX19" s="124" t="s">
        <v>14</v>
      </c>
      <c r="WBY19" s="124" t="s">
        <v>14</v>
      </c>
      <c r="WBZ19" s="124" t="s">
        <v>14</v>
      </c>
      <c r="WCA19" s="124" t="s">
        <v>14</v>
      </c>
      <c r="WCB19" s="124" t="s">
        <v>14</v>
      </c>
      <c r="WCC19" s="124" t="s">
        <v>14</v>
      </c>
      <c r="WCD19" s="124" t="s">
        <v>14</v>
      </c>
      <c r="WCE19" s="124" t="s">
        <v>14</v>
      </c>
      <c r="WCF19" s="124" t="s">
        <v>14</v>
      </c>
      <c r="WCG19" s="124" t="s">
        <v>14</v>
      </c>
      <c r="WCH19" s="124" t="s">
        <v>14</v>
      </c>
      <c r="WCI19" s="124" t="s">
        <v>14</v>
      </c>
      <c r="WCJ19" s="124" t="s">
        <v>14</v>
      </c>
      <c r="WCK19" s="124" t="s">
        <v>14</v>
      </c>
      <c r="WCL19" s="124" t="s">
        <v>14</v>
      </c>
      <c r="WCM19" s="124" t="s">
        <v>14</v>
      </c>
      <c r="WCN19" s="124" t="s">
        <v>14</v>
      </c>
      <c r="WCO19" s="124" t="s">
        <v>14</v>
      </c>
      <c r="WCP19" s="124" t="s">
        <v>14</v>
      </c>
      <c r="WCQ19" s="124" t="s">
        <v>14</v>
      </c>
      <c r="WCR19" s="124" t="s">
        <v>14</v>
      </c>
      <c r="WCS19" s="124" t="s">
        <v>14</v>
      </c>
      <c r="WCT19" s="124" t="s">
        <v>14</v>
      </c>
      <c r="WCU19" s="124" t="s">
        <v>14</v>
      </c>
      <c r="WCV19" s="124" t="s">
        <v>14</v>
      </c>
      <c r="WCW19" s="124" t="s">
        <v>14</v>
      </c>
      <c r="WCX19" s="124" t="s">
        <v>14</v>
      </c>
      <c r="WCY19" s="124" t="s">
        <v>14</v>
      </c>
      <c r="WCZ19" s="124" t="s">
        <v>14</v>
      </c>
      <c r="WDA19" s="124" t="s">
        <v>14</v>
      </c>
      <c r="WDB19" s="124" t="s">
        <v>14</v>
      </c>
      <c r="WDC19" s="124" t="s">
        <v>14</v>
      </c>
      <c r="WDD19" s="124" t="s">
        <v>14</v>
      </c>
      <c r="WDE19" s="124" t="s">
        <v>14</v>
      </c>
      <c r="WDF19" s="124" t="s">
        <v>14</v>
      </c>
      <c r="WDG19" s="124" t="s">
        <v>14</v>
      </c>
      <c r="WDH19" s="124" t="s">
        <v>14</v>
      </c>
      <c r="WDI19" s="124" t="s">
        <v>14</v>
      </c>
      <c r="WDJ19" s="124" t="s">
        <v>14</v>
      </c>
      <c r="WDK19" s="124" t="s">
        <v>14</v>
      </c>
      <c r="WDL19" s="124" t="s">
        <v>14</v>
      </c>
      <c r="WDM19" s="124" t="s">
        <v>14</v>
      </c>
      <c r="WDN19" s="124" t="s">
        <v>14</v>
      </c>
      <c r="WDO19" s="124" t="s">
        <v>14</v>
      </c>
      <c r="WDP19" s="124" t="s">
        <v>14</v>
      </c>
      <c r="WDQ19" s="124" t="s">
        <v>14</v>
      </c>
      <c r="WDR19" s="124" t="s">
        <v>14</v>
      </c>
      <c r="WDS19" s="124" t="s">
        <v>14</v>
      </c>
      <c r="WDT19" s="124" t="s">
        <v>14</v>
      </c>
      <c r="WDU19" s="124" t="s">
        <v>14</v>
      </c>
      <c r="WDV19" s="124" t="s">
        <v>14</v>
      </c>
      <c r="WDW19" s="124" t="s">
        <v>14</v>
      </c>
      <c r="WDX19" s="124" t="s">
        <v>14</v>
      </c>
      <c r="WDY19" s="124" t="s">
        <v>14</v>
      </c>
      <c r="WDZ19" s="124" t="s">
        <v>14</v>
      </c>
      <c r="WEA19" s="124" t="s">
        <v>14</v>
      </c>
      <c r="WEB19" s="124" t="s">
        <v>14</v>
      </c>
      <c r="WEC19" s="124" t="s">
        <v>14</v>
      </c>
      <c r="WED19" s="124" t="s">
        <v>14</v>
      </c>
      <c r="WEE19" s="124" t="s">
        <v>14</v>
      </c>
      <c r="WEF19" s="124" t="s">
        <v>14</v>
      </c>
      <c r="WEG19" s="124" t="s">
        <v>14</v>
      </c>
      <c r="WEH19" s="124" t="s">
        <v>14</v>
      </c>
      <c r="WEI19" s="124" t="s">
        <v>14</v>
      </c>
      <c r="WEJ19" s="124" t="s">
        <v>14</v>
      </c>
      <c r="WEK19" s="124" t="s">
        <v>14</v>
      </c>
      <c r="WEL19" s="124" t="s">
        <v>14</v>
      </c>
      <c r="WEM19" s="124" t="s">
        <v>14</v>
      </c>
      <c r="WEN19" s="124" t="s">
        <v>14</v>
      </c>
      <c r="WEO19" s="124" t="s">
        <v>14</v>
      </c>
      <c r="WEP19" s="124" t="s">
        <v>14</v>
      </c>
      <c r="WEQ19" s="124" t="s">
        <v>14</v>
      </c>
      <c r="WER19" s="124" t="s">
        <v>14</v>
      </c>
      <c r="WES19" s="124" t="s">
        <v>14</v>
      </c>
      <c r="WET19" s="124" t="s">
        <v>14</v>
      </c>
      <c r="WEU19" s="124" t="s">
        <v>14</v>
      </c>
      <c r="WEV19" s="124" t="s">
        <v>14</v>
      </c>
      <c r="WEW19" s="124" t="s">
        <v>14</v>
      </c>
      <c r="WEX19" s="124" t="s">
        <v>14</v>
      </c>
      <c r="WEY19" s="124" t="s">
        <v>14</v>
      </c>
      <c r="WEZ19" s="124" t="s">
        <v>14</v>
      </c>
      <c r="WFA19" s="124" t="s">
        <v>14</v>
      </c>
      <c r="WFB19" s="124" t="s">
        <v>14</v>
      </c>
      <c r="WFC19" s="124" t="s">
        <v>14</v>
      </c>
      <c r="WFD19" s="124" t="s">
        <v>14</v>
      </c>
      <c r="WFE19" s="124" t="s">
        <v>14</v>
      </c>
      <c r="WFF19" s="124" t="s">
        <v>14</v>
      </c>
      <c r="WFG19" s="124" t="s">
        <v>14</v>
      </c>
      <c r="WFH19" s="124" t="s">
        <v>14</v>
      </c>
      <c r="WFI19" s="124" t="s">
        <v>14</v>
      </c>
      <c r="WFJ19" s="124" t="s">
        <v>14</v>
      </c>
      <c r="WFK19" s="124" t="s">
        <v>14</v>
      </c>
      <c r="WFL19" s="124" t="s">
        <v>14</v>
      </c>
      <c r="WFM19" s="124" t="s">
        <v>14</v>
      </c>
      <c r="WFN19" s="124" t="s">
        <v>14</v>
      </c>
      <c r="WFO19" s="124" t="s">
        <v>14</v>
      </c>
      <c r="WFP19" s="124" t="s">
        <v>14</v>
      </c>
      <c r="WFQ19" s="124" t="s">
        <v>14</v>
      </c>
      <c r="WFR19" s="124" t="s">
        <v>14</v>
      </c>
      <c r="WFS19" s="124" t="s">
        <v>14</v>
      </c>
      <c r="WFT19" s="124" t="s">
        <v>14</v>
      </c>
      <c r="WFU19" s="124" t="s">
        <v>14</v>
      </c>
      <c r="WFV19" s="124" t="s">
        <v>14</v>
      </c>
      <c r="WFW19" s="124" t="s">
        <v>14</v>
      </c>
      <c r="WFX19" s="124" t="s">
        <v>14</v>
      </c>
      <c r="WFY19" s="124" t="s">
        <v>14</v>
      </c>
      <c r="WFZ19" s="124" t="s">
        <v>14</v>
      </c>
      <c r="WGA19" s="124" t="s">
        <v>14</v>
      </c>
      <c r="WGB19" s="124" t="s">
        <v>14</v>
      </c>
      <c r="WGC19" s="124" t="s">
        <v>14</v>
      </c>
      <c r="WGD19" s="124" t="s">
        <v>14</v>
      </c>
      <c r="WGE19" s="124" t="s">
        <v>14</v>
      </c>
      <c r="WGF19" s="124" t="s">
        <v>14</v>
      </c>
      <c r="WGG19" s="124" t="s">
        <v>14</v>
      </c>
      <c r="WGH19" s="124" t="s">
        <v>14</v>
      </c>
      <c r="WGI19" s="124" t="s">
        <v>14</v>
      </c>
      <c r="WGJ19" s="124" t="s">
        <v>14</v>
      </c>
      <c r="WGK19" s="124" t="s">
        <v>14</v>
      </c>
      <c r="WGL19" s="124" t="s">
        <v>14</v>
      </c>
      <c r="WGM19" s="124" t="s">
        <v>14</v>
      </c>
      <c r="WGN19" s="124" t="s">
        <v>14</v>
      </c>
      <c r="WGO19" s="124" t="s">
        <v>14</v>
      </c>
      <c r="WGP19" s="124" t="s">
        <v>14</v>
      </c>
      <c r="WGQ19" s="124" t="s">
        <v>14</v>
      </c>
      <c r="WGR19" s="124" t="s">
        <v>14</v>
      </c>
      <c r="WGS19" s="124" t="s">
        <v>14</v>
      </c>
      <c r="WGT19" s="124" t="s">
        <v>14</v>
      </c>
      <c r="WGU19" s="124" t="s">
        <v>14</v>
      </c>
      <c r="WGV19" s="124" t="s">
        <v>14</v>
      </c>
      <c r="WGW19" s="124" t="s">
        <v>14</v>
      </c>
      <c r="WGX19" s="124" t="s">
        <v>14</v>
      </c>
      <c r="WGY19" s="124" t="s">
        <v>14</v>
      </c>
      <c r="WGZ19" s="124" t="s">
        <v>14</v>
      </c>
      <c r="WHA19" s="124" t="s">
        <v>14</v>
      </c>
      <c r="WHB19" s="124" t="s">
        <v>14</v>
      </c>
      <c r="WHC19" s="124" t="s">
        <v>14</v>
      </c>
      <c r="WHD19" s="124" t="s">
        <v>14</v>
      </c>
      <c r="WHE19" s="124" t="s">
        <v>14</v>
      </c>
      <c r="WHF19" s="124" t="s">
        <v>14</v>
      </c>
      <c r="WHG19" s="124" t="s">
        <v>14</v>
      </c>
      <c r="WHH19" s="124" t="s">
        <v>14</v>
      </c>
      <c r="WHI19" s="124" t="s">
        <v>14</v>
      </c>
      <c r="WHJ19" s="124" t="s">
        <v>14</v>
      </c>
      <c r="WHK19" s="124" t="s">
        <v>14</v>
      </c>
      <c r="WHL19" s="124" t="s">
        <v>14</v>
      </c>
      <c r="WHM19" s="124" t="s">
        <v>14</v>
      </c>
      <c r="WHN19" s="124" t="s">
        <v>14</v>
      </c>
      <c r="WHO19" s="124" t="s">
        <v>14</v>
      </c>
      <c r="WHP19" s="124" t="s">
        <v>14</v>
      </c>
      <c r="WHQ19" s="124" t="s">
        <v>14</v>
      </c>
      <c r="WHR19" s="124" t="s">
        <v>14</v>
      </c>
      <c r="WHS19" s="124" t="s">
        <v>14</v>
      </c>
      <c r="WHT19" s="124" t="s">
        <v>14</v>
      </c>
      <c r="WHU19" s="124" t="s">
        <v>14</v>
      </c>
      <c r="WHV19" s="124" t="s">
        <v>14</v>
      </c>
      <c r="WHW19" s="124" t="s">
        <v>14</v>
      </c>
      <c r="WHX19" s="124" t="s">
        <v>14</v>
      </c>
      <c r="WHY19" s="124" t="s">
        <v>14</v>
      </c>
      <c r="WHZ19" s="124" t="s">
        <v>14</v>
      </c>
      <c r="WIA19" s="124" t="s">
        <v>14</v>
      </c>
      <c r="WIB19" s="124" t="s">
        <v>14</v>
      </c>
      <c r="WIC19" s="124" t="s">
        <v>14</v>
      </c>
      <c r="WID19" s="124" t="s">
        <v>14</v>
      </c>
      <c r="WIE19" s="124" t="s">
        <v>14</v>
      </c>
      <c r="WIF19" s="124" t="s">
        <v>14</v>
      </c>
      <c r="WIG19" s="124" t="s">
        <v>14</v>
      </c>
      <c r="WIH19" s="124" t="s">
        <v>14</v>
      </c>
      <c r="WII19" s="124" t="s">
        <v>14</v>
      </c>
      <c r="WIJ19" s="124" t="s">
        <v>14</v>
      </c>
      <c r="WIK19" s="124" t="s">
        <v>14</v>
      </c>
      <c r="WIL19" s="124" t="s">
        <v>14</v>
      </c>
      <c r="WIM19" s="124" t="s">
        <v>14</v>
      </c>
      <c r="WIN19" s="124" t="s">
        <v>14</v>
      </c>
      <c r="WIO19" s="124" t="s">
        <v>14</v>
      </c>
      <c r="WIP19" s="124" t="s">
        <v>14</v>
      </c>
      <c r="WIQ19" s="124" t="s">
        <v>14</v>
      </c>
      <c r="WIR19" s="124" t="s">
        <v>14</v>
      </c>
      <c r="WIS19" s="124" t="s">
        <v>14</v>
      </c>
      <c r="WIT19" s="124" t="s">
        <v>14</v>
      </c>
      <c r="WIU19" s="124" t="s">
        <v>14</v>
      </c>
      <c r="WIV19" s="124" t="s">
        <v>14</v>
      </c>
      <c r="WIW19" s="124" t="s">
        <v>14</v>
      </c>
      <c r="WIX19" s="124" t="s">
        <v>14</v>
      </c>
      <c r="WIY19" s="124" t="s">
        <v>14</v>
      </c>
      <c r="WIZ19" s="124" t="s">
        <v>14</v>
      </c>
      <c r="WJA19" s="124" t="s">
        <v>14</v>
      </c>
      <c r="WJB19" s="124" t="s">
        <v>14</v>
      </c>
      <c r="WJC19" s="124" t="s">
        <v>14</v>
      </c>
      <c r="WJD19" s="124" t="s">
        <v>14</v>
      </c>
      <c r="WJE19" s="124" t="s">
        <v>14</v>
      </c>
      <c r="WJF19" s="124" t="s">
        <v>14</v>
      </c>
      <c r="WJG19" s="124" t="s">
        <v>14</v>
      </c>
      <c r="WJH19" s="124" t="s">
        <v>14</v>
      </c>
      <c r="WJI19" s="124" t="s">
        <v>14</v>
      </c>
      <c r="WJJ19" s="124" t="s">
        <v>14</v>
      </c>
      <c r="WJK19" s="124" t="s">
        <v>14</v>
      </c>
      <c r="WJL19" s="124" t="s">
        <v>14</v>
      </c>
      <c r="WJM19" s="124" t="s">
        <v>14</v>
      </c>
      <c r="WJN19" s="124" t="s">
        <v>14</v>
      </c>
      <c r="WJO19" s="124" t="s">
        <v>14</v>
      </c>
      <c r="WJP19" s="124" t="s">
        <v>14</v>
      </c>
      <c r="WJQ19" s="124" t="s">
        <v>14</v>
      </c>
      <c r="WJR19" s="124" t="s">
        <v>14</v>
      </c>
      <c r="WJS19" s="124" t="s">
        <v>14</v>
      </c>
      <c r="WJT19" s="124" t="s">
        <v>14</v>
      </c>
      <c r="WJU19" s="124" t="s">
        <v>14</v>
      </c>
      <c r="WJV19" s="124" t="s">
        <v>14</v>
      </c>
      <c r="WJW19" s="124" t="s">
        <v>14</v>
      </c>
      <c r="WJX19" s="124" t="s">
        <v>14</v>
      </c>
      <c r="WJY19" s="124" t="s">
        <v>14</v>
      </c>
      <c r="WJZ19" s="124" t="s">
        <v>14</v>
      </c>
      <c r="WKA19" s="124" t="s">
        <v>14</v>
      </c>
      <c r="WKB19" s="124" t="s">
        <v>14</v>
      </c>
      <c r="WKC19" s="124" t="s">
        <v>14</v>
      </c>
      <c r="WKD19" s="124" t="s">
        <v>14</v>
      </c>
      <c r="WKE19" s="124" t="s">
        <v>14</v>
      </c>
      <c r="WKF19" s="124" t="s">
        <v>14</v>
      </c>
      <c r="WKG19" s="124" t="s">
        <v>14</v>
      </c>
      <c r="WKH19" s="124" t="s">
        <v>14</v>
      </c>
      <c r="WKI19" s="124" t="s">
        <v>14</v>
      </c>
      <c r="WKJ19" s="124" t="s">
        <v>14</v>
      </c>
      <c r="WKK19" s="124" t="s">
        <v>14</v>
      </c>
      <c r="WKL19" s="124" t="s">
        <v>14</v>
      </c>
      <c r="WKM19" s="124" t="s">
        <v>14</v>
      </c>
      <c r="WKN19" s="124" t="s">
        <v>14</v>
      </c>
      <c r="WKO19" s="124" t="s">
        <v>14</v>
      </c>
      <c r="WKP19" s="124" t="s">
        <v>14</v>
      </c>
      <c r="WKQ19" s="124" t="s">
        <v>14</v>
      </c>
      <c r="WKR19" s="124" t="s">
        <v>14</v>
      </c>
      <c r="WKS19" s="124" t="s">
        <v>14</v>
      </c>
      <c r="WKT19" s="124" t="s">
        <v>14</v>
      </c>
      <c r="WKU19" s="124" t="s">
        <v>14</v>
      </c>
      <c r="WKV19" s="124" t="s">
        <v>14</v>
      </c>
      <c r="WKW19" s="124" t="s">
        <v>14</v>
      </c>
      <c r="WKX19" s="124" t="s">
        <v>14</v>
      </c>
      <c r="WKY19" s="124" t="s">
        <v>14</v>
      </c>
      <c r="WKZ19" s="124" t="s">
        <v>14</v>
      </c>
      <c r="WLA19" s="124" t="s">
        <v>14</v>
      </c>
      <c r="WLB19" s="124" t="s">
        <v>14</v>
      </c>
      <c r="WLC19" s="124" t="s">
        <v>14</v>
      </c>
      <c r="WLD19" s="124" t="s">
        <v>14</v>
      </c>
      <c r="WLE19" s="124" t="s">
        <v>14</v>
      </c>
      <c r="WLF19" s="124" t="s">
        <v>14</v>
      </c>
      <c r="WLG19" s="124" t="s">
        <v>14</v>
      </c>
      <c r="WLH19" s="124" t="s">
        <v>14</v>
      </c>
      <c r="WLI19" s="124" t="s">
        <v>14</v>
      </c>
      <c r="WLJ19" s="124" t="s">
        <v>14</v>
      </c>
      <c r="WLK19" s="124" t="s">
        <v>14</v>
      </c>
      <c r="WLL19" s="124" t="s">
        <v>14</v>
      </c>
      <c r="WLM19" s="124" t="s">
        <v>14</v>
      </c>
      <c r="WLN19" s="124" t="s">
        <v>14</v>
      </c>
      <c r="WLO19" s="124" t="s">
        <v>14</v>
      </c>
      <c r="WLP19" s="124" t="s">
        <v>14</v>
      </c>
      <c r="WLQ19" s="124" t="s">
        <v>14</v>
      </c>
      <c r="WLR19" s="124" t="s">
        <v>14</v>
      </c>
      <c r="WLS19" s="124" t="s">
        <v>14</v>
      </c>
      <c r="WLT19" s="124" t="s">
        <v>14</v>
      </c>
      <c r="WLU19" s="124" t="s">
        <v>14</v>
      </c>
      <c r="WLV19" s="124" t="s">
        <v>14</v>
      </c>
      <c r="WLW19" s="124" t="s">
        <v>14</v>
      </c>
      <c r="WLX19" s="124" t="s">
        <v>14</v>
      </c>
      <c r="WLY19" s="124" t="s">
        <v>14</v>
      </c>
      <c r="WLZ19" s="124" t="s">
        <v>14</v>
      </c>
      <c r="WMA19" s="124" t="s">
        <v>14</v>
      </c>
      <c r="WMB19" s="124" t="s">
        <v>14</v>
      </c>
      <c r="WMC19" s="124" t="s">
        <v>14</v>
      </c>
      <c r="WMD19" s="124" t="s">
        <v>14</v>
      </c>
      <c r="WME19" s="124" t="s">
        <v>14</v>
      </c>
      <c r="WMF19" s="124" t="s">
        <v>14</v>
      </c>
      <c r="WMG19" s="124" t="s">
        <v>14</v>
      </c>
      <c r="WMH19" s="124" t="s">
        <v>14</v>
      </c>
      <c r="WMI19" s="124" t="s">
        <v>14</v>
      </c>
      <c r="WMJ19" s="124" t="s">
        <v>14</v>
      </c>
      <c r="WMK19" s="124" t="s">
        <v>14</v>
      </c>
      <c r="WML19" s="124" t="s">
        <v>14</v>
      </c>
      <c r="WMM19" s="124" t="s">
        <v>14</v>
      </c>
      <c r="WMN19" s="124" t="s">
        <v>14</v>
      </c>
      <c r="WMO19" s="124" t="s">
        <v>14</v>
      </c>
      <c r="WMP19" s="124" t="s">
        <v>14</v>
      </c>
      <c r="WMQ19" s="124" t="s">
        <v>14</v>
      </c>
      <c r="WMR19" s="124" t="s">
        <v>14</v>
      </c>
      <c r="WMS19" s="124" t="s">
        <v>14</v>
      </c>
      <c r="WMT19" s="124" t="s">
        <v>14</v>
      </c>
      <c r="WMU19" s="124" t="s">
        <v>14</v>
      </c>
      <c r="WMV19" s="124" t="s">
        <v>14</v>
      </c>
      <c r="WMW19" s="124" t="s">
        <v>14</v>
      </c>
      <c r="WMX19" s="124" t="s">
        <v>14</v>
      </c>
      <c r="WMY19" s="124" t="s">
        <v>14</v>
      </c>
      <c r="WMZ19" s="124" t="s">
        <v>14</v>
      </c>
      <c r="WNA19" s="124" t="s">
        <v>14</v>
      </c>
      <c r="WNB19" s="124" t="s">
        <v>14</v>
      </c>
      <c r="WNC19" s="124" t="s">
        <v>14</v>
      </c>
      <c r="WND19" s="124" t="s">
        <v>14</v>
      </c>
      <c r="WNE19" s="124" t="s">
        <v>14</v>
      </c>
      <c r="WNF19" s="124" t="s">
        <v>14</v>
      </c>
      <c r="WNG19" s="124" t="s">
        <v>14</v>
      </c>
      <c r="WNH19" s="124" t="s">
        <v>14</v>
      </c>
      <c r="WNI19" s="124" t="s">
        <v>14</v>
      </c>
      <c r="WNJ19" s="124" t="s">
        <v>14</v>
      </c>
      <c r="WNK19" s="124" t="s">
        <v>14</v>
      </c>
      <c r="WNL19" s="124" t="s">
        <v>14</v>
      </c>
      <c r="WNM19" s="124" t="s">
        <v>14</v>
      </c>
      <c r="WNN19" s="124" t="s">
        <v>14</v>
      </c>
      <c r="WNO19" s="124" t="s">
        <v>14</v>
      </c>
      <c r="WNP19" s="124" t="s">
        <v>14</v>
      </c>
      <c r="WNQ19" s="124" t="s">
        <v>14</v>
      </c>
      <c r="WNR19" s="124" t="s">
        <v>14</v>
      </c>
      <c r="WNS19" s="124" t="s">
        <v>14</v>
      </c>
      <c r="WNT19" s="124" t="s">
        <v>14</v>
      </c>
      <c r="WNU19" s="124" t="s">
        <v>14</v>
      </c>
      <c r="WNV19" s="124" t="s">
        <v>14</v>
      </c>
      <c r="WNW19" s="124" t="s">
        <v>14</v>
      </c>
      <c r="WNX19" s="124" t="s">
        <v>14</v>
      </c>
      <c r="WNY19" s="124" t="s">
        <v>14</v>
      </c>
      <c r="WNZ19" s="124" t="s">
        <v>14</v>
      </c>
      <c r="WOA19" s="124" t="s">
        <v>14</v>
      </c>
      <c r="WOB19" s="124" t="s">
        <v>14</v>
      </c>
      <c r="WOC19" s="124" t="s">
        <v>14</v>
      </c>
      <c r="WOD19" s="124" t="s">
        <v>14</v>
      </c>
      <c r="WOE19" s="124" t="s">
        <v>14</v>
      </c>
      <c r="WOF19" s="124" t="s">
        <v>14</v>
      </c>
      <c r="WOG19" s="124" t="s">
        <v>14</v>
      </c>
      <c r="WOH19" s="124" t="s">
        <v>14</v>
      </c>
      <c r="WOI19" s="124" t="s">
        <v>14</v>
      </c>
      <c r="WOJ19" s="124" t="s">
        <v>14</v>
      </c>
      <c r="WOK19" s="124" t="s">
        <v>14</v>
      </c>
      <c r="WOL19" s="124" t="s">
        <v>14</v>
      </c>
      <c r="WOM19" s="124" t="s">
        <v>14</v>
      </c>
      <c r="WON19" s="124" t="s">
        <v>14</v>
      </c>
      <c r="WOO19" s="124" t="s">
        <v>14</v>
      </c>
      <c r="WOP19" s="124" t="s">
        <v>14</v>
      </c>
      <c r="WOQ19" s="124" t="s">
        <v>14</v>
      </c>
      <c r="WOR19" s="124" t="s">
        <v>14</v>
      </c>
      <c r="WOS19" s="124" t="s">
        <v>14</v>
      </c>
      <c r="WOT19" s="124" t="s">
        <v>14</v>
      </c>
      <c r="WOU19" s="124" t="s">
        <v>14</v>
      </c>
      <c r="WOV19" s="124" t="s">
        <v>14</v>
      </c>
      <c r="WOW19" s="124" t="s">
        <v>14</v>
      </c>
      <c r="WOX19" s="124" t="s">
        <v>14</v>
      </c>
      <c r="WOY19" s="124" t="s">
        <v>14</v>
      </c>
      <c r="WOZ19" s="124" t="s">
        <v>14</v>
      </c>
      <c r="WPA19" s="124" t="s">
        <v>14</v>
      </c>
      <c r="WPB19" s="124" t="s">
        <v>14</v>
      </c>
      <c r="WPC19" s="124" t="s">
        <v>14</v>
      </c>
      <c r="WPD19" s="124" t="s">
        <v>14</v>
      </c>
      <c r="WPE19" s="124" t="s">
        <v>14</v>
      </c>
      <c r="WPF19" s="124" t="s">
        <v>14</v>
      </c>
      <c r="WPG19" s="124" t="s">
        <v>14</v>
      </c>
      <c r="WPH19" s="124" t="s">
        <v>14</v>
      </c>
      <c r="WPI19" s="124" t="s">
        <v>14</v>
      </c>
      <c r="WPJ19" s="124" t="s">
        <v>14</v>
      </c>
      <c r="WPK19" s="124" t="s">
        <v>14</v>
      </c>
      <c r="WPL19" s="124" t="s">
        <v>14</v>
      </c>
      <c r="WPM19" s="124" t="s">
        <v>14</v>
      </c>
      <c r="WPN19" s="124" t="s">
        <v>14</v>
      </c>
      <c r="WPO19" s="124" t="s">
        <v>14</v>
      </c>
      <c r="WPP19" s="124" t="s">
        <v>14</v>
      </c>
      <c r="WPQ19" s="124" t="s">
        <v>14</v>
      </c>
      <c r="WPR19" s="124" t="s">
        <v>14</v>
      </c>
      <c r="WPS19" s="124" t="s">
        <v>14</v>
      </c>
      <c r="WPT19" s="124" t="s">
        <v>14</v>
      </c>
      <c r="WPU19" s="124" t="s">
        <v>14</v>
      </c>
      <c r="WPV19" s="124" t="s">
        <v>14</v>
      </c>
      <c r="WPW19" s="124" t="s">
        <v>14</v>
      </c>
      <c r="WPX19" s="124" t="s">
        <v>14</v>
      </c>
      <c r="WPY19" s="124" t="s">
        <v>14</v>
      </c>
      <c r="WPZ19" s="124" t="s">
        <v>14</v>
      </c>
      <c r="WQA19" s="124" t="s">
        <v>14</v>
      </c>
      <c r="WQB19" s="124" t="s">
        <v>14</v>
      </c>
      <c r="WQC19" s="124" t="s">
        <v>14</v>
      </c>
      <c r="WQD19" s="124" t="s">
        <v>14</v>
      </c>
      <c r="WQE19" s="124" t="s">
        <v>14</v>
      </c>
      <c r="WQF19" s="124" t="s">
        <v>14</v>
      </c>
      <c r="WQG19" s="124" t="s">
        <v>14</v>
      </c>
      <c r="WQH19" s="124" t="s">
        <v>14</v>
      </c>
      <c r="WQI19" s="124" t="s">
        <v>14</v>
      </c>
      <c r="WQJ19" s="124" t="s">
        <v>14</v>
      </c>
      <c r="WQK19" s="124" t="s">
        <v>14</v>
      </c>
      <c r="WQL19" s="124" t="s">
        <v>14</v>
      </c>
      <c r="WQM19" s="124" t="s">
        <v>14</v>
      </c>
      <c r="WQN19" s="124" t="s">
        <v>14</v>
      </c>
      <c r="WQO19" s="124" t="s">
        <v>14</v>
      </c>
      <c r="WQP19" s="124" t="s">
        <v>14</v>
      </c>
      <c r="WQQ19" s="124" t="s">
        <v>14</v>
      </c>
      <c r="WQR19" s="124" t="s">
        <v>14</v>
      </c>
      <c r="WQS19" s="124" t="s">
        <v>14</v>
      </c>
      <c r="WQT19" s="124" t="s">
        <v>14</v>
      </c>
      <c r="WQU19" s="124" t="s">
        <v>14</v>
      </c>
      <c r="WQV19" s="124" t="s">
        <v>14</v>
      </c>
      <c r="WQW19" s="124" t="s">
        <v>14</v>
      </c>
      <c r="WQX19" s="124" t="s">
        <v>14</v>
      </c>
      <c r="WQY19" s="124" t="s">
        <v>14</v>
      </c>
      <c r="WQZ19" s="124" t="s">
        <v>14</v>
      </c>
      <c r="WRA19" s="124" t="s">
        <v>14</v>
      </c>
      <c r="WRB19" s="124" t="s">
        <v>14</v>
      </c>
      <c r="WRC19" s="124" t="s">
        <v>14</v>
      </c>
      <c r="WRD19" s="124" t="s">
        <v>14</v>
      </c>
      <c r="WRE19" s="124" t="s">
        <v>14</v>
      </c>
      <c r="WRF19" s="124" t="s">
        <v>14</v>
      </c>
      <c r="WRG19" s="124" t="s">
        <v>14</v>
      </c>
      <c r="WRH19" s="124" t="s">
        <v>14</v>
      </c>
      <c r="WRI19" s="124" t="s">
        <v>14</v>
      </c>
      <c r="WRJ19" s="124" t="s">
        <v>14</v>
      </c>
      <c r="WRK19" s="124" t="s">
        <v>14</v>
      </c>
      <c r="WRL19" s="124" t="s">
        <v>14</v>
      </c>
      <c r="WRM19" s="124" t="s">
        <v>14</v>
      </c>
      <c r="WRN19" s="124" t="s">
        <v>14</v>
      </c>
      <c r="WRO19" s="124" t="s">
        <v>14</v>
      </c>
      <c r="WRP19" s="124" t="s">
        <v>14</v>
      </c>
      <c r="WRQ19" s="124" t="s">
        <v>14</v>
      </c>
      <c r="WRR19" s="124" t="s">
        <v>14</v>
      </c>
      <c r="WRS19" s="124" t="s">
        <v>14</v>
      </c>
      <c r="WRT19" s="124" t="s">
        <v>14</v>
      </c>
      <c r="WRU19" s="124" t="s">
        <v>14</v>
      </c>
      <c r="WRV19" s="124" t="s">
        <v>14</v>
      </c>
      <c r="WRW19" s="124" t="s">
        <v>14</v>
      </c>
      <c r="WRX19" s="124" t="s">
        <v>14</v>
      </c>
      <c r="WRY19" s="124" t="s">
        <v>14</v>
      </c>
      <c r="WRZ19" s="124" t="s">
        <v>14</v>
      </c>
      <c r="WSA19" s="124" t="s">
        <v>14</v>
      </c>
      <c r="WSB19" s="124" t="s">
        <v>14</v>
      </c>
      <c r="WSC19" s="124" t="s">
        <v>14</v>
      </c>
      <c r="WSD19" s="124" t="s">
        <v>14</v>
      </c>
      <c r="WSE19" s="124" t="s">
        <v>14</v>
      </c>
      <c r="WSF19" s="124" t="s">
        <v>14</v>
      </c>
      <c r="WSG19" s="124" t="s">
        <v>14</v>
      </c>
      <c r="WSH19" s="124" t="s">
        <v>14</v>
      </c>
      <c r="WSI19" s="124" t="s">
        <v>14</v>
      </c>
      <c r="WSJ19" s="124" t="s">
        <v>14</v>
      </c>
      <c r="WSK19" s="124" t="s">
        <v>14</v>
      </c>
      <c r="WSL19" s="124" t="s">
        <v>14</v>
      </c>
      <c r="WSM19" s="124" t="s">
        <v>14</v>
      </c>
      <c r="WSN19" s="124" t="s">
        <v>14</v>
      </c>
      <c r="WSO19" s="124" t="s">
        <v>14</v>
      </c>
      <c r="WSP19" s="124" t="s">
        <v>14</v>
      </c>
      <c r="WSQ19" s="124" t="s">
        <v>14</v>
      </c>
      <c r="WSR19" s="124" t="s">
        <v>14</v>
      </c>
      <c r="WSS19" s="124" t="s">
        <v>14</v>
      </c>
      <c r="WST19" s="124" t="s">
        <v>14</v>
      </c>
      <c r="WSU19" s="124" t="s">
        <v>14</v>
      </c>
      <c r="WSV19" s="124" t="s">
        <v>14</v>
      </c>
      <c r="WSW19" s="124" t="s">
        <v>14</v>
      </c>
      <c r="WSX19" s="124" t="s">
        <v>14</v>
      </c>
      <c r="WSY19" s="124" t="s">
        <v>14</v>
      </c>
      <c r="WSZ19" s="124" t="s">
        <v>14</v>
      </c>
      <c r="WTA19" s="124" t="s">
        <v>14</v>
      </c>
      <c r="WTB19" s="124" t="s">
        <v>14</v>
      </c>
      <c r="WTC19" s="124" t="s">
        <v>14</v>
      </c>
      <c r="WTD19" s="124" t="s">
        <v>14</v>
      </c>
      <c r="WTE19" s="124" t="s">
        <v>14</v>
      </c>
      <c r="WTF19" s="124" t="s">
        <v>14</v>
      </c>
      <c r="WTG19" s="124" t="s">
        <v>14</v>
      </c>
      <c r="WTH19" s="124" t="s">
        <v>14</v>
      </c>
      <c r="WTI19" s="124" t="s">
        <v>14</v>
      </c>
      <c r="WTJ19" s="124" t="s">
        <v>14</v>
      </c>
      <c r="WTK19" s="124" t="s">
        <v>14</v>
      </c>
      <c r="WTL19" s="124" t="s">
        <v>14</v>
      </c>
      <c r="WTM19" s="124" t="s">
        <v>14</v>
      </c>
      <c r="WTN19" s="124" t="s">
        <v>14</v>
      </c>
      <c r="WTO19" s="124" t="s">
        <v>14</v>
      </c>
      <c r="WTP19" s="124" t="s">
        <v>14</v>
      </c>
      <c r="WTQ19" s="124" t="s">
        <v>14</v>
      </c>
      <c r="WTR19" s="124" t="s">
        <v>14</v>
      </c>
      <c r="WTS19" s="124" t="s">
        <v>14</v>
      </c>
      <c r="WTT19" s="124" t="s">
        <v>14</v>
      </c>
      <c r="WTU19" s="124" t="s">
        <v>14</v>
      </c>
      <c r="WTV19" s="124" t="s">
        <v>14</v>
      </c>
      <c r="WTW19" s="124" t="s">
        <v>14</v>
      </c>
      <c r="WTX19" s="124" t="s">
        <v>14</v>
      </c>
      <c r="WTY19" s="124" t="s">
        <v>14</v>
      </c>
      <c r="WTZ19" s="124" t="s">
        <v>14</v>
      </c>
      <c r="WUA19" s="124" t="s">
        <v>14</v>
      </c>
      <c r="WUB19" s="124" t="s">
        <v>14</v>
      </c>
      <c r="WUC19" s="124" t="s">
        <v>14</v>
      </c>
      <c r="WUD19" s="124" t="s">
        <v>14</v>
      </c>
      <c r="WUE19" s="124" t="s">
        <v>14</v>
      </c>
      <c r="WUF19" s="124" t="s">
        <v>14</v>
      </c>
      <c r="WUG19" s="124" t="s">
        <v>14</v>
      </c>
      <c r="WUH19" s="124" t="s">
        <v>14</v>
      </c>
      <c r="WUI19" s="124" t="s">
        <v>14</v>
      </c>
      <c r="WUJ19" s="124" t="s">
        <v>14</v>
      </c>
      <c r="WUK19" s="124" t="s">
        <v>14</v>
      </c>
      <c r="WUL19" s="124" t="s">
        <v>14</v>
      </c>
      <c r="WUM19" s="124" t="s">
        <v>14</v>
      </c>
      <c r="WUN19" s="124" t="s">
        <v>14</v>
      </c>
      <c r="WUO19" s="124" t="s">
        <v>14</v>
      </c>
      <c r="WUP19" s="124" t="s">
        <v>14</v>
      </c>
      <c r="WUQ19" s="124" t="s">
        <v>14</v>
      </c>
      <c r="WUR19" s="124" t="s">
        <v>14</v>
      </c>
      <c r="WUS19" s="124" t="s">
        <v>14</v>
      </c>
      <c r="WUT19" s="124" t="s">
        <v>14</v>
      </c>
      <c r="WUU19" s="124" t="s">
        <v>14</v>
      </c>
      <c r="WUV19" s="124" t="s">
        <v>14</v>
      </c>
      <c r="WUW19" s="124" t="s">
        <v>14</v>
      </c>
      <c r="WUX19" s="124" t="s">
        <v>14</v>
      </c>
      <c r="WUY19" s="124" t="s">
        <v>14</v>
      </c>
      <c r="WUZ19" s="124" t="s">
        <v>14</v>
      </c>
      <c r="WVA19" s="124" t="s">
        <v>14</v>
      </c>
      <c r="WVB19" s="124" t="s">
        <v>14</v>
      </c>
      <c r="WVC19" s="124" t="s">
        <v>14</v>
      </c>
      <c r="WVD19" s="124" t="s">
        <v>14</v>
      </c>
      <c r="WVE19" s="124" t="s">
        <v>14</v>
      </c>
      <c r="WVF19" s="124" t="s">
        <v>14</v>
      </c>
      <c r="WVG19" s="124" t="s">
        <v>14</v>
      </c>
      <c r="WVH19" s="124" t="s">
        <v>14</v>
      </c>
      <c r="WVI19" s="124" t="s">
        <v>14</v>
      </c>
      <c r="WVJ19" s="124" t="s">
        <v>14</v>
      </c>
      <c r="WVK19" s="124" t="s">
        <v>14</v>
      </c>
      <c r="WVL19" s="124" t="s">
        <v>14</v>
      </c>
      <c r="WVM19" s="124" t="s">
        <v>14</v>
      </c>
      <c r="WVN19" s="124" t="s">
        <v>14</v>
      </c>
      <c r="WVO19" s="124" t="s">
        <v>14</v>
      </c>
      <c r="WVP19" s="124" t="s">
        <v>14</v>
      </c>
      <c r="WVQ19" s="124" t="s">
        <v>14</v>
      </c>
      <c r="WVR19" s="124" t="s">
        <v>14</v>
      </c>
      <c r="WVS19" s="124" t="s">
        <v>14</v>
      </c>
      <c r="WVT19" s="124" t="s">
        <v>14</v>
      </c>
      <c r="WVU19" s="124" t="s">
        <v>14</v>
      </c>
      <c r="WVV19" s="124" t="s">
        <v>14</v>
      </c>
      <c r="WVW19" s="124" t="s">
        <v>14</v>
      </c>
      <c r="WVX19" s="124" t="s">
        <v>14</v>
      </c>
      <c r="WVY19" s="124" t="s">
        <v>14</v>
      </c>
      <c r="WVZ19" s="124" t="s">
        <v>14</v>
      </c>
      <c r="WWA19" s="124" t="s">
        <v>14</v>
      </c>
      <c r="WWB19" s="124" t="s">
        <v>14</v>
      </c>
      <c r="WWC19" s="124" t="s">
        <v>14</v>
      </c>
      <c r="WWD19" s="124" t="s">
        <v>14</v>
      </c>
      <c r="WWE19" s="124" t="s">
        <v>14</v>
      </c>
      <c r="WWF19" s="124" t="s">
        <v>14</v>
      </c>
      <c r="WWG19" s="124" t="s">
        <v>14</v>
      </c>
      <c r="WWH19" s="124" t="s">
        <v>14</v>
      </c>
      <c r="WWI19" s="124" t="s">
        <v>14</v>
      </c>
      <c r="WWJ19" s="124" t="s">
        <v>14</v>
      </c>
      <c r="WWK19" s="124" t="s">
        <v>14</v>
      </c>
      <c r="WWL19" s="124" t="s">
        <v>14</v>
      </c>
      <c r="WWM19" s="124" t="s">
        <v>14</v>
      </c>
      <c r="WWN19" s="124" t="s">
        <v>14</v>
      </c>
      <c r="WWO19" s="124" t="s">
        <v>14</v>
      </c>
      <c r="WWP19" s="124" t="s">
        <v>14</v>
      </c>
      <c r="WWQ19" s="124" t="s">
        <v>14</v>
      </c>
      <c r="WWR19" s="124" t="s">
        <v>14</v>
      </c>
      <c r="WWS19" s="124" t="s">
        <v>14</v>
      </c>
      <c r="WWT19" s="124" t="s">
        <v>14</v>
      </c>
      <c r="WWU19" s="124" t="s">
        <v>14</v>
      </c>
      <c r="WWV19" s="124" t="s">
        <v>14</v>
      </c>
      <c r="WWW19" s="124" t="s">
        <v>14</v>
      </c>
      <c r="WWX19" s="124" t="s">
        <v>14</v>
      </c>
      <c r="WWY19" s="124" t="s">
        <v>14</v>
      </c>
      <c r="WWZ19" s="124" t="s">
        <v>14</v>
      </c>
      <c r="WXA19" s="124" t="s">
        <v>14</v>
      </c>
      <c r="WXB19" s="124" t="s">
        <v>14</v>
      </c>
      <c r="WXC19" s="124" t="s">
        <v>14</v>
      </c>
      <c r="WXD19" s="124" t="s">
        <v>14</v>
      </c>
      <c r="WXE19" s="124" t="s">
        <v>14</v>
      </c>
      <c r="WXF19" s="124" t="s">
        <v>14</v>
      </c>
      <c r="WXG19" s="124" t="s">
        <v>14</v>
      </c>
      <c r="WXH19" s="124" t="s">
        <v>14</v>
      </c>
      <c r="WXI19" s="124" t="s">
        <v>14</v>
      </c>
      <c r="WXJ19" s="124" t="s">
        <v>14</v>
      </c>
      <c r="WXK19" s="124" t="s">
        <v>14</v>
      </c>
      <c r="WXL19" s="124" t="s">
        <v>14</v>
      </c>
      <c r="WXM19" s="124" t="s">
        <v>14</v>
      </c>
      <c r="WXN19" s="124" t="s">
        <v>14</v>
      </c>
      <c r="WXO19" s="124" t="s">
        <v>14</v>
      </c>
      <c r="WXP19" s="124" t="s">
        <v>14</v>
      </c>
      <c r="WXQ19" s="124" t="s">
        <v>14</v>
      </c>
      <c r="WXR19" s="124" t="s">
        <v>14</v>
      </c>
      <c r="WXS19" s="124" t="s">
        <v>14</v>
      </c>
      <c r="WXT19" s="124" t="s">
        <v>14</v>
      </c>
      <c r="WXU19" s="124" t="s">
        <v>14</v>
      </c>
      <c r="WXV19" s="124" t="s">
        <v>14</v>
      </c>
      <c r="WXW19" s="124" t="s">
        <v>14</v>
      </c>
      <c r="WXX19" s="124" t="s">
        <v>14</v>
      </c>
      <c r="WXY19" s="124" t="s">
        <v>14</v>
      </c>
      <c r="WXZ19" s="124" t="s">
        <v>14</v>
      </c>
      <c r="WYA19" s="124" t="s">
        <v>14</v>
      </c>
      <c r="WYB19" s="124" t="s">
        <v>14</v>
      </c>
      <c r="WYC19" s="124" t="s">
        <v>14</v>
      </c>
      <c r="WYD19" s="124" t="s">
        <v>14</v>
      </c>
      <c r="WYE19" s="124" t="s">
        <v>14</v>
      </c>
      <c r="WYF19" s="124" t="s">
        <v>14</v>
      </c>
      <c r="WYG19" s="124" t="s">
        <v>14</v>
      </c>
      <c r="WYH19" s="124" t="s">
        <v>14</v>
      </c>
      <c r="WYI19" s="124" t="s">
        <v>14</v>
      </c>
      <c r="WYJ19" s="124" t="s">
        <v>14</v>
      </c>
      <c r="WYK19" s="124" t="s">
        <v>14</v>
      </c>
      <c r="WYL19" s="124" t="s">
        <v>14</v>
      </c>
      <c r="WYM19" s="124" t="s">
        <v>14</v>
      </c>
      <c r="WYN19" s="124" t="s">
        <v>14</v>
      </c>
      <c r="WYO19" s="124" t="s">
        <v>14</v>
      </c>
      <c r="WYP19" s="124" t="s">
        <v>14</v>
      </c>
      <c r="WYQ19" s="124" t="s">
        <v>14</v>
      </c>
      <c r="WYR19" s="124" t="s">
        <v>14</v>
      </c>
      <c r="WYS19" s="124" t="s">
        <v>14</v>
      </c>
      <c r="WYT19" s="124" t="s">
        <v>14</v>
      </c>
      <c r="WYU19" s="124" t="s">
        <v>14</v>
      </c>
      <c r="WYV19" s="124" t="s">
        <v>14</v>
      </c>
      <c r="WYW19" s="124" t="s">
        <v>14</v>
      </c>
      <c r="WYX19" s="124" t="s">
        <v>14</v>
      </c>
      <c r="WYY19" s="124" t="s">
        <v>14</v>
      </c>
      <c r="WYZ19" s="124" t="s">
        <v>14</v>
      </c>
      <c r="WZA19" s="124" t="s">
        <v>14</v>
      </c>
      <c r="WZB19" s="124" t="s">
        <v>14</v>
      </c>
      <c r="WZC19" s="124" t="s">
        <v>14</v>
      </c>
      <c r="WZD19" s="124" t="s">
        <v>14</v>
      </c>
      <c r="WZE19" s="124" t="s">
        <v>14</v>
      </c>
      <c r="WZF19" s="124" t="s">
        <v>14</v>
      </c>
      <c r="WZG19" s="124" t="s">
        <v>14</v>
      </c>
      <c r="WZH19" s="124" t="s">
        <v>14</v>
      </c>
      <c r="WZI19" s="124" t="s">
        <v>14</v>
      </c>
      <c r="WZJ19" s="124" t="s">
        <v>14</v>
      </c>
      <c r="WZK19" s="124" t="s">
        <v>14</v>
      </c>
      <c r="WZL19" s="124" t="s">
        <v>14</v>
      </c>
      <c r="WZM19" s="124" t="s">
        <v>14</v>
      </c>
      <c r="WZN19" s="124" t="s">
        <v>14</v>
      </c>
      <c r="WZO19" s="124" t="s">
        <v>14</v>
      </c>
      <c r="WZP19" s="124" t="s">
        <v>14</v>
      </c>
      <c r="WZQ19" s="124" t="s">
        <v>14</v>
      </c>
      <c r="WZR19" s="124" t="s">
        <v>14</v>
      </c>
      <c r="WZS19" s="124" t="s">
        <v>14</v>
      </c>
      <c r="WZT19" s="124" t="s">
        <v>14</v>
      </c>
      <c r="WZU19" s="124" t="s">
        <v>14</v>
      </c>
      <c r="WZV19" s="124" t="s">
        <v>14</v>
      </c>
      <c r="WZW19" s="124" t="s">
        <v>14</v>
      </c>
      <c r="WZX19" s="124" t="s">
        <v>14</v>
      </c>
      <c r="WZY19" s="124" t="s">
        <v>14</v>
      </c>
      <c r="WZZ19" s="124" t="s">
        <v>14</v>
      </c>
      <c r="XAA19" s="124" t="s">
        <v>14</v>
      </c>
      <c r="XAB19" s="124" t="s">
        <v>14</v>
      </c>
      <c r="XAC19" s="124" t="s">
        <v>14</v>
      </c>
      <c r="XAD19" s="124" t="s">
        <v>14</v>
      </c>
      <c r="XAE19" s="124" t="s">
        <v>14</v>
      </c>
      <c r="XAF19" s="124" t="s">
        <v>14</v>
      </c>
      <c r="XAG19" s="124" t="s">
        <v>14</v>
      </c>
      <c r="XAH19" s="124" t="s">
        <v>14</v>
      </c>
      <c r="XAI19" s="124" t="s">
        <v>14</v>
      </c>
      <c r="XAJ19" s="124" t="s">
        <v>14</v>
      </c>
      <c r="XAK19" s="124" t="s">
        <v>14</v>
      </c>
      <c r="XAL19" s="124" t="s">
        <v>14</v>
      </c>
      <c r="XAM19" s="124" t="s">
        <v>14</v>
      </c>
      <c r="XAN19" s="124" t="s">
        <v>14</v>
      </c>
      <c r="XAO19" s="124" t="s">
        <v>14</v>
      </c>
      <c r="XAP19" s="124" t="s">
        <v>14</v>
      </c>
      <c r="XAQ19" s="124" t="s">
        <v>14</v>
      </c>
      <c r="XAR19" s="124" t="s">
        <v>14</v>
      </c>
      <c r="XAS19" s="124" t="s">
        <v>14</v>
      </c>
      <c r="XAT19" s="124" t="s">
        <v>14</v>
      </c>
      <c r="XAU19" s="124" t="s">
        <v>14</v>
      </c>
      <c r="XAV19" s="124" t="s">
        <v>14</v>
      </c>
      <c r="XAW19" s="124" t="s">
        <v>14</v>
      </c>
      <c r="XAX19" s="124" t="s">
        <v>14</v>
      </c>
      <c r="XAY19" s="124" t="s">
        <v>14</v>
      </c>
      <c r="XAZ19" s="124" t="s">
        <v>14</v>
      </c>
      <c r="XBA19" s="124" t="s">
        <v>14</v>
      </c>
      <c r="XBB19" s="124" t="s">
        <v>14</v>
      </c>
      <c r="XBC19" s="124" t="s">
        <v>14</v>
      </c>
      <c r="XBD19" s="124" t="s">
        <v>14</v>
      </c>
      <c r="XBE19" s="124" t="s">
        <v>14</v>
      </c>
      <c r="XBF19" s="124" t="s">
        <v>14</v>
      </c>
      <c r="XBG19" s="124" t="s">
        <v>14</v>
      </c>
      <c r="XBH19" s="124" t="s">
        <v>14</v>
      </c>
      <c r="XBI19" s="124" t="s">
        <v>14</v>
      </c>
      <c r="XBJ19" s="124" t="s">
        <v>14</v>
      </c>
      <c r="XBK19" s="124" t="s">
        <v>14</v>
      </c>
      <c r="XBL19" s="124" t="s">
        <v>14</v>
      </c>
      <c r="XBM19" s="124" t="s">
        <v>14</v>
      </c>
      <c r="XBN19" s="124" t="s">
        <v>14</v>
      </c>
      <c r="XBO19" s="124" t="s">
        <v>14</v>
      </c>
      <c r="XBP19" s="124" t="s">
        <v>14</v>
      </c>
      <c r="XBQ19" s="124" t="s">
        <v>14</v>
      </c>
      <c r="XBR19" s="124" t="s">
        <v>14</v>
      </c>
      <c r="XBS19" s="124" t="s">
        <v>14</v>
      </c>
      <c r="XBT19" s="124" t="s">
        <v>14</v>
      </c>
      <c r="XBU19" s="124" t="s">
        <v>14</v>
      </c>
      <c r="XBV19" s="124" t="s">
        <v>14</v>
      </c>
      <c r="XBW19" s="124" t="s">
        <v>14</v>
      </c>
      <c r="XBX19" s="124" t="s">
        <v>14</v>
      </c>
      <c r="XBY19" s="124" t="s">
        <v>14</v>
      </c>
      <c r="XBZ19" s="124" t="s">
        <v>14</v>
      </c>
      <c r="XCA19" s="124" t="s">
        <v>14</v>
      </c>
      <c r="XCB19" s="124" t="s">
        <v>14</v>
      </c>
      <c r="XCC19" s="124" t="s">
        <v>14</v>
      </c>
      <c r="XCD19" s="124" t="s">
        <v>14</v>
      </c>
      <c r="XCE19" s="124" t="s">
        <v>14</v>
      </c>
      <c r="XCF19" s="124" t="s">
        <v>14</v>
      </c>
      <c r="XCG19" s="124" t="s">
        <v>14</v>
      </c>
      <c r="XCH19" s="124" t="s">
        <v>14</v>
      </c>
      <c r="XCI19" s="124" t="s">
        <v>14</v>
      </c>
      <c r="XCJ19" s="124" t="s">
        <v>14</v>
      </c>
      <c r="XCK19" s="124" t="s">
        <v>14</v>
      </c>
      <c r="XCL19" s="124" t="s">
        <v>14</v>
      </c>
      <c r="XCM19" s="124" t="s">
        <v>14</v>
      </c>
      <c r="XCN19" s="124" t="s">
        <v>14</v>
      </c>
      <c r="XCO19" s="124" t="s">
        <v>14</v>
      </c>
      <c r="XCP19" s="124" t="s">
        <v>14</v>
      </c>
      <c r="XCQ19" s="124" t="s">
        <v>14</v>
      </c>
      <c r="XCR19" s="124" t="s">
        <v>14</v>
      </c>
      <c r="XCS19" s="124" t="s">
        <v>14</v>
      </c>
      <c r="XCT19" s="124" t="s">
        <v>14</v>
      </c>
      <c r="XCU19" s="124" t="s">
        <v>14</v>
      </c>
      <c r="XCV19" s="124" t="s">
        <v>14</v>
      </c>
      <c r="XCW19" s="124" t="s">
        <v>14</v>
      </c>
      <c r="XCX19" s="124" t="s">
        <v>14</v>
      </c>
      <c r="XCY19" s="124" t="s">
        <v>14</v>
      </c>
      <c r="XCZ19" s="124" t="s">
        <v>14</v>
      </c>
      <c r="XDA19" s="124" t="s">
        <v>14</v>
      </c>
      <c r="XDB19" s="124" t="s">
        <v>14</v>
      </c>
      <c r="XDC19" s="124" t="s">
        <v>14</v>
      </c>
      <c r="XDD19" s="124" t="s">
        <v>14</v>
      </c>
      <c r="XDE19" s="124" t="s">
        <v>14</v>
      </c>
      <c r="XDF19" s="124" t="s">
        <v>14</v>
      </c>
      <c r="XDG19" s="124" t="s">
        <v>14</v>
      </c>
      <c r="XDH19" s="124" t="s">
        <v>14</v>
      </c>
      <c r="XDI19" s="124" t="s">
        <v>14</v>
      </c>
      <c r="XDJ19" s="124" t="s">
        <v>14</v>
      </c>
      <c r="XDK19" s="124" t="s">
        <v>14</v>
      </c>
      <c r="XDL19" s="124" t="s">
        <v>14</v>
      </c>
      <c r="XDM19" s="124" t="s">
        <v>14</v>
      </c>
      <c r="XDN19" s="124" t="s">
        <v>14</v>
      </c>
      <c r="XDO19" s="124" t="s">
        <v>14</v>
      </c>
      <c r="XDP19" s="124" t="s">
        <v>14</v>
      </c>
      <c r="XDQ19" s="124" t="s">
        <v>14</v>
      </c>
      <c r="XDR19" s="124" t="s">
        <v>14</v>
      </c>
      <c r="XDS19" s="124" t="s">
        <v>14</v>
      </c>
      <c r="XDT19" s="124" t="s">
        <v>14</v>
      </c>
      <c r="XDU19" s="124" t="s">
        <v>14</v>
      </c>
      <c r="XDV19" s="124" t="s">
        <v>14</v>
      </c>
      <c r="XDW19" s="124" t="s">
        <v>14</v>
      </c>
      <c r="XDX19" s="124" t="s">
        <v>14</v>
      </c>
      <c r="XDY19" s="124" t="s">
        <v>14</v>
      </c>
      <c r="XDZ19" s="124" t="s">
        <v>14</v>
      </c>
      <c r="XEA19" s="124" t="s">
        <v>14</v>
      </c>
      <c r="XEB19" s="124" t="s">
        <v>14</v>
      </c>
      <c r="XEC19" s="124" t="s">
        <v>14</v>
      </c>
      <c r="XED19" s="124" t="s">
        <v>14</v>
      </c>
      <c r="XEE19" s="124" t="s">
        <v>14</v>
      </c>
      <c r="XEF19" s="124" t="s">
        <v>14</v>
      </c>
      <c r="XEG19" s="124" t="s">
        <v>14</v>
      </c>
      <c r="XEH19" s="124" t="s">
        <v>14</v>
      </c>
      <c r="XEI19" s="124" t="s">
        <v>14</v>
      </c>
      <c r="XEJ19" s="124" t="s">
        <v>14</v>
      </c>
      <c r="XEK19" s="124" t="s">
        <v>14</v>
      </c>
      <c r="XEL19" s="124" t="s">
        <v>14</v>
      </c>
      <c r="XEM19" s="124" t="s">
        <v>14</v>
      </c>
      <c r="XEN19" s="124" t="s">
        <v>14</v>
      </c>
      <c r="XEO19" s="124" t="s">
        <v>14</v>
      </c>
      <c r="XEP19" s="124" t="s">
        <v>14</v>
      </c>
      <c r="XEQ19" s="124" t="s">
        <v>14</v>
      </c>
      <c r="XER19" s="124" t="s">
        <v>14</v>
      </c>
      <c r="XES19" s="124" t="s">
        <v>14</v>
      </c>
      <c r="XET19" s="124" t="s">
        <v>14</v>
      </c>
      <c r="XEU19" s="124" t="s">
        <v>14</v>
      </c>
      <c r="XEV19" s="124" t="s">
        <v>14</v>
      </c>
      <c r="XEW19" s="124" t="s">
        <v>14</v>
      </c>
      <c r="XEX19" s="124" t="s">
        <v>14</v>
      </c>
      <c r="XEY19" s="124" t="s">
        <v>14</v>
      </c>
      <c r="XEZ19" s="124" t="s">
        <v>14</v>
      </c>
      <c r="XFA19" s="124" t="s">
        <v>14</v>
      </c>
      <c r="XFB19" s="124" t="s">
        <v>14</v>
      </c>
      <c r="XFC19" s="124" t="s">
        <v>14</v>
      </c>
      <c r="XFD19" s="124" t="s">
        <v>14</v>
      </c>
    </row>
    <row r="20" spans="1:16384" ht="130.5" x14ac:dyDescent="0.35">
      <c r="B20" s="123" t="s">
        <v>395</v>
      </c>
    </row>
    <row r="21" spans="1:16384" x14ac:dyDescent="0.35">
      <c r="B21" s="3" t="s">
        <v>315</v>
      </c>
      <c r="C21" s="3"/>
      <c r="D21" s="3"/>
      <c r="E21" s="3"/>
      <c r="F21" s="3"/>
      <c r="G21" s="3"/>
      <c r="H21" s="3"/>
      <c r="I21" s="3"/>
      <c r="J21" s="3"/>
      <c r="K21" s="3"/>
      <c r="L21" s="3"/>
      <c r="M21" s="3"/>
      <c r="N21" s="3"/>
      <c r="O21" s="3"/>
    </row>
    <row r="22" spans="1:16384" ht="43.5" x14ac:dyDescent="0.35">
      <c r="B22" s="151" t="s">
        <v>427</v>
      </c>
      <c r="C22" s="3"/>
      <c r="D22" s="3"/>
      <c r="E22" s="3"/>
      <c r="F22" s="3"/>
      <c r="G22" s="3"/>
      <c r="H22" s="3"/>
      <c r="I22" s="3"/>
      <c r="J22" s="3"/>
      <c r="K22" s="3"/>
      <c r="L22" s="3"/>
      <c r="M22" s="3"/>
      <c r="N22" s="3"/>
      <c r="O22" s="3"/>
    </row>
    <row r="23" spans="1:16384" ht="58" x14ac:dyDescent="0.35">
      <c r="B23" s="30" t="s">
        <v>396</v>
      </c>
      <c r="C23" s="34"/>
      <c r="D23" s="34"/>
      <c r="E23" s="34"/>
      <c r="F23" s="34"/>
      <c r="G23" s="34"/>
      <c r="H23" s="34"/>
      <c r="I23" s="34"/>
      <c r="J23" s="34"/>
      <c r="K23" s="34"/>
      <c r="L23" s="34"/>
      <c r="M23" s="34"/>
      <c r="N23" s="34"/>
      <c r="O23" s="34"/>
    </row>
    <row r="24" spans="1:16384" ht="58" x14ac:dyDescent="0.35">
      <c r="B24" s="122" t="s">
        <v>397</v>
      </c>
      <c r="C24" s="35"/>
      <c r="D24" s="35"/>
      <c r="E24" s="35"/>
      <c r="F24" s="35"/>
      <c r="G24" s="35"/>
      <c r="H24" s="35"/>
      <c r="I24" s="35"/>
      <c r="J24" s="35"/>
      <c r="K24" s="35"/>
      <c r="L24" s="35"/>
      <c r="M24" s="35"/>
      <c r="N24" s="35"/>
      <c r="O24" s="35"/>
    </row>
    <row r="25" spans="1:16384" ht="116" x14ac:dyDescent="0.35">
      <c r="B25" s="29" t="s">
        <v>317</v>
      </c>
      <c r="C25" s="36"/>
      <c r="D25" s="36"/>
      <c r="E25" s="36"/>
      <c r="F25" s="36"/>
      <c r="G25" s="36"/>
      <c r="H25" s="36"/>
      <c r="I25" s="36"/>
      <c r="J25" s="36"/>
      <c r="K25" s="36"/>
      <c r="L25" s="36"/>
      <c r="M25" s="36"/>
      <c r="N25" s="36"/>
      <c r="O25" s="36"/>
    </row>
    <row r="26" spans="1:16384" ht="43.5" x14ac:dyDescent="0.35">
      <c r="B26" s="150" t="s">
        <v>398</v>
      </c>
      <c r="C26" s="3"/>
      <c r="D26" s="3"/>
      <c r="E26" s="3"/>
      <c r="F26" s="3"/>
      <c r="G26" s="3"/>
      <c r="H26" s="3"/>
      <c r="I26" s="3"/>
      <c r="J26" s="3"/>
      <c r="K26" s="3"/>
      <c r="L26" s="3"/>
      <c r="M26" s="3"/>
      <c r="N26" s="3"/>
      <c r="O26" s="3"/>
    </row>
    <row r="27" spans="1:16384" ht="43.5" x14ac:dyDescent="0.35">
      <c r="B27" s="121" t="s">
        <v>425</v>
      </c>
      <c r="C27" s="27"/>
      <c r="D27" s="27"/>
      <c r="E27" s="27"/>
      <c r="F27" s="27"/>
      <c r="G27" s="27"/>
      <c r="H27" s="27"/>
      <c r="I27" s="27"/>
      <c r="J27" s="27"/>
      <c r="K27" s="27"/>
      <c r="L27" s="27"/>
      <c r="M27" s="27"/>
      <c r="N27" s="27"/>
      <c r="O27" s="27"/>
    </row>
    <row r="28" spans="1:16384" ht="43.5" x14ac:dyDescent="0.35">
      <c r="B28" s="121" t="s">
        <v>426</v>
      </c>
      <c r="C28" s="27"/>
      <c r="D28" s="27"/>
      <c r="E28" s="27"/>
      <c r="F28" s="27"/>
      <c r="G28" s="27"/>
      <c r="H28" s="27"/>
      <c r="I28" s="27"/>
      <c r="J28" s="27"/>
      <c r="K28" s="27"/>
      <c r="L28" s="27"/>
      <c r="M28" s="27"/>
      <c r="N28" s="27"/>
      <c r="O28" s="27"/>
    </row>
    <row r="29" spans="1:16384" x14ac:dyDescent="0.35">
      <c r="B29" s="38" t="s">
        <v>316</v>
      </c>
      <c r="C29" s="37"/>
      <c r="D29" s="37"/>
      <c r="E29" s="37"/>
      <c r="F29" s="37"/>
      <c r="G29" s="37"/>
      <c r="H29" s="37"/>
      <c r="I29" s="37"/>
      <c r="J29" s="37"/>
      <c r="K29" s="37"/>
      <c r="L29" s="37"/>
      <c r="M29" s="37"/>
      <c r="N29" s="37"/>
      <c r="O29" s="37"/>
    </row>
  </sheetData>
  <sheetProtection algorithmName="SHA-512" hashValue="cB4+XY3SAFkVzru0Ia3vNpwsmLd4GyQ21ULH7unywQ+QsmExLWLXlTGoKXw3Nz0ClJRnS7wwYvAmr6yoDIlGUw==" saltValue="e5CdCZ25M9l7flZcrkoGvg==" spinCount="100000" sheet="1" objects="1" scenarios="1"/>
  <pageMargins left="0.7" right="0.7" top="0.75" bottom="0.75" header="0.3" footer="0.3"/>
  <pageSetup scale="7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249977111117893"/>
  </sheetPr>
  <dimension ref="A1:XFD27"/>
  <sheetViews>
    <sheetView showGridLines="0" topLeftCell="A2" zoomScaleNormal="100" workbookViewId="0">
      <selection activeCell="B23" sqref="B23"/>
    </sheetView>
  </sheetViews>
  <sheetFormatPr defaultColWidth="0" defaultRowHeight="14.5" zeroHeight="1" x14ac:dyDescent="0.35"/>
  <cols>
    <col min="1" max="1" width="52.90625" customWidth="1"/>
    <col min="2" max="2" width="80.6328125" customWidth="1"/>
    <col min="3" max="3" width="39.6328125" hidden="1"/>
    <col min="4" max="16383" width="9.08984375" hidden="1"/>
    <col min="16384" max="16384" width="0.36328125" customWidth="1"/>
  </cols>
  <sheetData>
    <row r="1" spans="1:2" hidden="1" x14ac:dyDescent="0.35">
      <c r="A1" s="3" t="str">
        <f>+Welcome!B6</f>
        <v>OMB No.: 2060-0510 Form 5900-594 For further Paperwork Reduction Act information see: 
https://www.epa.gov/electronic-reporting-air-emissions/paperwork-reduction-act-pra-cedri-and-ert</v>
      </c>
    </row>
    <row r="2" spans="1:2" ht="21" x14ac:dyDescent="0.5">
      <c r="A2" s="12" t="s">
        <v>15</v>
      </c>
      <c r="B2" s="12"/>
    </row>
    <row r="3" spans="1:2" ht="21" x14ac:dyDescent="0.5">
      <c r="A3" s="39" t="s">
        <v>16</v>
      </c>
      <c r="B3" s="23"/>
    </row>
    <row r="4" spans="1:2" s="34" customFormat="1" x14ac:dyDescent="0.35">
      <c r="A4" s="34" t="s">
        <v>17</v>
      </c>
    </row>
    <row r="5" spans="1:2" ht="43.5" hidden="1" x14ac:dyDescent="0.35">
      <c r="A5" s="4" t="s">
        <v>18</v>
      </c>
      <c r="B5" s="5" t="str">
        <f>IF(B6="","",1)</f>
        <v/>
      </c>
    </row>
    <row r="6" spans="1:2" x14ac:dyDescent="0.35">
      <c r="A6" s="6" t="s">
        <v>19</v>
      </c>
      <c r="B6" s="7"/>
    </row>
    <row r="7" spans="1:2" x14ac:dyDescent="0.35">
      <c r="A7" s="6" t="s">
        <v>20</v>
      </c>
      <c r="B7" s="7"/>
    </row>
    <row r="8" spans="1:2" ht="29" x14ac:dyDescent="0.35">
      <c r="A8" s="6" t="s">
        <v>21</v>
      </c>
      <c r="B8" s="5"/>
    </row>
    <row r="9" spans="1:2" x14ac:dyDescent="0.35">
      <c r="A9" s="40" t="s">
        <v>22</v>
      </c>
      <c r="B9" s="41"/>
    </row>
    <row r="10" spans="1:2" x14ac:dyDescent="0.35">
      <c r="A10" s="8" t="s">
        <v>23</v>
      </c>
      <c r="B10" s="5"/>
    </row>
    <row r="11" spans="1:2" x14ac:dyDescent="0.35">
      <c r="A11" s="8" t="s">
        <v>24</v>
      </c>
      <c r="B11" s="7"/>
    </row>
    <row r="12" spans="1:2" x14ac:dyDescent="0.35">
      <c r="A12" s="8" t="s">
        <v>25</v>
      </c>
      <c r="B12" s="5"/>
    </row>
    <row r="13" spans="1:2" x14ac:dyDescent="0.35">
      <c r="A13" s="8" t="s">
        <v>26</v>
      </c>
      <c r="B13" s="5"/>
    </row>
    <row r="14" spans="1:2" x14ac:dyDescent="0.35">
      <c r="A14" s="8" t="s">
        <v>27</v>
      </c>
      <c r="B14" s="5"/>
    </row>
    <row r="15" spans="1:2" x14ac:dyDescent="0.35">
      <c r="A15" s="8" t="s">
        <v>28</v>
      </c>
      <c r="B15" s="133"/>
    </row>
    <row r="16" spans="1:2" x14ac:dyDescent="0.35">
      <c r="A16" s="40" t="s">
        <v>29</v>
      </c>
      <c r="B16" s="41"/>
    </row>
    <row r="17" spans="1:16384" x14ac:dyDescent="0.35">
      <c r="A17" s="6" t="s">
        <v>30</v>
      </c>
      <c r="B17" s="7"/>
    </row>
    <row r="18" spans="1:16384" x14ac:dyDescent="0.35">
      <c r="A18" s="6" t="s">
        <v>31</v>
      </c>
      <c r="B18" s="7"/>
    </row>
    <row r="19" spans="1:16384" x14ac:dyDescent="0.35">
      <c r="A19" s="6" t="s">
        <v>32</v>
      </c>
      <c r="B19" s="7"/>
    </row>
    <row r="20" spans="1:16384" s="42" customFormat="1" ht="24.9" customHeight="1" x14ac:dyDescent="0.35">
      <c r="A20" s="3" t="s">
        <v>33</v>
      </c>
    </row>
    <row r="21" spans="1:16384" s="42" customFormat="1" ht="24.9" customHeight="1" x14ac:dyDescent="0.35">
      <c r="A21" s="43" t="s">
        <v>34</v>
      </c>
      <c r="B21" s="43"/>
    </row>
    <row r="22" spans="1:16384" x14ac:dyDescent="0.35">
      <c r="A22" s="9" t="s">
        <v>35</v>
      </c>
      <c r="B22" s="134"/>
    </row>
    <row r="23" spans="1:16384" x14ac:dyDescent="0.35">
      <c r="A23" s="9" t="s">
        <v>36</v>
      </c>
      <c r="B23" s="134"/>
    </row>
    <row r="24" spans="1:16384" ht="24" customHeight="1" x14ac:dyDescent="0.35">
      <c r="A24" s="49" t="s">
        <v>37</v>
      </c>
    </row>
    <row r="25" spans="1:16384" ht="24" customHeight="1" x14ac:dyDescent="0.35">
      <c r="A25" s="42" t="s">
        <v>38</v>
      </c>
      <c r="B25" s="42"/>
      <c r="C25" s="42" t="s">
        <v>38</v>
      </c>
      <c r="D25" s="42" t="s">
        <v>38</v>
      </c>
      <c r="E25" s="42" t="s">
        <v>38</v>
      </c>
      <c r="F25" s="42" t="s">
        <v>38</v>
      </c>
      <c r="G25" s="42" t="s">
        <v>38</v>
      </c>
      <c r="H25" s="42" t="s">
        <v>38</v>
      </c>
      <c r="I25" s="42" t="s">
        <v>38</v>
      </c>
      <c r="J25" s="42" t="s">
        <v>38</v>
      </c>
      <c r="K25" s="42" t="s">
        <v>38</v>
      </c>
      <c r="L25" s="42" t="s">
        <v>38</v>
      </c>
      <c r="M25" s="42" t="s">
        <v>38</v>
      </c>
      <c r="N25" s="42" t="s">
        <v>38</v>
      </c>
      <c r="O25" s="42" t="s">
        <v>38</v>
      </c>
      <c r="P25" s="42" t="s">
        <v>38</v>
      </c>
      <c r="Q25" s="42" t="s">
        <v>38</v>
      </c>
      <c r="R25" s="42" t="s">
        <v>38</v>
      </c>
      <c r="S25" s="42" t="s">
        <v>38</v>
      </c>
      <c r="T25" s="42" t="s">
        <v>38</v>
      </c>
      <c r="U25" s="42" t="s">
        <v>38</v>
      </c>
      <c r="V25" s="42" t="s">
        <v>38</v>
      </c>
      <c r="W25" s="42" t="s">
        <v>38</v>
      </c>
      <c r="X25" s="42" t="s">
        <v>38</v>
      </c>
      <c r="Y25" s="42" t="s">
        <v>38</v>
      </c>
      <c r="Z25" s="42" t="s">
        <v>38</v>
      </c>
      <c r="AA25" s="42" t="s">
        <v>38</v>
      </c>
      <c r="AB25" s="42" t="s">
        <v>38</v>
      </c>
      <c r="AC25" s="42" t="s">
        <v>38</v>
      </c>
      <c r="AD25" s="42" t="s">
        <v>38</v>
      </c>
      <c r="AE25" s="42" t="s">
        <v>38</v>
      </c>
      <c r="AF25" s="42" t="s">
        <v>38</v>
      </c>
      <c r="AG25" s="42" t="s">
        <v>38</v>
      </c>
      <c r="AH25" s="42" t="s">
        <v>38</v>
      </c>
      <c r="AI25" s="42" t="s">
        <v>38</v>
      </c>
      <c r="AJ25" s="42" t="s">
        <v>38</v>
      </c>
      <c r="AK25" s="42" t="s">
        <v>38</v>
      </c>
      <c r="AL25" s="42" t="s">
        <v>38</v>
      </c>
      <c r="AM25" s="42" t="s">
        <v>38</v>
      </c>
      <c r="AN25" s="42" t="s">
        <v>38</v>
      </c>
      <c r="AO25" s="42" t="s">
        <v>38</v>
      </c>
      <c r="AP25" s="42" t="s">
        <v>38</v>
      </c>
      <c r="AQ25" s="42" t="s">
        <v>38</v>
      </c>
      <c r="AR25" s="42" t="s">
        <v>38</v>
      </c>
      <c r="AS25" s="42" t="s">
        <v>38</v>
      </c>
      <c r="AT25" s="42" t="s">
        <v>38</v>
      </c>
      <c r="AU25" s="42" t="s">
        <v>38</v>
      </c>
      <c r="AV25" s="42" t="s">
        <v>38</v>
      </c>
      <c r="AW25" s="42" t="s">
        <v>38</v>
      </c>
      <c r="AX25" s="42" t="s">
        <v>38</v>
      </c>
      <c r="AY25" s="42" t="s">
        <v>38</v>
      </c>
      <c r="AZ25" s="42" t="s">
        <v>38</v>
      </c>
      <c r="BA25" s="42" t="s">
        <v>38</v>
      </c>
      <c r="BB25" s="42" t="s">
        <v>38</v>
      </c>
      <c r="BC25" s="42" t="s">
        <v>38</v>
      </c>
      <c r="BD25" s="42" t="s">
        <v>38</v>
      </c>
      <c r="BE25" s="42" t="s">
        <v>38</v>
      </c>
      <c r="BF25" s="42" t="s">
        <v>38</v>
      </c>
      <c r="BG25" s="42" t="s">
        <v>38</v>
      </c>
      <c r="BH25" s="42" t="s">
        <v>38</v>
      </c>
      <c r="BI25" s="42" t="s">
        <v>38</v>
      </c>
      <c r="BJ25" s="42" t="s">
        <v>38</v>
      </c>
      <c r="BK25" s="42" t="s">
        <v>38</v>
      </c>
      <c r="BL25" s="42" t="s">
        <v>38</v>
      </c>
      <c r="BM25" s="42" t="s">
        <v>38</v>
      </c>
      <c r="BN25" s="42" t="s">
        <v>38</v>
      </c>
      <c r="BO25" s="42" t="s">
        <v>38</v>
      </c>
      <c r="BP25" s="42" t="s">
        <v>38</v>
      </c>
      <c r="BQ25" s="42" t="s">
        <v>38</v>
      </c>
      <c r="BR25" s="42" t="s">
        <v>38</v>
      </c>
      <c r="BS25" s="42" t="s">
        <v>38</v>
      </c>
      <c r="BT25" s="42" t="s">
        <v>38</v>
      </c>
      <c r="BU25" s="42" t="s">
        <v>38</v>
      </c>
      <c r="BV25" s="42" t="s">
        <v>38</v>
      </c>
      <c r="BW25" s="42" t="s">
        <v>38</v>
      </c>
      <c r="BX25" s="42" t="s">
        <v>38</v>
      </c>
      <c r="BY25" s="42" t="s">
        <v>38</v>
      </c>
      <c r="BZ25" s="42" t="s">
        <v>38</v>
      </c>
      <c r="CA25" s="42" t="s">
        <v>38</v>
      </c>
      <c r="CB25" s="42" t="s">
        <v>38</v>
      </c>
      <c r="CC25" s="42" t="s">
        <v>38</v>
      </c>
      <c r="CD25" s="42" t="s">
        <v>38</v>
      </c>
      <c r="CE25" s="42" t="s">
        <v>38</v>
      </c>
      <c r="CF25" s="42" t="s">
        <v>38</v>
      </c>
      <c r="CG25" s="42" t="s">
        <v>38</v>
      </c>
      <c r="CH25" s="42" t="s">
        <v>38</v>
      </c>
      <c r="CI25" s="42" t="s">
        <v>38</v>
      </c>
      <c r="CJ25" s="42" t="s">
        <v>38</v>
      </c>
      <c r="CK25" s="42" t="s">
        <v>38</v>
      </c>
      <c r="CL25" s="42" t="s">
        <v>38</v>
      </c>
      <c r="CM25" s="42" t="s">
        <v>38</v>
      </c>
      <c r="CN25" s="42" t="s">
        <v>38</v>
      </c>
      <c r="CO25" s="42" t="s">
        <v>38</v>
      </c>
      <c r="CP25" s="42" t="s">
        <v>38</v>
      </c>
      <c r="CQ25" s="42" t="s">
        <v>38</v>
      </c>
      <c r="CR25" s="42" t="s">
        <v>38</v>
      </c>
      <c r="CS25" s="42" t="s">
        <v>38</v>
      </c>
      <c r="CT25" s="42" t="s">
        <v>38</v>
      </c>
      <c r="CU25" s="42" t="s">
        <v>38</v>
      </c>
      <c r="CV25" s="42" t="s">
        <v>38</v>
      </c>
      <c r="CW25" s="42" t="s">
        <v>38</v>
      </c>
      <c r="CX25" s="42" t="s">
        <v>38</v>
      </c>
      <c r="CY25" s="42" t="s">
        <v>38</v>
      </c>
      <c r="CZ25" s="42" t="s">
        <v>38</v>
      </c>
      <c r="DA25" s="42" t="s">
        <v>38</v>
      </c>
      <c r="DB25" s="42" t="s">
        <v>38</v>
      </c>
      <c r="DC25" s="42" t="s">
        <v>38</v>
      </c>
      <c r="DD25" s="42" t="s">
        <v>38</v>
      </c>
      <c r="DE25" s="42" t="s">
        <v>38</v>
      </c>
      <c r="DF25" s="42" t="s">
        <v>38</v>
      </c>
      <c r="DG25" s="42" t="s">
        <v>38</v>
      </c>
      <c r="DH25" s="42" t="s">
        <v>38</v>
      </c>
      <c r="DI25" s="42" t="s">
        <v>38</v>
      </c>
      <c r="DJ25" s="42" t="s">
        <v>38</v>
      </c>
      <c r="DK25" s="42" t="s">
        <v>38</v>
      </c>
      <c r="DL25" s="42" t="s">
        <v>38</v>
      </c>
      <c r="DM25" s="42" t="s">
        <v>38</v>
      </c>
      <c r="DN25" s="42" t="s">
        <v>38</v>
      </c>
      <c r="DO25" s="42" t="s">
        <v>38</v>
      </c>
      <c r="DP25" s="42" t="s">
        <v>38</v>
      </c>
      <c r="DQ25" s="42" t="s">
        <v>38</v>
      </c>
      <c r="DR25" s="42" t="s">
        <v>38</v>
      </c>
      <c r="DS25" s="42" t="s">
        <v>38</v>
      </c>
      <c r="DT25" s="42" t="s">
        <v>38</v>
      </c>
      <c r="DU25" s="42" t="s">
        <v>38</v>
      </c>
      <c r="DV25" s="42" t="s">
        <v>38</v>
      </c>
      <c r="DW25" s="42" t="s">
        <v>38</v>
      </c>
      <c r="DX25" s="42" t="s">
        <v>38</v>
      </c>
      <c r="DY25" s="42" t="s">
        <v>38</v>
      </c>
      <c r="DZ25" s="42" t="s">
        <v>38</v>
      </c>
      <c r="EA25" s="42" t="s">
        <v>38</v>
      </c>
      <c r="EB25" s="42" t="s">
        <v>38</v>
      </c>
      <c r="EC25" s="42" t="s">
        <v>38</v>
      </c>
      <c r="ED25" s="42" t="s">
        <v>38</v>
      </c>
      <c r="EE25" s="42" t="s">
        <v>38</v>
      </c>
      <c r="EF25" s="42" t="s">
        <v>38</v>
      </c>
      <c r="EG25" s="42" t="s">
        <v>38</v>
      </c>
      <c r="EH25" s="42" t="s">
        <v>38</v>
      </c>
      <c r="EI25" s="42" t="s">
        <v>38</v>
      </c>
      <c r="EJ25" s="42" t="s">
        <v>38</v>
      </c>
      <c r="EK25" s="42" t="s">
        <v>38</v>
      </c>
      <c r="EL25" s="42" t="s">
        <v>38</v>
      </c>
      <c r="EM25" s="42" t="s">
        <v>38</v>
      </c>
      <c r="EN25" s="42" t="s">
        <v>38</v>
      </c>
      <c r="EO25" s="42" t="s">
        <v>38</v>
      </c>
      <c r="EP25" s="42" t="s">
        <v>38</v>
      </c>
      <c r="EQ25" s="42" t="s">
        <v>38</v>
      </c>
      <c r="ER25" s="42" t="s">
        <v>38</v>
      </c>
      <c r="ES25" s="42" t="s">
        <v>38</v>
      </c>
      <c r="ET25" s="42" t="s">
        <v>38</v>
      </c>
      <c r="EU25" s="42" t="s">
        <v>38</v>
      </c>
      <c r="EV25" s="42" t="s">
        <v>38</v>
      </c>
      <c r="EW25" s="42" t="s">
        <v>38</v>
      </c>
      <c r="EX25" s="42" t="s">
        <v>38</v>
      </c>
      <c r="EY25" s="42" t="s">
        <v>38</v>
      </c>
      <c r="EZ25" s="42" t="s">
        <v>38</v>
      </c>
      <c r="FA25" s="42" t="s">
        <v>38</v>
      </c>
      <c r="FB25" s="42" t="s">
        <v>38</v>
      </c>
      <c r="FC25" s="42" t="s">
        <v>38</v>
      </c>
      <c r="FD25" s="42" t="s">
        <v>38</v>
      </c>
      <c r="FE25" s="42" t="s">
        <v>38</v>
      </c>
      <c r="FF25" s="42" t="s">
        <v>38</v>
      </c>
      <c r="FG25" s="42" t="s">
        <v>38</v>
      </c>
      <c r="FH25" s="42" t="s">
        <v>38</v>
      </c>
      <c r="FI25" s="42" t="s">
        <v>38</v>
      </c>
      <c r="FJ25" s="42" t="s">
        <v>38</v>
      </c>
      <c r="FK25" s="42" t="s">
        <v>38</v>
      </c>
      <c r="FL25" s="42" t="s">
        <v>38</v>
      </c>
      <c r="FM25" s="42" t="s">
        <v>38</v>
      </c>
      <c r="FN25" s="42" t="s">
        <v>38</v>
      </c>
      <c r="FO25" s="42" t="s">
        <v>38</v>
      </c>
      <c r="FP25" s="42" t="s">
        <v>38</v>
      </c>
      <c r="FQ25" s="42" t="s">
        <v>38</v>
      </c>
      <c r="FR25" s="42" t="s">
        <v>38</v>
      </c>
      <c r="FS25" s="42" t="s">
        <v>38</v>
      </c>
      <c r="FT25" s="42" t="s">
        <v>38</v>
      </c>
      <c r="FU25" s="42" t="s">
        <v>38</v>
      </c>
      <c r="FV25" s="42" t="s">
        <v>38</v>
      </c>
      <c r="FW25" s="42" t="s">
        <v>38</v>
      </c>
      <c r="FX25" s="42" t="s">
        <v>38</v>
      </c>
      <c r="FY25" s="42" t="s">
        <v>38</v>
      </c>
      <c r="FZ25" s="42" t="s">
        <v>38</v>
      </c>
      <c r="GA25" s="42" t="s">
        <v>38</v>
      </c>
      <c r="GB25" s="42" t="s">
        <v>38</v>
      </c>
      <c r="GC25" s="42" t="s">
        <v>38</v>
      </c>
      <c r="GD25" s="42" t="s">
        <v>38</v>
      </c>
      <c r="GE25" s="42" t="s">
        <v>38</v>
      </c>
      <c r="GF25" s="42" t="s">
        <v>38</v>
      </c>
      <c r="GG25" s="42" t="s">
        <v>38</v>
      </c>
      <c r="GH25" s="42" t="s">
        <v>38</v>
      </c>
      <c r="GI25" s="42" t="s">
        <v>38</v>
      </c>
      <c r="GJ25" s="42" t="s">
        <v>38</v>
      </c>
      <c r="GK25" s="42" t="s">
        <v>38</v>
      </c>
      <c r="GL25" s="42" t="s">
        <v>38</v>
      </c>
      <c r="GM25" s="42" t="s">
        <v>38</v>
      </c>
      <c r="GN25" s="42" t="s">
        <v>38</v>
      </c>
      <c r="GO25" s="42" t="s">
        <v>38</v>
      </c>
      <c r="GP25" s="42" t="s">
        <v>38</v>
      </c>
      <c r="GQ25" s="42" t="s">
        <v>38</v>
      </c>
      <c r="GR25" s="42" t="s">
        <v>38</v>
      </c>
      <c r="GS25" s="42" t="s">
        <v>38</v>
      </c>
      <c r="GT25" s="42" t="s">
        <v>38</v>
      </c>
      <c r="GU25" s="42" t="s">
        <v>38</v>
      </c>
      <c r="GV25" s="42" t="s">
        <v>38</v>
      </c>
      <c r="GW25" s="42" t="s">
        <v>38</v>
      </c>
      <c r="GX25" s="42" t="s">
        <v>38</v>
      </c>
      <c r="GY25" s="42" t="s">
        <v>38</v>
      </c>
      <c r="GZ25" s="42" t="s">
        <v>38</v>
      </c>
      <c r="HA25" s="42" t="s">
        <v>38</v>
      </c>
      <c r="HB25" s="42" t="s">
        <v>38</v>
      </c>
      <c r="HC25" s="42" t="s">
        <v>38</v>
      </c>
      <c r="HD25" s="42" t="s">
        <v>38</v>
      </c>
      <c r="HE25" s="42" t="s">
        <v>38</v>
      </c>
      <c r="HF25" s="42" t="s">
        <v>38</v>
      </c>
      <c r="HG25" s="42" t="s">
        <v>38</v>
      </c>
      <c r="HH25" s="42" t="s">
        <v>38</v>
      </c>
      <c r="HI25" s="42" t="s">
        <v>38</v>
      </c>
      <c r="HJ25" s="42" t="s">
        <v>38</v>
      </c>
      <c r="HK25" s="42" t="s">
        <v>38</v>
      </c>
      <c r="HL25" s="42" t="s">
        <v>38</v>
      </c>
      <c r="HM25" s="42" t="s">
        <v>38</v>
      </c>
      <c r="HN25" s="42" t="s">
        <v>38</v>
      </c>
      <c r="HO25" s="42" t="s">
        <v>38</v>
      </c>
      <c r="HP25" s="42" t="s">
        <v>38</v>
      </c>
      <c r="HQ25" s="42" t="s">
        <v>38</v>
      </c>
      <c r="HR25" s="42" t="s">
        <v>38</v>
      </c>
      <c r="HS25" s="42" t="s">
        <v>38</v>
      </c>
      <c r="HT25" s="42" t="s">
        <v>38</v>
      </c>
      <c r="HU25" s="42" t="s">
        <v>38</v>
      </c>
      <c r="HV25" s="42" t="s">
        <v>38</v>
      </c>
      <c r="HW25" s="42" t="s">
        <v>38</v>
      </c>
      <c r="HX25" s="42" t="s">
        <v>38</v>
      </c>
      <c r="HY25" s="42" t="s">
        <v>38</v>
      </c>
      <c r="HZ25" s="42" t="s">
        <v>38</v>
      </c>
      <c r="IA25" s="42" t="s">
        <v>38</v>
      </c>
      <c r="IB25" s="42" t="s">
        <v>38</v>
      </c>
      <c r="IC25" s="42" t="s">
        <v>38</v>
      </c>
      <c r="ID25" s="42" t="s">
        <v>38</v>
      </c>
      <c r="IE25" s="42" t="s">
        <v>38</v>
      </c>
      <c r="IF25" s="42" t="s">
        <v>38</v>
      </c>
      <c r="IG25" s="42" t="s">
        <v>38</v>
      </c>
      <c r="IH25" s="42" t="s">
        <v>38</v>
      </c>
      <c r="II25" s="42" t="s">
        <v>38</v>
      </c>
      <c r="IJ25" s="42" t="s">
        <v>38</v>
      </c>
      <c r="IK25" s="42" t="s">
        <v>38</v>
      </c>
      <c r="IL25" s="42" t="s">
        <v>38</v>
      </c>
      <c r="IM25" s="42" t="s">
        <v>38</v>
      </c>
      <c r="IN25" s="42" t="s">
        <v>38</v>
      </c>
      <c r="IO25" s="42" t="s">
        <v>38</v>
      </c>
      <c r="IP25" s="42" t="s">
        <v>38</v>
      </c>
      <c r="IQ25" s="42" t="s">
        <v>38</v>
      </c>
      <c r="IR25" s="42" t="s">
        <v>38</v>
      </c>
      <c r="IS25" s="42" t="s">
        <v>38</v>
      </c>
      <c r="IT25" s="42" t="s">
        <v>38</v>
      </c>
      <c r="IU25" s="42" t="s">
        <v>38</v>
      </c>
      <c r="IV25" s="42" t="s">
        <v>38</v>
      </c>
      <c r="IW25" s="42" t="s">
        <v>38</v>
      </c>
      <c r="IX25" s="42" t="s">
        <v>38</v>
      </c>
      <c r="IY25" s="42" t="s">
        <v>38</v>
      </c>
      <c r="IZ25" s="42" t="s">
        <v>38</v>
      </c>
      <c r="JA25" s="42" t="s">
        <v>38</v>
      </c>
      <c r="JB25" s="42" t="s">
        <v>38</v>
      </c>
      <c r="JC25" s="42" t="s">
        <v>38</v>
      </c>
      <c r="JD25" s="42" t="s">
        <v>38</v>
      </c>
      <c r="JE25" s="42" t="s">
        <v>38</v>
      </c>
      <c r="JF25" s="42" t="s">
        <v>38</v>
      </c>
      <c r="JG25" s="42" t="s">
        <v>38</v>
      </c>
      <c r="JH25" s="42" t="s">
        <v>38</v>
      </c>
      <c r="JI25" s="42" t="s">
        <v>38</v>
      </c>
      <c r="JJ25" s="42" t="s">
        <v>38</v>
      </c>
      <c r="JK25" s="42" t="s">
        <v>38</v>
      </c>
      <c r="JL25" s="42" t="s">
        <v>38</v>
      </c>
      <c r="JM25" s="42" t="s">
        <v>38</v>
      </c>
      <c r="JN25" s="42" t="s">
        <v>38</v>
      </c>
      <c r="JO25" s="42" t="s">
        <v>38</v>
      </c>
      <c r="JP25" s="42" t="s">
        <v>38</v>
      </c>
      <c r="JQ25" s="42" t="s">
        <v>38</v>
      </c>
      <c r="JR25" s="42" t="s">
        <v>38</v>
      </c>
      <c r="JS25" s="42" t="s">
        <v>38</v>
      </c>
      <c r="JT25" s="42" t="s">
        <v>38</v>
      </c>
      <c r="JU25" s="42" t="s">
        <v>38</v>
      </c>
      <c r="JV25" s="42" t="s">
        <v>38</v>
      </c>
      <c r="JW25" s="42" t="s">
        <v>38</v>
      </c>
      <c r="JX25" s="42" t="s">
        <v>38</v>
      </c>
      <c r="JY25" s="42" t="s">
        <v>38</v>
      </c>
      <c r="JZ25" s="42" t="s">
        <v>38</v>
      </c>
      <c r="KA25" s="42" t="s">
        <v>38</v>
      </c>
      <c r="KB25" s="42" t="s">
        <v>38</v>
      </c>
      <c r="KC25" s="42" t="s">
        <v>38</v>
      </c>
      <c r="KD25" s="42" t="s">
        <v>38</v>
      </c>
      <c r="KE25" s="42" t="s">
        <v>38</v>
      </c>
      <c r="KF25" s="42" t="s">
        <v>38</v>
      </c>
      <c r="KG25" s="42" t="s">
        <v>38</v>
      </c>
      <c r="KH25" s="42" t="s">
        <v>38</v>
      </c>
      <c r="KI25" s="42" t="s">
        <v>38</v>
      </c>
      <c r="KJ25" s="42" t="s">
        <v>38</v>
      </c>
      <c r="KK25" s="42" t="s">
        <v>38</v>
      </c>
      <c r="KL25" s="42" t="s">
        <v>38</v>
      </c>
      <c r="KM25" s="42" t="s">
        <v>38</v>
      </c>
      <c r="KN25" s="42" t="s">
        <v>38</v>
      </c>
      <c r="KO25" s="42" t="s">
        <v>38</v>
      </c>
      <c r="KP25" s="42" t="s">
        <v>38</v>
      </c>
      <c r="KQ25" s="42" t="s">
        <v>38</v>
      </c>
      <c r="KR25" s="42" t="s">
        <v>38</v>
      </c>
      <c r="KS25" s="42" t="s">
        <v>38</v>
      </c>
      <c r="KT25" s="42" t="s">
        <v>38</v>
      </c>
      <c r="KU25" s="42" t="s">
        <v>38</v>
      </c>
      <c r="KV25" s="42" t="s">
        <v>38</v>
      </c>
      <c r="KW25" s="42" t="s">
        <v>38</v>
      </c>
      <c r="KX25" s="42" t="s">
        <v>38</v>
      </c>
      <c r="KY25" s="42" t="s">
        <v>38</v>
      </c>
      <c r="KZ25" s="42" t="s">
        <v>38</v>
      </c>
      <c r="LA25" s="42" t="s">
        <v>38</v>
      </c>
      <c r="LB25" s="42" t="s">
        <v>38</v>
      </c>
      <c r="LC25" s="42" t="s">
        <v>38</v>
      </c>
      <c r="LD25" s="42" t="s">
        <v>38</v>
      </c>
      <c r="LE25" s="42" t="s">
        <v>38</v>
      </c>
      <c r="LF25" s="42" t="s">
        <v>38</v>
      </c>
      <c r="LG25" s="42" t="s">
        <v>38</v>
      </c>
      <c r="LH25" s="42" t="s">
        <v>38</v>
      </c>
      <c r="LI25" s="42" t="s">
        <v>38</v>
      </c>
      <c r="LJ25" s="42" t="s">
        <v>38</v>
      </c>
      <c r="LK25" s="42" t="s">
        <v>38</v>
      </c>
      <c r="LL25" s="42" t="s">
        <v>38</v>
      </c>
      <c r="LM25" s="42" t="s">
        <v>38</v>
      </c>
      <c r="LN25" s="42" t="s">
        <v>38</v>
      </c>
      <c r="LO25" s="42" t="s">
        <v>38</v>
      </c>
      <c r="LP25" s="42" t="s">
        <v>38</v>
      </c>
      <c r="LQ25" s="42" t="s">
        <v>38</v>
      </c>
      <c r="LR25" s="42" t="s">
        <v>38</v>
      </c>
      <c r="LS25" s="42" t="s">
        <v>38</v>
      </c>
      <c r="LT25" s="42" t="s">
        <v>38</v>
      </c>
      <c r="LU25" s="42" t="s">
        <v>38</v>
      </c>
      <c r="LV25" s="42" t="s">
        <v>38</v>
      </c>
      <c r="LW25" s="42" t="s">
        <v>38</v>
      </c>
      <c r="LX25" s="42" t="s">
        <v>38</v>
      </c>
      <c r="LY25" s="42" t="s">
        <v>38</v>
      </c>
      <c r="LZ25" s="42" t="s">
        <v>38</v>
      </c>
      <c r="MA25" s="42" t="s">
        <v>38</v>
      </c>
      <c r="MB25" s="42" t="s">
        <v>38</v>
      </c>
      <c r="MC25" s="42" t="s">
        <v>38</v>
      </c>
      <c r="MD25" s="42" t="s">
        <v>38</v>
      </c>
      <c r="ME25" s="42" t="s">
        <v>38</v>
      </c>
      <c r="MF25" s="42" t="s">
        <v>38</v>
      </c>
      <c r="MG25" s="42" t="s">
        <v>38</v>
      </c>
      <c r="MH25" s="42" t="s">
        <v>38</v>
      </c>
      <c r="MI25" s="42" t="s">
        <v>38</v>
      </c>
      <c r="MJ25" s="42" t="s">
        <v>38</v>
      </c>
      <c r="MK25" s="42" t="s">
        <v>38</v>
      </c>
      <c r="ML25" s="42" t="s">
        <v>38</v>
      </c>
      <c r="MM25" s="42" t="s">
        <v>38</v>
      </c>
      <c r="MN25" s="42" t="s">
        <v>38</v>
      </c>
      <c r="MO25" s="42" t="s">
        <v>38</v>
      </c>
      <c r="MP25" s="42" t="s">
        <v>38</v>
      </c>
      <c r="MQ25" s="42" t="s">
        <v>38</v>
      </c>
      <c r="MR25" s="42" t="s">
        <v>38</v>
      </c>
      <c r="MS25" s="42" t="s">
        <v>38</v>
      </c>
      <c r="MT25" s="42" t="s">
        <v>38</v>
      </c>
      <c r="MU25" s="42" t="s">
        <v>38</v>
      </c>
      <c r="MV25" s="42" t="s">
        <v>38</v>
      </c>
      <c r="MW25" s="42" t="s">
        <v>38</v>
      </c>
      <c r="MX25" s="42" t="s">
        <v>38</v>
      </c>
      <c r="MY25" s="42" t="s">
        <v>38</v>
      </c>
      <c r="MZ25" s="42" t="s">
        <v>38</v>
      </c>
      <c r="NA25" s="42" t="s">
        <v>38</v>
      </c>
      <c r="NB25" s="42" t="s">
        <v>38</v>
      </c>
      <c r="NC25" s="42" t="s">
        <v>38</v>
      </c>
      <c r="ND25" s="42" t="s">
        <v>38</v>
      </c>
      <c r="NE25" s="42" t="s">
        <v>38</v>
      </c>
      <c r="NF25" s="42" t="s">
        <v>38</v>
      </c>
      <c r="NG25" s="42" t="s">
        <v>38</v>
      </c>
      <c r="NH25" s="42" t="s">
        <v>38</v>
      </c>
      <c r="NI25" s="42" t="s">
        <v>38</v>
      </c>
      <c r="NJ25" s="42" t="s">
        <v>38</v>
      </c>
      <c r="NK25" s="42" t="s">
        <v>38</v>
      </c>
      <c r="NL25" s="42" t="s">
        <v>38</v>
      </c>
      <c r="NM25" s="42" t="s">
        <v>38</v>
      </c>
      <c r="NN25" s="42" t="s">
        <v>38</v>
      </c>
      <c r="NO25" s="42" t="s">
        <v>38</v>
      </c>
      <c r="NP25" s="42" t="s">
        <v>38</v>
      </c>
      <c r="NQ25" s="42" t="s">
        <v>38</v>
      </c>
      <c r="NR25" s="42" t="s">
        <v>38</v>
      </c>
      <c r="NS25" s="42" t="s">
        <v>38</v>
      </c>
      <c r="NT25" s="42" t="s">
        <v>38</v>
      </c>
      <c r="NU25" s="42" t="s">
        <v>38</v>
      </c>
      <c r="NV25" s="42" t="s">
        <v>38</v>
      </c>
      <c r="NW25" s="42" t="s">
        <v>38</v>
      </c>
      <c r="NX25" s="42" t="s">
        <v>38</v>
      </c>
      <c r="NY25" s="42" t="s">
        <v>38</v>
      </c>
      <c r="NZ25" s="42" t="s">
        <v>38</v>
      </c>
      <c r="OA25" s="42" t="s">
        <v>38</v>
      </c>
      <c r="OB25" s="42" t="s">
        <v>38</v>
      </c>
      <c r="OC25" s="42" t="s">
        <v>38</v>
      </c>
      <c r="OD25" s="42" t="s">
        <v>38</v>
      </c>
      <c r="OE25" s="42" t="s">
        <v>38</v>
      </c>
      <c r="OF25" s="42" t="s">
        <v>38</v>
      </c>
      <c r="OG25" s="42" t="s">
        <v>38</v>
      </c>
      <c r="OH25" s="42" t="s">
        <v>38</v>
      </c>
      <c r="OI25" s="42" t="s">
        <v>38</v>
      </c>
      <c r="OJ25" s="42" t="s">
        <v>38</v>
      </c>
      <c r="OK25" s="42" t="s">
        <v>38</v>
      </c>
      <c r="OL25" s="42" t="s">
        <v>38</v>
      </c>
      <c r="OM25" s="42" t="s">
        <v>38</v>
      </c>
      <c r="ON25" s="42" t="s">
        <v>38</v>
      </c>
      <c r="OO25" s="42" t="s">
        <v>38</v>
      </c>
      <c r="OP25" s="42" t="s">
        <v>38</v>
      </c>
      <c r="OQ25" s="42" t="s">
        <v>38</v>
      </c>
      <c r="OR25" s="42" t="s">
        <v>38</v>
      </c>
      <c r="OS25" s="42" t="s">
        <v>38</v>
      </c>
      <c r="OT25" s="42" t="s">
        <v>38</v>
      </c>
      <c r="OU25" s="42" t="s">
        <v>38</v>
      </c>
      <c r="OV25" s="42" t="s">
        <v>38</v>
      </c>
      <c r="OW25" s="42" t="s">
        <v>38</v>
      </c>
      <c r="OX25" s="42" t="s">
        <v>38</v>
      </c>
      <c r="OY25" s="42" t="s">
        <v>38</v>
      </c>
      <c r="OZ25" s="42" t="s">
        <v>38</v>
      </c>
      <c r="PA25" s="42" t="s">
        <v>38</v>
      </c>
      <c r="PB25" s="42" t="s">
        <v>38</v>
      </c>
      <c r="PC25" s="42" t="s">
        <v>38</v>
      </c>
      <c r="PD25" s="42" t="s">
        <v>38</v>
      </c>
      <c r="PE25" s="42" t="s">
        <v>38</v>
      </c>
      <c r="PF25" s="42" t="s">
        <v>38</v>
      </c>
      <c r="PG25" s="42" t="s">
        <v>38</v>
      </c>
      <c r="PH25" s="42" t="s">
        <v>38</v>
      </c>
      <c r="PI25" s="42" t="s">
        <v>38</v>
      </c>
      <c r="PJ25" s="42" t="s">
        <v>38</v>
      </c>
      <c r="PK25" s="42" t="s">
        <v>38</v>
      </c>
      <c r="PL25" s="42" t="s">
        <v>38</v>
      </c>
      <c r="PM25" s="42" t="s">
        <v>38</v>
      </c>
      <c r="PN25" s="42" t="s">
        <v>38</v>
      </c>
      <c r="PO25" s="42" t="s">
        <v>38</v>
      </c>
      <c r="PP25" s="42" t="s">
        <v>38</v>
      </c>
      <c r="PQ25" s="42" t="s">
        <v>38</v>
      </c>
      <c r="PR25" s="42" t="s">
        <v>38</v>
      </c>
      <c r="PS25" s="42" t="s">
        <v>38</v>
      </c>
      <c r="PT25" s="42" t="s">
        <v>38</v>
      </c>
      <c r="PU25" s="42" t="s">
        <v>38</v>
      </c>
      <c r="PV25" s="42" t="s">
        <v>38</v>
      </c>
      <c r="PW25" s="42" t="s">
        <v>38</v>
      </c>
      <c r="PX25" s="42" t="s">
        <v>38</v>
      </c>
      <c r="PY25" s="42" t="s">
        <v>38</v>
      </c>
      <c r="PZ25" s="42" t="s">
        <v>38</v>
      </c>
      <c r="QA25" s="42" t="s">
        <v>38</v>
      </c>
      <c r="QB25" s="42" t="s">
        <v>38</v>
      </c>
      <c r="QC25" s="42" t="s">
        <v>38</v>
      </c>
      <c r="QD25" s="42" t="s">
        <v>38</v>
      </c>
      <c r="QE25" s="42" t="s">
        <v>38</v>
      </c>
      <c r="QF25" s="42" t="s">
        <v>38</v>
      </c>
      <c r="QG25" s="42" t="s">
        <v>38</v>
      </c>
      <c r="QH25" s="42" t="s">
        <v>38</v>
      </c>
      <c r="QI25" s="42" t="s">
        <v>38</v>
      </c>
      <c r="QJ25" s="42" t="s">
        <v>38</v>
      </c>
      <c r="QK25" s="42" t="s">
        <v>38</v>
      </c>
      <c r="QL25" s="42" t="s">
        <v>38</v>
      </c>
      <c r="QM25" s="42" t="s">
        <v>38</v>
      </c>
      <c r="QN25" s="42" t="s">
        <v>38</v>
      </c>
      <c r="QO25" s="42" t="s">
        <v>38</v>
      </c>
      <c r="QP25" s="42" t="s">
        <v>38</v>
      </c>
      <c r="QQ25" s="42" t="s">
        <v>38</v>
      </c>
      <c r="QR25" s="42" t="s">
        <v>38</v>
      </c>
      <c r="QS25" s="42" t="s">
        <v>38</v>
      </c>
      <c r="QT25" s="42" t="s">
        <v>38</v>
      </c>
      <c r="QU25" s="42" t="s">
        <v>38</v>
      </c>
      <c r="QV25" s="42" t="s">
        <v>38</v>
      </c>
      <c r="QW25" s="42" t="s">
        <v>38</v>
      </c>
      <c r="QX25" s="42" t="s">
        <v>38</v>
      </c>
      <c r="QY25" s="42" t="s">
        <v>38</v>
      </c>
      <c r="QZ25" s="42" t="s">
        <v>38</v>
      </c>
      <c r="RA25" s="42" t="s">
        <v>38</v>
      </c>
      <c r="RB25" s="42" t="s">
        <v>38</v>
      </c>
      <c r="RC25" s="42" t="s">
        <v>38</v>
      </c>
      <c r="RD25" s="42" t="s">
        <v>38</v>
      </c>
      <c r="RE25" s="42" t="s">
        <v>38</v>
      </c>
      <c r="RF25" s="42" t="s">
        <v>38</v>
      </c>
      <c r="RG25" s="42" t="s">
        <v>38</v>
      </c>
      <c r="RH25" s="42" t="s">
        <v>38</v>
      </c>
      <c r="RI25" s="42" t="s">
        <v>38</v>
      </c>
      <c r="RJ25" s="42" t="s">
        <v>38</v>
      </c>
      <c r="RK25" s="42" t="s">
        <v>38</v>
      </c>
      <c r="RL25" s="42" t="s">
        <v>38</v>
      </c>
      <c r="RM25" s="42" t="s">
        <v>38</v>
      </c>
      <c r="RN25" s="42" t="s">
        <v>38</v>
      </c>
      <c r="RO25" s="42" t="s">
        <v>38</v>
      </c>
      <c r="RP25" s="42" t="s">
        <v>38</v>
      </c>
      <c r="RQ25" s="42" t="s">
        <v>38</v>
      </c>
      <c r="RR25" s="42" t="s">
        <v>38</v>
      </c>
      <c r="RS25" s="42" t="s">
        <v>38</v>
      </c>
      <c r="RT25" s="42" t="s">
        <v>38</v>
      </c>
      <c r="RU25" s="42" t="s">
        <v>38</v>
      </c>
      <c r="RV25" s="42" t="s">
        <v>38</v>
      </c>
      <c r="RW25" s="42" t="s">
        <v>38</v>
      </c>
      <c r="RX25" s="42" t="s">
        <v>38</v>
      </c>
      <c r="RY25" s="42" t="s">
        <v>38</v>
      </c>
      <c r="RZ25" s="42" t="s">
        <v>38</v>
      </c>
      <c r="SA25" s="42" t="s">
        <v>38</v>
      </c>
      <c r="SB25" s="42" t="s">
        <v>38</v>
      </c>
      <c r="SC25" s="42" t="s">
        <v>38</v>
      </c>
      <c r="SD25" s="42" t="s">
        <v>38</v>
      </c>
      <c r="SE25" s="42" t="s">
        <v>38</v>
      </c>
      <c r="SF25" s="42" t="s">
        <v>38</v>
      </c>
      <c r="SG25" s="42" t="s">
        <v>38</v>
      </c>
      <c r="SH25" s="42" t="s">
        <v>38</v>
      </c>
      <c r="SI25" s="42" t="s">
        <v>38</v>
      </c>
      <c r="SJ25" s="42" t="s">
        <v>38</v>
      </c>
      <c r="SK25" s="42" t="s">
        <v>38</v>
      </c>
      <c r="SL25" s="42" t="s">
        <v>38</v>
      </c>
      <c r="SM25" s="42" t="s">
        <v>38</v>
      </c>
      <c r="SN25" s="42" t="s">
        <v>38</v>
      </c>
      <c r="SO25" s="42" t="s">
        <v>38</v>
      </c>
      <c r="SP25" s="42" t="s">
        <v>38</v>
      </c>
      <c r="SQ25" s="42" t="s">
        <v>38</v>
      </c>
      <c r="SR25" s="42" t="s">
        <v>38</v>
      </c>
      <c r="SS25" s="42" t="s">
        <v>38</v>
      </c>
      <c r="ST25" s="42" t="s">
        <v>38</v>
      </c>
      <c r="SU25" s="42" t="s">
        <v>38</v>
      </c>
      <c r="SV25" s="42" t="s">
        <v>38</v>
      </c>
      <c r="SW25" s="42" t="s">
        <v>38</v>
      </c>
      <c r="SX25" s="42" t="s">
        <v>38</v>
      </c>
      <c r="SY25" s="42" t="s">
        <v>38</v>
      </c>
      <c r="SZ25" s="42" t="s">
        <v>38</v>
      </c>
      <c r="TA25" s="42" t="s">
        <v>38</v>
      </c>
      <c r="TB25" s="42" t="s">
        <v>38</v>
      </c>
      <c r="TC25" s="42" t="s">
        <v>38</v>
      </c>
      <c r="TD25" s="42" t="s">
        <v>38</v>
      </c>
      <c r="TE25" s="42" t="s">
        <v>38</v>
      </c>
      <c r="TF25" s="42" t="s">
        <v>38</v>
      </c>
      <c r="TG25" s="42" t="s">
        <v>38</v>
      </c>
      <c r="TH25" s="42" t="s">
        <v>38</v>
      </c>
      <c r="TI25" s="42" t="s">
        <v>38</v>
      </c>
      <c r="TJ25" s="42" t="s">
        <v>38</v>
      </c>
      <c r="TK25" s="42" t="s">
        <v>38</v>
      </c>
      <c r="TL25" s="42" t="s">
        <v>38</v>
      </c>
      <c r="TM25" s="42" t="s">
        <v>38</v>
      </c>
      <c r="TN25" s="42" t="s">
        <v>38</v>
      </c>
      <c r="TO25" s="42" t="s">
        <v>38</v>
      </c>
      <c r="TP25" s="42" t="s">
        <v>38</v>
      </c>
      <c r="TQ25" s="42" t="s">
        <v>38</v>
      </c>
      <c r="TR25" s="42" t="s">
        <v>38</v>
      </c>
      <c r="TS25" s="42" t="s">
        <v>38</v>
      </c>
      <c r="TT25" s="42" t="s">
        <v>38</v>
      </c>
      <c r="TU25" s="42" t="s">
        <v>38</v>
      </c>
      <c r="TV25" s="42" t="s">
        <v>38</v>
      </c>
      <c r="TW25" s="42" t="s">
        <v>38</v>
      </c>
      <c r="TX25" s="42" t="s">
        <v>38</v>
      </c>
      <c r="TY25" s="42" t="s">
        <v>38</v>
      </c>
      <c r="TZ25" s="42" t="s">
        <v>38</v>
      </c>
      <c r="UA25" s="42" t="s">
        <v>38</v>
      </c>
      <c r="UB25" s="42" t="s">
        <v>38</v>
      </c>
      <c r="UC25" s="42" t="s">
        <v>38</v>
      </c>
      <c r="UD25" s="42" t="s">
        <v>38</v>
      </c>
      <c r="UE25" s="42" t="s">
        <v>38</v>
      </c>
      <c r="UF25" s="42" t="s">
        <v>38</v>
      </c>
      <c r="UG25" s="42" t="s">
        <v>38</v>
      </c>
      <c r="UH25" s="42" t="s">
        <v>38</v>
      </c>
      <c r="UI25" s="42" t="s">
        <v>38</v>
      </c>
      <c r="UJ25" s="42" t="s">
        <v>38</v>
      </c>
      <c r="UK25" s="42" t="s">
        <v>38</v>
      </c>
      <c r="UL25" s="42" t="s">
        <v>38</v>
      </c>
      <c r="UM25" s="42" t="s">
        <v>38</v>
      </c>
      <c r="UN25" s="42" t="s">
        <v>38</v>
      </c>
      <c r="UO25" s="42" t="s">
        <v>38</v>
      </c>
      <c r="UP25" s="42" t="s">
        <v>38</v>
      </c>
      <c r="UQ25" s="42" t="s">
        <v>38</v>
      </c>
      <c r="UR25" s="42" t="s">
        <v>38</v>
      </c>
      <c r="US25" s="42" t="s">
        <v>38</v>
      </c>
      <c r="UT25" s="42" t="s">
        <v>38</v>
      </c>
      <c r="UU25" s="42" t="s">
        <v>38</v>
      </c>
      <c r="UV25" s="42" t="s">
        <v>38</v>
      </c>
      <c r="UW25" s="42" t="s">
        <v>38</v>
      </c>
      <c r="UX25" s="42" t="s">
        <v>38</v>
      </c>
      <c r="UY25" s="42" t="s">
        <v>38</v>
      </c>
      <c r="UZ25" s="42" t="s">
        <v>38</v>
      </c>
      <c r="VA25" s="42" t="s">
        <v>38</v>
      </c>
      <c r="VB25" s="42" t="s">
        <v>38</v>
      </c>
      <c r="VC25" s="42" t="s">
        <v>38</v>
      </c>
      <c r="VD25" s="42" t="s">
        <v>38</v>
      </c>
      <c r="VE25" s="42" t="s">
        <v>38</v>
      </c>
      <c r="VF25" s="42" t="s">
        <v>38</v>
      </c>
      <c r="VG25" s="42" t="s">
        <v>38</v>
      </c>
      <c r="VH25" s="42" t="s">
        <v>38</v>
      </c>
      <c r="VI25" s="42" t="s">
        <v>38</v>
      </c>
      <c r="VJ25" s="42" t="s">
        <v>38</v>
      </c>
      <c r="VK25" s="42" t="s">
        <v>38</v>
      </c>
      <c r="VL25" s="42" t="s">
        <v>38</v>
      </c>
      <c r="VM25" s="42" t="s">
        <v>38</v>
      </c>
      <c r="VN25" s="42" t="s">
        <v>38</v>
      </c>
      <c r="VO25" s="42" t="s">
        <v>38</v>
      </c>
      <c r="VP25" s="42" t="s">
        <v>38</v>
      </c>
      <c r="VQ25" s="42" t="s">
        <v>38</v>
      </c>
      <c r="VR25" s="42" t="s">
        <v>38</v>
      </c>
      <c r="VS25" s="42" t="s">
        <v>38</v>
      </c>
      <c r="VT25" s="42" t="s">
        <v>38</v>
      </c>
      <c r="VU25" s="42" t="s">
        <v>38</v>
      </c>
      <c r="VV25" s="42" t="s">
        <v>38</v>
      </c>
      <c r="VW25" s="42" t="s">
        <v>38</v>
      </c>
      <c r="VX25" s="42" t="s">
        <v>38</v>
      </c>
      <c r="VY25" s="42" t="s">
        <v>38</v>
      </c>
      <c r="VZ25" s="42" t="s">
        <v>38</v>
      </c>
      <c r="WA25" s="42" t="s">
        <v>38</v>
      </c>
      <c r="WB25" s="42" t="s">
        <v>38</v>
      </c>
      <c r="WC25" s="42" t="s">
        <v>38</v>
      </c>
      <c r="WD25" s="42" t="s">
        <v>38</v>
      </c>
      <c r="WE25" s="42" t="s">
        <v>38</v>
      </c>
      <c r="WF25" s="42" t="s">
        <v>38</v>
      </c>
      <c r="WG25" s="42" t="s">
        <v>38</v>
      </c>
      <c r="WH25" s="42" t="s">
        <v>38</v>
      </c>
      <c r="WI25" s="42" t="s">
        <v>38</v>
      </c>
      <c r="WJ25" s="42" t="s">
        <v>38</v>
      </c>
      <c r="WK25" s="42" t="s">
        <v>38</v>
      </c>
      <c r="WL25" s="42" t="s">
        <v>38</v>
      </c>
      <c r="WM25" s="42" t="s">
        <v>38</v>
      </c>
      <c r="WN25" s="42" t="s">
        <v>38</v>
      </c>
      <c r="WO25" s="42" t="s">
        <v>38</v>
      </c>
      <c r="WP25" s="42" t="s">
        <v>38</v>
      </c>
      <c r="WQ25" s="42" t="s">
        <v>38</v>
      </c>
      <c r="WR25" s="42" t="s">
        <v>38</v>
      </c>
      <c r="WS25" s="42" t="s">
        <v>38</v>
      </c>
      <c r="WT25" s="42" t="s">
        <v>38</v>
      </c>
      <c r="WU25" s="42" t="s">
        <v>38</v>
      </c>
      <c r="WV25" s="42" t="s">
        <v>38</v>
      </c>
      <c r="WW25" s="42" t="s">
        <v>38</v>
      </c>
      <c r="WX25" s="42" t="s">
        <v>38</v>
      </c>
      <c r="WY25" s="42" t="s">
        <v>38</v>
      </c>
      <c r="WZ25" s="42" t="s">
        <v>38</v>
      </c>
      <c r="XA25" s="42" t="s">
        <v>38</v>
      </c>
      <c r="XB25" s="42" t="s">
        <v>38</v>
      </c>
      <c r="XC25" s="42" t="s">
        <v>38</v>
      </c>
      <c r="XD25" s="42" t="s">
        <v>38</v>
      </c>
      <c r="XE25" s="42" t="s">
        <v>38</v>
      </c>
      <c r="XF25" s="42" t="s">
        <v>38</v>
      </c>
      <c r="XG25" s="42" t="s">
        <v>38</v>
      </c>
      <c r="XH25" s="42" t="s">
        <v>38</v>
      </c>
      <c r="XI25" s="42" t="s">
        <v>38</v>
      </c>
      <c r="XJ25" s="42" t="s">
        <v>38</v>
      </c>
      <c r="XK25" s="42" t="s">
        <v>38</v>
      </c>
      <c r="XL25" s="42" t="s">
        <v>38</v>
      </c>
      <c r="XM25" s="42" t="s">
        <v>38</v>
      </c>
      <c r="XN25" s="42" t="s">
        <v>38</v>
      </c>
      <c r="XO25" s="42" t="s">
        <v>38</v>
      </c>
      <c r="XP25" s="42" t="s">
        <v>38</v>
      </c>
      <c r="XQ25" s="42" t="s">
        <v>38</v>
      </c>
      <c r="XR25" s="42" t="s">
        <v>38</v>
      </c>
      <c r="XS25" s="42" t="s">
        <v>38</v>
      </c>
      <c r="XT25" s="42" t="s">
        <v>38</v>
      </c>
      <c r="XU25" s="42" t="s">
        <v>38</v>
      </c>
      <c r="XV25" s="42" t="s">
        <v>38</v>
      </c>
      <c r="XW25" s="42" t="s">
        <v>38</v>
      </c>
      <c r="XX25" s="42" t="s">
        <v>38</v>
      </c>
      <c r="XY25" s="42" t="s">
        <v>38</v>
      </c>
      <c r="XZ25" s="42" t="s">
        <v>38</v>
      </c>
      <c r="YA25" s="42" t="s">
        <v>38</v>
      </c>
      <c r="YB25" s="42" t="s">
        <v>38</v>
      </c>
      <c r="YC25" s="42" t="s">
        <v>38</v>
      </c>
      <c r="YD25" s="42" t="s">
        <v>38</v>
      </c>
      <c r="YE25" s="42" t="s">
        <v>38</v>
      </c>
      <c r="YF25" s="42" t="s">
        <v>38</v>
      </c>
      <c r="YG25" s="42" t="s">
        <v>38</v>
      </c>
      <c r="YH25" s="42" t="s">
        <v>38</v>
      </c>
      <c r="YI25" s="42" t="s">
        <v>38</v>
      </c>
      <c r="YJ25" s="42" t="s">
        <v>38</v>
      </c>
      <c r="YK25" s="42" t="s">
        <v>38</v>
      </c>
      <c r="YL25" s="42" t="s">
        <v>38</v>
      </c>
      <c r="YM25" s="42" t="s">
        <v>38</v>
      </c>
      <c r="YN25" s="42" t="s">
        <v>38</v>
      </c>
      <c r="YO25" s="42" t="s">
        <v>38</v>
      </c>
      <c r="YP25" s="42" t="s">
        <v>38</v>
      </c>
      <c r="YQ25" s="42" t="s">
        <v>38</v>
      </c>
      <c r="YR25" s="42" t="s">
        <v>38</v>
      </c>
      <c r="YS25" s="42" t="s">
        <v>38</v>
      </c>
      <c r="YT25" s="42" t="s">
        <v>38</v>
      </c>
      <c r="YU25" s="42" t="s">
        <v>38</v>
      </c>
      <c r="YV25" s="42" t="s">
        <v>38</v>
      </c>
      <c r="YW25" s="42" t="s">
        <v>38</v>
      </c>
      <c r="YX25" s="42" t="s">
        <v>38</v>
      </c>
      <c r="YY25" s="42" t="s">
        <v>38</v>
      </c>
      <c r="YZ25" s="42" t="s">
        <v>38</v>
      </c>
      <c r="ZA25" s="42" t="s">
        <v>38</v>
      </c>
      <c r="ZB25" s="42" t="s">
        <v>38</v>
      </c>
      <c r="ZC25" s="42" t="s">
        <v>38</v>
      </c>
      <c r="ZD25" s="42" t="s">
        <v>38</v>
      </c>
      <c r="ZE25" s="42" t="s">
        <v>38</v>
      </c>
      <c r="ZF25" s="42" t="s">
        <v>38</v>
      </c>
      <c r="ZG25" s="42" t="s">
        <v>38</v>
      </c>
      <c r="ZH25" s="42" t="s">
        <v>38</v>
      </c>
      <c r="ZI25" s="42" t="s">
        <v>38</v>
      </c>
      <c r="ZJ25" s="42" t="s">
        <v>38</v>
      </c>
      <c r="ZK25" s="42" t="s">
        <v>38</v>
      </c>
      <c r="ZL25" s="42" t="s">
        <v>38</v>
      </c>
      <c r="ZM25" s="42" t="s">
        <v>38</v>
      </c>
      <c r="ZN25" s="42" t="s">
        <v>38</v>
      </c>
      <c r="ZO25" s="42" t="s">
        <v>38</v>
      </c>
      <c r="ZP25" s="42" t="s">
        <v>38</v>
      </c>
      <c r="ZQ25" s="42" t="s">
        <v>38</v>
      </c>
      <c r="ZR25" s="42" t="s">
        <v>38</v>
      </c>
      <c r="ZS25" s="42" t="s">
        <v>38</v>
      </c>
      <c r="ZT25" s="42" t="s">
        <v>38</v>
      </c>
      <c r="ZU25" s="42" t="s">
        <v>38</v>
      </c>
      <c r="ZV25" s="42" t="s">
        <v>38</v>
      </c>
      <c r="ZW25" s="42" t="s">
        <v>38</v>
      </c>
      <c r="ZX25" s="42" t="s">
        <v>38</v>
      </c>
      <c r="ZY25" s="42" t="s">
        <v>38</v>
      </c>
      <c r="ZZ25" s="42" t="s">
        <v>38</v>
      </c>
      <c r="AAA25" s="42" t="s">
        <v>38</v>
      </c>
      <c r="AAB25" s="42" t="s">
        <v>38</v>
      </c>
      <c r="AAC25" s="42" t="s">
        <v>38</v>
      </c>
      <c r="AAD25" s="42" t="s">
        <v>38</v>
      </c>
      <c r="AAE25" s="42" t="s">
        <v>38</v>
      </c>
      <c r="AAF25" s="42" t="s">
        <v>38</v>
      </c>
      <c r="AAG25" s="42" t="s">
        <v>38</v>
      </c>
      <c r="AAH25" s="42" t="s">
        <v>38</v>
      </c>
      <c r="AAI25" s="42" t="s">
        <v>38</v>
      </c>
      <c r="AAJ25" s="42" t="s">
        <v>38</v>
      </c>
      <c r="AAK25" s="42" t="s">
        <v>38</v>
      </c>
      <c r="AAL25" s="42" t="s">
        <v>38</v>
      </c>
      <c r="AAM25" s="42" t="s">
        <v>38</v>
      </c>
      <c r="AAN25" s="42" t="s">
        <v>38</v>
      </c>
      <c r="AAO25" s="42" t="s">
        <v>38</v>
      </c>
      <c r="AAP25" s="42" t="s">
        <v>38</v>
      </c>
      <c r="AAQ25" s="42" t="s">
        <v>38</v>
      </c>
      <c r="AAR25" s="42" t="s">
        <v>38</v>
      </c>
      <c r="AAS25" s="42" t="s">
        <v>38</v>
      </c>
      <c r="AAT25" s="42" t="s">
        <v>38</v>
      </c>
      <c r="AAU25" s="42" t="s">
        <v>38</v>
      </c>
      <c r="AAV25" s="42" t="s">
        <v>38</v>
      </c>
      <c r="AAW25" s="42" t="s">
        <v>38</v>
      </c>
      <c r="AAX25" s="42" t="s">
        <v>38</v>
      </c>
      <c r="AAY25" s="42" t="s">
        <v>38</v>
      </c>
      <c r="AAZ25" s="42" t="s">
        <v>38</v>
      </c>
      <c r="ABA25" s="42" t="s">
        <v>38</v>
      </c>
      <c r="ABB25" s="42" t="s">
        <v>38</v>
      </c>
      <c r="ABC25" s="42" t="s">
        <v>38</v>
      </c>
      <c r="ABD25" s="42" t="s">
        <v>38</v>
      </c>
      <c r="ABE25" s="42" t="s">
        <v>38</v>
      </c>
      <c r="ABF25" s="42" t="s">
        <v>38</v>
      </c>
      <c r="ABG25" s="42" t="s">
        <v>38</v>
      </c>
      <c r="ABH25" s="42" t="s">
        <v>38</v>
      </c>
      <c r="ABI25" s="42" t="s">
        <v>38</v>
      </c>
      <c r="ABJ25" s="42" t="s">
        <v>38</v>
      </c>
      <c r="ABK25" s="42" t="s">
        <v>38</v>
      </c>
      <c r="ABL25" s="42" t="s">
        <v>38</v>
      </c>
      <c r="ABM25" s="42" t="s">
        <v>38</v>
      </c>
      <c r="ABN25" s="42" t="s">
        <v>38</v>
      </c>
      <c r="ABO25" s="42" t="s">
        <v>38</v>
      </c>
      <c r="ABP25" s="42" t="s">
        <v>38</v>
      </c>
      <c r="ABQ25" s="42" t="s">
        <v>38</v>
      </c>
      <c r="ABR25" s="42" t="s">
        <v>38</v>
      </c>
      <c r="ABS25" s="42" t="s">
        <v>38</v>
      </c>
      <c r="ABT25" s="42" t="s">
        <v>38</v>
      </c>
      <c r="ABU25" s="42" t="s">
        <v>38</v>
      </c>
      <c r="ABV25" s="42" t="s">
        <v>38</v>
      </c>
      <c r="ABW25" s="42" t="s">
        <v>38</v>
      </c>
      <c r="ABX25" s="42" t="s">
        <v>38</v>
      </c>
      <c r="ABY25" s="42" t="s">
        <v>38</v>
      </c>
      <c r="ABZ25" s="42" t="s">
        <v>38</v>
      </c>
      <c r="ACA25" s="42" t="s">
        <v>38</v>
      </c>
      <c r="ACB25" s="42" t="s">
        <v>38</v>
      </c>
      <c r="ACC25" s="42" t="s">
        <v>38</v>
      </c>
      <c r="ACD25" s="42" t="s">
        <v>38</v>
      </c>
      <c r="ACE25" s="42" t="s">
        <v>38</v>
      </c>
      <c r="ACF25" s="42" t="s">
        <v>38</v>
      </c>
      <c r="ACG25" s="42" t="s">
        <v>38</v>
      </c>
      <c r="ACH25" s="42" t="s">
        <v>38</v>
      </c>
      <c r="ACI25" s="42" t="s">
        <v>38</v>
      </c>
      <c r="ACJ25" s="42" t="s">
        <v>38</v>
      </c>
      <c r="ACK25" s="42" t="s">
        <v>38</v>
      </c>
      <c r="ACL25" s="42" t="s">
        <v>38</v>
      </c>
      <c r="ACM25" s="42" t="s">
        <v>38</v>
      </c>
      <c r="ACN25" s="42" t="s">
        <v>38</v>
      </c>
      <c r="ACO25" s="42" t="s">
        <v>38</v>
      </c>
      <c r="ACP25" s="42" t="s">
        <v>38</v>
      </c>
      <c r="ACQ25" s="42" t="s">
        <v>38</v>
      </c>
      <c r="ACR25" s="42" t="s">
        <v>38</v>
      </c>
      <c r="ACS25" s="42" t="s">
        <v>38</v>
      </c>
      <c r="ACT25" s="42" t="s">
        <v>38</v>
      </c>
      <c r="ACU25" s="42" t="s">
        <v>38</v>
      </c>
      <c r="ACV25" s="42" t="s">
        <v>38</v>
      </c>
      <c r="ACW25" s="42" t="s">
        <v>38</v>
      </c>
      <c r="ACX25" s="42" t="s">
        <v>38</v>
      </c>
      <c r="ACY25" s="42" t="s">
        <v>38</v>
      </c>
      <c r="ACZ25" s="42" t="s">
        <v>38</v>
      </c>
      <c r="ADA25" s="42" t="s">
        <v>38</v>
      </c>
      <c r="ADB25" s="42" t="s">
        <v>38</v>
      </c>
      <c r="ADC25" s="42" t="s">
        <v>38</v>
      </c>
      <c r="ADD25" s="42" t="s">
        <v>38</v>
      </c>
      <c r="ADE25" s="42" t="s">
        <v>38</v>
      </c>
      <c r="ADF25" s="42" t="s">
        <v>38</v>
      </c>
      <c r="ADG25" s="42" t="s">
        <v>38</v>
      </c>
      <c r="ADH25" s="42" t="s">
        <v>38</v>
      </c>
      <c r="ADI25" s="42" t="s">
        <v>38</v>
      </c>
      <c r="ADJ25" s="42" t="s">
        <v>38</v>
      </c>
      <c r="ADK25" s="42" t="s">
        <v>38</v>
      </c>
      <c r="ADL25" s="42" t="s">
        <v>38</v>
      </c>
      <c r="ADM25" s="42" t="s">
        <v>38</v>
      </c>
      <c r="ADN25" s="42" t="s">
        <v>38</v>
      </c>
      <c r="ADO25" s="42" t="s">
        <v>38</v>
      </c>
      <c r="ADP25" s="42" t="s">
        <v>38</v>
      </c>
      <c r="ADQ25" s="42" t="s">
        <v>38</v>
      </c>
      <c r="ADR25" s="42" t="s">
        <v>38</v>
      </c>
      <c r="ADS25" s="42" t="s">
        <v>38</v>
      </c>
      <c r="ADT25" s="42" t="s">
        <v>38</v>
      </c>
      <c r="ADU25" s="42" t="s">
        <v>38</v>
      </c>
      <c r="ADV25" s="42" t="s">
        <v>38</v>
      </c>
      <c r="ADW25" s="42" t="s">
        <v>38</v>
      </c>
      <c r="ADX25" s="42" t="s">
        <v>38</v>
      </c>
      <c r="ADY25" s="42" t="s">
        <v>38</v>
      </c>
      <c r="ADZ25" s="42" t="s">
        <v>38</v>
      </c>
      <c r="AEA25" s="42" t="s">
        <v>38</v>
      </c>
      <c r="AEB25" s="42" t="s">
        <v>38</v>
      </c>
      <c r="AEC25" s="42" t="s">
        <v>38</v>
      </c>
      <c r="AED25" s="42" t="s">
        <v>38</v>
      </c>
      <c r="AEE25" s="42" t="s">
        <v>38</v>
      </c>
      <c r="AEF25" s="42" t="s">
        <v>38</v>
      </c>
      <c r="AEG25" s="42" t="s">
        <v>38</v>
      </c>
      <c r="AEH25" s="42" t="s">
        <v>38</v>
      </c>
      <c r="AEI25" s="42" t="s">
        <v>38</v>
      </c>
      <c r="AEJ25" s="42" t="s">
        <v>38</v>
      </c>
      <c r="AEK25" s="42" t="s">
        <v>38</v>
      </c>
      <c r="AEL25" s="42" t="s">
        <v>38</v>
      </c>
      <c r="AEM25" s="42" t="s">
        <v>38</v>
      </c>
      <c r="AEN25" s="42" t="s">
        <v>38</v>
      </c>
      <c r="AEO25" s="42" t="s">
        <v>38</v>
      </c>
      <c r="AEP25" s="42" t="s">
        <v>38</v>
      </c>
      <c r="AEQ25" s="42" t="s">
        <v>38</v>
      </c>
      <c r="AER25" s="42" t="s">
        <v>38</v>
      </c>
      <c r="AES25" s="42" t="s">
        <v>38</v>
      </c>
      <c r="AET25" s="42" t="s">
        <v>38</v>
      </c>
      <c r="AEU25" s="42" t="s">
        <v>38</v>
      </c>
      <c r="AEV25" s="42" t="s">
        <v>38</v>
      </c>
      <c r="AEW25" s="42" t="s">
        <v>38</v>
      </c>
      <c r="AEX25" s="42" t="s">
        <v>38</v>
      </c>
      <c r="AEY25" s="42" t="s">
        <v>38</v>
      </c>
      <c r="AEZ25" s="42" t="s">
        <v>38</v>
      </c>
      <c r="AFA25" s="42" t="s">
        <v>38</v>
      </c>
      <c r="AFB25" s="42" t="s">
        <v>38</v>
      </c>
      <c r="AFC25" s="42" t="s">
        <v>38</v>
      </c>
      <c r="AFD25" s="42" t="s">
        <v>38</v>
      </c>
      <c r="AFE25" s="42" t="s">
        <v>38</v>
      </c>
      <c r="AFF25" s="42" t="s">
        <v>38</v>
      </c>
      <c r="AFG25" s="42" t="s">
        <v>38</v>
      </c>
      <c r="AFH25" s="42" t="s">
        <v>38</v>
      </c>
      <c r="AFI25" s="42" t="s">
        <v>38</v>
      </c>
      <c r="AFJ25" s="42" t="s">
        <v>38</v>
      </c>
      <c r="AFK25" s="42" t="s">
        <v>38</v>
      </c>
      <c r="AFL25" s="42" t="s">
        <v>38</v>
      </c>
      <c r="AFM25" s="42" t="s">
        <v>38</v>
      </c>
      <c r="AFN25" s="42" t="s">
        <v>38</v>
      </c>
      <c r="AFO25" s="42" t="s">
        <v>38</v>
      </c>
      <c r="AFP25" s="42" t="s">
        <v>38</v>
      </c>
      <c r="AFQ25" s="42" t="s">
        <v>38</v>
      </c>
      <c r="AFR25" s="42" t="s">
        <v>38</v>
      </c>
      <c r="AFS25" s="42" t="s">
        <v>38</v>
      </c>
      <c r="AFT25" s="42" t="s">
        <v>38</v>
      </c>
      <c r="AFU25" s="42" t="s">
        <v>38</v>
      </c>
      <c r="AFV25" s="42" t="s">
        <v>38</v>
      </c>
      <c r="AFW25" s="42" t="s">
        <v>38</v>
      </c>
      <c r="AFX25" s="42" t="s">
        <v>38</v>
      </c>
      <c r="AFY25" s="42" t="s">
        <v>38</v>
      </c>
      <c r="AFZ25" s="42" t="s">
        <v>38</v>
      </c>
      <c r="AGA25" s="42" t="s">
        <v>38</v>
      </c>
      <c r="AGB25" s="42" t="s">
        <v>38</v>
      </c>
      <c r="AGC25" s="42" t="s">
        <v>38</v>
      </c>
      <c r="AGD25" s="42" t="s">
        <v>38</v>
      </c>
      <c r="AGE25" s="42" t="s">
        <v>38</v>
      </c>
      <c r="AGF25" s="42" t="s">
        <v>38</v>
      </c>
      <c r="AGG25" s="42" t="s">
        <v>38</v>
      </c>
      <c r="AGH25" s="42" t="s">
        <v>38</v>
      </c>
      <c r="AGI25" s="42" t="s">
        <v>38</v>
      </c>
      <c r="AGJ25" s="42" t="s">
        <v>38</v>
      </c>
      <c r="AGK25" s="42" t="s">
        <v>38</v>
      </c>
      <c r="AGL25" s="42" t="s">
        <v>38</v>
      </c>
      <c r="AGM25" s="42" t="s">
        <v>38</v>
      </c>
      <c r="AGN25" s="42" t="s">
        <v>38</v>
      </c>
      <c r="AGO25" s="42" t="s">
        <v>38</v>
      </c>
      <c r="AGP25" s="42" t="s">
        <v>38</v>
      </c>
      <c r="AGQ25" s="42" t="s">
        <v>38</v>
      </c>
      <c r="AGR25" s="42" t="s">
        <v>38</v>
      </c>
      <c r="AGS25" s="42" t="s">
        <v>38</v>
      </c>
      <c r="AGT25" s="42" t="s">
        <v>38</v>
      </c>
      <c r="AGU25" s="42" t="s">
        <v>38</v>
      </c>
      <c r="AGV25" s="42" t="s">
        <v>38</v>
      </c>
      <c r="AGW25" s="42" t="s">
        <v>38</v>
      </c>
      <c r="AGX25" s="42" t="s">
        <v>38</v>
      </c>
      <c r="AGY25" s="42" t="s">
        <v>38</v>
      </c>
      <c r="AGZ25" s="42" t="s">
        <v>38</v>
      </c>
      <c r="AHA25" s="42" t="s">
        <v>38</v>
      </c>
      <c r="AHB25" s="42" t="s">
        <v>38</v>
      </c>
      <c r="AHC25" s="42" t="s">
        <v>38</v>
      </c>
      <c r="AHD25" s="42" t="s">
        <v>38</v>
      </c>
      <c r="AHE25" s="42" t="s">
        <v>38</v>
      </c>
      <c r="AHF25" s="42" t="s">
        <v>38</v>
      </c>
      <c r="AHG25" s="42" t="s">
        <v>38</v>
      </c>
      <c r="AHH25" s="42" t="s">
        <v>38</v>
      </c>
      <c r="AHI25" s="42" t="s">
        <v>38</v>
      </c>
      <c r="AHJ25" s="42" t="s">
        <v>38</v>
      </c>
      <c r="AHK25" s="42" t="s">
        <v>38</v>
      </c>
      <c r="AHL25" s="42" t="s">
        <v>38</v>
      </c>
      <c r="AHM25" s="42" t="s">
        <v>38</v>
      </c>
      <c r="AHN25" s="42" t="s">
        <v>38</v>
      </c>
      <c r="AHO25" s="42" t="s">
        <v>38</v>
      </c>
      <c r="AHP25" s="42" t="s">
        <v>38</v>
      </c>
      <c r="AHQ25" s="42" t="s">
        <v>38</v>
      </c>
      <c r="AHR25" s="42" t="s">
        <v>38</v>
      </c>
      <c r="AHS25" s="42" t="s">
        <v>38</v>
      </c>
      <c r="AHT25" s="42" t="s">
        <v>38</v>
      </c>
      <c r="AHU25" s="42" t="s">
        <v>38</v>
      </c>
      <c r="AHV25" s="42" t="s">
        <v>38</v>
      </c>
      <c r="AHW25" s="42" t="s">
        <v>38</v>
      </c>
      <c r="AHX25" s="42" t="s">
        <v>38</v>
      </c>
      <c r="AHY25" s="42" t="s">
        <v>38</v>
      </c>
      <c r="AHZ25" s="42" t="s">
        <v>38</v>
      </c>
      <c r="AIA25" s="42" t="s">
        <v>38</v>
      </c>
      <c r="AIB25" s="42" t="s">
        <v>38</v>
      </c>
      <c r="AIC25" s="42" t="s">
        <v>38</v>
      </c>
      <c r="AID25" s="42" t="s">
        <v>38</v>
      </c>
      <c r="AIE25" s="42" t="s">
        <v>38</v>
      </c>
      <c r="AIF25" s="42" t="s">
        <v>38</v>
      </c>
      <c r="AIG25" s="42" t="s">
        <v>38</v>
      </c>
      <c r="AIH25" s="42" t="s">
        <v>38</v>
      </c>
      <c r="AII25" s="42" t="s">
        <v>38</v>
      </c>
      <c r="AIJ25" s="42" t="s">
        <v>38</v>
      </c>
      <c r="AIK25" s="42" t="s">
        <v>38</v>
      </c>
      <c r="AIL25" s="42" t="s">
        <v>38</v>
      </c>
      <c r="AIM25" s="42" t="s">
        <v>38</v>
      </c>
      <c r="AIN25" s="42" t="s">
        <v>38</v>
      </c>
      <c r="AIO25" s="42" t="s">
        <v>38</v>
      </c>
      <c r="AIP25" s="42" t="s">
        <v>38</v>
      </c>
      <c r="AIQ25" s="42" t="s">
        <v>38</v>
      </c>
      <c r="AIR25" s="42" t="s">
        <v>38</v>
      </c>
      <c r="AIS25" s="42" t="s">
        <v>38</v>
      </c>
      <c r="AIT25" s="42" t="s">
        <v>38</v>
      </c>
      <c r="AIU25" s="42" t="s">
        <v>38</v>
      </c>
      <c r="AIV25" s="42" t="s">
        <v>38</v>
      </c>
      <c r="AIW25" s="42" t="s">
        <v>38</v>
      </c>
      <c r="AIX25" s="42" t="s">
        <v>38</v>
      </c>
      <c r="AIY25" s="42" t="s">
        <v>38</v>
      </c>
      <c r="AIZ25" s="42" t="s">
        <v>38</v>
      </c>
      <c r="AJA25" s="42" t="s">
        <v>38</v>
      </c>
      <c r="AJB25" s="42" t="s">
        <v>38</v>
      </c>
      <c r="AJC25" s="42" t="s">
        <v>38</v>
      </c>
      <c r="AJD25" s="42" t="s">
        <v>38</v>
      </c>
      <c r="AJE25" s="42" t="s">
        <v>38</v>
      </c>
      <c r="AJF25" s="42" t="s">
        <v>38</v>
      </c>
      <c r="AJG25" s="42" t="s">
        <v>38</v>
      </c>
      <c r="AJH25" s="42" t="s">
        <v>38</v>
      </c>
      <c r="AJI25" s="42" t="s">
        <v>38</v>
      </c>
      <c r="AJJ25" s="42" t="s">
        <v>38</v>
      </c>
      <c r="AJK25" s="42" t="s">
        <v>38</v>
      </c>
      <c r="AJL25" s="42" t="s">
        <v>38</v>
      </c>
      <c r="AJM25" s="42" t="s">
        <v>38</v>
      </c>
      <c r="AJN25" s="42" t="s">
        <v>38</v>
      </c>
      <c r="AJO25" s="42" t="s">
        <v>38</v>
      </c>
      <c r="AJP25" s="42" t="s">
        <v>38</v>
      </c>
      <c r="AJQ25" s="42" t="s">
        <v>38</v>
      </c>
      <c r="AJR25" s="42" t="s">
        <v>38</v>
      </c>
      <c r="AJS25" s="42" t="s">
        <v>38</v>
      </c>
      <c r="AJT25" s="42" t="s">
        <v>38</v>
      </c>
      <c r="AJU25" s="42" t="s">
        <v>38</v>
      </c>
      <c r="AJV25" s="42" t="s">
        <v>38</v>
      </c>
      <c r="AJW25" s="42" t="s">
        <v>38</v>
      </c>
      <c r="AJX25" s="42" t="s">
        <v>38</v>
      </c>
      <c r="AJY25" s="42" t="s">
        <v>38</v>
      </c>
      <c r="AJZ25" s="42" t="s">
        <v>38</v>
      </c>
      <c r="AKA25" s="42" t="s">
        <v>38</v>
      </c>
      <c r="AKB25" s="42" t="s">
        <v>38</v>
      </c>
      <c r="AKC25" s="42" t="s">
        <v>38</v>
      </c>
      <c r="AKD25" s="42" t="s">
        <v>38</v>
      </c>
      <c r="AKE25" s="42" t="s">
        <v>38</v>
      </c>
      <c r="AKF25" s="42" t="s">
        <v>38</v>
      </c>
      <c r="AKG25" s="42" t="s">
        <v>38</v>
      </c>
      <c r="AKH25" s="42" t="s">
        <v>38</v>
      </c>
      <c r="AKI25" s="42" t="s">
        <v>38</v>
      </c>
      <c r="AKJ25" s="42" t="s">
        <v>38</v>
      </c>
      <c r="AKK25" s="42" t="s">
        <v>38</v>
      </c>
      <c r="AKL25" s="42" t="s">
        <v>38</v>
      </c>
      <c r="AKM25" s="42" t="s">
        <v>38</v>
      </c>
      <c r="AKN25" s="42" t="s">
        <v>38</v>
      </c>
      <c r="AKO25" s="42" t="s">
        <v>38</v>
      </c>
      <c r="AKP25" s="42" t="s">
        <v>38</v>
      </c>
      <c r="AKQ25" s="42" t="s">
        <v>38</v>
      </c>
      <c r="AKR25" s="42" t="s">
        <v>38</v>
      </c>
      <c r="AKS25" s="42" t="s">
        <v>38</v>
      </c>
      <c r="AKT25" s="42" t="s">
        <v>38</v>
      </c>
      <c r="AKU25" s="42" t="s">
        <v>38</v>
      </c>
      <c r="AKV25" s="42" t="s">
        <v>38</v>
      </c>
      <c r="AKW25" s="42" t="s">
        <v>38</v>
      </c>
      <c r="AKX25" s="42" t="s">
        <v>38</v>
      </c>
      <c r="AKY25" s="42" t="s">
        <v>38</v>
      </c>
      <c r="AKZ25" s="42" t="s">
        <v>38</v>
      </c>
      <c r="ALA25" s="42" t="s">
        <v>38</v>
      </c>
      <c r="ALB25" s="42" t="s">
        <v>38</v>
      </c>
      <c r="ALC25" s="42" t="s">
        <v>38</v>
      </c>
      <c r="ALD25" s="42" t="s">
        <v>38</v>
      </c>
      <c r="ALE25" s="42" t="s">
        <v>38</v>
      </c>
      <c r="ALF25" s="42" t="s">
        <v>38</v>
      </c>
      <c r="ALG25" s="42" t="s">
        <v>38</v>
      </c>
      <c r="ALH25" s="42" t="s">
        <v>38</v>
      </c>
      <c r="ALI25" s="42" t="s">
        <v>38</v>
      </c>
      <c r="ALJ25" s="42" t="s">
        <v>38</v>
      </c>
      <c r="ALK25" s="42" t="s">
        <v>38</v>
      </c>
      <c r="ALL25" s="42" t="s">
        <v>38</v>
      </c>
      <c r="ALM25" s="42" t="s">
        <v>38</v>
      </c>
      <c r="ALN25" s="42" t="s">
        <v>38</v>
      </c>
      <c r="ALO25" s="42" t="s">
        <v>38</v>
      </c>
      <c r="ALP25" s="42" t="s">
        <v>38</v>
      </c>
      <c r="ALQ25" s="42" t="s">
        <v>38</v>
      </c>
      <c r="ALR25" s="42" t="s">
        <v>38</v>
      </c>
      <c r="ALS25" s="42" t="s">
        <v>38</v>
      </c>
      <c r="ALT25" s="42" t="s">
        <v>38</v>
      </c>
      <c r="ALU25" s="42" t="s">
        <v>38</v>
      </c>
      <c r="ALV25" s="42" t="s">
        <v>38</v>
      </c>
      <c r="ALW25" s="42" t="s">
        <v>38</v>
      </c>
      <c r="ALX25" s="42" t="s">
        <v>38</v>
      </c>
      <c r="ALY25" s="42" t="s">
        <v>38</v>
      </c>
      <c r="ALZ25" s="42" t="s">
        <v>38</v>
      </c>
      <c r="AMA25" s="42" t="s">
        <v>38</v>
      </c>
      <c r="AMB25" s="42" t="s">
        <v>38</v>
      </c>
      <c r="AMC25" s="42" t="s">
        <v>38</v>
      </c>
      <c r="AMD25" s="42" t="s">
        <v>38</v>
      </c>
      <c r="AME25" s="42" t="s">
        <v>38</v>
      </c>
      <c r="AMF25" s="42" t="s">
        <v>38</v>
      </c>
      <c r="AMG25" s="42" t="s">
        <v>38</v>
      </c>
      <c r="AMH25" s="42" t="s">
        <v>38</v>
      </c>
      <c r="AMI25" s="42" t="s">
        <v>38</v>
      </c>
      <c r="AMJ25" s="42" t="s">
        <v>38</v>
      </c>
      <c r="AMK25" s="42" t="s">
        <v>38</v>
      </c>
      <c r="AML25" s="42" t="s">
        <v>38</v>
      </c>
      <c r="AMM25" s="42" t="s">
        <v>38</v>
      </c>
      <c r="AMN25" s="42" t="s">
        <v>38</v>
      </c>
      <c r="AMO25" s="42" t="s">
        <v>38</v>
      </c>
      <c r="AMP25" s="42" t="s">
        <v>38</v>
      </c>
      <c r="AMQ25" s="42" t="s">
        <v>38</v>
      </c>
      <c r="AMR25" s="42" t="s">
        <v>38</v>
      </c>
      <c r="AMS25" s="42" t="s">
        <v>38</v>
      </c>
      <c r="AMT25" s="42" t="s">
        <v>38</v>
      </c>
      <c r="AMU25" s="42" t="s">
        <v>38</v>
      </c>
      <c r="AMV25" s="42" t="s">
        <v>38</v>
      </c>
      <c r="AMW25" s="42" t="s">
        <v>38</v>
      </c>
      <c r="AMX25" s="42" t="s">
        <v>38</v>
      </c>
      <c r="AMY25" s="42" t="s">
        <v>38</v>
      </c>
      <c r="AMZ25" s="42" t="s">
        <v>38</v>
      </c>
      <c r="ANA25" s="42" t="s">
        <v>38</v>
      </c>
      <c r="ANB25" s="42" t="s">
        <v>38</v>
      </c>
      <c r="ANC25" s="42" t="s">
        <v>38</v>
      </c>
      <c r="AND25" s="42" t="s">
        <v>38</v>
      </c>
      <c r="ANE25" s="42" t="s">
        <v>38</v>
      </c>
      <c r="ANF25" s="42" t="s">
        <v>38</v>
      </c>
      <c r="ANG25" s="42" t="s">
        <v>38</v>
      </c>
      <c r="ANH25" s="42" t="s">
        <v>38</v>
      </c>
      <c r="ANI25" s="42" t="s">
        <v>38</v>
      </c>
      <c r="ANJ25" s="42" t="s">
        <v>38</v>
      </c>
      <c r="ANK25" s="42" t="s">
        <v>38</v>
      </c>
      <c r="ANL25" s="42" t="s">
        <v>38</v>
      </c>
      <c r="ANM25" s="42" t="s">
        <v>38</v>
      </c>
      <c r="ANN25" s="42" t="s">
        <v>38</v>
      </c>
      <c r="ANO25" s="42" t="s">
        <v>38</v>
      </c>
      <c r="ANP25" s="42" t="s">
        <v>38</v>
      </c>
      <c r="ANQ25" s="42" t="s">
        <v>38</v>
      </c>
      <c r="ANR25" s="42" t="s">
        <v>38</v>
      </c>
      <c r="ANS25" s="42" t="s">
        <v>38</v>
      </c>
      <c r="ANT25" s="42" t="s">
        <v>38</v>
      </c>
      <c r="ANU25" s="42" t="s">
        <v>38</v>
      </c>
      <c r="ANV25" s="42" t="s">
        <v>38</v>
      </c>
      <c r="ANW25" s="42" t="s">
        <v>38</v>
      </c>
      <c r="ANX25" s="42" t="s">
        <v>38</v>
      </c>
      <c r="ANY25" s="42" t="s">
        <v>38</v>
      </c>
      <c r="ANZ25" s="42" t="s">
        <v>38</v>
      </c>
      <c r="AOA25" s="42" t="s">
        <v>38</v>
      </c>
      <c r="AOB25" s="42" t="s">
        <v>38</v>
      </c>
      <c r="AOC25" s="42" t="s">
        <v>38</v>
      </c>
      <c r="AOD25" s="42" t="s">
        <v>38</v>
      </c>
      <c r="AOE25" s="42" t="s">
        <v>38</v>
      </c>
      <c r="AOF25" s="42" t="s">
        <v>38</v>
      </c>
      <c r="AOG25" s="42" t="s">
        <v>38</v>
      </c>
      <c r="AOH25" s="42" t="s">
        <v>38</v>
      </c>
      <c r="AOI25" s="42" t="s">
        <v>38</v>
      </c>
      <c r="AOJ25" s="42" t="s">
        <v>38</v>
      </c>
      <c r="AOK25" s="42" t="s">
        <v>38</v>
      </c>
      <c r="AOL25" s="42" t="s">
        <v>38</v>
      </c>
      <c r="AOM25" s="42" t="s">
        <v>38</v>
      </c>
      <c r="AON25" s="42" t="s">
        <v>38</v>
      </c>
      <c r="AOO25" s="42" t="s">
        <v>38</v>
      </c>
      <c r="AOP25" s="42" t="s">
        <v>38</v>
      </c>
      <c r="AOQ25" s="42" t="s">
        <v>38</v>
      </c>
      <c r="AOR25" s="42" t="s">
        <v>38</v>
      </c>
      <c r="AOS25" s="42" t="s">
        <v>38</v>
      </c>
      <c r="AOT25" s="42" t="s">
        <v>38</v>
      </c>
      <c r="AOU25" s="42" t="s">
        <v>38</v>
      </c>
      <c r="AOV25" s="42" t="s">
        <v>38</v>
      </c>
      <c r="AOW25" s="42" t="s">
        <v>38</v>
      </c>
      <c r="AOX25" s="42" t="s">
        <v>38</v>
      </c>
      <c r="AOY25" s="42" t="s">
        <v>38</v>
      </c>
      <c r="AOZ25" s="42" t="s">
        <v>38</v>
      </c>
      <c r="APA25" s="42" t="s">
        <v>38</v>
      </c>
      <c r="APB25" s="42" t="s">
        <v>38</v>
      </c>
      <c r="APC25" s="42" t="s">
        <v>38</v>
      </c>
      <c r="APD25" s="42" t="s">
        <v>38</v>
      </c>
      <c r="APE25" s="42" t="s">
        <v>38</v>
      </c>
      <c r="APF25" s="42" t="s">
        <v>38</v>
      </c>
      <c r="APG25" s="42" t="s">
        <v>38</v>
      </c>
      <c r="APH25" s="42" t="s">
        <v>38</v>
      </c>
      <c r="API25" s="42" t="s">
        <v>38</v>
      </c>
      <c r="APJ25" s="42" t="s">
        <v>38</v>
      </c>
      <c r="APK25" s="42" t="s">
        <v>38</v>
      </c>
      <c r="APL25" s="42" t="s">
        <v>38</v>
      </c>
      <c r="APM25" s="42" t="s">
        <v>38</v>
      </c>
      <c r="APN25" s="42" t="s">
        <v>38</v>
      </c>
      <c r="APO25" s="42" t="s">
        <v>38</v>
      </c>
      <c r="APP25" s="42" t="s">
        <v>38</v>
      </c>
      <c r="APQ25" s="42" t="s">
        <v>38</v>
      </c>
      <c r="APR25" s="42" t="s">
        <v>38</v>
      </c>
      <c r="APS25" s="42" t="s">
        <v>38</v>
      </c>
      <c r="APT25" s="42" t="s">
        <v>38</v>
      </c>
      <c r="APU25" s="42" t="s">
        <v>38</v>
      </c>
      <c r="APV25" s="42" t="s">
        <v>38</v>
      </c>
      <c r="APW25" s="42" t="s">
        <v>38</v>
      </c>
      <c r="APX25" s="42" t="s">
        <v>38</v>
      </c>
      <c r="APY25" s="42" t="s">
        <v>38</v>
      </c>
      <c r="APZ25" s="42" t="s">
        <v>38</v>
      </c>
      <c r="AQA25" s="42" t="s">
        <v>38</v>
      </c>
      <c r="AQB25" s="42" t="s">
        <v>38</v>
      </c>
      <c r="AQC25" s="42" t="s">
        <v>38</v>
      </c>
      <c r="AQD25" s="42" t="s">
        <v>38</v>
      </c>
      <c r="AQE25" s="42" t="s">
        <v>38</v>
      </c>
      <c r="AQF25" s="42" t="s">
        <v>38</v>
      </c>
      <c r="AQG25" s="42" t="s">
        <v>38</v>
      </c>
      <c r="AQH25" s="42" t="s">
        <v>38</v>
      </c>
      <c r="AQI25" s="42" t="s">
        <v>38</v>
      </c>
      <c r="AQJ25" s="42" t="s">
        <v>38</v>
      </c>
      <c r="AQK25" s="42" t="s">
        <v>38</v>
      </c>
      <c r="AQL25" s="42" t="s">
        <v>38</v>
      </c>
      <c r="AQM25" s="42" t="s">
        <v>38</v>
      </c>
      <c r="AQN25" s="42" t="s">
        <v>38</v>
      </c>
      <c r="AQO25" s="42" t="s">
        <v>38</v>
      </c>
      <c r="AQP25" s="42" t="s">
        <v>38</v>
      </c>
      <c r="AQQ25" s="42" t="s">
        <v>38</v>
      </c>
      <c r="AQR25" s="42" t="s">
        <v>38</v>
      </c>
      <c r="AQS25" s="42" t="s">
        <v>38</v>
      </c>
      <c r="AQT25" s="42" t="s">
        <v>38</v>
      </c>
      <c r="AQU25" s="42" t="s">
        <v>38</v>
      </c>
      <c r="AQV25" s="42" t="s">
        <v>38</v>
      </c>
      <c r="AQW25" s="42" t="s">
        <v>38</v>
      </c>
      <c r="AQX25" s="42" t="s">
        <v>38</v>
      </c>
      <c r="AQY25" s="42" t="s">
        <v>38</v>
      </c>
      <c r="AQZ25" s="42" t="s">
        <v>38</v>
      </c>
      <c r="ARA25" s="42" t="s">
        <v>38</v>
      </c>
      <c r="ARB25" s="42" t="s">
        <v>38</v>
      </c>
      <c r="ARC25" s="42" t="s">
        <v>38</v>
      </c>
      <c r="ARD25" s="42" t="s">
        <v>38</v>
      </c>
      <c r="ARE25" s="42" t="s">
        <v>38</v>
      </c>
      <c r="ARF25" s="42" t="s">
        <v>38</v>
      </c>
      <c r="ARG25" s="42" t="s">
        <v>38</v>
      </c>
      <c r="ARH25" s="42" t="s">
        <v>38</v>
      </c>
      <c r="ARI25" s="42" t="s">
        <v>38</v>
      </c>
      <c r="ARJ25" s="42" t="s">
        <v>38</v>
      </c>
      <c r="ARK25" s="42" t="s">
        <v>38</v>
      </c>
      <c r="ARL25" s="42" t="s">
        <v>38</v>
      </c>
      <c r="ARM25" s="42" t="s">
        <v>38</v>
      </c>
      <c r="ARN25" s="42" t="s">
        <v>38</v>
      </c>
      <c r="ARO25" s="42" t="s">
        <v>38</v>
      </c>
      <c r="ARP25" s="42" t="s">
        <v>38</v>
      </c>
      <c r="ARQ25" s="42" t="s">
        <v>38</v>
      </c>
      <c r="ARR25" s="42" t="s">
        <v>38</v>
      </c>
      <c r="ARS25" s="42" t="s">
        <v>38</v>
      </c>
      <c r="ART25" s="42" t="s">
        <v>38</v>
      </c>
      <c r="ARU25" s="42" t="s">
        <v>38</v>
      </c>
      <c r="ARV25" s="42" t="s">
        <v>38</v>
      </c>
      <c r="ARW25" s="42" t="s">
        <v>38</v>
      </c>
      <c r="ARX25" s="42" t="s">
        <v>38</v>
      </c>
      <c r="ARY25" s="42" t="s">
        <v>38</v>
      </c>
      <c r="ARZ25" s="42" t="s">
        <v>38</v>
      </c>
      <c r="ASA25" s="42" t="s">
        <v>38</v>
      </c>
      <c r="ASB25" s="42" t="s">
        <v>38</v>
      </c>
      <c r="ASC25" s="42" t="s">
        <v>38</v>
      </c>
      <c r="ASD25" s="42" t="s">
        <v>38</v>
      </c>
      <c r="ASE25" s="42" t="s">
        <v>38</v>
      </c>
      <c r="ASF25" s="42" t="s">
        <v>38</v>
      </c>
      <c r="ASG25" s="42" t="s">
        <v>38</v>
      </c>
      <c r="ASH25" s="42" t="s">
        <v>38</v>
      </c>
      <c r="ASI25" s="42" t="s">
        <v>38</v>
      </c>
      <c r="ASJ25" s="42" t="s">
        <v>38</v>
      </c>
      <c r="ASK25" s="42" t="s">
        <v>38</v>
      </c>
      <c r="ASL25" s="42" t="s">
        <v>38</v>
      </c>
      <c r="ASM25" s="42" t="s">
        <v>38</v>
      </c>
      <c r="ASN25" s="42" t="s">
        <v>38</v>
      </c>
      <c r="ASO25" s="42" t="s">
        <v>38</v>
      </c>
      <c r="ASP25" s="42" t="s">
        <v>38</v>
      </c>
      <c r="ASQ25" s="42" t="s">
        <v>38</v>
      </c>
      <c r="ASR25" s="42" t="s">
        <v>38</v>
      </c>
      <c r="ASS25" s="42" t="s">
        <v>38</v>
      </c>
      <c r="AST25" s="42" t="s">
        <v>38</v>
      </c>
      <c r="ASU25" s="42" t="s">
        <v>38</v>
      </c>
      <c r="ASV25" s="42" t="s">
        <v>38</v>
      </c>
      <c r="ASW25" s="42" t="s">
        <v>38</v>
      </c>
      <c r="ASX25" s="42" t="s">
        <v>38</v>
      </c>
      <c r="ASY25" s="42" t="s">
        <v>38</v>
      </c>
      <c r="ASZ25" s="42" t="s">
        <v>38</v>
      </c>
      <c r="ATA25" s="42" t="s">
        <v>38</v>
      </c>
      <c r="ATB25" s="42" t="s">
        <v>38</v>
      </c>
      <c r="ATC25" s="42" t="s">
        <v>38</v>
      </c>
      <c r="ATD25" s="42" t="s">
        <v>38</v>
      </c>
      <c r="ATE25" s="42" t="s">
        <v>38</v>
      </c>
      <c r="ATF25" s="42" t="s">
        <v>38</v>
      </c>
      <c r="ATG25" s="42" t="s">
        <v>38</v>
      </c>
      <c r="ATH25" s="42" t="s">
        <v>38</v>
      </c>
      <c r="ATI25" s="42" t="s">
        <v>38</v>
      </c>
      <c r="ATJ25" s="42" t="s">
        <v>38</v>
      </c>
      <c r="ATK25" s="42" t="s">
        <v>38</v>
      </c>
      <c r="ATL25" s="42" t="s">
        <v>38</v>
      </c>
      <c r="ATM25" s="42" t="s">
        <v>38</v>
      </c>
      <c r="ATN25" s="42" t="s">
        <v>38</v>
      </c>
      <c r="ATO25" s="42" t="s">
        <v>38</v>
      </c>
      <c r="ATP25" s="42" t="s">
        <v>38</v>
      </c>
      <c r="ATQ25" s="42" t="s">
        <v>38</v>
      </c>
      <c r="ATR25" s="42" t="s">
        <v>38</v>
      </c>
      <c r="ATS25" s="42" t="s">
        <v>38</v>
      </c>
      <c r="ATT25" s="42" t="s">
        <v>38</v>
      </c>
      <c r="ATU25" s="42" t="s">
        <v>38</v>
      </c>
      <c r="ATV25" s="42" t="s">
        <v>38</v>
      </c>
      <c r="ATW25" s="42" t="s">
        <v>38</v>
      </c>
      <c r="ATX25" s="42" t="s">
        <v>38</v>
      </c>
      <c r="ATY25" s="42" t="s">
        <v>38</v>
      </c>
      <c r="ATZ25" s="42" t="s">
        <v>38</v>
      </c>
      <c r="AUA25" s="42" t="s">
        <v>38</v>
      </c>
      <c r="AUB25" s="42" t="s">
        <v>38</v>
      </c>
      <c r="AUC25" s="42" t="s">
        <v>38</v>
      </c>
      <c r="AUD25" s="42" t="s">
        <v>38</v>
      </c>
      <c r="AUE25" s="42" t="s">
        <v>38</v>
      </c>
      <c r="AUF25" s="42" t="s">
        <v>38</v>
      </c>
      <c r="AUG25" s="42" t="s">
        <v>38</v>
      </c>
      <c r="AUH25" s="42" t="s">
        <v>38</v>
      </c>
      <c r="AUI25" s="42" t="s">
        <v>38</v>
      </c>
      <c r="AUJ25" s="42" t="s">
        <v>38</v>
      </c>
      <c r="AUK25" s="42" t="s">
        <v>38</v>
      </c>
      <c r="AUL25" s="42" t="s">
        <v>38</v>
      </c>
      <c r="AUM25" s="42" t="s">
        <v>38</v>
      </c>
      <c r="AUN25" s="42" t="s">
        <v>38</v>
      </c>
      <c r="AUO25" s="42" t="s">
        <v>38</v>
      </c>
      <c r="AUP25" s="42" t="s">
        <v>38</v>
      </c>
      <c r="AUQ25" s="42" t="s">
        <v>38</v>
      </c>
      <c r="AUR25" s="42" t="s">
        <v>38</v>
      </c>
      <c r="AUS25" s="42" t="s">
        <v>38</v>
      </c>
      <c r="AUT25" s="42" t="s">
        <v>38</v>
      </c>
      <c r="AUU25" s="42" t="s">
        <v>38</v>
      </c>
      <c r="AUV25" s="42" t="s">
        <v>38</v>
      </c>
      <c r="AUW25" s="42" t="s">
        <v>38</v>
      </c>
      <c r="AUX25" s="42" t="s">
        <v>38</v>
      </c>
      <c r="AUY25" s="42" t="s">
        <v>38</v>
      </c>
      <c r="AUZ25" s="42" t="s">
        <v>38</v>
      </c>
      <c r="AVA25" s="42" t="s">
        <v>38</v>
      </c>
      <c r="AVB25" s="42" t="s">
        <v>38</v>
      </c>
      <c r="AVC25" s="42" t="s">
        <v>38</v>
      </c>
      <c r="AVD25" s="42" t="s">
        <v>38</v>
      </c>
      <c r="AVE25" s="42" t="s">
        <v>38</v>
      </c>
      <c r="AVF25" s="42" t="s">
        <v>38</v>
      </c>
      <c r="AVG25" s="42" t="s">
        <v>38</v>
      </c>
      <c r="AVH25" s="42" t="s">
        <v>38</v>
      </c>
      <c r="AVI25" s="42" t="s">
        <v>38</v>
      </c>
      <c r="AVJ25" s="42" t="s">
        <v>38</v>
      </c>
      <c r="AVK25" s="42" t="s">
        <v>38</v>
      </c>
      <c r="AVL25" s="42" t="s">
        <v>38</v>
      </c>
      <c r="AVM25" s="42" t="s">
        <v>38</v>
      </c>
      <c r="AVN25" s="42" t="s">
        <v>38</v>
      </c>
      <c r="AVO25" s="42" t="s">
        <v>38</v>
      </c>
      <c r="AVP25" s="42" t="s">
        <v>38</v>
      </c>
      <c r="AVQ25" s="42" t="s">
        <v>38</v>
      </c>
      <c r="AVR25" s="42" t="s">
        <v>38</v>
      </c>
      <c r="AVS25" s="42" t="s">
        <v>38</v>
      </c>
      <c r="AVT25" s="42" t="s">
        <v>38</v>
      </c>
      <c r="AVU25" s="42" t="s">
        <v>38</v>
      </c>
      <c r="AVV25" s="42" t="s">
        <v>38</v>
      </c>
      <c r="AVW25" s="42" t="s">
        <v>38</v>
      </c>
      <c r="AVX25" s="42" t="s">
        <v>38</v>
      </c>
      <c r="AVY25" s="42" t="s">
        <v>38</v>
      </c>
      <c r="AVZ25" s="42" t="s">
        <v>38</v>
      </c>
      <c r="AWA25" s="42" t="s">
        <v>38</v>
      </c>
      <c r="AWB25" s="42" t="s">
        <v>38</v>
      </c>
      <c r="AWC25" s="42" t="s">
        <v>38</v>
      </c>
      <c r="AWD25" s="42" t="s">
        <v>38</v>
      </c>
      <c r="AWE25" s="42" t="s">
        <v>38</v>
      </c>
      <c r="AWF25" s="42" t="s">
        <v>38</v>
      </c>
      <c r="AWG25" s="42" t="s">
        <v>38</v>
      </c>
      <c r="AWH25" s="42" t="s">
        <v>38</v>
      </c>
      <c r="AWI25" s="42" t="s">
        <v>38</v>
      </c>
      <c r="AWJ25" s="42" t="s">
        <v>38</v>
      </c>
      <c r="AWK25" s="42" t="s">
        <v>38</v>
      </c>
      <c r="AWL25" s="42" t="s">
        <v>38</v>
      </c>
      <c r="AWM25" s="42" t="s">
        <v>38</v>
      </c>
      <c r="AWN25" s="42" t="s">
        <v>38</v>
      </c>
      <c r="AWO25" s="42" t="s">
        <v>38</v>
      </c>
      <c r="AWP25" s="42" t="s">
        <v>38</v>
      </c>
      <c r="AWQ25" s="42" t="s">
        <v>38</v>
      </c>
      <c r="AWR25" s="42" t="s">
        <v>38</v>
      </c>
      <c r="AWS25" s="42" t="s">
        <v>38</v>
      </c>
      <c r="AWT25" s="42" t="s">
        <v>38</v>
      </c>
      <c r="AWU25" s="42" t="s">
        <v>38</v>
      </c>
      <c r="AWV25" s="42" t="s">
        <v>38</v>
      </c>
      <c r="AWW25" s="42" t="s">
        <v>38</v>
      </c>
      <c r="AWX25" s="42" t="s">
        <v>38</v>
      </c>
      <c r="AWY25" s="42" t="s">
        <v>38</v>
      </c>
      <c r="AWZ25" s="42" t="s">
        <v>38</v>
      </c>
      <c r="AXA25" s="42" t="s">
        <v>38</v>
      </c>
      <c r="AXB25" s="42" t="s">
        <v>38</v>
      </c>
      <c r="AXC25" s="42" t="s">
        <v>38</v>
      </c>
      <c r="AXD25" s="42" t="s">
        <v>38</v>
      </c>
      <c r="AXE25" s="42" t="s">
        <v>38</v>
      </c>
      <c r="AXF25" s="42" t="s">
        <v>38</v>
      </c>
      <c r="AXG25" s="42" t="s">
        <v>38</v>
      </c>
      <c r="AXH25" s="42" t="s">
        <v>38</v>
      </c>
      <c r="AXI25" s="42" t="s">
        <v>38</v>
      </c>
      <c r="AXJ25" s="42" t="s">
        <v>38</v>
      </c>
      <c r="AXK25" s="42" t="s">
        <v>38</v>
      </c>
      <c r="AXL25" s="42" t="s">
        <v>38</v>
      </c>
      <c r="AXM25" s="42" t="s">
        <v>38</v>
      </c>
      <c r="AXN25" s="42" t="s">
        <v>38</v>
      </c>
      <c r="AXO25" s="42" t="s">
        <v>38</v>
      </c>
      <c r="AXP25" s="42" t="s">
        <v>38</v>
      </c>
      <c r="AXQ25" s="42" t="s">
        <v>38</v>
      </c>
      <c r="AXR25" s="42" t="s">
        <v>38</v>
      </c>
      <c r="AXS25" s="42" t="s">
        <v>38</v>
      </c>
      <c r="AXT25" s="42" t="s">
        <v>38</v>
      </c>
      <c r="AXU25" s="42" t="s">
        <v>38</v>
      </c>
      <c r="AXV25" s="42" t="s">
        <v>38</v>
      </c>
      <c r="AXW25" s="42" t="s">
        <v>38</v>
      </c>
      <c r="AXX25" s="42" t="s">
        <v>38</v>
      </c>
      <c r="AXY25" s="42" t="s">
        <v>38</v>
      </c>
      <c r="AXZ25" s="42" t="s">
        <v>38</v>
      </c>
      <c r="AYA25" s="42" t="s">
        <v>38</v>
      </c>
      <c r="AYB25" s="42" t="s">
        <v>38</v>
      </c>
      <c r="AYC25" s="42" t="s">
        <v>38</v>
      </c>
      <c r="AYD25" s="42" t="s">
        <v>38</v>
      </c>
      <c r="AYE25" s="42" t="s">
        <v>38</v>
      </c>
      <c r="AYF25" s="42" t="s">
        <v>38</v>
      </c>
      <c r="AYG25" s="42" t="s">
        <v>38</v>
      </c>
      <c r="AYH25" s="42" t="s">
        <v>38</v>
      </c>
      <c r="AYI25" s="42" t="s">
        <v>38</v>
      </c>
      <c r="AYJ25" s="42" t="s">
        <v>38</v>
      </c>
      <c r="AYK25" s="42" t="s">
        <v>38</v>
      </c>
      <c r="AYL25" s="42" t="s">
        <v>38</v>
      </c>
      <c r="AYM25" s="42" t="s">
        <v>38</v>
      </c>
      <c r="AYN25" s="42" t="s">
        <v>38</v>
      </c>
      <c r="AYO25" s="42" t="s">
        <v>38</v>
      </c>
      <c r="AYP25" s="42" t="s">
        <v>38</v>
      </c>
      <c r="AYQ25" s="42" t="s">
        <v>38</v>
      </c>
      <c r="AYR25" s="42" t="s">
        <v>38</v>
      </c>
      <c r="AYS25" s="42" t="s">
        <v>38</v>
      </c>
      <c r="AYT25" s="42" t="s">
        <v>38</v>
      </c>
      <c r="AYU25" s="42" t="s">
        <v>38</v>
      </c>
      <c r="AYV25" s="42" t="s">
        <v>38</v>
      </c>
      <c r="AYW25" s="42" t="s">
        <v>38</v>
      </c>
      <c r="AYX25" s="42" t="s">
        <v>38</v>
      </c>
      <c r="AYY25" s="42" t="s">
        <v>38</v>
      </c>
      <c r="AYZ25" s="42" t="s">
        <v>38</v>
      </c>
      <c r="AZA25" s="42" t="s">
        <v>38</v>
      </c>
      <c r="AZB25" s="42" t="s">
        <v>38</v>
      </c>
      <c r="AZC25" s="42" t="s">
        <v>38</v>
      </c>
      <c r="AZD25" s="42" t="s">
        <v>38</v>
      </c>
      <c r="AZE25" s="42" t="s">
        <v>38</v>
      </c>
      <c r="AZF25" s="42" t="s">
        <v>38</v>
      </c>
      <c r="AZG25" s="42" t="s">
        <v>38</v>
      </c>
      <c r="AZH25" s="42" t="s">
        <v>38</v>
      </c>
      <c r="AZI25" s="42" t="s">
        <v>38</v>
      </c>
      <c r="AZJ25" s="42" t="s">
        <v>38</v>
      </c>
      <c r="AZK25" s="42" t="s">
        <v>38</v>
      </c>
      <c r="AZL25" s="42" t="s">
        <v>38</v>
      </c>
      <c r="AZM25" s="42" t="s">
        <v>38</v>
      </c>
      <c r="AZN25" s="42" t="s">
        <v>38</v>
      </c>
      <c r="AZO25" s="42" t="s">
        <v>38</v>
      </c>
      <c r="AZP25" s="42" t="s">
        <v>38</v>
      </c>
      <c r="AZQ25" s="42" t="s">
        <v>38</v>
      </c>
      <c r="AZR25" s="42" t="s">
        <v>38</v>
      </c>
      <c r="AZS25" s="42" t="s">
        <v>38</v>
      </c>
      <c r="AZT25" s="42" t="s">
        <v>38</v>
      </c>
      <c r="AZU25" s="42" t="s">
        <v>38</v>
      </c>
      <c r="AZV25" s="42" t="s">
        <v>38</v>
      </c>
      <c r="AZW25" s="42" t="s">
        <v>38</v>
      </c>
      <c r="AZX25" s="42" t="s">
        <v>38</v>
      </c>
      <c r="AZY25" s="42" t="s">
        <v>38</v>
      </c>
      <c r="AZZ25" s="42" t="s">
        <v>38</v>
      </c>
      <c r="BAA25" s="42" t="s">
        <v>38</v>
      </c>
      <c r="BAB25" s="42" t="s">
        <v>38</v>
      </c>
      <c r="BAC25" s="42" t="s">
        <v>38</v>
      </c>
      <c r="BAD25" s="42" t="s">
        <v>38</v>
      </c>
      <c r="BAE25" s="42" t="s">
        <v>38</v>
      </c>
      <c r="BAF25" s="42" t="s">
        <v>38</v>
      </c>
      <c r="BAG25" s="42" t="s">
        <v>38</v>
      </c>
      <c r="BAH25" s="42" t="s">
        <v>38</v>
      </c>
      <c r="BAI25" s="42" t="s">
        <v>38</v>
      </c>
      <c r="BAJ25" s="42" t="s">
        <v>38</v>
      </c>
      <c r="BAK25" s="42" t="s">
        <v>38</v>
      </c>
      <c r="BAL25" s="42" t="s">
        <v>38</v>
      </c>
      <c r="BAM25" s="42" t="s">
        <v>38</v>
      </c>
      <c r="BAN25" s="42" t="s">
        <v>38</v>
      </c>
      <c r="BAO25" s="42" t="s">
        <v>38</v>
      </c>
      <c r="BAP25" s="42" t="s">
        <v>38</v>
      </c>
      <c r="BAQ25" s="42" t="s">
        <v>38</v>
      </c>
      <c r="BAR25" s="42" t="s">
        <v>38</v>
      </c>
      <c r="BAS25" s="42" t="s">
        <v>38</v>
      </c>
      <c r="BAT25" s="42" t="s">
        <v>38</v>
      </c>
      <c r="BAU25" s="42" t="s">
        <v>38</v>
      </c>
      <c r="BAV25" s="42" t="s">
        <v>38</v>
      </c>
      <c r="BAW25" s="42" t="s">
        <v>38</v>
      </c>
      <c r="BAX25" s="42" t="s">
        <v>38</v>
      </c>
      <c r="BAY25" s="42" t="s">
        <v>38</v>
      </c>
      <c r="BAZ25" s="42" t="s">
        <v>38</v>
      </c>
      <c r="BBA25" s="42" t="s">
        <v>38</v>
      </c>
      <c r="BBB25" s="42" t="s">
        <v>38</v>
      </c>
      <c r="BBC25" s="42" t="s">
        <v>38</v>
      </c>
      <c r="BBD25" s="42" t="s">
        <v>38</v>
      </c>
      <c r="BBE25" s="42" t="s">
        <v>38</v>
      </c>
      <c r="BBF25" s="42" t="s">
        <v>38</v>
      </c>
      <c r="BBG25" s="42" t="s">
        <v>38</v>
      </c>
      <c r="BBH25" s="42" t="s">
        <v>38</v>
      </c>
      <c r="BBI25" s="42" t="s">
        <v>38</v>
      </c>
      <c r="BBJ25" s="42" t="s">
        <v>38</v>
      </c>
      <c r="BBK25" s="42" t="s">
        <v>38</v>
      </c>
      <c r="BBL25" s="42" t="s">
        <v>38</v>
      </c>
      <c r="BBM25" s="42" t="s">
        <v>38</v>
      </c>
      <c r="BBN25" s="42" t="s">
        <v>38</v>
      </c>
      <c r="BBO25" s="42" t="s">
        <v>38</v>
      </c>
      <c r="BBP25" s="42" t="s">
        <v>38</v>
      </c>
      <c r="BBQ25" s="42" t="s">
        <v>38</v>
      </c>
      <c r="BBR25" s="42" t="s">
        <v>38</v>
      </c>
      <c r="BBS25" s="42" t="s">
        <v>38</v>
      </c>
      <c r="BBT25" s="42" t="s">
        <v>38</v>
      </c>
      <c r="BBU25" s="42" t="s">
        <v>38</v>
      </c>
      <c r="BBV25" s="42" t="s">
        <v>38</v>
      </c>
      <c r="BBW25" s="42" t="s">
        <v>38</v>
      </c>
      <c r="BBX25" s="42" t="s">
        <v>38</v>
      </c>
      <c r="BBY25" s="42" t="s">
        <v>38</v>
      </c>
      <c r="BBZ25" s="42" t="s">
        <v>38</v>
      </c>
      <c r="BCA25" s="42" t="s">
        <v>38</v>
      </c>
      <c r="BCB25" s="42" t="s">
        <v>38</v>
      </c>
      <c r="BCC25" s="42" t="s">
        <v>38</v>
      </c>
      <c r="BCD25" s="42" t="s">
        <v>38</v>
      </c>
      <c r="BCE25" s="42" t="s">
        <v>38</v>
      </c>
      <c r="BCF25" s="42" t="s">
        <v>38</v>
      </c>
      <c r="BCG25" s="42" t="s">
        <v>38</v>
      </c>
      <c r="BCH25" s="42" t="s">
        <v>38</v>
      </c>
      <c r="BCI25" s="42" t="s">
        <v>38</v>
      </c>
      <c r="BCJ25" s="42" t="s">
        <v>38</v>
      </c>
      <c r="BCK25" s="42" t="s">
        <v>38</v>
      </c>
      <c r="BCL25" s="42" t="s">
        <v>38</v>
      </c>
      <c r="BCM25" s="42" t="s">
        <v>38</v>
      </c>
      <c r="BCN25" s="42" t="s">
        <v>38</v>
      </c>
      <c r="BCO25" s="42" t="s">
        <v>38</v>
      </c>
      <c r="BCP25" s="42" t="s">
        <v>38</v>
      </c>
      <c r="BCQ25" s="42" t="s">
        <v>38</v>
      </c>
      <c r="BCR25" s="42" t="s">
        <v>38</v>
      </c>
      <c r="BCS25" s="42" t="s">
        <v>38</v>
      </c>
      <c r="BCT25" s="42" t="s">
        <v>38</v>
      </c>
      <c r="BCU25" s="42" t="s">
        <v>38</v>
      </c>
      <c r="BCV25" s="42" t="s">
        <v>38</v>
      </c>
      <c r="BCW25" s="42" t="s">
        <v>38</v>
      </c>
      <c r="BCX25" s="42" t="s">
        <v>38</v>
      </c>
      <c r="BCY25" s="42" t="s">
        <v>38</v>
      </c>
      <c r="BCZ25" s="42" t="s">
        <v>38</v>
      </c>
      <c r="BDA25" s="42" t="s">
        <v>38</v>
      </c>
      <c r="BDB25" s="42" t="s">
        <v>38</v>
      </c>
      <c r="BDC25" s="42" t="s">
        <v>38</v>
      </c>
      <c r="BDD25" s="42" t="s">
        <v>38</v>
      </c>
      <c r="BDE25" s="42" t="s">
        <v>38</v>
      </c>
      <c r="BDF25" s="42" t="s">
        <v>38</v>
      </c>
      <c r="BDG25" s="42" t="s">
        <v>38</v>
      </c>
      <c r="BDH25" s="42" t="s">
        <v>38</v>
      </c>
      <c r="BDI25" s="42" t="s">
        <v>38</v>
      </c>
      <c r="BDJ25" s="42" t="s">
        <v>38</v>
      </c>
      <c r="BDK25" s="42" t="s">
        <v>38</v>
      </c>
      <c r="BDL25" s="42" t="s">
        <v>38</v>
      </c>
      <c r="BDM25" s="42" t="s">
        <v>38</v>
      </c>
      <c r="BDN25" s="42" t="s">
        <v>38</v>
      </c>
      <c r="BDO25" s="42" t="s">
        <v>38</v>
      </c>
      <c r="BDP25" s="42" t="s">
        <v>38</v>
      </c>
      <c r="BDQ25" s="42" t="s">
        <v>38</v>
      </c>
      <c r="BDR25" s="42" t="s">
        <v>38</v>
      </c>
      <c r="BDS25" s="42" t="s">
        <v>38</v>
      </c>
      <c r="BDT25" s="42" t="s">
        <v>38</v>
      </c>
      <c r="BDU25" s="42" t="s">
        <v>38</v>
      </c>
      <c r="BDV25" s="42" t="s">
        <v>38</v>
      </c>
      <c r="BDW25" s="42" t="s">
        <v>38</v>
      </c>
      <c r="BDX25" s="42" t="s">
        <v>38</v>
      </c>
      <c r="BDY25" s="42" t="s">
        <v>38</v>
      </c>
      <c r="BDZ25" s="42" t="s">
        <v>38</v>
      </c>
      <c r="BEA25" s="42" t="s">
        <v>38</v>
      </c>
      <c r="BEB25" s="42" t="s">
        <v>38</v>
      </c>
      <c r="BEC25" s="42" t="s">
        <v>38</v>
      </c>
      <c r="BED25" s="42" t="s">
        <v>38</v>
      </c>
      <c r="BEE25" s="42" t="s">
        <v>38</v>
      </c>
      <c r="BEF25" s="42" t="s">
        <v>38</v>
      </c>
      <c r="BEG25" s="42" t="s">
        <v>38</v>
      </c>
      <c r="BEH25" s="42" t="s">
        <v>38</v>
      </c>
      <c r="BEI25" s="42" t="s">
        <v>38</v>
      </c>
      <c r="BEJ25" s="42" t="s">
        <v>38</v>
      </c>
      <c r="BEK25" s="42" t="s">
        <v>38</v>
      </c>
      <c r="BEL25" s="42" t="s">
        <v>38</v>
      </c>
      <c r="BEM25" s="42" t="s">
        <v>38</v>
      </c>
      <c r="BEN25" s="42" t="s">
        <v>38</v>
      </c>
      <c r="BEO25" s="42" t="s">
        <v>38</v>
      </c>
      <c r="BEP25" s="42" t="s">
        <v>38</v>
      </c>
      <c r="BEQ25" s="42" t="s">
        <v>38</v>
      </c>
      <c r="BER25" s="42" t="s">
        <v>38</v>
      </c>
      <c r="BES25" s="42" t="s">
        <v>38</v>
      </c>
      <c r="BET25" s="42" t="s">
        <v>38</v>
      </c>
      <c r="BEU25" s="42" t="s">
        <v>38</v>
      </c>
      <c r="BEV25" s="42" t="s">
        <v>38</v>
      </c>
      <c r="BEW25" s="42" t="s">
        <v>38</v>
      </c>
      <c r="BEX25" s="42" t="s">
        <v>38</v>
      </c>
      <c r="BEY25" s="42" t="s">
        <v>38</v>
      </c>
      <c r="BEZ25" s="42" t="s">
        <v>38</v>
      </c>
      <c r="BFA25" s="42" t="s">
        <v>38</v>
      </c>
      <c r="BFB25" s="42" t="s">
        <v>38</v>
      </c>
      <c r="BFC25" s="42" t="s">
        <v>38</v>
      </c>
      <c r="BFD25" s="42" t="s">
        <v>38</v>
      </c>
      <c r="BFE25" s="42" t="s">
        <v>38</v>
      </c>
      <c r="BFF25" s="42" t="s">
        <v>38</v>
      </c>
      <c r="BFG25" s="42" t="s">
        <v>38</v>
      </c>
      <c r="BFH25" s="42" t="s">
        <v>38</v>
      </c>
      <c r="BFI25" s="42" t="s">
        <v>38</v>
      </c>
      <c r="BFJ25" s="42" t="s">
        <v>38</v>
      </c>
      <c r="BFK25" s="42" t="s">
        <v>38</v>
      </c>
      <c r="BFL25" s="42" t="s">
        <v>38</v>
      </c>
      <c r="BFM25" s="42" t="s">
        <v>38</v>
      </c>
      <c r="BFN25" s="42" t="s">
        <v>38</v>
      </c>
      <c r="BFO25" s="42" t="s">
        <v>38</v>
      </c>
      <c r="BFP25" s="42" t="s">
        <v>38</v>
      </c>
      <c r="BFQ25" s="42" t="s">
        <v>38</v>
      </c>
      <c r="BFR25" s="42" t="s">
        <v>38</v>
      </c>
      <c r="BFS25" s="42" t="s">
        <v>38</v>
      </c>
      <c r="BFT25" s="42" t="s">
        <v>38</v>
      </c>
      <c r="BFU25" s="42" t="s">
        <v>38</v>
      </c>
      <c r="BFV25" s="42" t="s">
        <v>38</v>
      </c>
      <c r="BFW25" s="42" t="s">
        <v>38</v>
      </c>
      <c r="BFX25" s="42" t="s">
        <v>38</v>
      </c>
      <c r="BFY25" s="42" t="s">
        <v>38</v>
      </c>
      <c r="BFZ25" s="42" t="s">
        <v>38</v>
      </c>
      <c r="BGA25" s="42" t="s">
        <v>38</v>
      </c>
      <c r="BGB25" s="42" t="s">
        <v>38</v>
      </c>
      <c r="BGC25" s="42" t="s">
        <v>38</v>
      </c>
      <c r="BGD25" s="42" t="s">
        <v>38</v>
      </c>
      <c r="BGE25" s="42" t="s">
        <v>38</v>
      </c>
      <c r="BGF25" s="42" t="s">
        <v>38</v>
      </c>
      <c r="BGG25" s="42" t="s">
        <v>38</v>
      </c>
      <c r="BGH25" s="42" t="s">
        <v>38</v>
      </c>
      <c r="BGI25" s="42" t="s">
        <v>38</v>
      </c>
      <c r="BGJ25" s="42" t="s">
        <v>38</v>
      </c>
      <c r="BGK25" s="42" t="s">
        <v>38</v>
      </c>
      <c r="BGL25" s="42" t="s">
        <v>38</v>
      </c>
      <c r="BGM25" s="42" t="s">
        <v>38</v>
      </c>
      <c r="BGN25" s="42" t="s">
        <v>38</v>
      </c>
      <c r="BGO25" s="42" t="s">
        <v>38</v>
      </c>
      <c r="BGP25" s="42" t="s">
        <v>38</v>
      </c>
      <c r="BGQ25" s="42" t="s">
        <v>38</v>
      </c>
      <c r="BGR25" s="42" t="s">
        <v>38</v>
      </c>
      <c r="BGS25" s="42" t="s">
        <v>38</v>
      </c>
      <c r="BGT25" s="42" t="s">
        <v>38</v>
      </c>
      <c r="BGU25" s="42" t="s">
        <v>38</v>
      </c>
      <c r="BGV25" s="42" t="s">
        <v>38</v>
      </c>
      <c r="BGW25" s="42" t="s">
        <v>38</v>
      </c>
      <c r="BGX25" s="42" t="s">
        <v>38</v>
      </c>
      <c r="BGY25" s="42" t="s">
        <v>38</v>
      </c>
      <c r="BGZ25" s="42" t="s">
        <v>38</v>
      </c>
      <c r="BHA25" s="42" t="s">
        <v>38</v>
      </c>
      <c r="BHB25" s="42" t="s">
        <v>38</v>
      </c>
      <c r="BHC25" s="42" t="s">
        <v>38</v>
      </c>
      <c r="BHD25" s="42" t="s">
        <v>38</v>
      </c>
      <c r="BHE25" s="42" t="s">
        <v>38</v>
      </c>
      <c r="BHF25" s="42" t="s">
        <v>38</v>
      </c>
      <c r="BHG25" s="42" t="s">
        <v>38</v>
      </c>
      <c r="BHH25" s="42" t="s">
        <v>38</v>
      </c>
      <c r="BHI25" s="42" t="s">
        <v>38</v>
      </c>
      <c r="BHJ25" s="42" t="s">
        <v>38</v>
      </c>
      <c r="BHK25" s="42" t="s">
        <v>38</v>
      </c>
      <c r="BHL25" s="42" t="s">
        <v>38</v>
      </c>
      <c r="BHM25" s="42" t="s">
        <v>38</v>
      </c>
      <c r="BHN25" s="42" t="s">
        <v>38</v>
      </c>
      <c r="BHO25" s="42" t="s">
        <v>38</v>
      </c>
      <c r="BHP25" s="42" t="s">
        <v>38</v>
      </c>
      <c r="BHQ25" s="42" t="s">
        <v>38</v>
      </c>
      <c r="BHR25" s="42" t="s">
        <v>38</v>
      </c>
      <c r="BHS25" s="42" t="s">
        <v>38</v>
      </c>
      <c r="BHT25" s="42" t="s">
        <v>38</v>
      </c>
      <c r="BHU25" s="42" t="s">
        <v>38</v>
      </c>
      <c r="BHV25" s="42" t="s">
        <v>38</v>
      </c>
      <c r="BHW25" s="42" t="s">
        <v>38</v>
      </c>
      <c r="BHX25" s="42" t="s">
        <v>38</v>
      </c>
      <c r="BHY25" s="42" t="s">
        <v>38</v>
      </c>
      <c r="BHZ25" s="42" t="s">
        <v>38</v>
      </c>
      <c r="BIA25" s="42" t="s">
        <v>38</v>
      </c>
      <c r="BIB25" s="42" t="s">
        <v>38</v>
      </c>
      <c r="BIC25" s="42" t="s">
        <v>38</v>
      </c>
      <c r="BID25" s="42" t="s">
        <v>38</v>
      </c>
      <c r="BIE25" s="42" t="s">
        <v>38</v>
      </c>
      <c r="BIF25" s="42" t="s">
        <v>38</v>
      </c>
      <c r="BIG25" s="42" t="s">
        <v>38</v>
      </c>
      <c r="BIH25" s="42" t="s">
        <v>38</v>
      </c>
      <c r="BII25" s="42" t="s">
        <v>38</v>
      </c>
      <c r="BIJ25" s="42" t="s">
        <v>38</v>
      </c>
      <c r="BIK25" s="42" t="s">
        <v>38</v>
      </c>
      <c r="BIL25" s="42" t="s">
        <v>38</v>
      </c>
      <c r="BIM25" s="42" t="s">
        <v>38</v>
      </c>
      <c r="BIN25" s="42" t="s">
        <v>38</v>
      </c>
      <c r="BIO25" s="42" t="s">
        <v>38</v>
      </c>
      <c r="BIP25" s="42" t="s">
        <v>38</v>
      </c>
      <c r="BIQ25" s="42" t="s">
        <v>38</v>
      </c>
      <c r="BIR25" s="42" t="s">
        <v>38</v>
      </c>
      <c r="BIS25" s="42" t="s">
        <v>38</v>
      </c>
      <c r="BIT25" s="42" t="s">
        <v>38</v>
      </c>
      <c r="BIU25" s="42" t="s">
        <v>38</v>
      </c>
      <c r="BIV25" s="42" t="s">
        <v>38</v>
      </c>
      <c r="BIW25" s="42" t="s">
        <v>38</v>
      </c>
      <c r="BIX25" s="42" t="s">
        <v>38</v>
      </c>
      <c r="BIY25" s="42" t="s">
        <v>38</v>
      </c>
      <c r="BIZ25" s="42" t="s">
        <v>38</v>
      </c>
      <c r="BJA25" s="42" t="s">
        <v>38</v>
      </c>
      <c r="BJB25" s="42" t="s">
        <v>38</v>
      </c>
      <c r="BJC25" s="42" t="s">
        <v>38</v>
      </c>
      <c r="BJD25" s="42" t="s">
        <v>38</v>
      </c>
      <c r="BJE25" s="42" t="s">
        <v>38</v>
      </c>
      <c r="BJF25" s="42" t="s">
        <v>38</v>
      </c>
      <c r="BJG25" s="42" t="s">
        <v>38</v>
      </c>
      <c r="BJH25" s="42" t="s">
        <v>38</v>
      </c>
      <c r="BJI25" s="42" t="s">
        <v>38</v>
      </c>
      <c r="BJJ25" s="42" t="s">
        <v>38</v>
      </c>
      <c r="BJK25" s="42" t="s">
        <v>38</v>
      </c>
      <c r="BJL25" s="42" t="s">
        <v>38</v>
      </c>
      <c r="BJM25" s="42" t="s">
        <v>38</v>
      </c>
      <c r="BJN25" s="42" t="s">
        <v>38</v>
      </c>
      <c r="BJO25" s="42" t="s">
        <v>38</v>
      </c>
      <c r="BJP25" s="42" t="s">
        <v>38</v>
      </c>
      <c r="BJQ25" s="42" t="s">
        <v>38</v>
      </c>
      <c r="BJR25" s="42" t="s">
        <v>38</v>
      </c>
      <c r="BJS25" s="42" t="s">
        <v>38</v>
      </c>
      <c r="BJT25" s="42" t="s">
        <v>38</v>
      </c>
      <c r="BJU25" s="42" t="s">
        <v>38</v>
      </c>
      <c r="BJV25" s="42" t="s">
        <v>38</v>
      </c>
      <c r="BJW25" s="42" t="s">
        <v>38</v>
      </c>
      <c r="BJX25" s="42" t="s">
        <v>38</v>
      </c>
      <c r="BJY25" s="42" t="s">
        <v>38</v>
      </c>
      <c r="BJZ25" s="42" t="s">
        <v>38</v>
      </c>
      <c r="BKA25" s="42" t="s">
        <v>38</v>
      </c>
      <c r="BKB25" s="42" t="s">
        <v>38</v>
      </c>
      <c r="BKC25" s="42" t="s">
        <v>38</v>
      </c>
      <c r="BKD25" s="42" t="s">
        <v>38</v>
      </c>
      <c r="BKE25" s="42" t="s">
        <v>38</v>
      </c>
      <c r="BKF25" s="42" t="s">
        <v>38</v>
      </c>
      <c r="BKG25" s="42" t="s">
        <v>38</v>
      </c>
      <c r="BKH25" s="42" t="s">
        <v>38</v>
      </c>
      <c r="BKI25" s="42" t="s">
        <v>38</v>
      </c>
      <c r="BKJ25" s="42" t="s">
        <v>38</v>
      </c>
      <c r="BKK25" s="42" t="s">
        <v>38</v>
      </c>
      <c r="BKL25" s="42" t="s">
        <v>38</v>
      </c>
      <c r="BKM25" s="42" t="s">
        <v>38</v>
      </c>
      <c r="BKN25" s="42" t="s">
        <v>38</v>
      </c>
      <c r="BKO25" s="42" t="s">
        <v>38</v>
      </c>
      <c r="BKP25" s="42" t="s">
        <v>38</v>
      </c>
      <c r="BKQ25" s="42" t="s">
        <v>38</v>
      </c>
      <c r="BKR25" s="42" t="s">
        <v>38</v>
      </c>
      <c r="BKS25" s="42" t="s">
        <v>38</v>
      </c>
      <c r="BKT25" s="42" t="s">
        <v>38</v>
      </c>
      <c r="BKU25" s="42" t="s">
        <v>38</v>
      </c>
      <c r="BKV25" s="42" t="s">
        <v>38</v>
      </c>
      <c r="BKW25" s="42" t="s">
        <v>38</v>
      </c>
      <c r="BKX25" s="42" t="s">
        <v>38</v>
      </c>
      <c r="BKY25" s="42" t="s">
        <v>38</v>
      </c>
      <c r="BKZ25" s="42" t="s">
        <v>38</v>
      </c>
      <c r="BLA25" s="42" t="s">
        <v>38</v>
      </c>
      <c r="BLB25" s="42" t="s">
        <v>38</v>
      </c>
      <c r="BLC25" s="42" t="s">
        <v>38</v>
      </c>
      <c r="BLD25" s="42" t="s">
        <v>38</v>
      </c>
      <c r="BLE25" s="42" t="s">
        <v>38</v>
      </c>
      <c r="BLF25" s="42" t="s">
        <v>38</v>
      </c>
      <c r="BLG25" s="42" t="s">
        <v>38</v>
      </c>
      <c r="BLH25" s="42" t="s">
        <v>38</v>
      </c>
      <c r="BLI25" s="42" t="s">
        <v>38</v>
      </c>
      <c r="BLJ25" s="42" t="s">
        <v>38</v>
      </c>
      <c r="BLK25" s="42" t="s">
        <v>38</v>
      </c>
      <c r="BLL25" s="42" t="s">
        <v>38</v>
      </c>
      <c r="BLM25" s="42" t="s">
        <v>38</v>
      </c>
      <c r="BLN25" s="42" t="s">
        <v>38</v>
      </c>
      <c r="BLO25" s="42" t="s">
        <v>38</v>
      </c>
      <c r="BLP25" s="42" t="s">
        <v>38</v>
      </c>
      <c r="BLQ25" s="42" t="s">
        <v>38</v>
      </c>
      <c r="BLR25" s="42" t="s">
        <v>38</v>
      </c>
      <c r="BLS25" s="42" t="s">
        <v>38</v>
      </c>
      <c r="BLT25" s="42" t="s">
        <v>38</v>
      </c>
      <c r="BLU25" s="42" t="s">
        <v>38</v>
      </c>
      <c r="BLV25" s="42" t="s">
        <v>38</v>
      </c>
      <c r="BLW25" s="42" t="s">
        <v>38</v>
      </c>
      <c r="BLX25" s="42" t="s">
        <v>38</v>
      </c>
      <c r="BLY25" s="42" t="s">
        <v>38</v>
      </c>
      <c r="BLZ25" s="42" t="s">
        <v>38</v>
      </c>
      <c r="BMA25" s="42" t="s">
        <v>38</v>
      </c>
      <c r="BMB25" s="42" t="s">
        <v>38</v>
      </c>
      <c r="BMC25" s="42" t="s">
        <v>38</v>
      </c>
      <c r="BMD25" s="42" t="s">
        <v>38</v>
      </c>
      <c r="BME25" s="42" t="s">
        <v>38</v>
      </c>
      <c r="BMF25" s="42" t="s">
        <v>38</v>
      </c>
      <c r="BMG25" s="42" t="s">
        <v>38</v>
      </c>
      <c r="BMH25" s="42" t="s">
        <v>38</v>
      </c>
      <c r="BMI25" s="42" t="s">
        <v>38</v>
      </c>
      <c r="BMJ25" s="42" t="s">
        <v>38</v>
      </c>
      <c r="BMK25" s="42" t="s">
        <v>38</v>
      </c>
      <c r="BML25" s="42" t="s">
        <v>38</v>
      </c>
      <c r="BMM25" s="42" t="s">
        <v>38</v>
      </c>
      <c r="BMN25" s="42" t="s">
        <v>38</v>
      </c>
      <c r="BMO25" s="42" t="s">
        <v>38</v>
      </c>
      <c r="BMP25" s="42" t="s">
        <v>38</v>
      </c>
      <c r="BMQ25" s="42" t="s">
        <v>38</v>
      </c>
      <c r="BMR25" s="42" t="s">
        <v>38</v>
      </c>
      <c r="BMS25" s="42" t="s">
        <v>38</v>
      </c>
      <c r="BMT25" s="42" t="s">
        <v>38</v>
      </c>
      <c r="BMU25" s="42" t="s">
        <v>38</v>
      </c>
      <c r="BMV25" s="42" t="s">
        <v>38</v>
      </c>
      <c r="BMW25" s="42" t="s">
        <v>38</v>
      </c>
      <c r="BMX25" s="42" t="s">
        <v>38</v>
      </c>
      <c r="BMY25" s="42" t="s">
        <v>38</v>
      </c>
      <c r="BMZ25" s="42" t="s">
        <v>38</v>
      </c>
      <c r="BNA25" s="42" t="s">
        <v>38</v>
      </c>
      <c r="BNB25" s="42" t="s">
        <v>38</v>
      </c>
      <c r="BNC25" s="42" t="s">
        <v>38</v>
      </c>
      <c r="BND25" s="42" t="s">
        <v>38</v>
      </c>
      <c r="BNE25" s="42" t="s">
        <v>38</v>
      </c>
      <c r="BNF25" s="42" t="s">
        <v>38</v>
      </c>
      <c r="BNG25" s="42" t="s">
        <v>38</v>
      </c>
      <c r="BNH25" s="42" t="s">
        <v>38</v>
      </c>
      <c r="BNI25" s="42" t="s">
        <v>38</v>
      </c>
      <c r="BNJ25" s="42" t="s">
        <v>38</v>
      </c>
      <c r="BNK25" s="42" t="s">
        <v>38</v>
      </c>
      <c r="BNL25" s="42" t="s">
        <v>38</v>
      </c>
      <c r="BNM25" s="42" t="s">
        <v>38</v>
      </c>
      <c r="BNN25" s="42" t="s">
        <v>38</v>
      </c>
      <c r="BNO25" s="42" t="s">
        <v>38</v>
      </c>
      <c r="BNP25" s="42" t="s">
        <v>38</v>
      </c>
      <c r="BNQ25" s="42" t="s">
        <v>38</v>
      </c>
      <c r="BNR25" s="42" t="s">
        <v>38</v>
      </c>
      <c r="BNS25" s="42" t="s">
        <v>38</v>
      </c>
      <c r="BNT25" s="42" t="s">
        <v>38</v>
      </c>
      <c r="BNU25" s="42" t="s">
        <v>38</v>
      </c>
      <c r="BNV25" s="42" t="s">
        <v>38</v>
      </c>
      <c r="BNW25" s="42" t="s">
        <v>38</v>
      </c>
      <c r="BNX25" s="42" t="s">
        <v>38</v>
      </c>
      <c r="BNY25" s="42" t="s">
        <v>38</v>
      </c>
      <c r="BNZ25" s="42" t="s">
        <v>38</v>
      </c>
      <c r="BOA25" s="42" t="s">
        <v>38</v>
      </c>
      <c r="BOB25" s="42" t="s">
        <v>38</v>
      </c>
      <c r="BOC25" s="42" t="s">
        <v>38</v>
      </c>
      <c r="BOD25" s="42" t="s">
        <v>38</v>
      </c>
      <c r="BOE25" s="42" t="s">
        <v>38</v>
      </c>
      <c r="BOF25" s="42" t="s">
        <v>38</v>
      </c>
      <c r="BOG25" s="42" t="s">
        <v>38</v>
      </c>
      <c r="BOH25" s="42" t="s">
        <v>38</v>
      </c>
      <c r="BOI25" s="42" t="s">
        <v>38</v>
      </c>
      <c r="BOJ25" s="42" t="s">
        <v>38</v>
      </c>
      <c r="BOK25" s="42" t="s">
        <v>38</v>
      </c>
      <c r="BOL25" s="42" t="s">
        <v>38</v>
      </c>
      <c r="BOM25" s="42" t="s">
        <v>38</v>
      </c>
      <c r="BON25" s="42" t="s">
        <v>38</v>
      </c>
      <c r="BOO25" s="42" t="s">
        <v>38</v>
      </c>
      <c r="BOP25" s="42" t="s">
        <v>38</v>
      </c>
      <c r="BOQ25" s="42" t="s">
        <v>38</v>
      </c>
      <c r="BOR25" s="42" t="s">
        <v>38</v>
      </c>
      <c r="BOS25" s="42" t="s">
        <v>38</v>
      </c>
      <c r="BOT25" s="42" t="s">
        <v>38</v>
      </c>
      <c r="BOU25" s="42" t="s">
        <v>38</v>
      </c>
      <c r="BOV25" s="42" t="s">
        <v>38</v>
      </c>
      <c r="BOW25" s="42" t="s">
        <v>38</v>
      </c>
      <c r="BOX25" s="42" t="s">
        <v>38</v>
      </c>
      <c r="BOY25" s="42" t="s">
        <v>38</v>
      </c>
      <c r="BOZ25" s="42" t="s">
        <v>38</v>
      </c>
      <c r="BPA25" s="42" t="s">
        <v>38</v>
      </c>
      <c r="BPB25" s="42" t="s">
        <v>38</v>
      </c>
      <c r="BPC25" s="42" t="s">
        <v>38</v>
      </c>
      <c r="BPD25" s="42" t="s">
        <v>38</v>
      </c>
      <c r="BPE25" s="42" t="s">
        <v>38</v>
      </c>
      <c r="BPF25" s="42" t="s">
        <v>38</v>
      </c>
      <c r="BPG25" s="42" t="s">
        <v>38</v>
      </c>
      <c r="BPH25" s="42" t="s">
        <v>38</v>
      </c>
      <c r="BPI25" s="42" t="s">
        <v>38</v>
      </c>
      <c r="BPJ25" s="42" t="s">
        <v>38</v>
      </c>
      <c r="BPK25" s="42" t="s">
        <v>38</v>
      </c>
      <c r="BPL25" s="42" t="s">
        <v>38</v>
      </c>
      <c r="BPM25" s="42" t="s">
        <v>38</v>
      </c>
      <c r="BPN25" s="42" t="s">
        <v>38</v>
      </c>
      <c r="BPO25" s="42" t="s">
        <v>38</v>
      </c>
      <c r="BPP25" s="42" t="s">
        <v>38</v>
      </c>
      <c r="BPQ25" s="42" t="s">
        <v>38</v>
      </c>
      <c r="BPR25" s="42" t="s">
        <v>38</v>
      </c>
      <c r="BPS25" s="42" t="s">
        <v>38</v>
      </c>
      <c r="BPT25" s="42" t="s">
        <v>38</v>
      </c>
      <c r="BPU25" s="42" t="s">
        <v>38</v>
      </c>
      <c r="BPV25" s="42" t="s">
        <v>38</v>
      </c>
      <c r="BPW25" s="42" t="s">
        <v>38</v>
      </c>
      <c r="BPX25" s="42" t="s">
        <v>38</v>
      </c>
      <c r="BPY25" s="42" t="s">
        <v>38</v>
      </c>
      <c r="BPZ25" s="42" t="s">
        <v>38</v>
      </c>
      <c r="BQA25" s="42" t="s">
        <v>38</v>
      </c>
      <c r="BQB25" s="42" t="s">
        <v>38</v>
      </c>
      <c r="BQC25" s="42" t="s">
        <v>38</v>
      </c>
      <c r="BQD25" s="42" t="s">
        <v>38</v>
      </c>
      <c r="BQE25" s="42" t="s">
        <v>38</v>
      </c>
      <c r="BQF25" s="42" t="s">
        <v>38</v>
      </c>
      <c r="BQG25" s="42" t="s">
        <v>38</v>
      </c>
      <c r="BQH25" s="42" t="s">
        <v>38</v>
      </c>
      <c r="BQI25" s="42" t="s">
        <v>38</v>
      </c>
      <c r="BQJ25" s="42" t="s">
        <v>38</v>
      </c>
      <c r="BQK25" s="42" t="s">
        <v>38</v>
      </c>
      <c r="BQL25" s="42" t="s">
        <v>38</v>
      </c>
      <c r="BQM25" s="42" t="s">
        <v>38</v>
      </c>
      <c r="BQN25" s="42" t="s">
        <v>38</v>
      </c>
      <c r="BQO25" s="42" t="s">
        <v>38</v>
      </c>
      <c r="BQP25" s="42" t="s">
        <v>38</v>
      </c>
      <c r="BQQ25" s="42" t="s">
        <v>38</v>
      </c>
      <c r="BQR25" s="42" t="s">
        <v>38</v>
      </c>
      <c r="BQS25" s="42" t="s">
        <v>38</v>
      </c>
      <c r="BQT25" s="42" t="s">
        <v>38</v>
      </c>
      <c r="BQU25" s="42" t="s">
        <v>38</v>
      </c>
      <c r="BQV25" s="42" t="s">
        <v>38</v>
      </c>
      <c r="BQW25" s="42" t="s">
        <v>38</v>
      </c>
      <c r="BQX25" s="42" t="s">
        <v>38</v>
      </c>
      <c r="BQY25" s="42" t="s">
        <v>38</v>
      </c>
      <c r="BQZ25" s="42" t="s">
        <v>38</v>
      </c>
      <c r="BRA25" s="42" t="s">
        <v>38</v>
      </c>
      <c r="BRB25" s="42" t="s">
        <v>38</v>
      </c>
      <c r="BRC25" s="42" t="s">
        <v>38</v>
      </c>
      <c r="BRD25" s="42" t="s">
        <v>38</v>
      </c>
      <c r="BRE25" s="42" t="s">
        <v>38</v>
      </c>
      <c r="BRF25" s="42" t="s">
        <v>38</v>
      </c>
      <c r="BRG25" s="42" t="s">
        <v>38</v>
      </c>
      <c r="BRH25" s="42" t="s">
        <v>38</v>
      </c>
      <c r="BRI25" s="42" t="s">
        <v>38</v>
      </c>
      <c r="BRJ25" s="42" t="s">
        <v>38</v>
      </c>
      <c r="BRK25" s="42" t="s">
        <v>38</v>
      </c>
      <c r="BRL25" s="42" t="s">
        <v>38</v>
      </c>
      <c r="BRM25" s="42" t="s">
        <v>38</v>
      </c>
      <c r="BRN25" s="42" t="s">
        <v>38</v>
      </c>
      <c r="BRO25" s="42" t="s">
        <v>38</v>
      </c>
      <c r="BRP25" s="42" t="s">
        <v>38</v>
      </c>
      <c r="BRQ25" s="42" t="s">
        <v>38</v>
      </c>
      <c r="BRR25" s="42" t="s">
        <v>38</v>
      </c>
      <c r="BRS25" s="42" t="s">
        <v>38</v>
      </c>
      <c r="BRT25" s="42" t="s">
        <v>38</v>
      </c>
      <c r="BRU25" s="42" t="s">
        <v>38</v>
      </c>
      <c r="BRV25" s="42" t="s">
        <v>38</v>
      </c>
      <c r="BRW25" s="42" t="s">
        <v>38</v>
      </c>
      <c r="BRX25" s="42" t="s">
        <v>38</v>
      </c>
      <c r="BRY25" s="42" t="s">
        <v>38</v>
      </c>
      <c r="BRZ25" s="42" t="s">
        <v>38</v>
      </c>
      <c r="BSA25" s="42" t="s">
        <v>38</v>
      </c>
      <c r="BSB25" s="42" t="s">
        <v>38</v>
      </c>
      <c r="BSC25" s="42" t="s">
        <v>38</v>
      </c>
      <c r="BSD25" s="42" t="s">
        <v>38</v>
      </c>
      <c r="BSE25" s="42" t="s">
        <v>38</v>
      </c>
      <c r="BSF25" s="42" t="s">
        <v>38</v>
      </c>
      <c r="BSG25" s="42" t="s">
        <v>38</v>
      </c>
      <c r="BSH25" s="42" t="s">
        <v>38</v>
      </c>
      <c r="BSI25" s="42" t="s">
        <v>38</v>
      </c>
      <c r="BSJ25" s="42" t="s">
        <v>38</v>
      </c>
      <c r="BSK25" s="42" t="s">
        <v>38</v>
      </c>
      <c r="BSL25" s="42" t="s">
        <v>38</v>
      </c>
      <c r="BSM25" s="42" t="s">
        <v>38</v>
      </c>
      <c r="BSN25" s="42" t="s">
        <v>38</v>
      </c>
      <c r="BSO25" s="42" t="s">
        <v>38</v>
      </c>
      <c r="BSP25" s="42" t="s">
        <v>38</v>
      </c>
      <c r="BSQ25" s="42" t="s">
        <v>38</v>
      </c>
      <c r="BSR25" s="42" t="s">
        <v>38</v>
      </c>
      <c r="BSS25" s="42" t="s">
        <v>38</v>
      </c>
      <c r="BST25" s="42" t="s">
        <v>38</v>
      </c>
      <c r="BSU25" s="42" t="s">
        <v>38</v>
      </c>
      <c r="BSV25" s="42" t="s">
        <v>38</v>
      </c>
      <c r="BSW25" s="42" t="s">
        <v>38</v>
      </c>
      <c r="BSX25" s="42" t="s">
        <v>38</v>
      </c>
      <c r="BSY25" s="42" t="s">
        <v>38</v>
      </c>
      <c r="BSZ25" s="42" t="s">
        <v>38</v>
      </c>
      <c r="BTA25" s="42" t="s">
        <v>38</v>
      </c>
      <c r="BTB25" s="42" t="s">
        <v>38</v>
      </c>
      <c r="BTC25" s="42" t="s">
        <v>38</v>
      </c>
      <c r="BTD25" s="42" t="s">
        <v>38</v>
      </c>
      <c r="BTE25" s="42" t="s">
        <v>38</v>
      </c>
      <c r="BTF25" s="42" t="s">
        <v>38</v>
      </c>
      <c r="BTG25" s="42" t="s">
        <v>38</v>
      </c>
      <c r="BTH25" s="42" t="s">
        <v>38</v>
      </c>
      <c r="BTI25" s="42" t="s">
        <v>38</v>
      </c>
      <c r="BTJ25" s="42" t="s">
        <v>38</v>
      </c>
      <c r="BTK25" s="42" t="s">
        <v>38</v>
      </c>
      <c r="BTL25" s="42" t="s">
        <v>38</v>
      </c>
      <c r="BTM25" s="42" t="s">
        <v>38</v>
      </c>
      <c r="BTN25" s="42" t="s">
        <v>38</v>
      </c>
      <c r="BTO25" s="42" t="s">
        <v>38</v>
      </c>
      <c r="BTP25" s="42" t="s">
        <v>38</v>
      </c>
      <c r="BTQ25" s="42" t="s">
        <v>38</v>
      </c>
      <c r="BTR25" s="42" t="s">
        <v>38</v>
      </c>
      <c r="BTS25" s="42" t="s">
        <v>38</v>
      </c>
      <c r="BTT25" s="42" t="s">
        <v>38</v>
      </c>
      <c r="BTU25" s="42" t="s">
        <v>38</v>
      </c>
      <c r="BTV25" s="42" t="s">
        <v>38</v>
      </c>
      <c r="BTW25" s="42" t="s">
        <v>38</v>
      </c>
      <c r="BTX25" s="42" t="s">
        <v>38</v>
      </c>
      <c r="BTY25" s="42" t="s">
        <v>38</v>
      </c>
      <c r="BTZ25" s="42" t="s">
        <v>38</v>
      </c>
      <c r="BUA25" s="42" t="s">
        <v>38</v>
      </c>
      <c r="BUB25" s="42" t="s">
        <v>38</v>
      </c>
      <c r="BUC25" s="42" t="s">
        <v>38</v>
      </c>
      <c r="BUD25" s="42" t="s">
        <v>38</v>
      </c>
      <c r="BUE25" s="42" t="s">
        <v>38</v>
      </c>
      <c r="BUF25" s="42" t="s">
        <v>38</v>
      </c>
      <c r="BUG25" s="42" t="s">
        <v>38</v>
      </c>
      <c r="BUH25" s="42" t="s">
        <v>38</v>
      </c>
      <c r="BUI25" s="42" t="s">
        <v>38</v>
      </c>
      <c r="BUJ25" s="42" t="s">
        <v>38</v>
      </c>
      <c r="BUK25" s="42" t="s">
        <v>38</v>
      </c>
      <c r="BUL25" s="42" t="s">
        <v>38</v>
      </c>
      <c r="BUM25" s="42" t="s">
        <v>38</v>
      </c>
      <c r="BUN25" s="42" t="s">
        <v>38</v>
      </c>
      <c r="BUO25" s="42" t="s">
        <v>38</v>
      </c>
      <c r="BUP25" s="42" t="s">
        <v>38</v>
      </c>
      <c r="BUQ25" s="42" t="s">
        <v>38</v>
      </c>
      <c r="BUR25" s="42" t="s">
        <v>38</v>
      </c>
      <c r="BUS25" s="42" t="s">
        <v>38</v>
      </c>
      <c r="BUT25" s="42" t="s">
        <v>38</v>
      </c>
      <c r="BUU25" s="42" t="s">
        <v>38</v>
      </c>
      <c r="BUV25" s="42" t="s">
        <v>38</v>
      </c>
      <c r="BUW25" s="42" t="s">
        <v>38</v>
      </c>
      <c r="BUX25" s="42" t="s">
        <v>38</v>
      </c>
      <c r="BUY25" s="42" t="s">
        <v>38</v>
      </c>
      <c r="BUZ25" s="42" t="s">
        <v>38</v>
      </c>
      <c r="BVA25" s="42" t="s">
        <v>38</v>
      </c>
      <c r="BVB25" s="42" t="s">
        <v>38</v>
      </c>
      <c r="BVC25" s="42" t="s">
        <v>38</v>
      </c>
      <c r="BVD25" s="42" t="s">
        <v>38</v>
      </c>
      <c r="BVE25" s="42" t="s">
        <v>38</v>
      </c>
      <c r="BVF25" s="42" t="s">
        <v>38</v>
      </c>
      <c r="BVG25" s="42" t="s">
        <v>38</v>
      </c>
      <c r="BVH25" s="42" t="s">
        <v>38</v>
      </c>
      <c r="BVI25" s="42" t="s">
        <v>38</v>
      </c>
      <c r="BVJ25" s="42" t="s">
        <v>38</v>
      </c>
      <c r="BVK25" s="42" t="s">
        <v>38</v>
      </c>
      <c r="BVL25" s="42" t="s">
        <v>38</v>
      </c>
      <c r="BVM25" s="42" t="s">
        <v>38</v>
      </c>
      <c r="BVN25" s="42" t="s">
        <v>38</v>
      </c>
      <c r="BVO25" s="42" t="s">
        <v>38</v>
      </c>
      <c r="BVP25" s="42" t="s">
        <v>38</v>
      </c>
      <c r="BVQ25" s="42" t="s">
        <v>38</v>
      </c>
      <c r="BVR25" s="42" t="s">
        <v>38</v>
      </c>
      <c r="BVS25" s="42" t="s">
        <v>38</v>
      </c>
      <c r="BVT25" s="42" t="s">
        <v>38</v>
      </c>
      <c r="BVU25" s="42" t="s">
        <v>38</v>
      </c>
      <c r="BVV25" s="42" t="s">
        <v>38</v>
      </c>
      <c r="BVW25" s="42" t="s">
        <v>38</v>
      </c>
      <c r="BVX25" s="42" t="s">
        <v>38</v>
      </c>
      <c r="BVY25" s="42" t="s">
        <v>38</v>
      </c>
      <c r="BVZ25" s="42" t="s">
        <v>38</v>
      </c>
      <c r="BWA25" s="42" t="s">
        <v>38</v>
      </c>
      <c r="BWB25" s="42" t="s">
        <v>38</v>
      </c>
      <c r="BWC25" s="42" t="s">
        <v>38</v>
      </c>
      <c r="BWD25" s="42" t="s">
        <v>38</v>
      </c>
      <c r="BWE25" s="42" t="s">
        <v>38</v>
      </c>
      <c r="BWF25" s="42" t="s">
        <v>38</v>
      </c>
      <c r="BWG25" s="42" t="s">
        <v>38</v>
      </c>
      <c r="BWH25" s="42" t="s">
        <v>38</v>
      </c>
      <c r="BWI25" s="42" t="s">
        <v>38</v>
      </c>
      <c r="BWJ25" s="42" t="s">
        <v>38</v>
      </c>
      <c r="BWK25" s="42" t="s">
        <v>38</v>
      </c>
      <c r="BWL25" s="42" t="s">
        <v>38</v>
      </c>
      <c r="BWM25" s="42" t="s">
        <v>38</v>
      </c>
      <c r="BWN25" s="42" t="s">
        <v>38</v>
      </c>
      <c r="BWO25" s="42" t="s">
        <v>38</v>
      </c>
      <c r="BWP25" s="42" t="s">
        <v>38</v>
      </c>
      <c r="BWQ25" s="42" t="s">
        <v>38</v>
      </c>
      <c r="BWR25" s="42" t="s">
        <v>38</v>
      </c>
      <c r="BWS25" s="42" t="s">
        <v>38</v>
      </c>
      <c r="BWT25" s="42" t="s">
        <v>38</v>
      </c>
      <c r="BWU25" s="42" t="s">
        <v>38</v>
      </c>
      <c r="BWV25" s="42" t="s">
        <v>38</v>
      </c>
      <c r="BWW25" s="42" t="s">
        <v>38</v>
      </c>
      <c r="BWX25" s="42" t="s">
        <v>38</v>
      </c>
      <c r="BWY25" s="42" t="s">
        <v>38</v>
      </c>
      <c r="BWZ25" s="42" t="s">
        <v>38</v>
      </c>
      <c r="BXA25" s="42" t="s">
        <v>38</v>
      </c>
      <c r="BXB25" s="42" t="s">
        <v>38</v>
      </c>
      <c r="BXC25" s="42" t="s">
        <v>38</v>
      </c>
      <c r="BXD25" s="42" t="s">
        <v>38</v>
      </c>
      <c r="BXE25" s="42" t="s">
        <v>38</v>
      </c>
      <c r="BXF25" s="42" t="s">
        <v>38</v>
      </c>
      <c r="BXG25" s="42" t="s">
        <v>38</v>
      </c>
      <c r="BXH25" s="42" t="s">
        <v>38</v>
      </c>
      <c r="BXI25" s="42" t="s">
        <v>38</v>
      </c>
      <c r="BXJ25" s="42" t="s">
        <v>38</v>
      </c>
      <c r="BXK25" s="42" t="s">
        <v>38</v>
      </c>
      <c r="BXL25" s="42" t="s">
        <v>38</v>
      </c>
      <c r="BXM25" s="42" t="s">
        <v>38</v>
      </c>
      <c r="BXN25" s="42" t="s">
        <v>38</v>
      </c>
      <c r="BXO25" s="42" t="s">
        <v>38</v>
      </c>
      <c r="BXP25" s="42" t="s">
        <v>38</v>
      </c>
      <c r="BXQ25" s="42" t="s">
        <v>38</v>
      </c>
      <c r="BXR25" s="42" t="s">
        <v>38</v>
      </c>
      <c r="BXS25" s="42" t="s">
        <v>38</v>
      </c>
      <c r="BXT25" s="42" t="s">
        <v>38</v>
      </c>
      <c r="BXU25" s="42" t="s">
        <v>38</v>
      </c>
      <c r="BXV25" s="42" t="s">
        <v>38</v>
      </c>
      <c r="BXW25" s="42" t="s">
        <v>38</v>
      </c>
      <c r="BXX25" s="42" t="s">
        <v>38</v>
      </c>
      <c r="BXY25" s="42" t="s">
        <v>38</v>
      </c>
      <c r="BXZ25" s="42" t="s">
        <v>38</v>
      </c>
      <c r="BYA25" s="42" t="s">
        <v>38</v>
      </c>
      <c r="BYB25" s="42" t="s">
        <v>38</v>
      </c>
      <c r="BYC25" s="42" t="s">
        <v>38</v>
      </c>
      <c r="BYD25" s="42" t="s">
        <v>38</v>
      </c>
      <c r="BYE25" s="42" t="s">
        <v>38</v>
      </c>
      <c r="BYF25" s="42" t="s">
        <v>38</v>
      </c>
      <c r="BYG25" s="42" t="s">
        <v>38</v>
      </c>
      <c r="BYH25" s="42" t="s">
        <v>38</v>
      </c>
      <c r="BYI25" s="42" t="s">
        <v>38</v>
      </c>
      <c r="BYJ25" s="42" t="s">
        <v>38</v>
      </c>
      <c r="BYK25" s="42" t="s">
        <v>38</v>
      </c>
      <c r="BYL25" s="42" t="s">
        <v>38</v>
      </c>
      <c r="BYM25" s="42" t="s">
        <v>38</v>
      </c>
      <c r="BYN25" s="42" t="s">
        <v>38</v>
      </c>
      <c r="BYO25" s="42" t="s">
        <v>38</v>
      </c>
      <c r="BYP25" s="42" t="s">
        <v>38</v>
      </c>
      <c r="BYQ25" s="42" t="s">
        <v>38</v>
      </c>
      <c r="BYR25" s="42" t="s">
        <v>38</v>
      </c>
      <c r="BYS25" s="42" t="s">
        <v>38</v>
      </c>
      <c r="BYT25" s="42" t="s">
        <v>38</v>
      </c>
      <c r="BYU25" s="42" t="s">
        <v>38</v>
      </c>
      <c r="BYV25" s="42" t="s">
        <v>38</v>
      </c>
      <c r="BYW25" s="42" t="s">
        <v>38</v>
      </c>
      <c r="BYX25" s="42" t="s">
        <v>38</v>
      </c>
      <c r="BYY25" s="42" t="s">
        <v>38</v>
      </c>
      <c r="BYZ25" s="42" t="s">
        <v>38</v>
      </c>
      <c r="BZA25" s="42" t="s">
        <v>38</v>
      </c>
      <c r="BZB25" s="42" t="s">
        <v>38</v>
      </c>
      <c r="BZC25" s="42" t="s">
        <v>38</v>
      </c>
      <c r="BZD25" s="42" t="s">
        <v>38</v>
      </c>
      <c r="BZE25" s="42" t="s">
        <v>38</v>
      </c>
      <c r="BZF25" s="42" t="s">
        <v>38</v>
      </c>
      <c r="BZG25" s="42" t="s">
        <v>38</v>
      </c>
      <c r="BZH25" s="42" t="s">
        <v>38</v>
      </c>
      <c r="BZI25" s="42" t="s">
        <v>38</v>
      </c>
      <c r="BZJ25" s="42" t="s">
        <v>38</v>
      </c>
      <c r="BZK25" s="42" t="s">
        <v>38</v>
      </c>
      <c r="BZL25" s="42" t="s">
        <v>38</v>
      </c>
      <c r="BZM25" s="42" t="s">
        <v>38</v>
      </c>
      <c r="BZN25" s="42" t="s">
        <v>38</v>
      </c>
      <c r="BZO25" s="42" t="s">
        <v>38</v>
      </c>
      <c r="BZP25" s="42" t="s">
        <v>38</v>
      </c>
      <c r="BZQ25" s="42" t="s">
        <v>38</v>
      </c>
      <c r="BZR25" s="42" t="s">
        <v>38</v>
      </c>
      <c r="BZS25" s="42" t="s">
        <v>38</v>
      </c>
      <c r="BZT25" s="42" t="s">
        <v>38</v>
      </c>
      <c r="BZU25" s="42" t="s">
        <v>38</v>
      </c>
      <c r="BZV25" s="42" t="s">
        <v>38</v>
      </c>
      <c r="BZW25" s="42" t="s">
        <v>38</v>
      </c>
      <c r="BZX25" s="42" t="s">
        <v>38</v>
      </c>
      <c r="BZY25" s="42" t="s">
        <v>38</v>
      </c>
      <c r="BZZ25" s="42" t="s">
        <v>38</v>
      </c>
      <c r="CAA25" s="42" t="s">
        <v>38</v>
      </c>
      <c r="CAB25" s="42" t="s">
        <v>38</v>
      </c>
      <c r="CAC25" s="42" t="s">
        <v>38</v>
      </c>
      <c r="CAD25" s="42" t="s">
        <v>38</v>
      </c>
      <c r="CAE25" s="42" t="s">
        <v>38</v>
      </c>
      <c r="CAF25" s="42" t="s">
        <v>38</v>
      </c>
      <c r="CAG25" s="42" t="s">
        <v>38</v>
      </c>
      <c r="CAH25" s="42" t="s">
        <v>38</v>
      </c>
      <c r="CAI25" s="42" t="s">
        <v>38</v>
      </c>
      <c r="CAJ25" s="42" t="s">
        <v>38</v>
      </c>
      <c r="CAK25" s="42" t="s">
        <v>38</v>
      </c>
      <c r="CAL25" s="42" t="s">
        <v>38</v>
      </c>
      <c r="CAM25" s="42" t="s">
        <v>38</v>
      </c>
      <c r="CAN25" s="42" t="s">
        <v>38</v>
      </c>
      <c r="CAO25" s="42" t="s">
        <v>38</v>
      </c>
      <c r="CAP25" s="42" t="s">
        <v>38</v>
      </c>
      <c r="CAQ25" s="42" t="s">
        <v>38</v>
      </c>
      <c r="CAR25" s="42" t="s">
        <v>38</v>
      </c>
      <c r="CAS25" s="42" t="s">
        <v>38</v>
      </c>
      <c r="CAT25" s="42" t="s">
        <v>38</v>
      </c>
      <c r="CAU25" s="42" t="s">
        <v>38</v>
      </c>
      <c r="CAV25" s="42" t="s">
        <v>38</v>
      </c>
      <c r="CAW25" s="42" t="s">
        <v>38</v>
      </c>
      <c r="CAX25" s="42" t="s">
        <v>38</v>
      </c>
      <c r="CAY25" s="42" t="s">
        <v>38</v>
      </c>
      <c r="CAZ25" s="42" t="s">
        <v>38</v>
      </c>
      <c r="CBA25" s="42" t="s">
        <v>38</v>
      </c>
      <c r="CBB25" s="42" t="s">
        <v>38</v>
      </c>
      <c r="CBC25" s="42" t="s">
        <v>38</v>
      </c>
      <c r="CBD25" s="42" t="s">
        <v>38</v>
      </c>
      <c r="CBE25" s="42" t="s">
        <v>38</v>
      </c>
      <c r="CBF25" s="42" t="s">
        <v>38</v>
      </c>
      <c r="CBG25" s="42" t="s">
        <v>38</v>
      </c>
      <c r="CBH25" s="42" t="s">
        <v>38</v>
      </c>
      <c r="CBI25" s="42" t="s">
        <v>38</v>
      </c>
      <c r="CBJ25" s="42" t="s">
        <v>38</v>
      </c>
      <c r="CBK25" s="42" t="s">
        <v>38</v>
      </c>
      <c r="CBL25" s="42" t="s">
        <v>38</v>
      </c>
      <c r="CBM25" s="42" t="s">
        <v>38</v>
      </c>
      <c r="CBN25" s="42" t="s">
        <v>38</v>
      </c>
      <c r="CBO25" s="42" t="s">
        <v>38</v>
      </c>
      <c r="CBP25" s="42" t="s">
        <v>38</v>
      </c>
      <c r="CBQ25" s="42" t="s">
        <v>38</v>
      </c>
      <c r="CBR25" s="42" t="s">
        <v>38</v>
      </c>
      <c r="CBS25" s="42" t="s">
        <v>38</v>
      </c>
      <c r="CBT25" s="42" t="s">
        <v>38</v>
      </c>
      <c r="CBU25" s="42" t="s">
        <v>38</v>
      </c>
      <c r="CBV25" s="42" t="s">
        <v>38</v>
      </c>
      <c r="CBW25" s="42" t="s">
        <v>38</v>
      </c>
      <c r="CBX25" s="42" t="s">
        <v>38</v>
      </c>
      <c r="CBY25" s="42" t="s">
        <v>38</v>
      </c>
      <c r="CBZ25" s="42" t="s">
        <v>38</v>
      </c>
      <c r="CCA25" s="42" t="s">
        <v>38</v>
      </c>
      <c r="CCB25" s="42" t="s">
        <v>38</v>
      </c>
      <c r="CCC25" s="42" t="s">
        <v>38</v>
      </c>
      <c r="CCD25" s="42" t="s">
        <v>38</v>
      </c>
      <c r="CCE25" s="42" t="s">
        <v>38</v>
      </c>
      <c r="CCF25" s="42" t="s">
        <v>38</v>
      </c>
      <c r="CCG25" s="42" t="s">
        <v>38</v>
      </c>
      <c r="CCH25" s="42" t="s">
        <v>38</v>
      </c>
      <c r="CCI25" s="42" t="s">
        <v>38</v>
      </c>
      <c r="CCJ25" s="42" t="s">
        <v>38</v>
      </c>
      <c r="CCK25" s="42" t="s">
        <v>38</v>
      </c>
      <c r="CCL25" s="42" t="s">
        <v>38</v>
      </c>
      <c r="CCM25" s="42" t="s">
        <v>38</v>
      </c>
      <c r="CCN25" s="42" t="s">
        <v>38</v>
      </c>
      <c r="CCO25" s="42" t="s">
        <v>38</v>
      </c>
      <c r="CCP25" s="42" t="s">
        <v>38</v>
      </c>
      <c r="CCQ25" s="42" t="s">
        <v>38</v>
      </c>
      <c r="CCR25" s="42" t="s">
        <v>38</v>
      </c>
      <c r="CCS25" s="42" t="s">
        <v>38</v>
      </c>
      <c r="CCT25" s="42" t="s">
        <v>38</v>
      </c>
      <c r="CCU25" s="42" t="s">
        <v>38</v>
      </c>
      <c r="CCV25" s="42" t="s">
        <v>38</v>
      </c>
      <c r="CCW25" s="42" t="s">
        <v>38</v>
      </c>
      <c r="CCX25" s="42" t="s">
        <v>38</v>
      </c>
      <c r="CCY25" s="42" t="s">
        <v>38</v>
      </c>
      <c r="CCZ25" s="42" t="s">
        <v>38</v>
      </c>
      <c r="CDA25" s="42" t="s">
        <v>38</v>
      </c>
      <c r="CDB25" s="42" t="s">
        <v>38</v>
      </c>
      <c r="CDC25" s="42" t="s">
        <v>38</v>
      </c>
      <c r="CDD25" s="42" t="s">
        <v>38</v>
      </c>
      <c r="CDE25" s="42" t="s">
        <v>38</v>
      </c>
      <c r="CDF25" s="42" t="s">
        <v>38</v>
      </c>
      <c r="CDG25" s="42" t="s">
        <v>38</v>
      </c>
      <c r="CDH25" s="42" t="s">
        <v>38</v>
      </c>
      <c r="CDI25" s="42" t="s">
        <v>38</v>
      </c>
      <c r="CDJ25" s="42" t="s">
        <v>38</v>
      </c>
      <c r="CDK25" s="42" t="s">
        <v>38</v>
      </c>
      <c r="CDL25" s="42" t="s">
        <v>38</v>
      </c>
      <c r="CDM25" s="42" t="s">
        <v>38</v>
      </c>
      <c r="CDN25" s="42" t="s">
        <v>38</v>
      </c>
      <c r="CDO25" s="42" t="s">
        <v>38</v>
      </c>
      <c r="CDP25" s="42" t="s">
        <v>38</v>
      </c>
      <c r="CDQ25" s="42" t="s">
        <v>38</v>
      </c>
      <c r="CDR25" s="42" t="s">
        <v>38</v>
      </c>
      <c r="CDS25" s="42" t="s">
        <v>38</v>
      </c>
      <c r="CDT25" s="42" t="s">
        <v>38</v>
      </c>
      <c r="CDU25" s="42" t="s">
        <v>38</v>
      </c>
      <c r="CDV25" s="42" t="s">
        <v>38</v>
      </c>
      <c r="CDW25" s="42" t="s">
        <v>38</v>
      </c>
      <c r="CDX25" s="42" t="s">
        <v>38</v>
      </c>
      <c r="CDY25" s="42" t="s">
        <v>38</v>
      </c>
      <c r="CDZ25" s="42" t="s">
        <v>38</v>
      </c>
      <c r="CEA25" s="42" t="s">
        <v>38</v>
      </c>
      <c r="CEB25" s="42" t="s">
        <v>38</v>
      </c>
      <c r="CEC25" s="42" t="s">
        <v>38</v>
      </c>
      <c r="CED25" s="42" t="s">
        <v>38</v>
      </c>
      <c r="CEE25" s="42" t="s">
        <v>38</v>
      </c>
      <c r="CEF25" s="42" t="s">
        <v>38</v>
      </c>
      <c r="CEG25" s="42" t="s">
        <v>38</v>
      </c>
      <c r="CEH25" s="42" t="s">
        <v>38</v>
      </c>
      <c r="CEI25" s="42" t="s">
        <v>38</v>
      </c>
      <c r="CEJ25" s="42" t="s">
        <v>38</v>
      </c>
      <c r="CEK25" s="42" t="s">
        <v>38</v>
      </c>
      <c r="CEL25" s="42" t="s">
        <v>38</v>
      </c>
      <c r="CEM25" s="42" t="s">
        <v>38</v>
      </c>
      <c r="CEN25" s="42" t="s">
        <v>38</v>
      </c>
      <c r="CEO25" s="42" t="s">
        <v>38</v>
      </c>
      <c r="CEP25" s="42" t="s">
        <v>38</v>
      </c>
      <c r="CEQ25" s="42" t="s">
        <v>38</v>
      </c>
      <c r="CER25" s="42" t="s">
        <v>38</v>
      </c>
      <c r="CES25" s="42" t="s">
        <v>38</v>
      </c>
      <c r="CET25" s="42" t="s">
        <v>38</v>
      </c>
      <c r="CEU25" s="42" t="s">
        <v>38</v>
      </c>
      <c r="CEV25" s="42" t="s">
        <v>38</v>
      </c>
      <c r="CEW25" s="42" t="s">
        <v>38</v>
      </c>
      <c r="CEX25" s="42" t="s">
        <v>38</v>
      </c>
      <c r="CEY25" s="42" t="s">
        <v>38</v>
      </c>
      <c r="CEZ25" s="42" t="s">
        <v>38</v>
      </c>
      <c r="CFA25" s="42" t="s">
        <v>38</v>
      </c>
      <c r="CFB25" s="42" t="s">
        <v>38</v>
      </c>
      <c r="CFC25" s="42" t="s">
        <v>38</v>
      </c>
      <c r="CFD25" s="42" t="s">
        <v>38</v>
      </c>
      <c r="CFE25" s="42" t="s">
        <v>38</v>
      </c>
      <c r="CFF25" s="42" t="s">
        <v>38</v>
      </c>
      <c r="CFG25" s="42" t="s">
        <v>38</v>
      </c>
      <c r="CFH25" s="42" t="s">
        <v>38</v>
      </c>
      <c r="CFI25" s="42" t="s">
        <v>38</v>
      </c>
      <c r="CFJ25" s="42" t="s">
        <v>38</v>
      </c>
      <c r="CFK25" s="42" t="s">
        <v>38</v>
      </c>
      <c r="CFL25" s="42" t="s">
        <v>38</v>
      </c>
      <c r="CFM25" s="42" t="s">
        <v>38</v>
      </c>
      <c r="CFN25" s="42" t="s">
        <v>38</v>
      </c>
      <c r="CFO25" s="42" t="s">
        <v>38</v>
      </c>
      <c r="CFP25" s="42" t="s">
        <v>38</v>
      </c>
      <c r="CFQ25" s="42" t="s">
        <v>38</v>
      </c>
      <c r="CFR25" s="42" t="s">
        <v>38</v>
      </c>
      <c r="CFS25" s="42" t="s">
        <v>38</v>
      </c>
      <c r="CFT25" s="42" t="s">
        <v>38</v>
      </c>
      <c r="CFU25" s="42" t="s">
        <v>38</v>
      </c>
      <c r="CFV25" s="42" t="s">
        <v>38</v>
      </c>
      <c r="CFW25" s="42" t="s">
        <v>38</v>
      </c>
      <c r="CFX25" s="42" t="s">
        <v>38</v>
      </c>
      <c r="CFY25" s="42" t="s">
        <v>38</v>
      </c>
      <c r="CFZ25" s="42" t="s">
        <v>38</v>
      </c>
      <c r="CGA25" s="42" t="s">
        <v>38</v>
      </c>
      <c r="CGB25" s="42" t="s">
        <v>38</v>
      </c>
      <c r="CGC25" s="42" t="s">
        <v>38</v>
      </c>
      <c r="CGD25" s="42" t="s">
        <v>38</v>
      </c>
      <c r="CGE25" s="42" t="s">
        <v>38</v>
      </c>
      <c r="CGF25" s="42" t="s">
        <v>38</v>
      </c>
      <c r="CGG25" s="42" t="s">
        <v>38</v>
      </c>
      <c r="CGH25" s="42" t="s">
        <v>38</v>
      </c>
      <c r="CGI25" s="42" t="s">
        <v>38</v>
      </c>
      <c r="CGJ25" s="42" t="s">
        <v>38</v>
      </c>
      <c r="CGK25" s="42" t="s">
        <v>38</v>
      </c>
      <c r="CGL25" s="42" t="s">
        <v>38</v>
      </c>
      <c r="CGM25" s="42" t="s">
        <v>38</v>
      </c>
      <c r="CGN25" s="42" t="s">
        <v>38</v>
      </c>
      <c r="CGO25" s="42" t="s">
        <v>38</v>
      </c>
      <c r="CGP25" s="42" t="s">
        <v>38</v>
      </c>
      <c r="CGQ25" s="42" t="s">
        <v>38</v>
      </c>
      <c r="CGR25" s="42" t="s">
        <v>38</v>
      </c>
      <c r="CGS25" s="42" t="s">
        <v>38</v>
      </c>
      <c r="CGT25" s="42" t="s">
        <v>38</v>
      </c>
      <c r="CGU25" s="42" t="s">
        <v>38</v>
      </c>
      <c r="CGV25" s="42" t="s">
        <v>38</v>
      </c>
      <c r="CGW25" s="42" t="s">
        <v>38</v>
      </c>
      <c r="CGX25" s="42" t="s">
        <v>38</v>
      </c>
      <c r="CGY25" s="42" t="s">
        <v>38</v>
      </c>
      <c r="CGZ25" s="42" t="s">
        <v>38</v>
      </c>
      <c r="CHA25" s="42" t="s">
        <v>38</v>
      </c>
      <c r="CHB25" s="42" t="s">
        <v>38</v>
      </c>
      <c r="CHC25" s="42" t="s">
        <v>38</v>
      </c>
      <c r="CHD25" s="42" t="s">
        <v>38</v>
      </c>
      <c r="CHE25" s="42" t="s">
        <v>38</v>
      </c>
      <c r="CHF25" s="42" t="s">
        <v>38</v>
      </c>
      <c r="CHG25" s="42" t="s">
        <v>38</v>
      </c>
      <c r="CHH25" s="42" t="s">
        <v>38</v>
      </c>
      <c r="CHI25" s="42" t="s">
        <v>38</v>
      </c>
      <c r="CHJ25" s="42" t="s">
        <v>38</v>
      </c>
      <c r="CHK25" s="42" t="s">
        <v>38</v>
      </c>
      <c r="CHL25" s="42" t="s">
        <v>38</v>
      </c>
      <c r="CHM25" s="42" t="s">
        <v>38</v>
      </c>
      <c r="CHN25" s="42" t="s">
        <v>38</v>
      </c>
      <c r="CHO25" s="42" t="s">
        <v>38</v>
      </c>
      <c r="CHP25" s="42" t="s">
        <v>38</v>
      </c>
      <c r="CHQ25" s="42" t="s">
        <v>38</v>
      </c>
      <c r="CHR25" s="42" t="s">
        <v>38</v>
      </c>
      <c r="CHS25" s="42" t="s">
        <v>38</v>
      </c>
      <c r="CHT25" s="42" t="s">
        <v>38</v>
      </c>
      <c r="CHU25" s="42" t="s">
        <v>38</v>
      </c>
      <c r="CHV25" s="42" t="s">
        <v>38</v>
      </c>
      <c r="CHW25" s="42" t="s">
        <v>38</v>
      </c>
      <c r="CHX25" s="42" t="s">
        <v>38</v>
      </c>
      <c r="CHY25" s="42" t="s">
        <v>38</v>
      </c>
      <c r="CHZ25" s="42" t="s">
        <v>38</v>
      </c>
      <c r="CIA25" s="42" t="s">
        <v>38</v>
      </c>
      <c r="CIB25" s="42" t="s">
        <v>38</v>
      </c>
      <c r="CIC25" s="42" t="s">
        <v>38</v>
      </c>
      <c r="CID25" s="42" t="s">
        <v>38</v>
      </c>
      <c r="CIE25" s="42" t="s">
        <v>38</v>
      </c>
      <c r="CIF25" s="42" t="s">
        <v>38</v>
      </c>
      <c r="CIG25" s="42" t="s">
        <v>38</v>
      </c>
      <c r="CIH25" s="42" t="s">
        <v>38</v>
      </c>
      <c r="CII25" s="42" t="s">
        <v>38</v>
      </c>
      <c r="CIJ25" s="42" t="s">
        <v>38</v>
      </c>
      <c r="CIK25" s="42" t="s">
        <v>38</v>
      </c>
      <c r="CIL25" s="42" t="s">
        <v>38</v>
      </c>
      <c r="CIM25" s="42" t="s">
        <v>38</v>
      </c>
      <c r="CIN25" s="42" t="s">
        <v>38</v>
      </c>
      <c r="CIO25" s="42" t="s">
        <v>38</v>
      </c>
      <c r="CIP25" s="42" t="s">
        <v>38</v>
      </c>
      <c r="CIQ25" s="42" t="s">
        <v>38</v>
      </c>
      <c r="CIR25" s="42" t="s">
        <v>38</v>
      </c>
      <c r="CIS25" s="42" t="s">
        <v>38</v>
      </c>
      <c r="CIT25" s="42" t="s">
        <v>38</v>
      </c>
      <c r="CIU25" s="42" t="s">
        <v>38</v>
      </c>
      <c r="CIV25" s="42" t="s">
        <v>38</v>
      </c>
      <c r="CIW25" s="42" t="s">
        <v>38</v>
      </c>
      <c r="CIX25" s="42" t="s">
        <v>38</v>
      </c>
      <c r="CIY25" s="42" t="s">
        <v>38</v>
      </c>
      <c r="CIZ25" s="42" t="s">
        <v>38</v>
      </c>
      <c r="CJA25" s="42" t="s">
        <v>38</v>
      </c>
      <c r="CJB25" s="42" t="s">
        <v>38</v>
      </c>
      <c r="CJC25" s="42" t="s">
        <v>38</v>
      </c>
      <c r="CJD25" s="42" t="s">
        <v>38</v>
      </c>
      <c r="CJE25" s="42" t="s">
        <v>38</v>
      </c>
      <c r="CJF25" s="42" t="s">
        <v>38</v>
      </c>
      <c r="CJG25" s="42" t="s">
        <v>38</v>
      </c>
      <c r="CJH25" s="42" t="s">
        <v>38</v>
      </c>
      <c r="CJI25" s="42" t="s">
        <v>38</v>
      </c>
      <c r="CJJ25" s="42" t="s">
        <v>38</v>
      </c>
      <c r="CJK25" s="42" t="s">
        <v>38</v>
      </c>
      <c r="CJL25" s="42" t="s">
        <v>38</v>
      </c>
      <c r="CJM25" s="42" t="s">
        <v>38</v>
      </c>
      <c r="CJN25" s="42" t="s">
        <v>38</v>
      </c>
      <c r="CJO25" s="42" t="s">
        <v>38</v>
      </c>
      <c r="CJP25" s="42" t="s">
        <v>38</v>
      </c>
      <c r="CJQ25" s="42" t="s">
        <v>38</v>
      </c>
      <c r="CJR25" s="42" t="s">
        <v>38</v>
      </c>
      <c r="CJS25" s="42" t="s">
        <v>38</v>
      </c>
      <c r="CJT25" s="42" t="s">
        <v>38</v>
      </c>
      <c r="CJU25" s="42" t="s">
        <v>38</v>
      </c>
      <c r="CJV25" s="42" t="s">
        <v>38</v>
      </c>
      <c r="CJW25" s="42" t="s">
        <v>38</v>
      </c>
      <c r="CJX25" s="42" t="s">
        <v>38</v>
      </c>
      <c r="CJY25" s="42" t="s">
        <v>38</v>
      </c>
      <c r="CJZ25" s="42" t="s">
        <v>38</v>
      </c>
      <c r="CKA25" s="42" t="s">
        <v>38</v>
      </c>
      <c r="CKB25" s="42" t="s">
        <v>38</v>
      </c>
      <c r="CKC25" s="42" t="s">
        <v>38</v>
      </c>
      <c r="CKD25" s="42" t="s">
        <v>38</v>
      </c>
      <c r="CKE25" s="42" t="s">
        <v>38</v>
      </c>
      <c r="CKF25" s="42" t="s">
        <v>38</v>
      </c>
      <c r="CKG25" s="42" t="s">
        <v>38</v>
      </c>
      <c r="CKH25" s="42" t="s">
        <v>38</v>
      </c>
      <c r="CKI25" s="42" t="s">
        <v>38</v>
      </c>
      <c r="CKJ25" s="42" t="s">
        <v>38</v>
      </c>
      <c r="CKK25" s="42" t="s">
        <v>38</v>
      </c>
      <c r="CKL25" s="42" t="s">
        <v>38</v>
      </c>
      <c r="CKM25" s="42" t="s">
        <v>38</v>
      </c>
      <c r="CKN25" s="42" t="s">
        <v>38</v>
      </c>
      <c r="CKO25" s="42" t="s">
        <v>38</v>
      </c>
      <c r="CKP25" s="42" t="s">
        <v>38</v>
      </c>
      <c r="CKQ25" s="42" t="s">
        <v>38</v>
      </c>
      <c r="CKR25" s="42" t="s">
        <v>38</v>
      </c>
      <c r="CKS25" s="42" t="s">
        <v>38</v>
      </c>
      <c r="CKT25" s="42" t="s">
        <v>38</v>
      </c>
      <c r="CKU25" s="42" t="s">
        <v>38</v>
      </c>
      <c r="CKV25" s="42" t="s">
        <v>38</v>
      </c>
      <c r="CKW25" s="42" t="s">
        <v>38</v>
      </c>
      <c r="CKX25" s="42" t="s">
        <v>38</v>
      </c>
      <c r="CKY25" s="42" t="s">
        <v>38</v>
      </c>
      <c r="CKZ25" s="42" t="s">
        <v>38</v>
      </c>
      <c r="CLA25" s="42" t="s">
        <v>38</v>
      </c>
      <c r="CLB25" s="42" t="s">
        <v>38</v>
      </c>
      <c r="CLC25" s="42" t="s">
        <v>38</v>
      </c>
      <c r="CLD25" s="42" t="s">
        <v>38</v>
      </c>
      <c r="CLE25" s="42" t="s">
        <v>38</v>
      </c>
      <c r="CLF25" s="42" t="s">
        <v>38</v>
      </c>
      <c r="CLG25" s="42" t="s">
        <v>38</v>
      </c>
      <c r="CLH25" s="42" t="s">
        <v>38</v>
      </c>
      <c r="CLI25" s="42" t="s">
        <v>38</v>
      </c>
      <c r="CLJ25" s="42" t="s">
        <v>38</v>
      </c>
      <c r="CLK25" s="42" t="s">
        <v>38</v>
      </c>
      <c r="CLL25" s="42" t="s">
        <v>38</v>
      </c>
      <c r="CLM25" s="42" t="s">
        <v>38</v>
      </c>
      <c r="CLN25" s="42" t="s">
        <v>38</v>
      </c>
      <c r="CLO25" s="42" t="s">
        <v>38</v>
      </c>
      <c r="CLP25" s="42" t="s">
        <v>38</v>
      </c>
      <c r="CLQ25" s="42" t="s">
        <v>38</v>
      </c>
      <c r="CLR25" s="42" t="s">
        <v>38</v>
      </c>
      <c r="CLS25" s="42" t="s">
        <v>38</v>
      </c>
      <c r="CLT25" s="42" t="s">
        <v>38</v>
      </c>
      <c r="CLU25" s="42" t="s">
        <v>38</v>
      </c>
      <c r="CLV25" s="42" t="s">
        <v>38</v>
      </c>
      <c r="CLW25" s="42" t="s">
        <v>38</v>
      </c>
      <c r="CLX25" s="42" t="s">
        <v>38</v>
      </c>
      <c r="CLY25" s="42" t="s">
        <v>38</v>
      </c>
      <c r="CLZ25" s="42" t="s">
        <v>38</v>
      </c>
      <c r="CMA25" s="42" t="s">
        <v>38</v>
      </c>
      <c r="CMB25" s="42" t="s">
        <v>38</v>
      </c>
      <c r="CMC25" s="42" t="s">
        <v>38</v>
      </c>
      <c r="CMD25" s="42" t="s">
        <v>38</v>
      </c>
      <c r="CME25" s="42" t="s">
        <v>38</v>
      </c>
      <c r="CMF25" s="42" t="s">
        <v>38</v>
      </c>
      <c r="CMG25" s="42" t="s">
        <v>38</v>
      </c>
      <c r="CMH25" s="42" t="s">
        <v>38</v>
      </c>
      <c r="CMI25" s="42" t="s">
        <v>38</v>
      </c>
      <c r="CMJ25" s="42" t="s">
        <v>38</v>
      </c>
      <c r="CMK25" s="42" t="s">
        <v>38</v>
      </c>
      <c r="CML25" s="42" t="s">
        <v>38</v>
      </c>
      <c r="CMM25" s="42" t="s">
        <v>38</v>
      </c>
      <c r="CMN25" s="42" t="s">
        <v>38</v>
      </c>
      <c r="CMO25" s="42" t="s">
        <v>38</v>
      </c>
      <c r="CMP25" s="42" t="s">
        <v>38</v>
      </c>
      <c r="CMQ25" s="42" t="s">
        <v>38</v>
      </c>
      <c r="CMR25" s="42" t="s">
        <v>38</v>
      </c>
      <c r="CMS25" s="42" t="s">
        <v>38</v>
      </c>
      <c r="CMT25" s="42" t="s">
        <v>38</v>
      </c>
      <c r="CMU25" s="42" t="s">
        <v>38</v>
      </c>
      <c r="CMV25" s="42" t="s">
        <v>38</v>
      </c>
      <c r="CMW25" s="42" t="s">
        <v>38</v>
      </c>
      <c r="CMX25" s="42" t="s">
        <v>38</v>
      </c>
      <c r="CMY25" s="42" t="s">
        <v>38</v>
      </c>
      <c r="CMZ25" s="42" t="s">
        <v>38</v>
      </c>
      <c r="CNA25" s="42" t="s">
        <v>38</v>
      </c>
      <c r="CNB25" s="42" t="s">
        <v>38</v>
      </c>
      <c r="CNC25" s="42" t="s">
        <v>38</v>
      </c>
      <c r="CND25" s="42" t="s">
        <v>38</v>
      </c>
      <c r="CNE25" s="42" t="s">
        <v>38</v>
      </c>
      <c r="CNF25" s="42" t="s">
        <v>38</v>
      </c>
      <c r="CNG25" s="42" t="s">
        <v>38</v>
      </c>
      <c r="CNH25" s="42" t="s">
        <v>38</v>
      </c>
      <c r="CNI25" s="42" t="s">
        <v>38</v>
      </c>
      <c r="CNJ25" s="42" t="s">
        <v>38</v>
      </c>
      <c r="CNK25" s="42" t="s">
        <v>38</v>
      </c>
      <c r="CNL25" s="42" t="s">
        <v>38</v>
      </c>
      <c r="CNM25" s="42" t="s">
        <v>38</v>
      </c>
      <c r="CNN25" s="42" t="s">
        <v>38</v>
      </c>
      <c r="CNO25" s="42" t="s">
        <v>38</v>
      </c>
      <c r="CNP25" s="42" t="s">
        <v>38</v>
      </c>
      <c r="CNQ25" s="42" t="s">
        <v>38</v>
      </c>
      <c r="CNR25" s="42" t="s">
        <v>38</v>
      </c>
      <c r="CNS25" s="42" t="s">
        <v>38</v>
      </c>
      <c r="CNT25" s="42" t="s">
        <v>38</v>
      </c>
      <c r="CNU25" s="42" t="s">
        <v>38</v>
      </c>
      <c r="CNV25" s="42" t="s">
        <v>38</v>
      </c>
      <c r="CNW25" s="42" t="s">
        <v>38</v>
      </c>
      <c r="CNX25" s="42" t="s">
        <v>38</v>
      </c>
      <c r="CNY25" s="42" t="s">
        <v>38</v>
      </c>
      <c r="CNZ25" s="42" t="s">
        <v>38</v>
      </c>
      <c r="COA25" s="42" t="s">
        <v>38</v>
      </c>
      <c r="COB25" s="42" t="s">
        <v>38</v>
      </c>
      <c r="COC25" s="42" t="s">
        <v>38</v>
      </c>
      <c r="COD25" s="42" t="s">
        <v>38</v>
      </c>
      <c r="COE25" s="42" t="s">
        <v>38</v>
      </c>
      <c r="COF25" s="42" t="s">
        <v>38</v>
      </c>
      <c r="COG25" s="42" t="s">
        <v>38</v>
      </c>
      <c r="COH25" s="42" t="s">
        <v>38</v>
      </c>
      <c r="COI25" s="42" t="s">
        <v>38</v>
      </c>
      <c r="COJ25" s="42" t="s">
        <v>38</v>
      </c>
      <c r="COK25" s="42" t="s">
        <v>38</v>
      </c>
      <c r="COL25" s="42" t="s">
        <v>38</v>
      </c>
      <c r="COM25" s="42" t="s">
        <v>38</v>
      </c>
      <c r="CON25" s="42" t="s">
        <v>38</v>
      </c>
      <c r="COO25" s="42" t="s">
        <v>38</v>
      </c>
      <c r="COP25" s="42" t="s">
        <v>38</v>
      </c>
      <c r="COQ25" s="42" t="s">
        <v>38</v>
      </c>
      <c r="COR25" s="42" t="s">
        <v>38</v>
      </c>
      <c r="COS25" s="42" t="s">
        <v>38</v>
      </c>
      <c r="COT25" s="42" t="s">
        <v>38</v>
      </c>
      <c r="COU25" s="42" t="s">
        <v>38</v>
      </c>
      <c r="COV25" s="42" t="s">
        <v>38</v>
      </c>
      <c r="COW25" s="42" t="s">
        <v>38</v>
      </c>
      <c r="COX25" s="42" t="s">
        <v>38</v>
      </c>
      <c r="COY25" s="42" t="s">
        <v>38</v>
      </c>
      <c r="COZ25" s="42" t="s">
        <v>38</v>
      </c>
      <c r="CPA25" s="42" t="s">
        <v>38</v>
      </c>
      <c r="CPB25" s="42" t="s">
        <v>38</v>
      </c>
      <c r="CPC25" s="42" t="s">
        <v>38</v>
      </c>
      <c r="CPD25" s="42" t="s">
        <v>38</v>
      </c>
      <c r="CPE25" s="42" t="s">
        <v>38</v>
      </c>
      <c r="CPF25" s="42" t="s">
        <v>38</v>
      </c>
      <c r="CPG25" s="42" t="s">
        <v>38</v>
      </c>
      <c r="CPH25" s="42" t="s">
        <v>38</v>
      </c>
      <c r="CPI25" s="42" t="s">
        <v>38</v>
      </c>
      <c r="CPJ25" s="42" t="s">
        <v>38</v>
      </c>
      <c r="CPK25" s="42" t="s">
        <v>38</v>
      </c>
      <c r="CPL25" s="42" t="s">
        <v>38</v>
      </c>
      <c r="CPM25" s="42" t="s">
        <v>38</v>
      </c>
      <c r="CPN25" s="42" t="s">
        <v>38</v>
      </c>
      <c r="CPO25" s="42" t="s">
        <v>38</v>
      </c>
      <c r="CPP25" s="42" t="s">
        <v>38</v>
      </c>
      <c r="CPQ25" s="42" t="s">
        <v>38</v>
      </c>
      <c r="CPR25" s="42" t="s">
        <v>38</v>
      </c>
      <c r="CPS25" s="42" t="s">
        <v>38</v>
      </c>
      <c r="CPT25" s="42" t="s">
        <v>38</v>
      </c>
      <c r="CPU25" s="42" t="s">
        <v>38</v>
      </c>
      <c r="CPV25" s="42" t="s">
        <v>38</v>
      </c>
      <c r="CPW25" s="42" t="s">
        <v>38</v>
      </c>
      <c r="CPX25" s="42" t="s">
        <v>38</v>
      </c>
      <c r="CPY25" s="42" t="s">
        <v>38</v>
      </c>
      <c r="CPZ25" s="42" t="s">
        <v>38</v>
      </c>
      <c r="CQA25" s="42" t="s">
        <v>38</v>
      </c>
      <c r="CQB25" s="42" t="s">
        <v>38</v>
      </c>
      <c r="CQC25" s="42" t="s">
        <v>38</v>
      </c>
      <c r="CQD25" s="42" t="s">
        <v>38</v>
      </c>
      <c r="CQE25" s="42" t="s">
        <v>38</v>
      </c>
      <c r="CQF25" s="42" t="s">
        <v>38</v>
      </c>
      <c r="CQG25" s="42" t="s">
        <v>38</v>
      </c>
      <c r="CQH25" s="42" t="s">
        <v>38</v>
      </c>
      <c r="CQI25" s="42" t="s">
        <v>38</v>
      </c>
      <c r="CQJ25" s="42" t="s">
        <v>38</v>
      </c>
      <c r="CQK25" s="42" t="s">
        <v>38</v>
      </c>
      <c r="CQL25" s="42" t="s">
        <v>38</v>
      </c>
      <c r="CQM25" s="42" t="s">
        <v>38</v>
      </c>
      <c r="CQN25" s="42" t="s">
        <v>38</v>
      </c>
      <c r="CQO25" s="42" t="s">
        <v>38</v>
      </c>
      <c r="CQP25" s="42" t="s">
        <v>38</v>
      </c>
      <c r="CQQ25" s="42" t="s">
        <v>38</v>
      </c>
      <c r="CQR25" s="42" t="s">
        <v>38</v>
      </c>
      <c r="CQS25" s="42" t="s">
        <v>38</v>
      </c>
      <c r="CQT25" s="42" t="s">
        <v>38</v>
      </c>
      <c r="CQU25" s="42" t="s">
        <v>38</v>
      </c>
      <c r="CQV25" s="42" t="s">
        <v>38</v>
      </c>
      <c r="CQW25" s="42" t="s">
        <v>38</v>
      </c>
      <c r="CQX25" s="42" t="s">
        <v>38</v>
      </c>
      <c r="CQY25" s="42" t="s">
        <v>38</v>
      </c>
      <c r="CQZ25" s="42" t="s">
        <v>38</v>
      </c>
      <c r="CRA25" s="42" t="s">
        <v>38</v>
      </c>
      <c r="CRB25" s="42" t="s">
        <v>38</v>
      </c>
      <c r="CRC25" s="42" t="s">
        <v>38</v>
      </c>
      <c r="CRD25" s="42" t="s">
        <v>38</v>
      </c>
      <c r="CRE25" s="42" t="s">
        <v>38</v>
      </c>
      <c r="CRF25" s="42" t="s">
        <v>38</v>
      </c>
      <c r="CRG25" s="42" t="s">
        <v>38</v>
      </c>
      <c r="CRH25" s="42" t="s">
        <v>38</v>
      </c>
      <c r="CRI25" s="42" t="s">
        <v>38</v>
      </c>
      <c r="CRJ25" s="42" t="s">
        <v>38</v>
      </c>
      <c r="CRK25" s="42" t="s">
        <v>38</v>
      </c>
      <c r="CRL25" s="42" t="s">
        <v>38</v>
      </c>
      <c r="CRM25" s="42" t="s">
        <v>38</v>
      </c>
      <c r="CRN25" s="42" t="s">
        <v>38</v>
      </c>
      <c r="CRO25" s="42" t="s">
        <v>38</v>
      </c>
      <c r="CRP25" s="42" t="s">
        <v>38</v>
      </c>
      <c r="CRQ25" s="42" t="s">
        <v>38</v>
      </c>
      <c r="CRR25" s="42" t="s">
        <v>38</v>
      </c>
      <c r="CRS25" s="42" t="s">
        <v>38</v>
      </c>
      <c r="CRT25" s="42" t="s">
        <v>38</v>
      </c>
      <c r="CRU25" s="42" t="s">
        <v>38</v>
      </c>
      <c r="CRV25" s="42" t="s">
        <v>38</v>
      </c>
      <c r="CRW25" s="42" t="s">
        <v>38</v>
      </c>
      <c r="CRX25" s="42" t="s">
        <v>38</v>
      </c>
      <c r="CRY25" s="42" t="s">
        <v>38</v>
      </c>
      <c r="CRZ25" s="42" t="s">
        <v>38</v>
      </c>
      <c r="CSA25" s="42" t="s">
        <v>38</v>
      </c>
      <c r="CSB25" s="42" t="s">
        <v>38</v>
      </c>
      <c r="CSC25" s="42" t="s">
        <v>38</v>
      </c>
      <c r="CSD25" s="42" t="s">
        <v>38</v>
      </c>
      <c r="CSE25" s="42" t="s">
        <v>38</v>
      </c>
      <c r="CSF25" s="42" t="s">
        <v>38</v>
      </c>
      <c r="CSG25" s="42" t="s">
        <v>38</v>
      </c>
      <c r="CSH25" s="42" t="s">
        <v>38</v>
      </c>
      <c r="CSI25" s="42" t="s">
        <v>38</v>
      </c>
      <c r="CSJ25" s="42" t="s">
        <v>38</v>
      </c>
      <c r="CSK25" s="42" t="s">
        <v>38</v>
      </c>
      <c r="CSL25" s="42" t="s">
        <v>38</v>
      </c>
      <c r="CSM25" s="42" t="s">
        <v>38</v>
      </c>
      <c r="CSN25" s="42" t="s">
        <v>38</v>
      </c>
      <c r="CSO25" s="42" t="s">
        <v>38</v>
      </c>
      <c r="CSP25" s="42" t="s">
        <v>38</v>
      </c>
      <c r="CSQ25" s="42" t="s">
        <v>38</v>
      </c>
      <c r="CSR25" s="42" t="s">
        <v>38</v>
      </c>
      <c r="CSS25" s="42" t="s">
        <v>38</v>
      </c>
      <c r="CST25" s="42" t="s">
        <v>38</v>
      </c>
      <c r="CSU25" s="42" t="s">
        <v>38</v>
      </c>
      <c r="CSV25" s="42" t="s">
        <v>38</v>
      </c>
      <c r="CSW25" s="42" t="s">
        <v>38</v>
      </c>
      <c r="CSX25" s="42" t="s">
        <v>38</v>
      </c>
      <c r="CSY25" s="42" t="s">
        <v>38</v>
      </c>
      <c r="CSZ25" s="42" t="s">
        <v>38</v>
      </c>
      <c r="CTA25" s="42" t="s">
        <v>38</v>
      </c>
      <c r="CTB25" s="42" t="s">
        <v>38</v>
      </c>
      <c r="CTC25" s="42" t="s">
        <v>38</v>
      </c>
      <c r="CTD25" s="42" t="s">
        <v>38</v>
      </c>
      <c r="CTE25" s="42" t="s">
        <v>38</v>
      </c>
      <c r="CTF25" s="42" t="s">
        <v>38</v>
      </c>
      <c r="CTG25" s="42" t="s">
        <v>38</v>
      </c>
      <c r="CTH25" s="42" t="s">
        <v>38</v>
      </c>
      <c r="CTI25" s="42" t="s">
        <v>38</v>
      </c>
      <c r="CTJ25" s="42" t="s">
        <v>38</v>
      </c>
      <c r="CTK25" s="42" t="s">
        <v>38</v>
      </c>
      <c r="CTL25" s="42" t="s">
        <v>38</v>
      </c>
      <c r="CTM25" s="42" t="s">
        <v>38</v>
      </c>
      <c r="CTN25" s="42" t="s">
        <v>38</v>
      </c>
      <c r="CTO25" s="42" t="s">
        <v>38</v>
      </c>
      <c r="CTP25" s="42" t="s">
        <v>38</v>
      </c>
      <c r="CTQ25" s="42" t="s">
        <v>38</v>
      </c>
      <c r="CTR25" s="42" t="s">
        <v>38</v>
      </c>
      <c r="CTS25" s="42" t="s">
        <v>38</v>
      </c>
      <c r="CTT25" s="42" t="s">
        <v>38</v>
      </c>
      <c r="CTU25" s="42" t="s">
        <v>38</v>
      </c>
      <c r="CTV25" s="42" t="s">
        <v>38</v>
      </c>
      <c r="CTW25" s="42" t="s">
        <v>38</v>
      </c>
      <c r="CTX25" s="42" t="s">
        <v>38</v>
      </c>
      <c r="CTY25" s="42" t="s">
        <v>38</v>
      </c>
      <c r="CTZ25" s="42" t="s">
        <v>38</v>
      </c>
      <c r="CUA25" s="42" t="s">
        <v>38</v>
      </c>
      <c r="CUB25" s="42" t="s">
        <v>38</v>
      </c>
      <c r="CUC25" s="42" t="s">
        <v>38</v>
      </c>
      <c r="CUD25" s="42" t="s">
        <v>38</v>
      </c>
      <c r="CUE25" s="42" t="s">
        <v>38</v>
      </c>
      <c r="CUF25" s="42" t="s">
        <v>38</v>
      </c>
      <c r="CUG25" s="42" t="s">
        <v>38</v>
      </c>
      <c r="CUH25" s="42" t="s">
        <v>38</v>
      </c>
      <c r="CUI25" s="42" t="s">
        <v>38</v>
      </c>
      <c r="CUJ25" s="42" t="s">
        <v>38</v>
      </c>
      <c r="CUK25" s="42" t="s">
        <v>38</v>
      </c>
      <c r="CUL25" s="42" t="s">
        <v>38</v>
      </c>
      <c r="CUM25" s="42" t="s">
        <v>38</v>
      </c>
      <c r="CUN25" s="42" t="s">
        <v>38</v>
      </c>
      <c r="CUO25" s="42" t="s">
        <v>38</v>
      </c>
      <c r="CUP25" s="42" t="s">
        <v>38</v>
      </c>
      <c r="CUQ25" s="42" t="s">
        <v>38</v>
      </c>
      <c r="CUR25" s="42" t="s">
        <v>38</v>
      </c>
      <c r="CUS25" s="42" t="s">
        <v>38</v>
      </c>
      <c r="CUT25" s="42" t="s">
        <v>38</v>
      </c>
      <c r="CUU25" s="42" t="s">
        <v>38</v>
      </c>
      <c r="CUV25" s="42" t="s">
        <v>38</v>
      </c>
      <c r="CUW25" s="42" t="s">
        <v>38</v>
      </c>
      <c r="CUX25" s="42" t="s">
        <v>38</v>
      </c>
      <c r="CUY25" s="42" t="s">
        <v>38</v>
      </c>
      <c r="CUZ25" s="42" t="s">
        <v>38</v>
      </c>
      <c r="CVA25" s="42" t="s">
        <v>38</v>
      </c>
      <c r="CVB25" s="42" t="s">
        <v>38</v>
      </c>
      <c r="CVC25" s="42" t="s">
        <v>38</v>
      </c>
      <c r="CVD25" s="42" t="s">
        <v>38</v>
      </c>
      <c r="CVE25" s="42" t="s">
        <v>38</v>
      </c>
      <c r="CVF25" s="42" t="s">
        <v>38</v>
      </c>
      <c r="CVG25" s="42" t="s">
        <v>38</v>
      </c>
      <c r="CVH25" s="42" t="s">
        <v>38</v>
      </c>
      <c r="CVI25" s="42" t="s">
        <v>38</v>
      </c>
      <c r="CVJ25" s="42" t="s">
        <v>38</v>
      </c>
      <c r="CVK25" s="42" t="s">
        <v>38</v>
      </c>
      <c r="CVL25" s="42" t="s">
        <v>38</v>
      </c>
      <c r="CVM25" s="42" t="s">
        <v>38</v>
      </c>
      <c r="CVN25" s="42" t="s">
        <v>38</v>
      </c>
      <c r="CVO25" s="42" t="s">
        <v>38</v>
      </c>
      <c r="CVP25" s="42" t="s">
        <v>38</v>
      </c>
      <c r="CVQ25" s="42" t="s">
        <v>38</v>
      </c>
      <c r="CVR25" s="42" t="s">
        <v>38</v>
      </c>
      <c r="CVS25" s="42" t="s">
        <v>38</v>
      </c>
      <c r="CVT25" s="42" t="s">
        <v>38</v>
      </c>
      <c r="CVU25" s="42" t="s">
        <v>38</v>
      </c>
      <c r="CVV25" s="42" t="s">
        <v>38</v>
      </c>
      <c r="CVW25" s="42" t="s">
        <v>38</v>
      </c>
      <c r="CVX25" s="42" t="s">
        <v>38</v>
      </c>
      <c r="CVY25" s="42" t="s">
        <v>38</v>
      </c>
      <c r="CVZ25" s="42" t="s">
        <v>38</v>
      </c>
      <c r="CWA25" s="42" t="s">
        <v>38</v>
      </c>
      <c r="CWB25" s="42" t="s">
        <v>38</v>
      </c>
      <c r="CWC25" s="42" t="s">
        <v>38</v>
      </c>
      <c r="CWD25" s="42" t="s">
        <v>38</v>
      </c>
      <c r="CWE25" s="42" t="s">
        <v>38</v>
      </c>
      <c r="CWF25" s="42" t="s">
        <v>38</v>
      </c>
      <c r="CWG25" s="42" t="s">
        <v>38</v>
      </c>
      <c r="CWH25" s="42" t="s">
        <v>38</v>
      </c>
      <c r="CWI25" s="42" t="s">
        <v>38</v>
      </c>
      <c r="CWJ25" s="42" t="s">
        <v>38</v>
      </c>
      <c r="CWK25" s="42" t="s">
        <v>38</v>
      </c>
      <c r="CWL25" s="42" t="s">
        <v>38</v>
      </c>
      <c r="CWM25" s="42" t="s">
        <v>38</v>
      </c>
      <c r="CWN25" s="42" t="s">
        <v>38</v>
      </c>
      <c r="CWO25" s="42" t="s">
        <v>38</v>
      </c>
      <c r="CWP25" s="42" t="s">
        <v>38</v>
      </c>
      <c r="CWQ25" s="42" t="s">
        <v>38</v>
      </c>
      <c r="CWR25" s="42" t="s">
        <v>38</v>
      </c>
      <c r="CWS25" s="42" t="s">
        <v>38</v>
      </c>
      <c r="CWT25" s="42" t="s">
        <v>38</v>
      </c>
      <c r="CWU25" s="42" t="s">
        <v>38</v>
      </c>
      <c r="CWV25" s="42" t="s">
        <v>38</v>
      </c>
      <c r="CWW25" s="42" t="s">
        <v>38</v>
      </c>
      <c r="CWX25" s="42" t="s">
        <v>38</v>
      </c>
      <c r="CWY25" s="42" t="s">
        <v>38</v>
      </c>
      <c r="CWZ25" s="42" t="s">
        <v>38</v>
      </c>
      <c r="CXA25" s="42" t="s">
        <v>38</v>
      </c>
      <c r="CXB25" s="42" t="s">
        <v>38</v>
      </c>
      <c r="CXC25" s="42" t="s">
        <v>38</v>
      </c>
      <c r="CXD25" s="42" t="s">
        <v>38</v>
      </c>
      <c r="CXE25" s="42" t="s">
        <v>38</v>
      </c>
      <c r="CXF25" s="42" t="s">
        <v>38</v>
      </c>
      <c r="CXG25" s="42" t="s">
        <v>38</v>
      </c>
      <c r="CXH25" s="42" t="s">
        <v>38</v>
      </c>
      <c r="CXI25" s="42" t="s">
        <v>38</v>
      </c>
      <c r="CXJ25" s="42" t="s">
        <v>38</v>
      </c>
      <c r="CXK25" s="42" t="s">
        <v>38</v>
      </c>
      <c r="CXL25" s="42" t="s">
        <v>38</v>
      </c>
      <c r="CXM25" s="42" t="s">
        <v>38</v>
      </c>
      <c r="CXN25" s="42" t="s">
        <v>38</v>
      </c>
      <c r="CXO25" s="42" t="s">
        <v>38</v>
      </c>
      <c r="CXP25" s="42" t="s">
        <v>38</v>
      </c>
      <c r="CXQ25" s="42" t="s">
        <v>38</v>
      </c>
      <c r="CXR25" s="42" t="s">
        <v>38</v>
      </c>
      <c r="CXS25" s="42" t="s">
        <v>38</v>
      </c>
      <c r="CXT25" s="42" t="s">
        <v>38</v>
      </c>
      <c r="CXU25" s="42" t="s">
        <v>38</v>
      </c>
      <c r="CXV25" s="42" t="s">
        <v>38</v>
      </c>
      <c r="CXW25" s="42" t="s">
        <v>38</v>
      </c>
      <c r="CXX25" s="42" t="s">
        <v>38</v>
      </c>
      <c r="CXY25" s="42" t="s">
        <v>38</v>
      </c>
      <c r="CXZ25" s="42" t="s">
        <v>38</v>
      </c>
      <c r="CYA25" s="42" t="s">
        <v>38</v>
      </c>
      <c r="CYB25" s="42" t="s">
        <v>38</v>
      </c>
      <c r="CYC25" s="42" t="s">
        <v>38</v>
      </c>
      <c r="CYD25" s="42" t="s">
        <v>38</v>
      </c>
      <c r="CYE25" s="42" t="s">
        <v>38</v>
      </c>
      <c r="CYF25" s="42" t="s">
        <v>38</v>
      </c>
      <c r="CYG25" s="42" t="s">
        <v>38</v>
      </c>
      <c r="CYH25" s="42" t="s">
        <v>38</v>
      </c>
      <c r="CYI25" s="42" t="s">
        <v>38</v>
      </c>
      <c r="CYJ25" s="42" t="s">
        <v>38</v>
      </c>
      <c r="CYK25" s="42" t="s">
        <v>38</v>
      </c>
      <c r="CYL25" s="42" t="s">
        <v>38</v>
      </c>
      <c r="CYM25" s="42" t="s">
        <v>38</v>
      </c>
      <c r="CYN25" s="42" t="s">
        <v>38</v>
      </c>
      <c r="CYO25" s="42" t="s">
        <v>38</v>
      </c>
      <c r="CYP25" s="42" t="s">
        <v>38</v>
      </c>
      <c r="CYQ25" s="42" t="s">
        <v>38</v>
      </c>
      <c r="CYR25" s="42" t="s">
        <v>38</v>
      </c>
      <c r="CYS25" s="42" t="s">
        <v>38</v>
      </c>
      <c r="CYT25" s="42" t="s">
        <v>38</v>
      </c>
      <c r="CYU25" s="42" t="s">
        <v>38</v>
      </c>
      <c r="CYV25" s="42" t="s">
        <v>38</v>
      </c>
      <c r="CYW25" s="42" t="s">
        <v>38</v>
      </c>
      <c r="CYX25" s="42" t="s">
        <v>38</v>
      </c>
      <c r="CYY25" s="42" t="s">
        <v>38</v>
      </c>
      <c r="CYZ25" s="42" t="s">
        <v>38</v>
      </c>
      <c r="CZA25" s="42" t="s">
        <v>38</v>
      </c>
      <c r="CZB25" s="42" t="s">
        <v>38</v>
      </c>
      <c r="CZC25" s="42" t="s">
        <v>38</v>
      </c>
      <c r="CZD25" s="42" t="s">
        <v>38</v>
      </c>
      <c r="CZE25" s="42" t="s">
        <v>38</v>
      </c>
      <c r="CZF25" s="42" t="s">
        <v>38</v>
      </c>
      <c r="CZG25" s="42" t="s">
        <v>38</v>
      </c>
      <c r="CZH25" s="42" t="s">
        <v>38</v>
      </c>
      <c r="CZI25" s="42" t="s">
        <v>38</v>
      </c>
      <c r="CZJ25" s="42" t="s">
        <v>38</v>
      </c>
      <c r="CZK25" s="42" t="s">
        <v>38</v>
      </c>
      <c r="CZL25" s="42" t="s">
        <v>38</v>
      </c>
      <c r="CZM25" s="42" t="s">
        <v>38</v>
      </c>
      <c r="CZN25" s="42" t="s">
        <v>38</v>
      </c>
      <c r="CZO25" s="42" t="s">
        <v>38</v>
      </c>
      <c r="CZP25" s="42" t="s">
        <v>38</v>
      </c>
      <c r="CZQ25" s="42" t="s">
        <v>38</v>
      </c>
      <c r="CZR25" s="42" t="s">
        <v>38</v>
      </c>
      <c r="CZS25" s="42" t="s">
        <v>38</v>
      </c>
      <c r="CZT25" s="42" t="s">
        <v>38</v>
      </c>
      <c r="CZU25" s="42" t="s">
        <v>38</v>
      </c>
      <c r="CZV25" s="42" t="s">
        <v>38</v>
      </c>
      <c r="CZW25" s="42" t="s">
        <v>38</v>
      </c>
      <c r="CZX25" s="42" t="s">
        <v>38</v>
      </c>
      <c r="CZY25" s="42" t="s">
        <v>38</v>
      </c>
      <c r="CZZ25" s="42" t="s">
        <v>38</v>
      </c>
      <c r="DAA25" s="42" t="s">
        <v>38</v>
      </c>
      <c r="DAB25" s="42" t="s">
        <v>38</v>
      </c>
      <c r="DAC25" s="42" t="s">
        <v>38</v>
      </c>
      <c r="DAD25" s="42" t="s">
        <v>38</v>
      </c>
      <c r="DAE25" s="42" t="s">
        <v>38</v>
      </c>
      <c r="DAF25" s="42" t="s">
        <v>38</v>
      </c>
      <c r="DAG25" s="42" t="s">
        <v>38</v>
      </c>
      <c r="DAH25" s="42" t="s">
        <v>38</v>
      </c>
      <c r="DAI25" s="42" t="s">
        <v>38</v>
      </c>
      <c r="DAJ25" s="42" t="s">
        <v>38</v>
      </c>
      <c r="DAK25" s="42" t="s">
        <v>38</v>
      </c>
      <c r="DAL25" s="42" t="s">
        <v>38</v>
      </c>
      <c r="DAM25" s="42" t="s">
        <v>38</v>
      </c>
      <c r="DAN25" s="42" t="s">
        <v>38</v>
      </c>
      <c r="DAO25" s="42" t="s">
        <v>38</v>
      </c>
      <c r="DAP25" s="42" t="s">
        <v>38</v>
      </c>
      <c r="DAQ25" s="42" t="s">
        <v>38</v>
      </c>
      <c r="DAR25" s="42" t="s">
        <v>38</v>
      </c>
      <c r="DAS25" s="42" t="s">
        <v>38</v>
      </c>
      <c r="DAT25" s="42" t="s">
        <v>38</v>
      </c>
      <c r="DAU25" s="42" t="s">
        <v>38</v>
      </c>
      <c r="DAV25" s="42" t="s">
        <v>38</v>
      </c>
      <c r="DAW25" s="42" t="s">
        <v>38</v>
      </c>
      <c r="DAX25" s="42" t="s">
        <v>38</v>
      </c>
      <c r="DAY25" s="42" t="s">
        <v>38</v>
      </c>
      <c r="DAZ25" s="42" t="s">
        <v>38</v>
      </c>
      <c r="DBA25" s="42" t="s">
        <v>38</v>
      </c>
      <c r="DBB25" s="42" t="s">
        <v>38</v>
      </c>
      <c r="DBC25" s="42" t="s">
        <v>38</v>
      </c>
      <c r="DBD25" s="42" t="s">
        <v>38</v>
      </c>
      <c r="DBE25" s="42" t="s">
        <v>38</v>
      </c>
      <c r="DBF25" s="42" t="s">
        <v>38</v>
      </c>
      <c r="DBG25" s="42" t="s">
        <v>38</v>
      </c>
      <c r="DBH25" s="42" t="s">
        <v>38</v>
      </c>
      <c r="DBI25" s="42" t="s">
        <v>38</v>
      </c>
      <c r="DBJ25" s="42" t="s">
        <v>38</v>
      </c>
      <c r="DBK25" s="42" t="s">
        <v>38</v>
      </c>
      <c r="DBL25" s="42" t="s">
        <v>38</v>
      </c>
      <c r="DBM25" s="42" t="s">
        <v>38</v>
      </c>
      <c r="DBN25" s="42" t="s">
        <v>38</v>
      </c>
      <c r="DBO25" s="42" t="s">
        <v>38</v>
      </c>
      <c r="DBP25" s="42" t="s">
        <v>38</v>
      </c>
      <c r="DBQ25" s="42" t="s">
        <v>38</v>
      </c>
      <c r="DBR25" s="42" t="s">
        <v>38</v>
      </c>
      <c r="DBS25" s="42" t="s">
        <v>38</v>
      </c>
      <c r="DBT25" s="42" t="s">
        <v>38</v>
      </c>
      <c r="DBU25" s="42" t="s">
        <v>38</v>
      </c>
      <c r="DBV25" s="42" t="s">
        <v>38</v>
      </c>
      <c r="DBW25" s="42" t="s">
        <v>38</v>
      </c>
      <c r="DBX25" s="42" t="s">
        <v>38</v>
      </c>
      <c r="DBY25" s="42" t="s">
        <v>38</v>
      </c>
      <c r="DBZ25" s="42" t="s">
        <v>38</v>
      </c>
      <c r="DCA25" s="42" t="s">
        <v>38</v>
      </c>
      <c r="DCB25" s="42" t="s">
        <v>38</v>
      </c>
      <c r="DCC25" s="42" t="s">
        <v>38</v>
      </c>
      <c r="DCD25" s="42" t="s">
        <v>38</v>
      </c>
      <c r="DCE25" s="42" t="s">
        <v>38</v>
      </c>
      <c r="DCF25" s="42" t="s">
        <v>38</v>
      </c>
      <c r="DCG25" s="42" t="s">
        <v>38</v>
      </c>
      <c r="DCH25" s="42" t="s">
        <v>38</v>
      </c>
      <c r="DCI25" s="42" t="s">
        <v>38</v>
      </c>
      <c r="DCJ25" s="42" t="s">
        <v>38</v>
      </c>
      <c r="DCK25" s="42" t="s">
        <v>38</v>
      </c>
      <c r="DCL25" s="42" t="s">
        <v>38</v>
      </c>
      <c r="DCM25" s="42" t="s">
        <v>38</v>
      </c>
      <c r="DCN25" s="42" t="s">
        <v>38</v>
      </c>
      <c r="DCO25" s="42" t="s">
        <v>38</v>
      </c>
      <c r="DCP25" s="42" t="s">
        <v>38</v>
      </c>
      <c r="DCQ25" s="42" t="s">
        <v>38</v>
      </c>
      <c r="DCR25" s="42" t="s">
        <v>38</v>
      </c>
      <c r="DCS25" s="42" t="s">
        <v>38</v>
      </c>
      <c r="DCT25" s="42" t="s">
        <v>38</v>
      </c>
      <c r="DCU25" s="42" t="s">
        <v>38</v>
      </c>
      <c r="DCV25" s="42" t="s">
        <v>38</v>
      </c>
      <c r="DCW25" s="42" t="s">
        <v>38</v>
      </c>
      <c r="DCX25" s="42" t="s">
        <v>38</v>
      </c>
      <c r="DCY25" s="42" t="s">
        <v>38</v>
      </c>
      <c r="DCZ25" s="42" t="s">
        <v>38</v>
      </c>
      <c r="DDA25" s="42" t="s">
        <v>38</v>
      </c>
      <c r="DDB25" s="42" t="s">
        <v>38</v>
      </c>
      <c r="DDC25" s="42" t="s">
        <v>38</v>
      </c>
      <c r="DDD25" s="42" t="s">
        <v>38</v>
      </c>
      <c r="DDE25" s="42" t="s">
        <v>38</v>
      </c>
      <c r="DDF25" s="42" t="s">
        <v>38</v>
      </c>
      <c r="DDG25" s="42" t="s">
        <v>38</v>
      </c>
      <c r="DDH25" s="42" t="s">
        <v>38</v>
      </c>
      <c r="DDI25" s="42" t="s">
        <v>38</v>
      </c>
      <c r="DDJ25" s="42" t="s">
        <v>38</v>
      </c>
      <c r="DDK25" s="42" t="s">
        <v>38</v>
      </c>
      <c r="DDL25" s="42" t="s">
        <v>38</v>
      </c>
      <c r="DDM25" s="42" t="s">
        <v>38</v>
      </c>
      <c r="DDN25" s="42" t="s">
        <v>38</v>
      </c>
      <c r="DDO25" s="42" t="s">
        <v>38</v>
      </c>
      <c r="DDP25" s="42" t="s">
        <v>38</v>
      </c>
      <c r="DDQ25" s="42" t="s">
        <v>38</v>
      </c>
      <c r="DDR25" s="42" t="s">
        <v>38</v>
      </c>
      <c r="DDS25" s="42" t="s">
        <v>38</v>
      </c>
      <c r="DDT25" s="42" t="s">
        <v>38</v>
      </c>
      <c r="DDU25" s="42" t="s">
        <v>38</v>
      </c>
      <c r="DDV25" s="42" t="s">
        <v>38</v>
      </c>
      <c r="DDW25" s="42" t="s">
        <v>38</v>
      </c>
      <c r="DDX25" s="42" t="s">
        <v>38</v>
      </c>
      <c r="DDY25" s="42" t="s">
        <v>38</v>
      </c>
      <c r="DDZ25" s="42" t="s">
        <v>38</v>
      </c>
      <c r="DEA25" s="42" t="s">
        <v>38</v>
      </c>
      <c r="DEB25" s="42" t="s">
        <v>38</v>
      </c>
      <c r="DEC25" s="42" t="s">
        <v>38</v>
      </c>
      <c r="DED25" s="42" t="s">
        <v>38</v>
      </c>
      <c r="DEE25" s="42" t="s">
        <v>38</v>
      </c>
      <c r="DEF25" s="42" t="s">
        <v>38</v>
      </c>
      <c r="DEG25" s="42" t="s">
        <v>38</v>
      </c>
      <c r="DEH25" s="42" t="s">
        <v>38</v>
      </c>
      <c r="DEI25" s="42" t="s">
        <v>38</v>
      </c>
      <c r="DEJ25" s="42" t="s">
        <v>38</v>
      </c>
      <c r="DEK25" s="42" t="s">
        <v>38</v>
      </c>
      <c r="DEL25" s="42" t="s">
        <v>38</v>
      </c>
      <c r="DEM25" s="42" t="s">
        <v>38</v>
      </c>
      <c r="DEN25" s="42" t="s">
        <v>38</v>
      </c>
      <c r="DEO25" s="42" t="s">
        <v>38</v>
      </c>
      <c r="DEP25" s="42" t="s">
        <v>38</v>
      </c>
      <c r="DEQ25" s="42" t="s">
        <v>38</v>
      </c>
      <c r="DER25" s="42" t="s">
        <v>38</v>
      </c>
      <c r="DES25" s="42" t="s">
        <v>38</v>
      </c>
      <c r="DET25" s="42" t="s">
        <v>38</v>
      </c>
      <c r="DEU25" s="42" t="s">
        <v>38</v>
      </c>
      <c r="DEV25" s="42" t="s">
        <v>38</v>
      </c>
      <c r="DEW25" s="42" t="s">
        <v>38</v>
      </c>
      <c r="DEX25" s="42" t="s">
        <v>38</v>
      </c>
      <c r="DEY25" s="42" t="s">
        <v>38</v>
      </c>
      <c r="DEZ25" s="42" t="s">
        <v>38</v>
      </c>
      <c r="DFA25" s="42" t="s">
        <v>38</v>
      </c>
      <c r="DFB25" s="42" t="s">
        <v>38</v>
      </c>
      <c r="DFC25" s="42" t="s">
        <v>38</v>
      </c>
      <c r="DFD25" s="42" t="s">
        <v>38</v>
      </c>
      <c r="DFE25" s="42" t="s">
        <v>38</v>
      </c>
      <c r="DFF25" s="42" t="s">
        <v>38</v>
      </c>
      <c r="DFG25" s="42" t="s">
        <v>38</v>
      </c>
      <c r="DFH25" s="42" t="s">
        <v>38</v>
      </c>
      <c r="DFI25" s="42" t="s">
        <v>38</v>
      </c>
      <c r="DFJ25" s="42" t="s">
        <v>38</v>
      </c>
      <c r="DFK25" s="42" t="s">
        <v>38</v>
      </c>
      <c r="DFL25" s="42" t="s">
        <v>38</v>
      </c>
      <c r="DFM25" s="42" t="s">
        <v>38</v>
      </c>
      <c r="DFN25" s="42" t="s">
        <v>38</v>
      </c>
      <c r="DFO25" s="42" t="s">
        <v>38</v>
      </c>
      <c r="DFP25" s="42" t="s">
        <v>38</v>
      </c>
      <c r="DFQ25" s="42" t="s">
        <v>38</v>
      </c>
      <c r="DFR25" s="42" t="s">
        <v>38</v>
      </c>
      <c r="DFS25" s="42" t="s">
        <v>38</v>
      </c>
      <c r="DFT25" s="42" t="s">
        <v>38</v>
      </c>
      <c r="DFU25" s="42" t="s">
        <v>38</v>
      </c>
      <c r="DFV25" s="42" t="s">
        <v>38</v>
      </c>
      <c r="DFW25" s="42" t="s">
        <v>38</v>
      </c>
      <c r="DFX25" s="42" t="s">
        <v>38</v>
      </c>
      <c r="DFY25" s="42" t="s">
        <v>38</v>
      </c>
      <c r="DFZ25" s="42" t="s">
        <v>38</v>
      </c>
      <c r="DGA25" s="42" t="s">
        <v>38</v>
      </c>
      <c r="DGB25" s="42" t="s">
        <v>38</v>
      </c>
      <c r="DGC25" s="42" t="s">
        <v>38</v>
      </c>
      <c r="DGD25" s="42" t="s">
        <v>38</v>
      </c>
      <c r="DGE25" s="42" t="s">
        <v>38</v>
      </c>
      <c r="DGF25" s="42" t="s">
        <v>38</v>
      </c>
      <c r="DGG25" s="42" t="s">
        <v>38</v>
      </c>
      <c r="DGH25" s="42" t="s">
        <v>38</v>
      </c>
      <c r="DGI25" s="42" t="s">
        <v>38</v>
      </c>
      <c r="DGJ25" s="42" t="s">
        <v>38</v>
      </c>
      <c r="DGK25" s="42" t="s">
        <v>38</v>
      </c>
      <c r="DGL25" s="42" t="s">
        <v>38</v>
      </c>
      <c r="DGM25" s="42" t="s">
        <v>38</v>
      </c>
      <c r="DGN25" s="42" t="s">
        <v>38</v>
      </c>
      <c r="DGO25" s="42" t="s">
        <v>38</v>
      </c>
      <c r="DGP25" s="42" t="s">
        <v>38</v>
      </c>
      <c r="DGQ25" s="42" t="s">
        <v>38</v>
      </c>
      <c r="DGR25" s="42" t="s">
        <v>38</v>
      </c>
      <c r="DGS25" s="42" t="s">
        <v>38</v>
      </c>
      <c r="DGT25" s="42" t="s">
        <v>38</v>
      </c>
      <c r="DGU25" s="42" t="s">
        <v>38</v>
      </c>
      <c r="DGV25" s="42" t="s">
        <v>38</v>
      </c>
      <c r="DGW25" s="42" t="s">
        <v>38</v>
      </c>
      <c r="DGX25" s="42" t="s">
        <v>38</v>
      </c>
      <c r="DGY25" s="42" t="s">
        <v>38</v>
      </c>
      <c r="DGZ25" s="42" t="s">
        <v>38</v>
      </c>
      <c r="DHA25" s="42" t="s">
        <v>38</v>
      </c>
      <c r="DHB25" s="42" t="s">
        <v>38</v>
      </c>
      <c r="DHC25" s="42" t="s">
        <v>38</v>
      </c>
      <c r="DHD25" s="42" t="s">
        <v>38</v>
      </c>
      <c r="DHE25" s="42" t="s">
        <v>38</v>
      </c>
      <c r="DHF25" s="42" t="s">
        <v>38</v>
      </c>
      <c r="DHG25" s="42" t="s">
        <v>38</v>
      </c>
      <c r="DHH25" s="42" t="s">
        <v>38</v>
      </c>
      <c r="DHI25" s="42" t="s">
        <v>38</v>
      </c>
      <c r="DHJ25" s="42" t="s">
        <v>38</v>
      </c>
      <c r="DHK25" s="42" t="s">
        <v>38</v>
      </c>
      <c r="DHL25" s="42" t="s">
        <v>38</v>
      </c>
      <c r="DHM25" s="42" t="s">
        <v>38</v>
      </c>
      <c r="DHN25" s="42" t="s">
        <v>38</v>
      </c>
      <c r="DHO25" s="42" t="s">
        <v>38</v>
      </c>
      <c r="DHP25" s="42" t="s">
        <v>38</v>
      </c>
      <c r="DHQ25" s="42" t="s">
        <v>38</v>
      </c>
      <c r="DHR25" s="42" t="s">
        <v>38</v>
      </c>
      <c r="DHS25" s="42" t="s">
        <v>38</v>
      </c>
      <c r="DHT25" s="42" t="s">
        <v>38</v>
      </c>
      <c r="DHU25" s="42" t="s">
        <v>38</v>
      </c>
      <c r="DHV25" s="42" t="s">
        <v>38</v>
      </c>
      <c r="DHW25" s="42" t="s">
        <v>38</v>
      </c>
      <c r="DHX25" s="42" t="s">
        <v>38</v>
      </c>
      <c r="DHY25" s="42" t="s">
        <v>38</v>
      </c>
      <c r="DHZ25" s="42" t="s">
        <v>38</v>
      </c>
      <c r="DIA25" s="42" t="s">
        <v>38</v>
      </c>
      <c r="DIB25" s="42" t="s">
        <v>38</v>
      </c>
      <c r="DIC25" s="42" t="s">
        <v>38</v>
      </c>
      <c r="DID25" s="42" t="s">
        <v>38</v>
      </c>
      <c r="DIE25" s="42" t="s">
        <v>38</v>
      </c>
      <c r="DIF25" s="42" t="s">
        <v>38</v>
      </c>
      <c r="DIG25" s="42" t="s">
        <v>38</v>
      </c>
      <c r="DIH25" s="42" t="s">
        <v>38</v>
      </c>
      <c r="DII25" s="42" t="s">
        <v>38</v>
      </c>
      <c r="DIJ25" s="42" t="s">
        <v>38</v>
      </c>
      <c r="DIK25" s="42" t="s">
        <v>38</v>
      </c>
      <c r="DIL25" s="42" t="s">
        <v>38</v>
      </c>
      <c r="DIM25" s="42" t="s">
        <v>38</v>
      </c>
      <c r="DIN25" s="42" t="s">
        <v>38</v>
      </c>
      <c r="DIO25" s="42" t="s">
        <v>38</v>
      </c>
      <c r="DIP25" s="42" t="s">
        <v>38</v>
      </c>
      <c r="DIQ25" s="42" t="s">
        <v>38</v>
      </c>
      <c r="DIR25" s="42" t="s">
        <v>38</v>
      </c>
      <c r="DIS25" s="42" t="s">
        <v>38</v>
      </c>
      <c r="DIT25" s="42" t="s">
        <v>38</v>
      </c>
      <c r="DIU25" s="42" t="s">
        <v>38</v>
      </c>
      <c r="DIV25" s="42" t="s">
        <v>38</v>
      </c>
      <c r="DIW25" s="42" t="s">
        <v>38</v>
      </c>
      <c r="DIX25" s="42" t="s">
        <v>38</v>
      </c>
      <c r="DIY25" s="42" t="s">
        <v>38</v>
      </c>
      <c r="DIZ25" s="42" t="s">
        <v>38</v>
      </c>
      <c r="DJA25" s="42" t="s">
        <v>38</v>
      </c>
      <c r="DJB25" s="42" t="s">
        <v>38</v>
      </c>
      <c r="DJC25" s="42" t="s">
        <v>38</v>
      </c>
      <c r="DJD25" s="42" t="s">
        <v>38</v>
      </c>
      <c r="DJE25" s="42" t="s">
        <v>38</v>
      </c>
      <c r="DJF25" s="42" t="s">
        <v>38</v>
      </c>
      <c r="DJG25" s="42" t="s">
        <v>38</v>
      </c>
      <c r="DJH25" s="42" t="s">
        <v>38</v>
      </c>
      <c r="DJI25" s="42" t="s">
        <v>38</v>
      </c>
      <c r="DJJ25" s="42" t="s">
        <v>38</v>
      </c>
      <c r="DJK25" s="42" t="s">
        <v>38</v>
      </c>
      <c r="DJL25" s="42" t="s">
        <v>38</v>
      </c>
      <c r="DJM25" s="42" t="s">
        <v>38</v>
      </c>
      <c r="DJN25" s="42" t="s">
        <v>38</v>
      </c>
      <c r="DJO25" s="42" t="s">
        <v>38</v>
      </c>
      <c r="DJP25" s="42" t="s">
        <v>38</v>
      </c>
      <c r="DJQ25" s="42" t="s">
        <v>38</v>
      </c>
      <c r="DJR25" s="42" t="s">
        <v>38</v>
      </c>
      <c r="DJS25" s="42" t="s">
        <v>38</v>
      </c>
      <c r="DJT25" s="42" t="s">
        <v>38</v>
      </c>
      <c r="DJU25" s="42" t="s">
        <v>38</v>
      </c>
      <c r="DJV25" s="42" t="s">
        <v>38</v>
      </c>
      <c r="DJW25" s="42" t="s">
        <v>38</v>
      </c>
      <c r="DJX25" s="42" t="s">
        <v>38</v>
      </c>
      <c r="DJY25" s="42" t="s">
        <v>38</v>
      </c>
      <c r="DJZ25" s="42" t="s">
        <v>38</v>
      </c>
      <c r="DKA25" s="42" t="s">
        <v>38</v>
      </c>
      <c r="DKB25" s="42" t="s">
        <v>38</v>
      </c>
      <c r="DKC25" s="42" t="s">
        <v>38</v>
      </c>
      <c r="DKD25" s="42" t="s">
        <v>38</v>
      </c>
      <c r="DKE25" s="42" t="s">
        <v>38</v>
      </c>
      <c r="DKF25" s="42" t="s">
        <v>38</v>
      </c>
      <c r="DKG25" s="42" t="s">
        <v>38</v>
      </c>
      <c r="DKH25" s="42" t="s">
        <v>38</v>
      </c>
      <c r="DKI25" s="42" t="s">
        <v>38</v>
      </c>
      <c r="DKJ25" s="42" t="s">
        <v>38</v>
      </c>
      <c r="DKK25" s="42" t="s">
        <v>38</v>
      </c>
      <c r="DKL25" s="42" t="s">
        <v>38</v>
      </c>
      <c r="DKM25" s="42" t="s">
        <v>38</v>
      </c>
      <c r="DKN25" s="42" t="s">
        <v>38</v>
      </c>
      <c r="DKO25" s="42" t="s">
        <v>38</v>
      </c>
      <c r="DKP25" s="42" t="s">
        <v>38</v>
      </c>
      <c r="DKQ25" s="42" t="s">
        <v>38</v>
      </c>
      <c r="DKR25" s="42" t="s">
        <v>38</v>
      </c>
      <c r="DKS25" s="42" t="s">
        <v>38</v>
      </c>
      <c r="DKT25" s="42" t="s">
        <v>38</v>
      </c>
      <c r="DKU25" s="42" t="s">
        <v>38</v>
      </c>
      <c r="DKV25" s="42" t="s">
        <v>38</v>
      </c>
      <c r="DKW25" s="42" t="s">
        <v>38</v>
      </c>
      <c r="DKX25" s="42" t="s">
        <v>38</v>
      </c>
      <c r="DKY25" s="42" t="s">
        <v>38</v>
      </c>
      <c r="DKZ25" s="42" t="s">
        <v>38</v>
      </c>
      <c r="DLA25" s="42" t="s">
        <v>38</v>
      </c>
      <c r="DLB25" s="42" t="s">
        <v>38</v>
      </c>
      <c r="DLC25" s="42" t="s">
        <v>38</v>
      </c>
      <c r="DLD25" s="42" t="s">
        <v>38</v>
      </c>
      <c r="DLE25" s="42" t="s">
        <v>38</v>
      </c>
      <c r="DLF25" s="42" t="s">
        <v>38</v>
      </c>
      <c r="DLG25" s="42" t="s">
        <v>38</v>
      </c>
      <c r="DLH25" s="42" t="s">
        <v>38</v>
      </c>
      <c r="DLI25" s="42" t="s">
        <v>38</v>
      </c>
      <c r="DLJ25" s="42" t="s">
        <v>38</v>
      </c>
      <c r="DLK25" s="42" t="s">
        <v>38</v>
      </c>
      <c r="DLL25" s="42" t="s">
        <v>38</v>
      </c>
      <c r="DLM25" s="42" t="s">
        <v>38</v>
      </c>
      <c r="DLN25" s="42" t="s">
        <v>38</v>
      </c>
      <c r="DLO25" s="42" t="s">
        <v>38</v>
      </c>
      <c r="DLP25" s="42" t="s">
        <v>38</v>
      </c>
      <c r="DLQ25" s="42" t="s">
        <v>38</v>
      </c>
      <c r="DLR25" s="42" t="s">
        <v>38</v>
      </c>
      <c r="DLS25" s="42" t="s">
        <v>38</v>
      </c>
      <c r="DLT25" s="42" t="s">
        <v>38</v>
      </c>
      <c r="DLU25" s="42" t="s">
        <v>38</v>
      </c>
      <c r="DLV25" s="42" t="s">
        <v>38</v>
      </c>
      <c r="DLW25" s="42" t="s">
        <v>38</v>
      </c>
      <c r="DLX25" s="42" t="s">
        <v>38</v>
      </c>
      <c r="DLY25" s="42" t="s">
        <v>38</v>
      </c>
      <c r="DLZ25" s="42" t="s">
        <v>38</v>
      </c>
      <c r="DMA25" s="42" t="s">
        <v>38</v>
      </c>
      <c r="DMB25" s="42" t="s">
        <v>38</v>
      </c>
      <c r="DMC25" s="42" t="s">
        <v>38</v>
      </c>
      <c r="DMD25" s="42" t="s">
        <v>38</v>
      </c>
      <c r="DME25" s="42" t="s">
        <v>38</v>
      </c>
      <c r="DMF25" s="42" t="s">
        <v>38</v>
      </c>
      <c r="DMG25" s="42" t="s">
        <v>38</v>
      </c>
      <c r="DMH25" s="42" t="s">
        <v>38</v>
      </c>
      <c r="DMI25" s="42" t="s">
        <v>38</v>
      </c>
      <c r="DMJ25" s="42" t="s">
        <v>38</v>
      </c>
      <c r="DMK25" s="42" t="s">
        <v>38</v>
      </c>
      <c r="DML25" s="42" t="s">
        <v>38</v>
      </c>
      <c r="DMM25" s="42" t="s">
        <v>38</v>
      </c>
      <c r="DMN25" s="42" t="s">
        <v>38</v>
      </c>
      <c r="DMO25" s="42" t="s">
        <v>38</v>
      </c>
      <c r="DMP25" s="42" t="s">
        <v>38</v>
      </c>
      <c r="DMQ25" s="42" t="s">
        <v>38</v>
      </c>
      <c r="DMR25" s="42" t="s">
        <v>38</v>
      </c>
      <c r="DMS25" s="42" t="s">
        <v>38</v>
      </c>
      <c r="DMT25" s="42" t="s">
        <v>38</v>
      </c>
      <c r="DMU25" s="42" t="s">
        <v>38</v>
      </c>
      <c r="DMV25" s="42" t="s">
        <v>38</v>
      </c>
      <c r="DMW25" s="42" t="s">
        <v>38</v>
      </c>
      <c r="DMX25" s="42" t="s">
        <v>38</v>
      </c>
      <c r="DMY25" s="42" t="s">
        <v>38</v>
      </c>
      <c r="DMZ25" s="42" t="s">
        <v>38</v>
      </c>
      <c r="DNA25" s="42" t="s">
        <v>38</v>
      </c>
      <c r="DNB25" s="42" t="s">
        <v>38</v>
      </c>
      <c r="DNC25" s="42" t="s">
        <v>38</v>
      </c>
      <c r="DND25" s="42" t="s">
        <v>38</v>
      </c>
      <c r="DNE25" s="42" t="s">
        <v>38</v>
      </c>
      <c r="DNF25" s="42" t="s">
        <v>38</v>
      </c>
      <c r="DNG25" s="42" t="s">
        <v>38</v>
      </c>
      <c r="DNH25" s="42" t="s">
        <v>38</v>
      </c>
      <c r="DNI25" s="42" t="s">
        <v>38</v>
      </c>
      <c r="DNJ25" s="42" t="s">
        <v>38</v>
      </c>
      <c r="DNK25" s="42" t="s">
        <v>38</v>
      </c>
      <c r="DNL25" s="42" t="s">
        <v>38</v>
      </c>
      <c r="DNM25" s="42" t="s">
        <v>38</v>
      </c>
      <c r="DNN25" s="42" t="s">
        <v>38</v>
      </c>
      <c r="DNO25" s="42" t="s">
        <v>38</v>
      </c>
      <c r="DNP25" s="42" t="s">
        <v>38</v>
      </c>
      <c r="DNQ25" s="42" t="s">
        <v>38</v>
      </c>
      <c r="DNR25" s="42" t="s">
        <v>38</v>
      </c>
      <c r="DNS25" s="42" t="s">
        <v>38</v>
      </c>
      <c r="DNT25" s="42" t="s">
        <v>38</v>
      </c>
      <c r="DNU25" s="42" t="s">
        <v>38</v>
      </c>
      <c r="DNV25" s="42" t="s">
        <v>38</v>
      </c>
      <c r="DNW25" s="42" t="s">
        <v>38</v>
      </c>
      <c r="DNX25" s="42" t="s">
        <v>38</v>
      </c>
      <c r="DNY25" s="42" t="s">
        <v>38</v>
      </c>
      <c r="DNZ25" s="42" t="s">
        <v>38</v>
      </c>
      <c r="DOA25" s="42" t="s">
        <v>38</v>
      </c>
      <c r="DOB25" s="42" t="s">
        <v>38</v>
      </c>
      <c r="DOC25" s="42" t="s">
        <v>38</v>
      </c>
      <c r="DOD25" s="42" t="s">
        <v>38</v>
      </c>
      <c r="DOE25" s="42" t="s">
        <v>38</v>
      </c>
      <c r="DOF25" s="42" t="s">
        <v>38</v>
      </c>
      <c r="DOG25" s="42" t="s">
        <v>38</v>
      </c>
      <c r="DOH25" s="42" t="s">
        <v>38</v>
      </c>
      <c r="DOI25" s="42" t="s">
        <v>38</v>
      </c>
      <c r="DOJ25" s="42" t="s">
        <v>38</v>
      </c>
      <c r="DOK25" s="42" t="s">
        <v>38</v>
      </c>
      <c r="DOL25" s="42" t="s">
        <v>38</v>
      </c>
      <c r="DOM25" s="42" t="s">
        <v>38</v>
      </c>
      <c r="DON25" s="42" t="s">
        <v>38</v>
      </c>
      <c r="DOO25" s="42" t="s">
        <v>38</v>
      </c>
      <c r="DOP25" s="42" t="s">
        <v>38</v>
      </c>
      <c r="DOQ25" s="42" t="s">
        <v>38</v>
      </c>
      <c r="DOR25" s="42" t="s">
        <v>38</v>
      </c>
      <c r="DOS25" s="42" t="s">
        <v>38</v>
      </c>
      <c r="DOT25" s="42" t="s">
        <v>38</v>
      </c>
      <c r="DOU25" s="42" t="s">
        <v>38</v>
      </c>
      <c r="DOV25" s="42" t="s">
        <v>38</v>
      </c>
      <c r="DOW25" s="42" t="s">
        <v>38</v>
      </c>
      <c r="DOX25" s="42" t="s">
        <v>38</v>
      </c>
      <c r="DOY25" s="42" t="s">
        <v>38</v>
      </c>
      <c r="DOZ25" s="42" t="s">
        <v>38</v>
      </c>
      <c r="DPA25" s="42" t="s">
        <v>38</v>
      </c>
      <c r="DPB25" s="42" t="s">
        <v>38</v>
      </c>
      <c r="DPC25" s="42" t="s">
        <v>38</v>
      </c>
      <c r="DPD25" s="42" t="s">
        <v>38</v>
      </c>
      <c r="DPE25" s="42" t="s">
        <v>38</v>
      </c>
      <c r="DPF25" s="42" t="s">
        <v>38</v>
      </c>
      <c r="DPG25" s="42" t="s">
        <v>38</v>
      </c>
      <c r="DPH25" s="42" t="s">
        <v>38</v>
      </c>
      <c r="DPI25" s="42" t="s">
        <v>38</v>
      </c>
      <c r="DPJ25" s="42" t="s">
        <v>38</v>
      </c>
      <c r="DPK25" s="42" t="s">
        <v>38</v>
      </c>
      <c r="DPL25" s="42" t="s">
        <v>38</v>
      </c>
      <c r="DPM25" s="42" t="s">
        <v>38</v>
      </c>
      <c r="DPN25" s="42" t="s">
        <v>38</v>
      </c>
      <c r="DPO25" s="42" t="s">
        <v>38</v>
      </c>
      <c r="DPP25" s="42" t="s">
        <v>38</v>
      </c>
      <c r="DPQ25" s="42" t="s">
        <v>38</v>
      </c>
      <c r="DPR25" s="42" t="s">
        <v>38</v>
      </c>
      <c r="DPS25" s="42" t="s">
        <v>38</v>
      </c>
      <c r="DPT25" s="42" t="s">
        <v>38</v>
      </c>
      <c r="DPU25" s="42" t="s">
        <v>38</v>
      </c>
      <c r="DPV25" s="42" t="s">
        <v>38</v>
      </c>
      <c r="DPW25" s="42" t="s">
        <v>38</v>
      </c>
      <c r="DPX25" s="42" t="s">
        <v>38</v>
      </c>
      <c r="DPY25" s="42" t="s">
        <v>38</v>
      </c>
      <c r="DPZ25" s="42" t="s">
        <v>38</v>
      </c>
      <c r="DQA25" s="42" t="s">
        <v>38</v>
      </c>
      <c r="DQB25" s="42" t="s">
        <v>38</v>
      </c>
      <c r="DQC25" s="42" t="s">
        <v>38</v>
      </c>
      <c r="DQD25" s="42" t="s">
        <v>38</v>
      </c>
      <c r="DQE25" s="42" t="s">
        <v>38</v>
      </c>
      <c r="DQF25" s="42" t="s">
        <v>38</v>
      </c>
      <c r="DQG25" s="42" t="s">
        <v>38</v>
      </c>
      <c r="DQH25" s="42" t="s">
        <v>38</v>
      </c>
      <c r="DQI25" s="42" t="s">
        <v>38</v>
      </c>
      <c r="DQJ25" s="42" t="s">
        <v>38</v>
      </c>
      <c r="DQK25" s="42" t="s">
        <v>38</v>
      </c>
      <c r="DQL25" s="42" t="s">
        <v>38</v>
      </c>
      <c r="DQM25" s="42" t="s">
        <v>38</v>
      </c>
      <c r="DQN25" s="42" t="s">
        <v>38</v>
      </c>
      <c r="DQO25" s="42" t="s">
        <v>38</v>
      </c>
      <c r="DQP25" s="42" t="s">
        <v>38</v>
      </c>
      <c r="DQQ25" s="42" t="s">
        <v>38</v>
      </c>
      <c r="DQR25" s="42" t="s">
        <v>38</v>
      </c>
      <c r="DQS25" s="42" t="s">
        <v>38</v>
      </c>
      <c r="DQT25" s="42" t="s">
        <v>38</v>
      </c>
      <c r="DQU25" s="42" t="s">
        <v>38</v>
      </c>
      <c r="DQV25" s="42" t="s">
        <v>38</v>
      </c>
      <c r="DQW25" s="42" t="s">
        <v>38</v>
      </c>
      <c r="DQX25" s="42" t="s">
        <v>38</v>
      </c>
      <c r="DQY25" s="42" t="s">
        <v>38</v>
      </c>
      <c r="DQZ25" s="42" t="s">
        <v>38</v>
      </c>
      <c r="DRA25" s="42" t="s">
        <v>38</v>
      </c>
      <c r="DRB25" s="42" t="s">
        <v>38</v>
      </c>
      <c r="DRC25" s="42" t="s">
        <v>38</v>
      </c>
      <c r="DRD25" s="42" t="s">
        <v>38</v>
      </c>
      <c r="DRE25" s="42" t="s">
        <v>38</v>
      </c>
      <c r="DRF25" s="42" t="s">
        <v>38</v>
      </c>
      <c r="DRG25" s="42" t="s">
        <v>38</v>
      </c>
      <c r="DRH25" s="42" t="s">
        <v>38</v>
      </c>
      <c r="DRI25" s="42" t="s">
        <v>38</v>
      </c>
      <c r="DRJ25" s="42" t="s">
        <v>38</v>
      </c>
      <c r="DRK25" s="42" t="s">
        <v>38</v>
      </c>
      <c r="DRL25" s="42" t="s">
        <v>38</v>
      </c>
      <c r="DRM25" s="42" t="s">
        <v>38</v>
      </c>
      <c r="DRN25" s="42" t="s">
        <v>38</v>
      </c>
      <c r="DRO25" s="42" t="s">
        <v>38</v>
      </c>
      <c r="DRP25" s="42" t="s">
        <v>38</v>
      </c>
      <c r="DRQ25" s="42" t="s">
        <v>38</v>
      </c>
      <c r="DRR25" s="42" t="s">
        <v>38</v>
      </c>
      <c r="DRS25" s="42" t="s">
        <v>38</v>
      </c>
      <c r="DRT25" s="42" t="s">
        <v>38</v>
      </c>
      <c r="DRU25" s="42" t="s">
        <v>38</v>
      </c>
      <c r="DRV25" s="42" t="s">
        <v>38</v>
      </c>
      <c r="DRW25" s="42" t="s">
        <v>38</v>
      </c>
      <c r="DRX25" s="42" t="s">
        <v>38</v>
      </c>
      <c r="DRY25" s="42" t="s">
        <v>38</v>
      </c>
      <c r="DRZ25" s="42" t="s">
        <v>38</v>
      </c>
      <c r="DSA25" s="42" t="s">
        <v>38</v>
      </c>
      <c r="DSB25" s="42" t="s">
        <v>38</v>
      </c>
      <c r="DSC25" s="42" t="s">
        <v>38</v>
      </c>
      <c r="DSD25" s="42" t="s">
        <v>38</v>
      </c>
      <c r="DSE25" s="42" t="s">
        <v>38</v>
      </c>
      <c r="DSF25" s="42" t="s">
        <v>38</v>
      </c>
      <c r="DSG25" s="42" t="s">
        <v>38</v>
      </c>
      <c r="DSH25" s="42" t="s">
        <v>38</v>
      </c>
      <c r="DSI25" s="42" t="s">
        <v>38</v>
      </c>
      <c r="DSJ25" s="42" t="s">
        <v>38</v>
      </c>
      <c r="DSK25" s="42" t="s">
        <v>38</v>
      </c>
      <c r="DSL25" s="42" t="s">
        <v>38</v>
      </c>
      <c r="DSM25" s="42" t="s">
        <v>38</v>
      </c>
      <c r="DSN25" s="42" t="s">
        <v>38</v>
      </c>
      <c r="DSO25" s="42" t="s">
        <v>38</v>
      </c>
      <c r="DSP25" s="42" t="s">
        <v>38</v>
      </c>
      <c r="DSQ25" s="42" t="s">
        <v>38</v>
      </c>
      <c r="DSR25" s="42" t="s">
        <v>38</v>
      </c>
      <c r="DSS25" s="42" t="s">
        <v>38</v>
      </c>
      <c r="DST25" s="42" t="s">
        <v>38</v>
      </c>
      <c r="DSU25" s="42" t="s">
        <v>38</v>
      </c>
      <c r="DSV25" s="42" t="s">
        <v>38</v>
      </c>
      <c r="DSW25" s="42" t="s">
        <v>38</v>
      </c>
      <c r="DSX25" s="42" t="s">
        <v>38</v>
      </c>
      <c r="DSY25" s="42" t="s">
        <v>38</v>
      </c>
      <c r="DSZ25" s="42" t="s">
        <v>38</v>
      </c>
      <c r="DTA25" s="42" t="s">
        <v>38</v>
      </c>
      <c r="DTB25" s="42" t="s">
        <v>38</v>
      </c>
      <c r="DTC25" s="42" t="s">
        <v>38</v>
      </c>
      <c r="DTD25" s="42" t="s">
        <v>38</v>
      </c>
      <c r="DTE25" s="42" t="s">
        <v>38</v>
      </c>
      <c r="DTF25" s="42" t="s">
        <v>38</v>
      </c>
      <c r="DTG25" s="42" t="s">
        <v>38</v>
      </c>
      <c r="DTH25" s="42" t="s">
        <v>38</v>
      </c>
      <c r="DTI25" s="42" t="s">
        <v>38</v>
      </c>
      <c r="DTJ25" s="42" t="s">
        <v>38</v>
      </c>
      <c r="DTK25" s="42" t="s">
        <v>38</v>
      </c>
      <c r="DTL25" s="42" t="s">
        <v>38</v>
      </c>
      <c r="DTM25" s="42" t="s">
        <v>38</v>
      </c>
      <c r="DTN25" s="42" t="s">
        <v>38</v>
      </c>
      <c r="DTO25" s="42" t="s">
        <v>38</v>
      </c>
      <c r="DTP25" s="42" t="s">
        <v>38</v>
      </c>
      <c r="DTQ25" s="42" t="s">
        <v>38</v>
      </c>
      <c r="DTR25" s="42" t="s">
        <v>38</v>
      </c>
      <c r="DTS25" s="42" t="s">
        <v>38</v>
      </c>
      <c r="DTT25" s="42" t="s">
        <v>38</v>
      </c>
      <c r="DTU25" s="42" t="s">
        <v>38</v>
      </c>
      <c r="DTV25" s="42" t="s">
        <v>38</v>
      </c>
      <c r="DTW25" s="42" t="s">
        <v>38</v>
      </c>
      <c r="DTX25" s="42" t="s">
        <v>38</v>
      </c>
      <c r="DTY25" s="42" t="s">
        <v>38</v>
      </c>
      <c r="DTZ25" s="42" t="s">
        <v>38</v>
      </c>
      <c r="DUA25" s="42" t="s">
        <v>38</v>
      </c>
      <c r="DUB25" s="42" t="s">
        <v>38</v>
      </c>
      <c r="DUC25" s="42" t="s">
        <v>38</v>
      </c>
      <c r="DUD25" s="42" t="s">
        <v>38</v>
      </c>
      <c r="DUE25" s="42" t="s">
        <v>38</v>
      </c>
      <c r="DUF25" s="42" t="s">
        <v>38</v>
      </c>
      <c r="DUG25" s="42" t="s">
        <v>38</v>
      </c>
      <c r="DUH25" s="42" t="s">
        <v>38</v>
      </c>
      <c r="DUI25" s="42" t="s">
        <v>38</v>
      </c>
      <c r="DUJ25" s="42" t="s">
        <v>38</v>
      </c>
      <c r="DUK25" s="42" t="s">
        <v>38</v>
      </c>
      <c r="DUL25" s="42" t="s">
        <v>38</v>
      </c>
      <c r="DUM25" s="42" t="s">
        <v>38</v>
      </c>
      <c r="DUN25" s="42" t="s">
        <v>38</v>
      </c>
      <c r="DUO25" s="42" t="s">
        <v>38</v>
      </c>
      <c r="DUP25" s="42" t="s">
        <v>38</v>
      </c>
      <c r="DUQ25" s="42" t="s">
        <v>38</v>
      </c>
      <c r="DUR25" s="42" t="s">
        <v>38</v>
      </c>
      <c r="DUS25" s="42" t="s">
        <v>38</v>
      </c>
      <c r="DUT25" s="42" t="s">
        <v>38</v>
      </c>
      <c r="DUU25" s="42" t="s">
        <v>38</v>
      </c>
      <c r="DUV25" s="42" t="s">
        <v>38</v>
      </c>
      <c r="DUW25" s="42" t="s">
        <v>38</v>
      </c>
      <c r="DUX25" s="42" t="s">
        <v>38</v>
      </c>
      <c r="DUY25" s="42" t="s">
        <v>38</v>
      </c>
      <c r="DUZ25" s="42" t="s">
        <v>38</v>
      </c>
      <c r="DVA25" s="42" t="s">
        <v>38</v>
      </c>
      <c r="DVB25" s="42" t="s">
        <v>38</v>
      </c>
      <c r="DVC25" s="42" t="s">
        <v>38</v>
      </c>
      <c r="DVD25" s="42" t="s">
        <v>38</v>
      </c>
      <c r="DVE25" s="42" t="s">
        <v>38</v>
      </c>
      <c r="DVF25" s="42" t="s">
        <v>38</v>
      </c>
      <c r="DVG25" s="42" t="s">
        <v>38</v>
      </c>
      <c r="DVH25" s="42" t="s">
        <v>38</v>
      </c>
      <c r="DVI25" s="42" t="s">
        <v>38</v>
      </c>
      <c r="DVJ25" s="42" t="s">
        <v>38</v>
      </c>
      <c r="DVK25" s="42" t="s">
        <v>38</v>
      </c>
      <c r="DVL25" s="42" t="s">
        <v>38</v>
      </c>
      <c r="DVM25" s="42" t="s">
        <v>38</v>
      </c>
      <c r="DVN25" s="42" t="s">
        <v>38</v>
      </c>
      <c r="DVO25" s="42" t="s">
        <v>38</v>
      </c>
      <c r="DVP25" s="42" t="s">
        <v>38</v>
      </c>
      <c r="DVQ25" s="42" t="s">
        <v>38</v>
      </c>
      <c r="DVR25" s="42" t="s">
        <v>38</v>
      </c>
      <c r="DVS25" s="42" t="s">
        <v>38</v>
      </c>
      <c r="DVT25" s="42" t="s">
        <v>38</v>
      </c>
      <c r="DVU25" s="42" t="s">
        <v>38</v>
      </c>
      <c r="DVV25" s="42" t="s">
        <v>38</v>
      </c>
      <c r="DVW25" s="42" t="s">
        <v>38</v>
      </c>
      <c r="DVX25" s="42" t="s">
        <v>38</v>
      </c>
      <c r="DVY25" s="42" t="s">
        <v>38</v>
      </c>
      <c r="DVZ25" s="42" t="s">
        <v>38</v>
      </c>
      <c r="DWA25" s="42" t="s">
        <v>38</v>
      </c>
      <c r="DWB25" s="42" t="s">
        <v>38</v>
      </c>
      <c r="DWC25" s="42" t="s">
        <v>38</v>
      </c>
      <c r="DWD25" s="42" t="s">
        <v>38</v>
      </c>
      <c r="DWE25" s="42" t="s">
        <v>38</v>
      </c>
      <c r="DWF25" s="42" t="s">
        <v>38</v>
      </c>
      <c r="DWG25" s="42" t="s">
        <v>38</v>
      </c>
      <c r="DWH25" s="42" t="s">
        <v>38</v>
      </c>
      <c r="DWI25" s="42" t="s">
        <v>38</v>
      </c>
      <c r="DWJ25" s="42" t="s">
        <v>38</v>
      </c>
      <c r="DWK25" s="42" t="s">
        <v>38</v>
      </c>
      <c r="DWL25" s="42" t="s">
        <v>38</v>
      </c>
      <c r="DWM25" s="42" t="s">
        <v>38</v>
      </c>
      <c r="DWN25" s="42" t="s">
        <v>38</v>
      </c>
      <c r="DWO25" s="42" t="s">
        <v>38</v>
      </c>
      <c r="DWP25" s="42" t="s">
        <v>38</v>
      </c>
      <c r="DWQ25" s="42" t="s">
        <v>38</v>
      </c>
      <c r="DWR25" s="42" t="s">
        <v>38</v>
      </c>
      <c r="DWS25" s="42" t="s">
        <v>38</v>
      </c>
      <c r="DWT25" s="42" t="s">
        <v>38</v>
      </c>
      <c r="DWU25" s="42" t="s">
        <v>38</v>
      </c>
      <c r="DWV25" s="42" t="s">
        <v>38</v>
      </c>
      <c r="DWW25" s="42" t="s">
        <v>38</v>
      </c>
      <c r="DWX25" s="42" t="s">
        <v>38</v>
      </c>
      <c r="DWY25" s="42" t="s">
        <v>38</v>
      </c>
      <c r="DWZ25" s="42" t="s">
        <v>38</v>
      </c>
      <c r="DXA25" s="42" t="s">
        <v>38</v>
      </c>
      <c r="DXB25" s="42" t="s">
        <v>38</v>
      </c>
      <c r="DXC25" s="42" t="s">
        <v>38</v>
      </c>
      <c r="DXD25" s="42" t="s">
        <v>38</v>
      </c>
      <c r="DXE25" s="42" t="s">
        <v>38</v>
      </c>
      <c r="DXF25" s="42" t="s">
        <v>38</v>
      </c>
      <c r="DXG25" s="42" t="s">
        <v>38</v>
      </c>
      <c r="DXH25" s="42" t="s">
        <v>38</v>
      </c>
      <c r="DXI25" s="42" t="s">
        <v>38</v>
      </c>
      <c r="DXJ25" s="42" t="s">
        <v>38</v>
      </c>
      <c r="DXK25" s="42" t="s">
        <v>38</v>
      </c>
      <c r="DXL25" s="42" t="s">
        <v>38</v>
      </c>
      <c r="DXM25" s="42" t="s">
        <v>38</v>
      </c>
      <c r="DXN25" s="42" t="s">
        <v>38</v>
      </c>
      <c r="DXO25" s="42" t="s">
        <v>38</v>
      </c>
      <c r="DXP25" s="42" t="s">
        <v>38</v>
      </c>
      <c r="DXQ25" s="42" t="s">
        <v>38</v>
      </c>
      <c r="DXR25" s="42" t="s">
        <v>38</v>
      </c>
      <c r="DXS25" s="42" t="s">
        <v>38</v>
      </c>
      <c r="DXT25" s="42" t="s">
        <v>38</v>
      </c>
      <c r="DXU25" s="42" t="s">
        <v>38</v>
      </c>
      <c r="DXV25" s="42" t="s">
        <v>38</v>
      </c>
      <c r="DXW25" s="42" t="s">
        <v>38</v>
      </c>
      <c r="DXX25" s="42" t="s">
        <v>38</v>
      </c>
      <c r="DXY25" s="42" t="s">
        <v>38</v>
      </c>
      <c r="DXZ25" s="42" t="s">
        <v>38</v>
      </c>
      <c r="DYA25" s="42" t="s">
        <v>38</v>
      </c>
      <c r="DYB25" s="42" t="s">
        <v>38</v>
      </c>
      <c r="DYC25" s="42" t="s">
        <v>38</v>
      </c>
      <c r="DYD25" s="42" t="s">
        <v>38</v>
      </c>
      <c r="DYE25" s="42" t="s">
        <v>38</v>
      </c>
      <c r="DYF25" s="42" t="s">
        <v>38</v>
      </c>
      <c r="DYG25" s="42" t="s">
        <v>38</v>
      </c>
      <c r="DYH25" s="42" t="s">
        <v>38</v>
      </c>
      <c r="DYI25" s="42" t="s">
        <v>38</v>
      </c>
      <c r="DYJ25" s="42" t="s">
        <v>38</v>
      </c>
      <c r="DYK25" s="42" t="s">
        <v>38</v>
      </c>
      <c r="DYL25" s="42" t="s">
        <v>38</v>
      </c>
      <c r="DYM25" s="42" t="s">
        <v>38</v>
      </c>
      <c r="DYN25" s="42" t="s">
        <v>38</v>
      </c>
      <c r="DYO25" s="42" t="s">
        <v>38</v>
      </c>
      <c r="DYP25" s="42" t="s">
        <v>38</v>
      </c>
      <c r="DYQ25" s="42" t="s">
        <v>38</v>
      </c>
      <c r="DYR25" s="42" t="s">
        <v>38</v>
      </c>
      <c r="DYS25" s="42" t="s">
        <v>38</v>
      </c>
      <c r="DYT25" s="42" t="s">
        <v>38</v>
      </c>
      <c r="DYU25" s="42" t="s">
        <v>38</v>
      </c>
      <c r="DYV25" s="42" t="s">
        <v>38</v>
      </c>
      <c r="DYW25" s="42" t="s">
        <v>38</v>
      </c>
      <c r="DYX25" s="42" t="s">
        <v>38</v>
      </c>
      <c r="DYY25" s="42" t="s">
        <v>38</v>
      </c>
      <c r="DYZ25" s="42" t="s">
        <v>38</v>
      </c>
      <c r="DZA25" s="42" t="s">
        <v>38</v>
      </c>
      <c r="DZB25" s="42" t="s">
        <v>38</v>
      </c>
      <c r="DZC25" s="42" t="s">
        <v>38</v>
      </c>
      <c r="DZD25" s="42" t="s">
        <v>38</v>
      </c>
      <c r="DZE25" s="42" t="s">
        <v>38</v>
      </c>
      <c r="DZF25" s="42" t="s">
        <v>38</v>
      </c>
      <c r="DZG25" s="42" t="s">
        <v>38</v>
      </c>
      <c r="DZH25" s="42" t="s">
        <v>38</v>
      </c>
      <c r="DZI25" s="42" t="s">
        <v>38</v>
      </c>
      <c r="DZJ25" s="42" t="s">
        <v>38</v>
      </c>
      <c r="DZK25" s="42" t="s">
        <v>38</v>
      </c>
      <c r="DZL25" s="42" t="s">
        <v>38</v>
      </c>
      <c r="DZM25" s="42" t="s">
        <v>38</v>
      </c>
      <c r="DZN25" s="42" t="s">
        <v>38</v>
      </c>
      <c r="DZO25" s="42" t="s">
        <v>38</v>
      </c>
      <c r="DZP25" s="42" t="s">
        <v>38</v>
      </c>
      <c r="DZQ25" s="42" t="s">
        <v>38</v>
      </c>
      <c r="DZR25" s="42" t="s">
        <v>38</v>
      </c>
      <c r="DZS25" s="42" t="s">
        <v>38</v>
      </c>
      <c r="DZT25" s="42" t="s">
        <v>38</v>
      </c>
      <c r="DZU25" s="42" t="s">
        <v>38</v>
      </c>
      <c r="DZV25" s="42" t="s">
        <v>38</v>
      </c>
      <c r="DZW25" s="42" t="s">
        <v>38</v>
      </c>
      <c r="DZX25" s="42" t="s">
        <v>38</v>
      </c>
      <c r="DZY25" s="42" t="s">
        <v>38</v>
      </c>
      <c r="DZZ25" s="42" t="s">
        <v>38</v>
      </c>
      <c r="EAA25" s="42" t="s">
        <v>38</v>
      </c>
      <c r="EAB25" s="42" t="s">
        <v>38</v>
      </c>
      <c r="EAC25" s="42" t="s">
        <v>38</v>
      </c>
      <c r="EAD25" s="42" t="s">
        <v>38</v>
      </c>
      <c r="EAE25" s="42" t="s">
        <v>38</v>
      </c>
      <c r="EAF25" s="42" t="s">
        <v>38</v>
      </c>
      <c r="EAG25" s="42" t="s">
        <v>38</v>
      </c>
      <c r="EAH25" s="42" t="s">
        <v>38</v>
      </c>
      <c r="EAI25" s="42" t="s">
        <v>38</v>
      </c>
      <c r="EAJ25" s="42" t="s">
        <v>38</v>
      </c>
      <c r="EAK25" s="42" t="s">
        <v>38</v>
      </c>
      <c r="EAL25" s="42" t="s">
        <v>38</v>
      </c>
      <c r="EAM25" s="42" t="s">
        <v>38</v>
      </c>
      <c r="EAN25" s="42" t="s">
        <v>38</v>
      </c>
      <c r="EAO25" s="42" t="s">
        <v>38</v>
      </c>
      <c r="EAP25" s="42" t="s">
        <v>38</v>
      </c>
      <c r="EAQ25" s="42" t="s">
        <v>38</v>
      </c>
      <c r="EAR25" s="42" t="s">
        <v>38</v>
      </c>
      <c r="EAS25" s="42" t="s">
        <v>38</v>
      </c>
      <c r="EAT25" s="42" t="s">
        <v>38</v>
      </c>
      <c r="EAU25" s="42" t="s">
        <v>38</v>
      </c>
      <c r="EAV25" s="42" t="s">
        <v>38</v>
      </c>
      <c r="EAW25" s="42" t="s">
        <v>38</v>
      </c>
      <c r="EAX25" s="42" t="s">
        <v>38</v>
      </c>
      <c r="EAY25" s="42" t="s">
        <v>38</v>
      </c>
      <c r="EAZ25" s="42" t="s">
        <v>38</v>
      </c>
      <c r="EBA25" s="42" t="s">
        <v>38</v>
      </c>
      <c r="EBB25" s="42" t="s">
        <v>38</v>
      </c>
      <c r="EBC25" s="42" t="s">
        <v>38</v>
      </c>
      <c r="EBD25" s="42" t="s">
        <v>38</v>
      </c>
      <c r="EBE25" s="42" t="s">
        <v>38</v>
      </c>
      <c r="EBF25" s="42" t="s">
        <v>38</v>
      </c>
      <c r="EBG25" s="42" t="s">
        <v>38</v>
      </c>
      <c r="EBH25" s="42" t="s">
        <v>38</v>
      </c>
      <c r="EBI25" s="42" t="s">
        <v>38</v>
      </c>
      <c r="EBJ25" s="42" t="s">
        <v>38</v>
      </c>
      <c r="EBK25" s="42" t="s">
        <v>38</v>
      </c>
      <c r="EBL25" s="42" t="s">
        <v>38</v>
      </c>
      <c r="EBM25" s="42" t="s">
        <v>38</v>
      </c>
      <c r="EBN25" s="42" t="s">
        <v>38</v>
      </c>
      <c r="EBO25" s="42" t="s">
        <v>38</v>
      </c>
      <c r="EBP25" s="42" t="s">
        <v>38</v>
      </c>
      <c r="EBQ25" s="42" t="s">
        <v>38</v>
      </c>
      <c r="EBR25" s="42" t="s">
        <v>38</v>
      </c>
      <c r="EBS25" s="42" t="s">
        <v>38</v>
      </c>
      <c r="EBT25" s="42" t="s">
        <v>38</v>
      </c>
      <c r="EBU25" s="42" t="s">
        <v>38</v>
      </c>
      <c r="EBV25" s="42" t="s">
        <v>38</v>
      </c>
      <c r="EBW25" s="42" t="s">
        <v>38</v>
      </c>
      <c r="EBX25" s="42" t="s">
        <v>38</v>
      </c>
      <c r="EBY25" s="42" t="s">
        <v>38</v>
      </c>
      <c r="EBZ25" s="42" t="s">
        <v>38</v>
      </c>
      <c r="ECA25" s="42" t="s">
        <v>38</v>
      </c>
      <c r="ECB25" s="42" t="s">
        <v>38</v>
      </c>
      <c r="ECC25" s="42" t="s">
        <v>38</v>
      </c>
      <c r="ECD25" s="42" t="s">
        <v>38</v>
      </c>
      <c r="ECE25" s="42" t="s">
        <v>38</v>
      </c>
      <c r="ECF25" s="42" t="s">
        <v>38</v>
      </c>
      <c r="ECG25" s="42" t="s">
        <v>38</v>
      </c>
      <c r="ECH25" s="42" t="s">
        <v>38</v>
      </c>
      <c r="ECI25" s="42" t="s">
        <v>38</v>
      </c>
      <c r="ECJ25" s="42" t="s">
        <v>38</v>
      </c>
      <c r="ECK25" s="42" t="s">
        <v>38</v>
      </c>
      <c r="ECL25" s="42" t="s">
        <v>38</v>
      </c>
      <c r="ECM25" s="42" t="s">
        <v>38</v>
      </c>
      <c r="ECN25" s="42" t="s">
        <v>38</v>
      </c>
      <c r="ECO25" s="42" t="s">
        <v>38</v>
      </c>
      <c r="ECP25" s="42" t="s">
        <v>38</v>
      </c>
      <c r="ECQ25" s="42" t="s">
        <v>38</v>
      </c>
      <c r="ECR25" s="42" t="s">
        <v>38</v>
      </c>
      <c r="ECS25" s="42" t="s">
        <v>38</v>
      </c>
      <c r="ECT25" s="42" t="s">
        <v>38</v>
      </c>
      <c r="ECU25" s="42" t="s">
        <v>38</v>
      </c>
      <c r="ECV25" s="42" t="s">
        <v>38</v>
      </c>
      <c r="ECW25" s="42" t="s">
        <v>38</v>
      </c>
      <c r="ECX25" s="42" t="s">
        <v>38</v>
      </c>
      <c r="ECY25" s="42" t="s">
        <v>38</v>
      </c>
      <c r="ECZ25" s="42" t="s">
        <v>38</v>
      </c>
      <c r="EDA25" s="42" t="s">
        <v>38</v>
      </c>
      <c r="EDB25" s="42" t="s">
        <v>38</v>
      </c>
      <c r="EDC25" s="42" t="s">
        <v>38</v>
      </c>
      <c r="EDD25" s="42" t="s">
        <v>38</v>
      </c>
      <c r="EDE25" s="42" t="s">
        <v>38</v>
      </c>
      <c r="EDF25" s="42" t="s">
        <v>38</v>
      </c>
      <c r="EDG25" s="42" t="s">
        <v>38</v>
      </c>
      <c r="EDH25" s="42" t="s">
        <v>38</v>
      </c>
      <c r="EDI25" s="42" t="s">
        <v>38</v>
      </c>
      <c r="EDJ25" s="42" t="s">
        <v>38</v>
      </c>
      <c r="EDK25" s="42" t="s">
        <v>38</v>
      </c>
      <c r="EDL25" s="42" t="s">
        <v>38</v>
      </c>
      <c r="EDM25" s="42" t="s">
        <v>38</v>
      </c>
      <c r="EDN25" s="42" t="s">
        <v>38</v>
      </c>
      <c r="EDO25" s="42" t="s">
        <v>38</v>
      </c>
      <c r="EDP25" s="42" t="s">
        <v>38</v>
      </c>
      <c r="EDQ25" s="42" t="s">
        <v>38</v>
      </c>
      <c r="EDR25" s="42" t="s">
        <v>38</v>
      </c>
      <c r="EDS25" s="42" t="s">
        <v>38</v>
      </c>
      <c r="EDT25" s="42" t="s">
        <v>38</v>
      </c>
      <c r="EDU25" s="42" t="s">
        <v>38</v>
      </c>
      <c r="EDV25" s="42" t="s">
        <v>38</v>
      </c>
      <c r="EDW25" s="42" t="s">
        <v>38</v>
      </c>
      <c r="EDX25" s="42" t="s">
        <v>38</v>
      </c>
      <c r="EDY25" s="42" t="s">
        <v>38</v>
      </c>
      <c r="EDZ25" s="42" t="s">
        <v>38</v>
      </c>
      <c r="EEA25" s="42" t="s">
        <v>38</v>
      </c>
      <c r="EEB25" s="42" t="s">
        <v>38</v>
      </c>
      <c r="EEC25" s="42" t="s">
        <v>38</v>
      </c>
      <c r="EED25" s="42" t="s">
        <v>38</v>
      </c>
      <c r="EEE25" s="42" t="s">
        <v>38</v>
      </c>
      <c r="EEF25" s="42" t="s">
        <v>38</v>
      </c>
      <c r="EEG25" s="42" t="s">
        <v>38</v>
      </c>
      <c r="EEH25" s="42" t="s">
        <v>38</v>
      </c>
      <c r="EEI25" s="42" t="s">
        <v>38</v>
      </c>
      <c r="EEJ25" s="42" t="s">
        <v>38</v>
      </c>
      <c r="EEK25" s="42" t="s">
        <v>38</v>
      </c>
      <c r="EEL25" s="42" t="s">
        <v>38</v>
      </c>
      <c r="EEM25" s="42" t="s">
        <v>38</v>
      </c>
      <c r="EEN25" s="42" t="s">
        <v>38</v>
      </c>
      <c r="EEO25" s="42" t="s">
        <v>38</v>
      </c>
      <c r="EEP25" s="42" t="s">
        <v>38</v>
      </c>
      <c r="EEQ25" s="42" t="s">
        <v>38</v>
      </c>
      <c r="EER25" s="42" t="s">
        <v>38</v>
      </c>
      <c r="EES25" s="42" t="s">
        <v>38</v>
      </c>
      <c r="EET25" s="42" t="s">
        <v>38</v>
      </c>
      <c r="EEU25" s="42" t="s">
        <v>38</v>
      </c>
      <c r="EEV25" s="42" t="s">
        <v>38</v>
      </c>
      <c r="EEW25" s="42" t="s">
        <v>38</v>
      </c>
      <c r="EEX25" s="42" t="s">
        <v>38</v>
      </c>
      <c r="EEY25" s="42" t="s">
        <v>38</v>
      </c>
      <c r="EEZ25" s="42" t="s">
        <v>38</v>
      </c>
      <c r="EFA25" s="42" t="s">
        <v>38</v>
      </c>
      <c r="EFB25" s="42" t="s">
        <v>38</v>
      </c>
      <c r="EFC25" s="42" t="s">
        <v>38</v>
      </c>
      <c r="EFD25" s="42" t="s">
        <v>38</v>
      </c>
      <c r="EFE25" s="42" t="s">
        <v>38</v>
      </c>
      <c r="EFF25" s="42" t="s">
        <v>38</v>
      </c>
      <c r="EFG25" s="42" t="s">
        <v>38</v>
      </c>
      <c r="EFH25" s="42" t="s">
        <v>38</v>
      </c>
      <c r="EFI25" s="42" t="s">
        <v>38</v>
      </c>
      <c r="EFJ25" s="42" t="s">
        <v>38</v>
      </c>
      <c r="EFK25" s="42" t="s">
        <v>38</v>
      </c>
      <c r="EFL25" s="42" t="s">
        <v>38</v>
      </c>
      <c r="EFM25" s="42" t="s">
        <v>38</v>
      </c>
      <c r="EFN25" s="42" t="s">
        <v>38</v>
      </c>
      <c r="EFO25" s="42" t="s">
        <v>38</v>
      </c>
      <c r="EFP25" s="42" t="s">
        <v>38</v>
      </c>
      <c r="EFQ25" s="42" t="s">
        <v>38</v>
      </c>
      <c r="EFR25" s="42" t="s">
        <v>38</v>
      </c>
      <c r="EFS25" s="42" t="s">
        <v>38</v>
      </c>
      <c r="EFT25" s="42" t="s">
        <v>38</v>
      </c>
      <c r="EFU25" s="42" t="s">
        <v>38</v>
      </c>
      <c r="EFV25" s="42" t="s">
        <v>38</v>
      </c>
      <c r="EFW25" s="42" t="s">
        <v>38</v>
      </c>
      <c r="EFX25" s="42" t="s">
        <v>38</v>
      </c>
      <c r="EFY25" s="42" t="s">
        <v>38</v>
      </c>
      <c r="EFZ25" s="42" t="s">
        <v>38</v>
      </c>
      <c r="EGA25" s="42" t="s">
        <v>38</v>
      </c>
      <c r="EGB25" s="42" t="s">
        <v>38</v>
      </c>
      <c r="EGC25" s="42" t="s">
        <v>38</v>
      </c>
      <c r="EGD25" s="42" t="s">
        <v>38</v>
      </c>
      <c r="EGE25" s="42" t="s">
        <v>38</v>
      </c>
      <c r="EGF25" s="42" t="s">
        <v>38</v>
      </c>
      <c r="EGG25" s="42" t="s">
        <v>38</v>
      </c>
      <c r="EGH25" s="42" t="s">
        <v>38</v>
      </c>
      <c r="EGI25" s="42" t="s">
        <v>38</v>
      </c>
      <c r="EGJ25" s="42" t="s">
        <v>38</v>
      </c>
      <c r="EGK25" s="42" t="s">
        <v>38</v>
      </c>
      <c r="EGL25" s="42" t="s">
        <v>38</v>
      </c>
      <c r="EGM25" s="42" t="s">
        <v>38</v>
      </c>
      <c r="EGN25" s="42" t="s">
        <v>38</v>
      </c>
      <c r="EGO25" s="42" t="s">
        <v>38</v>
      </c>
      <c r="EGP25" s="42" t="s">
        <v>38</v>
      </c>
      <c r="EGQ25" s="42" t="s">
        <v>38</v>
      </c>
      <c r="EGR25" s="42" t="s">
        <v>38</v>
      </c>
      <c r="EGS25" s="42" t="s">
        <v>38</v>
      </c>
      <c r="EGT25" s="42" t="s">
        <v>38</v>
      </c>
      <c r="EGU25" s="42" t="s">
        <v>38</v>
      </c>
      <c r="EGV25" s="42" t="s">
        <v>38</v>
      </c>
      <c r="EGW25" s="42" t="s">
        <v>38</v>
      </c>
      <c r="EGX25" s="42" t="s">
        <v>38</v>
      </c>
      <c r="EGY25" s="42" t="s">
        <v>38</v>
      </c>
      <c r="EGZ25" s="42" t="s">
        <v>38</v>
      </c>
      <c r="EHA25" s="42" t="s">
        <v>38</v>
      </c>
      <c r="EHB25" s="42" t="s">
        <v>38</v>
      </c>
      <c r="EHC25" s="42" t="s">
        <v>38</v>
      </c>
      <c r="EHD25" s="42" t="s">
        <v>38</v>
      </c>
      <c r="EHE25" s="42" t="s">
        <v>38</v>
      </c>
      <c r="EHF25" s="42" t="s">
        <v>38</v>
      </c>
      <c r="EHG25" s="42" t="s">
        <v>38</v>
      </c>
      <c r="EHH25" s="42" t="s">
        <v>38</v>
      </c>
      <c r="EHI25" s="42" t="s">
        <v>38</v>
      </c>
      <c r="EHJ25" s="42" t="s">
        <v>38</v>
      </c>
      <c r="EHK25" s="42" t="s">
        <v>38</v>
      </c>
      <c r="EHL25" s="42" t="s">
        <v>38</v>
      </c>
      <c r="EHM25" s="42" t="s">
        <v>38</v>
      </c>
      <c r="EHN25" s="42" t="s">
        <v>38</v>
      </c>
      <c r="EHO25" s="42" t="s">
        <v>38</v>
      </c>
      <c r="EHP25" s="42" t="s">
        <v>38</v>
      </c>
      <c r="EHQ25" s="42" t="s">
        <v>38</v>
      </c>
      <c r="EHR25" s="42" t="s">
        <v>38</v>
      </c>
      <c r="EHS25" s="42" t="s">
        <v>38</v>
      </c>
      <c r="EHT25" s="42" t="s">
        <v>38</v>
      </c>
      <c r="EHU25" s="42" t="s">
        <v>38</v>
      </c>
      <c r="EHV25" s="42" t="s">
        <v>38</v>
      </c>
      <c r="EHW25" s="42" t="s">
        <v>38</v>
      </c>
      <c r="EHX25" s="42" t="s">
        <v>38</v>
      </c>
      <c r="EHY25" s="42" t="s">
        <v>38</v>
      </c>
      <c r="EHZ25" s="42" t="s">
        <v>38</v>
      </c>
      <c r="EIA25" s="42" t="s">
        <v>38</v>
      </c>
      <c r="EIB25" s="42" t="s">
        <v>38</v>
      </c>
      <c r="EIC25" s="42" t="s">
        <v>38</v>
      </c>
      <c r="EID25" s="42" t="s">
        <v>38</v>
      </c>
      <c r="EIE25" s="42" t="s">
        <v>38</v>
      </c>
      <c r="EIF25" s="42" t="s">
        <v>38</v>
      </c>
      <c r="EIG25" s="42" t="s">
        <v>38</v>
      </c>
      <c r="EIH25" s="42" t="s">
        <v>38</v>
      </c>
      <c r="EII25" s="42" t="s">
        <v>38</v>
      </c>
      <c r="EIJ25" s="42" t="s">
        <v>38</v>
      </c>
      <c r="EIK25" s="42" t="s">
        <v>38</v>
      </c>
      <c r="EIL25" s="42" t="s">
        <v>38</v>
      </c>
      <c r="EIM25" s="42" t="s">
        <v>38</v>
      </c>
      <c r="EIN25" s="42" t="s">
        <v>38</v>
      </c>
      <c r="EIO25" s="42" t="s">
        <v>38</v>
      </c>
      <c r="EIP25" s="42" t="s">
        <v>38</v>
      </c>
      <c r="EIQ25" s="42" t="s">
        <v>38</v>
      </c>
      <c r="EIR25" s="42" t="s">
        <v>38</v>
      </c>
      <c r="EIS25" s="42" t="s">
        <v>38</v>
      </c>
      <c r="EIT25" s="42" t="s">
        <v>38</v>
      </c>
      <c r="EIU25" s="42" t="s">
        <v>38</v>
      </c>
      <c r="EIV25" s="42" t="s">
        <v>38</v>
      </c>
      <c r="EIW25" s="42" t="s">
        <v>38</v>
      </c>
      <c r="EIX25" s="42" t="s">
        <v>38</v>
      </c>
      <c r="EIY25" s="42" t="s">
        <v>38</v>
      </c>
      <c r="EIZ25" s="42" t="s">
        <v>38</v>
      </c>
      <c r="EJA25" s="42" t="s">
        <v>38</v>
      </c>
      <c r="EJB25" s="42" t="s">
        <v>38</v>
      </c>
      <c r="EJC25" s="42" t="s">
        <v>38</v>
      </c>
      <c r="EJD25" s="42" t="s">
        <v>38</v>
      </c>
      <c r="EJE25" s="42" t="s">
        <v>38</v>
      </c>
      <c r="EJF25" s="42" t="s">
        <v>38</v>
      </c>
      <c r="EJG25" s="42" t="s">
        <v>38</v>
      </c>
      <c r="EJH25" s="42" t="s">
        <v>38</v>
      </c>
      <c r="EJI25" s="42" t="s">
        <v>38</v>
      </c>
      <c r="EJJ25" s="42" t="s">
        <v>38</v>
      </c>
      <c r="EJK25" s="42" t="s">
        <v>38</v>
      </c>
      <c r="EJL25" s="42" t="s">
        <v>38</v>
      </c>
      <c r="EJM25" s="42" t="s">
        <v>38</v>
      </c>
      <c r="EJN25" s="42" t="s">
        <v>38</v>
      </c>
      <c r="EJO25" s="42" t="s">
        <v>38</v>
      </c>
      <c r="EJP25" s="42" t="s">
        <v>38</v>
      </c>
      <c r="EJQ25" s="42" t="s">
        <v>38</v>
      </c>
      <c r="EJR25" s="42" t="s">
        <v>38</v>
      </c>
      <c r="EJS25" s="42" t="s">
        <v>38</v>
      </c>
      <c r="EJT25" s="42" t="s">
        <v>38</v>
      </c>
      <c r="EJU25" s="42" t="s">
        <v>38</v>
      </c>
      <c r="EJV25" s="42" t="s">
        <v>38</v>
      </c>
      <c r="EJW25" s="42" t="s">
        <v>38</v>
      </c>
      <c r="EJX25" s="42" t="s">
        <v>38</v>
      </c>
      <c r="EJY25" s="42" t="s">
        <v>38</v>
      </c>
      <c r="EJZ25" s="42" t="s">
        <v>38</v>
      </c>
      <c r="EKA25" s="42" t="s">
        <v>38</v>
      </c>
      <c r="EKB25" s="42" t="s">
        <v>38</v>
      </c>
      <c r="EKC25" s="42" t="s">
        <v>38</v>
      </c>
      <c r="EKD25" s="42" t="s">
        <v>38</v>
      </c>
      <c r="EKE25" s="42" t="s">
        <v>38</v>
      </c>
      <c r="EKF25" s="42" t="s">
        <v>38</v>
      </c>
      <c r="EKG25" s="42" t="s">
        <v>38</v>
      </c>
      <c r="EKH25" s="42" t="s">
        <v>38</v>
      </c>
      <c r="EKI25" s="42" t="s">
        <v>38</v>
      </c>
      <c r="EKJ25" s="42" t="s">
        <v>38</v>
      </c>
      <c r="EKK25" s="42" t="s">
        <v>38</v>
      </c>
      <c r="EKL25" s="42" t="s">
        <v>38</v>
      </c>
      <c r="EKM25" s="42" t="s">
        <v>38</v>
      </c>
      <c r="EKN25" s="42" t="s">
        <v>38</v>
      </c>
      <c r="EKO25" s="42" t="s">
        <v>38</v>
      </c>
      <c r="EKP25" s="42" t="s">
        <v>38</v>
      </c>
      <c r="EKQ25" s="42" t="s">
        <v>38</v>
      </c>
      <c r="EKR25" s="42" t="s">
        <v>38</v>
      </c>
      <c r="EKS25" s="42" t="s">
        <v>38</v>
      </c>
      <c r="EKT25" s="42" t="s">
        <v>38</v>
      </c>
      <c r="EKU25" s="42" t="s">
        <v>38</v>
      </c>
      <c r="EKV25" s="42" t="s">
        <v>38</v>
      </c>
      <c r="EKW25" s="42" t="s">
        <v>38</v>
      </c>
      <c r="EKX25" s="42" t="s">
        <v>38</v>
      </c>
      <c r="EKY25" s="42" t="s">
        <v>38</v>
      </c>
      <c r="EKZ25" s="42" t="s">
        <v>38</v>
      </c>
      <c r="ELA25" s="42" t="s">
        <v>38</v>
      </c>
      <c r="ELB25" s="42" t="s">
        <v>38</v>
      </c>
      <c r="ELC25" s="42" t="s">
        <v>38</v>
      </c>
      <c r="ELD25" s="42" t="s">
        <v>38</v>
      </c>
      <c r="ELE25" s="42" t="s">
        <v>38</v>
      </c>
      <c r="ELF25" s="42" t="s">
        <v>38</v>
      </c>
      <c r="ELG25" s="42" t="s">
        <v>38</v>
      </c>
      <c r="ELH25" s="42" t="s">
        <v>38</v>
      </c>
      <c r="ELI25" s="42" t="s">
        <v>38</v>
      </c>
      <c r="ELJ25" s="42" t="s">
        <v>38</v>
      </c>
      <c r="ELK25" s="42" t="s">
        <v>38</v>
      </c>
      <c r="ELL25" s="42" t="s">
        <v>38</v>
      </c>
      <c r="ELM25" s="42" t="s">
        <v>38</v>
      </c>
      <c r="ELN25" s="42" t="s">
        <v>38</v>
      </c>
      <c r="ELO25" s="42" t="s">
        <v>38</v>
      </c>
      <c r="ELP25" s="42" t="s">
        <v>38</v>
      </c>
      <c r="ELQ25" s="42" t="s">
        <v>38</v>
      </c>
      <c r="ELR25" s="42" t="s">
        <v>38</v>
      </c>
      <c r="ELS25" s="42" t="s">
        <v>38</v>
      </c>
      <c r="ELT25" s="42" t="s">
        <v>38</v>
      </c>
      <c r="ELU25" s="42" t="s">
        <v>38</v>
      </c>
      <c r="ELV25" s="42" t="s">
        <v>38</v>
      </c>
      <c r="ELW25" s="42" t="s">
        <v>38</v>
      </c>
      <c r="ELX25" s="42" t="s">
        <v>38</v>
      </c>
      <c r="ELY25" s="42" t="s">
        <v>38</v>
      </c>
      <c r="ELZ25" s="42" t="s">
        <v>38</v>
      </c>
      <c r="EMA25" s="42" t="s">
        <v>38</v>
      </c>
      <c r="EMB25" s="42" t="s">
        <v>38</v>
      </c>
      <c r="EMC25" s="42" t="s">
        <v>38</v>
      </c>
      <c r="EMD25" s="42" t="s">
        <v>38</v>
      </c>
      <c r="EME25" s="42" t="s">
        <v>38</v>
      </c>
      <c r="EMF25" s="42" t="s">
        <v>38</v>
      </c>
      <c r="EMG25" s="42" t="s">
        <v>38</v>
      </c>
      <c r="EMH25" s="42" t="s">
        <v>38</v>
      </c>
      <c r="EMI25" s="42" t="s">
        <v>38</v>
      </c>
      <c r="EMJ25" s="42" t="s">
        <v>38</v>
      </c>
      <c r="EMK25" s="42" t="s">
        <v>38</v>
      </c>
      <c r="EML25" s="42" t="s">
        <v>38</v>
      </c>
      <c r="EMM25" s="42" t="s">
        <v>38</v>
      </c>
      <c r="EMN25" s="42" t="s">
        <v>38</v>
      </c>
      <c r="EMO25" s="42" t="s">
        <v>38</v>
      </c>
      <c r="EMP25" s="42" t="s">
        <v>38</v>
      </c>
      <c r="EMQ25" s="42" t="s">
        <v>38</v>
      </c>
      <c r="EMR25" s="42" t="s">
        <v>38</v>
      </c>
      <c r="EMS25" s="42" t="s">
        <v>38</v>
      </c>
      <c r="EMT25" s="42" t="s">
        <v>38</v>
      </c>
      <c r="EMU25" s="42" t="s">
        <v>38</v>
      </c>
      <c r="EMV25" s="42" t="s">
        <v>38</v>
      </c>
      <c r="EMW25" s="42" t="s">
        <v>38</v>
      </c>
      <c r="EMX25" s="42" t="s">
        <v>38</v>
      </c>
      <c r="EMY25" s="42" t="s">
        <v>38</v>
      </c>
      <c r="EMZ25" s="42" t="s">
        <v>38</v>
      </c>
      <c r="ENA25" s="42" t="s">
        <v>38</v>
      </c>
      <c r="ENB25" s="42" t="s">
        <v>38</v>
      </c>
      <c r="ENC25" s="42" t="s">
        <v>38</v>
      </c>
      <c r="END25" s="42" t="s">
        <v>38</v>
      </c>
      <c r="ENE25" s="42" t="s">
        <v>38</v>
      </c>
      <c r="ENF25" s="42" t="s">
        <v>38</v>
      </c>
      <c r="ENG25" s="42" t="s">
        <v>38</v>
      </c>
      <c r="ENH25" s="42" t="s">
        <v>38</v>
      </c>
      <c r="ENI25" s="42" t="s">
        <v>38</v>
      </c>
      <c r="ENJ25" s="42" t="s">
        <v>38</v>
      </c>
      <c r="ENK25" s="42" t="s">
        <v>38</v>
      </c>
      <c r="ENL25" s="42" t="s">
        <v>38</v>
      </c>
      <c r="ENM25" s="42" t="s">
        <v>38</v>
      </c>
      <c r="ENN25" s="42" t="s">
        <v>38</v>
      </c>
      <c r="ENO25" s="42" t="s">
        <v>38</v>
      </c>
      <c r="ENP25" s="42" t="s">
        <v>38</v>
      </c>
      <c r="ENQ25" s="42" t="s">
        <v>38</v>
      </c>
      <c r="ENR25" s="42" t="s">
        <v>38</v>
      </c>
      <c r="ENS25" s="42" t="s">
        <v>38</v>
      </c>
      <c r="ENT25" s="42" t="s">
        <v>38</v>
      </c>
      <c r="ENU25" s="42" t="s">
        <v>38</v>
      </c>
      <c r="ENV25" s="42" t="s">
        <v>38</v>
      </c>
      <c r="ENW25" s="42" t="s">
        <v>38</v>
      </c>
      <c r="ENX25" s="42" t="s">
        <v>38</v>
      </c>
      <c r="ENY25" s="42" t="s">
        <v>38</v>
      </c>
      <c r="ENZ25" s="42" t="s">
        <v>38</v>
      </c>
      <c r="EOA25" s="42" t="s">
        <v>38</v>
      </c>
      <c r="EOB25" s="42" t="s">
        <v>38</v>
      </c>
      <c r="EOC25" s="42" t="s">
        <v>38</v>
      </c>
      <c r="EOD25" s="42" t="s">
        <v>38</v>
      </c>
      <c r="EOE25" s="42" t="s">
        <v>38</v>
      </c>
      <c r="EOF25" s="42" t="s">
        <v>38</v>
      </c>
      <c r="EOG25" s="42" t="s">
        <v>38</v>
      </c>
      <c r="EOH25" s="42" t="s">
        <v>38</v>
      </c>
      <c r="EOI25" s="42" t="s">
        <v>38</v>
      </c>
      <c r="EOJ25" s="42" t="s">
        <v>38</v>
      </c>
      <c r="EOK25" s="42" t="s">
        <v>38</v>
      </c>
      <c r="EOL25" s="42" t="s">
        <v>38</v>
      </c>
      <c r="EOM25" s="42" t="s">
        <v>38</v>
      </c>
      <c r="EON25" s="42" t="s">
        <v>38</v>
      </c>
      <c r="EOO25" s="42" t="s">
        <v>38</v>
      </c>
      <c r="EOP25" s="42" t="s">
        <v>38</v>
      </c>
      <c r="EOQ25" s="42" t="s">
        <v>38</v>
      </c>
      <c r="EOR25" s="42" t="s">
        <v>38</v>
      </c>
      <c r="EOS25" s="42" t="s">
        <v>38</v>
      </c>
      <c r="EOT25" s="42" t="s">
        <v>38</v>
      </c>
      <c r="EOU25" s="42" t="s">
        <v>38</v>
      </c>
      <c r="EOV25" s="42" t="s">
        <v>38</v>
      </c>
      <c r="EOW25" s="42" t="s">
        <v>38</v>
      </c>
      <c r="EOX25" s="42" t="s">
        <v>38</v>
      </c>
      <c r="EOY25" s="42" t="s">
        <v>38</v>
      </c>
      <c r="EOZ25" s="42" t="s">
        <v>38</v>
      </c>
      <c r="EPA25" s="42" t="s">
        <v>38</v>
      </c>
      <c r="EPB25" s="42" t="s">
        <v>38</v>
      </c>
      <c r="EPC25" s="42" t="s">
        <v>38</v>
      </c>
      <c r="EPD25" s="42" t="s">
        <v>38</v>
      </c>
      <c r="EPE25" s="42" t="s">
        <v>38</v>
      </c>
      <c r="EPF25" s="42" t="s">
        <v>38</v>
      </c>
      <c r="EPG25" s="42" t="s">
        <v>38</v>
      </c>
      <c r="EPH25" s="42" t="s">
        <v>38</v>
      </c>
      <c r="EPI25" s="42" t="s">
        <v>38</v>
      </c>
      <c r="EPJ25" s="42" t="s">
        <v>38</v>
      </c>
      <c r="EPK25" s="42" t="s">
        <v>38</v>
      </c>
      <c r="EPL25" s="42" t="s">
        <v>38</v>
      </c>
      <c r="EPM25" s="42" t="s">
        <v>38</v>
      </c>
      <c r="EPN25" s="42" t="s">
        <v>38</v>
      </c>
      <c r="EPO25" s="42" t="s">
        <v>38</v>
      </c>
      <c r="EPP25" s="42" t="s">
        <v>38</v>
      </c>
      <c r="EPQ25" s="42" t="s">
        <v>38</v>
      </c>
      <c r="EPR25" s="42" t="s">
        <v>38</v>
      </c>
      <c r="EPS25" s="42" t="s">
        <v>38</v>
      </c>
      <c r="EPT25" s="42" t="s">
        <v>38</v>
      </c>
      <c r="EPU25" s="42" t="s">
        <v>38</v>
      </c>
      <c r="EPV25" s="42" t="s">
        <v>38</v>
      </c>
      <c r="EPW25" s="42" t="s">
        <v>38</v>
      </c>
      <c r="EPX25" s="42" t="s">
        <v>38</v>
      </c>
      <c r="EPY25" s="42" t="s">
        <v>38</v>
      </c>
      <c r="EPZ25" s="42" t="s">
        <v>38</v>
      </c>
      <c r="EQA25" s="42" t="s">
        <v>38</v>
      </c>
      <c r="EQB25" s="42" t="s">
        <v>38</v>
      </c>
      <c r="EQC25" s="42" t="s">
        <v>38</v>
      </c>
      <c r="EQD25" s="42" t="s">
        <v>38</v>
      </c>
      <c r="EQE25" s="42" t="s">
        <v>38</v>
      </c>
      <c r="EQF25" s="42" t="s">
        <v>38</v>
      </c>
      <c r="EQG25" s="42" t="s">
        <v>38</v>
      </c>
      <c r="EQH25" s="42" t="s">
        <v>38</v>
      </c>
      <c r="EQI25" s="42" t="s">
        <v>38</v>
      </c>
      <c r="EQJ25" s="42" t="s">
        <v>38</v>
      </c>
      <c r="EQK25" s="42" t="s">
        <v>38</v>
      </c>
      <c r="EQL25" s="42" t="s">
        <v>38</v>
      </c>
      <c r="EQM25" s="42" t="s">
        <v>38</v>
      </c>
      <c r="EQN25" s="42" t="s">
        <v>38</v>
      </c>
      <c r="EQO25" s="42" t="s">
        <v>38</v>
      </c>
      <c r="EQP25" s="42" t="s">
        <v>38</v>
      </c>
      <c r="EQQ25" s="42" t="s">
        <v>38</v>
      </c>
      <c r="EQR25" s="42" t="s">
        <v>38</v>
      </c>
      <c r="EQS25" s="42" t="s">
        <v>38</v>
      </c>
      <c r="EQT25" s="42" t="s">
        <v>38</v>
      </c>
      <c r="EQU25" s="42" t="s">
        <v>38</v>
      </c>
      <c r="EQV25" s="42" t="s">
        <v>38</v>
      </c>
      <c r="EQW25" s="42" t="s">
        <v>38</v>
      </c>
      <c r="EQX25" s="42" t="s">
        <v>38</v>
      </c>
      <c r="EQY25" s="42" t="s">
        <v>38</v>
      </c>
      <c r="EQZ25" s="42" t="s">
        <v>38</v>
      </c>
      <c r="ERA25" s="42" t="s">
        <v>38</v>
      </c>
      <c r="ERB25" s="42" t="s">
        <v>38</v>
      </c>
      <c r="ERC25" s="42" t="s">
        <v>38</v>
      </c>
      <c r="ERD25" s="42" t="s">
        <v>38</v>
      </c>
      <c r="ERE25" s="42" t="s">
        <v>38</v>
      </c>
      <c r="ERF25" s="42" t="s">
        <v>38</v>
      </c>
      <c r="ERG25" s="42" t="s">
        <v>38</v>
      </c>
      <c r="ERH25" s="42" t="s">
        <v>38</v>
      </c>
      <c r="ERI25" s="42" t="s">
        <v>38</v>
      </c>
      <c r="ERJ25" s="42" t="s">
        <v>38</v>
      </c>
      <c r="ERK25" s="42" t="s">
        <v>38</v>
      </c>
      <c r="ERL25" s="42" t="s">
        <v>38</v>
      </c>
      <c r="ERM25" s="42" t="s">
        <v>38</v>
      </c>
      <c r="ERN25" s="42" t="s">
        <v>38</v>
      </c>
      <c r="ERO25" s="42" t="s">
        <v>38</v>
      </c>
      <c r="ERP25" s="42" t="s">
        <v>38</v>
      </c>
      <c r="ERQ25" s="42" t="s">
        <v>38</v>
      </c>
      <c r="ERR25" s="42" t="s">
        <v>38</v>
      </c>
      <c r="ERS25" s="42" t="s">
        <v>38</v>
      </c>
      <c r="ERT25" s="42" t="s">
        <v>38</v>
      </c>
      <c r="ERU25" s="42" t="s">
        <v>38</v>
      </c>
      <c r="ERV25" s="42" t="s">
        <v>38</v>
      </c>
      <c r="ERW25" s="42" t="s">
        <v>38</v>
      </c>
      <c r="ERX25" s="42" t="s">
        <v>38</v>
      </c>
      <c r="ERY25" s="42" t="s">
        <v>38</v>
      </c>
      <c r="ERZ25" s="42" t="s">
        <v>38</v>
      </c>
      <c r="ESA25" s="42" t="s">
        <v>38</v>
      </c>
      <c r="ESB25" s="42" t="s">
        <v>38</v>
      </c>
      <c r="ESC25" s="42" t="s">
        <v>38</v>
      </c>
      <c r="ESD25" s="42" t="s">
        <v>38</v>
      </c>
      <c r="ESE25" s="42" t="s">
        <v>38</v>
      </c>
      <c r="ESF25" s="42" t="s">
        <v>38</v>
      </c>
      <c r="ESG25" s="42" t="s">
        <v>38</v>
      </c>
      <c r="ESH25" s="42" t="s">
        <v>38</v>
      </c>
      <c r="ESI25" s="42" t="s">
        <v>38</v>
      </c>
      <c r="ESJ25" s="42" t="s">
        <v>38</v>
      </c>
      <c r="ESK25" s="42" t="s">
        <v>38</v>
      </c>
      <c r="ESL25" s="42" t="s">
        <v>38</v>
      </c>
      <c r="ESM25" s="42" t="s">
        <v>38</v>
      </c>
      <c r="ESN25" s="42" t="s">
        <v>38</v>
      </c>
      <c r="ESO25" s="42" t="s">
        <v>38</v>
      </c>
      <c r="ESP25" s="42" t="s">
        <v>38</v>
      </c>
      <c r="ESQ25" s="42" t="s">
        <v>38</v>
      </c>
      <c r="ESR25" s="42" t="s">
        <v>38</v>
      </c>
      <c r="ESS25" s="42" t="s">
        <v>38</v>
      </c>
      <c r="EST25" s="42" t="s">
        <v>38</v>
      </c>
      <c r="ESU25" s="42" t="s">
        <v>38</v>
      </c>
      <c r="ESV25" s="42" t="s">
        <v>38</v>
      </c>
      <c r="ESW25" s="42" t="s">
        <v>38</v>
      </c>
      <c r="ESX25" s="42" t="s">
        <v>38</v>
      </c>
      <c r="ESY25" s="42" t="s">
        <v>38</v>
      </c>
      <c r="ESZ25" s="42" t="s">
        <v>38</v>
      </c>
      <c r="ETA25" s="42" t="s">
        <v>38</v>
      </c>
      <c r="ETB25" s="42" t="s">
        <v>38</v>
      </c>
      <c r="ETC25" s="42" t="s">
        <v>38</v>
      </c>
      <c r="ETD25" s="42" t="s">
        <v>38</v>
      </c>
      <c r="ETE25" s="42" t="s">
        <v>38</v>
      </c>
      <c r="ETF25" s="42" t="s">
        <v>38</v>
      </c>
      <c r="ETG25" s="42" t="s">
        <v>38</v>
      </c>
      <c r="ETH25" s="42" t="s">
        <v>38</v>
      </c>
      <c r="ETI25" s="42" t="s">
        <v>38</v>
      </c>
      <c r="ETJ25" s="42" t="s">
        <v>38</v>
      </c>
      <c r="ETK25" s="42" t="s">
        <v>38</v>
      </c>
      <c r="ETL25" s="42" t="s">
        <v>38</v>
      </c>
      <c r="ETM25" s="42" t="s">
        <v>38</v>
      </c>
      <c r="ETN25" s="42" t="s">
        <v>38</v>
      </c>
      <c r="ETO25" s="42" t="s">
        <v>38</v>
      </c>
      <c r="ETP25" s="42" t="s">
        <v>38</v>
      </c>
      <c r="ETQ25" s="42" t="s">
        <v>38</v>
      </c>
      <c r="ETR25" s="42" t="s">
        <v>38</v>
      </c>
      <c r="ETS25" s="42" t="s">
        <v>38</v>
      </c>
      <c r="ETT25" s="42" t="s">
        <v>38</v>
      </c>
      <c r="ETU25" s="42" t="s">
        <v>38</v>
      </c>
      <c r="ETV25" s="42" t="s">
        <v>38</v>
      </c>
      <c r="ETW25" s="42" t="s">
        <v>38</v>
      </c>
      <c r="ETX25" s="42" t="s">
        <v>38</v>
      </c>
      <c r="ETY25" s="42" t="s">
        <v>38</v>
      </c>
      <c r="ETZ25" s="42" t="s">
        <v>38</v>
      </c>
      <c r="EUA25" s="42" t="s">
        <v>38</v>
      </c>
      <c r="EUB25" s="42" t="s">
        <v>38</v>
      </c>
      <c r="EUC25" s="42" t="s">
        <v>38</v>
      </c>
      <c r="EUD25" s="42" t="s">
        <v>38</v>
      </c>
      <c r="EUE25" s="42" t="s">
        <v>38</v>
      </c>
      <c r="EUF25" s="42" t="s">
        <v>38</v>
      </c>
      <c r="EUG25" s="42" t="s">
        <v>38</v>
      </c>
      <c r="EUH25" s="42" t="s">
        <v>38</v>
      </c>
      <c r="EUI25" s="42" t="s">
        <v>38</v>
      </c>
      <c r="EUJ25" s="42" t="s">
        <v>38</v>
      </c>
      <c r="EUK25" s="42" t="s">
        <v>38</v>
      </c>
      <c r="EUL25" s="42" t="s">
        <v>38</v>
      </c>
      <c r="EUM25" s="42" t="s">
        <v>38</v>
      </c>
      <c r="EUN25" s="42" t="s">
        <v>38</v>
      </c>
      <c r="EUO25" s="42" t="s">
        <v>38</v>
      </c>
      <c r="EUP25" s="42" t="s">
        <v>38</v>
      </c>
      <c r="EUQ25" s="42" t="s">
        <v>38</v>
      </c>
      <c r="EUR25" s="42" t="s">
        <v>38</v>
      </c>
      <c r="EUS25" s="42" t="s">
        <v>38</v>
      </c>
      <c r="EUT25" s="42" t="s">
        <v>38</v>
      </c>
      <c r="EUU25" s="42" t="s">
        <v>38</v>
      </c>
      <c r="EUV25" s="42" t="s">
        <v>38</v>
      </c>
      <c r="EUW25" s="42" t="s">
        <v>38</v>
      </c>
      <c r="EUX25" s="42" t="s">
        <v>38</v>
      </c>
      <c r="EUY25" s="42" t="s">
        <v>38</v>
      </c>
      <c r="EUZ25" s="42" t="s">
        <v>38</v>
      </c>
      <c r="EVA25" s="42" t="s">
        <v>38</v>
      </c>
      <c r="EVB25" s="42" t="s">
        <v>38</v>
      </c>
      <c r="EVC25" s="42" t="s">
        <v>38</v>
      </c>
      <c r="EVD25" s="42" t="s">
        <v>38</v>
      </c>
      <c r="EVE25" s="42" t="s">
        <v>38</v>
      </c>
      <c r="EVF25" s="42" t="s">
        <v>38</v>
      </c>
      <c r="EVG25" s="42" t="s">
        <v>38</v>
      </c>
      <c r="EVH25" s="42" t="s">
        <v>38</v>
      </c>
      <c r="EVI25" s="42" t="s">
        <v>38</v>
      </c>
      <c r="EVJ25" s="42" t="s">
        <v>38</v>
      </c>
      <c r="EVK25" s="42" t="s">
        <v>38</v>
      </c>
      <c r="EVL25" s="42" t="s">
        <v>38</v>
      </c>
      <c r="EVM25" s="42" t="s">
        <v>38</v>
      </c>
      <c r="EVN25" s="42" t="s">
        <v>38</v>
      </c>
      <c r="EVO25" s="42" t="s">
        <v>38</v>
      </c>
      <c r="EVP25" s="42" t="s">
        <v>38</v>
      </c>
      <c r="EVQ25" s="42" t="s">
        <v>38</v>
      </c>
      <c r="EVR25" s="42" t="s">
        <v>38</v>
      </c>
      <c r="EVS25" s="42" t="s">
        <v>38</v>
      </c>
      <c r="EVT25" s="42" t="s">
        <v>38</v>
      </c>
      <c r="EVU25" s="42" t="s">
        <v>38</v>
      </c>
      <c r="EVV25" s="42" t="s">
        <v>38</v>
      </c>
      <c r="EVW25" s="42" t="s">
        <v>38</v>
      </c>
      <c r="EVX25" s="42" t="s">
        <v>38</v>
      </c>
      <c r="EVY25" s="42" t="s">
        <v>38</v>
      </c>
      <c r="EVZ25" s="42" t="s">
        <v>38</v>
      </c>
      <c r="EWA25" s="42" t="s">
        <v>38</v>
      </c>
      <c r="EWB25" s="42" t="s">
        <v>38</v>
      </c>
      <c r="EWC25" s="42" t="s">
        <v>38</v>
      </c>
      <c r="EWD25" s="42" t="s">
        <v>38</v>
      </c>
      <c r="EWE25" s="42" t="s">
        <v>38</v>
      </c>
      <c r="EWF25" s="42" t="s">
        <v>38</v>
      </c>
      <c r="EWG25" s="42" t="s">
        <v>38</v>
      </c>
      <c r="EWH25" s="42" t="s">
        <v>38</v>
      </c>
      <c r="EWI25" s="42" t="s">
        <v>38</v>
      </c>
      <c r="EWJ25" s="42" t="s">
        <v>38</v>
      </c>
      <c r="EWK25" s="42" t="s">
        <v>38</v>
      </c>
      <c r="EWL25" s="42" t="s">
        <v>38</v>
      </c>
      <c r="EWM25" s="42" t="s">
        <v>38</v>
      </c>
      <c r="EWN25" s="42" t="s">
        <v>38</v>
      </c>
      <c r="EWO25" s="42" t="s">
        <v>38</v>
      </c>
      <c r="EWP25" s="42" t="s">
        <v>38</v>
      </c>
      <c r="EWQ25" s="42" t="s">
        <v>38</v>
      </c>
      <c r="EWR25" s="42" t="s">
        <v>38</v>
      </c>
      <c r="EWS25" s="42" t="s">
        <v>38</v>
      </c>
      <c r="EWT25" s="42" t="s">
        <v>38</v>
      </c>
      <c r="EWU25" s="42" t="s">
        <v>38</v>
      </c>
      <c r="EWV25" s="42" t="s">
        <v>38</v>
      </c>
      <c r="EWW25" s="42" t="s">
        <v>38</v>
      </c>
      <c r="EWX25" s="42" t="s">
        <v>38</v>
      </c>
      <c r="EWY25" s="42" t="s">
        <v>38</v>
      </c>
      <c r="EWZ25" s="42" t="s">
        <v>38</v>
      </c>
      <c r="EXA25" s="42" t="s">
        <v>38</v>
      </c>
      <c r="EXB25" s="42" t="s">
        <v>38</v>
      </c>
      <c r="EXC25" s="42" t="s">
        <v>38</v>
      </c>
      <c r="EXD25" s="42" t="s">
        <v>38</v>
      </c>
      <c r="EXE25" s="42" t="s">
        <v>38</v>
      </c>
      <c r="EXF25" s="42" t="s">
        <v>38</v>
      </c>
      <c r="EXG25" s="42" t="s">
        <v>38</v>
      </c>
      <c r="EXH25" s="42" t="s">
        <v>38</v>
      </c>
      <c r="EXI25" s="42" t="s">
        <v>38</v>
      </c>
      <c r="EXJ25" s="42" t="s">
        <v>38</v>
      </c>
      <c r="EXK25" s="42" t="s">
        <v>38</v>
      </c>
      <c r="EXL25" s="42" t="s">
        <v>38</v>
      </c>
      <c r="EXM25" s="42" t="s">
        <v>38</v>
      </c>
      <c r="EXN25" s="42" t="s">
        <v>38</v>
      </c>
      <c r="EXO25" s="42" t="s">
        <v>38</v>
      </c>
      <c r="EXP25" s="42" t="s">
        <v>38</v>
      </c>
      <c r="EXQ25" s="42" t="s">
        <v>38</v>
      </c>
      <c r="EXR25" s="42" t="s">
        <v>38</v>
      </c>
      <c r="EXS25" s="42" t="s">
        <v>38</v>
      </c>
      <c r="EXT25" s="42" t="s">
        <v>38</v>
      </c>
      <c r="EXU25" s="42" t="s">
        <v>38</v>
      </c>
      <c r="EXV25" s="42" t="s">
        <v>38</v>
      </c>
      <c r="EXW25" s="42" t="s">
        <v>38</v>
      </c>
      <c r="EXX25" s="42" t="s">
        <v>38</v>
      </c>
      <c r="EXY25" s="42" t="s">
        <v>38</v>
      </c>
      <c r="EXZ25" s="42" t="s">
        <v>38</v>
      </c>
      <c r="EYA25" s="42" t="s">
        <v>38</v>
      </c>
      <c r="EYB25" s="42" t="s">
        <v>38</v>
      </c>
      <c r="EYC25" s="42" t="s">
        <v>38</v>
      </c>
      <c r="EYD25" s="42" t="s">
        <v>38</v>
      </c>
      <c r="EYE25" s="42" t="s">
        <v>38</v>
      </c>
      <c r="EYF25" s="42" t="s">
        <v>38</v>
      </c>
      <c r="EYG25" s="42" t="s">
        <v>38</v>
      </c>
      <c r="EYH25" s="42" t="s">
        <v>38</v>
      </c>
      <c r="EYI25" s="42" t="s">
        <v>38</v>
      </c>
      <c r="EYJ25" s="42" t="s">
        <v>38</v>
      </c>
      <c r="EYK25" s="42" t="s">
        <v>38</v>
      </c>
      <c r="EYL25" s="42" t="s">
        <v>38</v>
      </c>
      <c r="EYM25" s="42" t="s">
        <v>38</v>
      </c>
      <c r="EYN25" s="42" t="s">
        <v>38</v>
      </c>
      <c r="EYO25" s="42" t="s">
        <v>38</v>
      </c>
      <c r="EYP25" s="42" t="s">
        <v>38</v>
      </c>
      <c r="EYQ25" s="42" t="s">
        <v>38</v>
      </c>
      <c r="EYR25" s="42" t="s">
        <v>38</v>
      </c>
      <c r="EYS25" s="42" t="s">
        <v>38</v>
      </c>
      <c r="EYT25" s="42" t="s">
        <v>38</v>
      </c>
      <c r="EYU25" s="42" t="s">
        <v>38</v>
      </c>
      <c r="EYV25" s="42" t="s">
        <v>38</v>
      </c>
      <c r="EYW25" s="42" t="s">
        <v>38</v>
      </c>
      <c r="EYX25" s="42" t="s">
        <v>38</v>
      </c>
      <c r="EYY25" s="42" t="s">
        <v>38</v>
      </c>
      <c r="EYZ25" s="42" t="s">
        <v>38</v>
      </c>
      <c r="EZA25" s="42" t="s">
        <v>38</v>
      </c>
      <c r="EZB25" s="42" t="s">
        <v>38</v>
      </c>
      <c r="EZC25" s="42" t="s">
        <v>38</v>
      </c>
      <c r="EZD25" s="42" t="s">
        <v>38</v>
      </c>
      <c r="EZE25" s="42" t="s">
        <v>38</v>
      </c>
      <c r="EZF25" s="42" t="s">
        <v>38</v>
      </c>
      <c r="EZG25" s="42" t="s">
        <v>38</v>
      </c>
      <c r="EZH25" s="42" t="s">
        <v>38</v>
      </c>
      <c r="EZI25" s="42" t="s">
        <v>38</v>
      </c>
      <c r="EZJ25" s="42" t="s">
        <v>38</v>
      </c>
      <c r="EZK25" s="42" t="s">
        <v>38</v>
      </c>
      <c r="EZL25" s="42" t="s">
        <v>38</v>
      </c>
      <c r="EZM25" s="42" t="s">
        <v>38</v>
      </c>
      <c r="EZN25" s="42" t="s">
        <v>38</v>
      </c>
      <c r="EZO25" s="42" t="s">
        <v>38</v>
      </c>
      <c r="EZP25" s="42" t="s">
        <v>38</v>
      </c>
      <c r="EZQ25" s="42" t="s">
        <v>38</v>
      </c>
      <c r="EZR25" s="42" t="s">
        <v>38</v>
      </c>
      <c r="EZS25" s="42" t="s">
        <v>38</v>
      </c>
      <c r="EZT25" s="42" t="s">
        <v>38</v>
      </c>
      <c r="EZU25" s="42" t="s">
        <v>38</v>
      </c>
      <c r="EZV25" s="42" t="s">
        <v>38</v>
      </c>
      <c r="EZW25" s="42" t="s">
        <v>38</v>
      </c>
      <c r="EZX25" s="42" t="s">
        <v>38</v>
      </c>
      <c r="EZY25" s="42" t="s">
        <v>38</v>
      </c>
      <c r="EZZ25" s="42" t="s">
        <v>38</v>
      </c>
      <c r="FAA25" s="42" t="s">
        <v>38</v>
      </c>
      <c r="FAB25" s="42" t="s">
        <v>38</v>
      </c>
      <c r="FAC25" s="42" t="s">
        <v>38</v>
      </c>
      <c r="FAD25" s="42" t="s">
        <v>38</v>
      </c>
      <c r="FAE25" s="42" t="s">
        <v>38</v>
      </c>
      <c r="FAF25" s="42" t="s">
        <v>38</v>
      </c>
      <c r="FAG25" s="42" t="s">
        <v>38</v>
      </c>
      <c r="FAH25" s="42" t="s">
        <v>38</v>
      </c>
      <c r="FAI25" s="42" t="s">
        <v>38</v>
      </c>
      <c r="FAJ25" s="42" t="s">
        <v>38</v>
      </c>
      <c r="FAK25" s="42" t="s">
        <v>38</v>
      </c>
      <c r="FAL25" s="42" t="s">
        <v>38</v>
      </c>
      <c r="FAM25" s="42" t="s">
        <v>38</v>
      </c>
      <c r="FAN25" s="42" t="s">
        <v>38</v>
      </c>
      <c r="FAO25" s="42" t="s">
        <v>38</v>
      </c>
      <c r="FAP25" s="42" t="s">
        <v>38</v>
      </c>
      <c r="FAQ25" s="42" t="s">
        <v>38</v>
      </c>
      <c r="FAR25" s="42" t="s">
        <v>38</v>
      </c>
      <c r="FAS25" s="42" t="s">
        <v>38</v>
      </c>
      <c r="FAT25" s="42" t="s">
        <v>38</v>
      </c>
      <c r="FAU25" s="42" t="s">
        <v>38</v>
      </c>
      <c r="FAV25" s="42" t="s">
        <v>38</v>
      </c>
      <c r="FAW25" s="42" t="s">
        <v>38</v>
      </c>
      <c r="FAX25" s="42" t="s">
        <v>38</v>
      </c>
      <c r="FAY25" s="42" t="s">
        <v>38</v>
      </c>
      <c r="FAZ25" s="42" t="s">
        <v>38</v>
      </c>
      <c r="FBA25" s="42" t="s">
        <v>38</v>
      </c>
      <c r="FBB25" s="42" t="s">
        <v>38</v>
      </c>
      <c r="FBC25" s="42" t="s">
        <v>38</v>
      </c>
      <c r="FBD25" s="42" t="s">
        <v>38</v>
      </c>
      <c r="FBE25" s="42" t="s">
        <v>38</v>
      </c>
      <c r="FBF25" s="42" t="s">
        <v>38</v>
      </c>
      <c r="FBG25" s="42" t="s">
        <v>38</v>
      </c>
      <c r="FBH25" s="42" t="s">
        <v>38</v>
      </c>
      <c r="FBI25" s="42" t="s">
        <v>38</v>
      </c>
      <c r="FBJ25" s="42" t="s">
        <v>38</v>
      </c>
      <c r="FBK25" s="42" t="s">
        <v>38</v>
      </c>
      <c r="FBL25" s="42" t="s">
        <v>38</v>
      </c>
      <c r="FBM25" s="42" t="s">
        <v>38</v>
      </c>
      <c r="FBN25" s="42" t="s">
        <v>38</v>
      </c>
      <c r="FBO25" s="42" t="s">
        <v>38</v>
      </c>
      <c r="FBP25" s="42" t="s">
        <v>38</v>
      </c>
      <c r="FBQ25" s="42" t="s">
        <v>38</v>
      </c>
      <c r="FBR25" s="42" t="s">
        <v>38</v>
      </c>
      <c r="FBS25" s="42" t="s">
        <v>38</v>
      </c>
      <c r="FBT25" s="42" t="s">
        <v>38</v>
      </c>
      <c r="FBU25" s="42" t="s">
        <v>38</v>
      </c>
      <c r="FBV25" s="42" t="s">
        <v>38</v>
      </c>
      <c r="FBW25" s="42" t="s">
        <v>38</v>
      </c>
      <c r="FBX25" s="42" t="s">
        <v>38</v>
      </c>
      <c r="FBY25" s="42" t="s">
        <v>38</v>
      </c>
      <c r="FBZ25" s="42" t="s">
        <v>38</v>
      </c>
      <c r="FCA25" s="42" t="s">
        <v>38</v>
      </c>
      <c r="FCB25" s="42" t="s">
        <v>38</v>
      </c>
      <c r="FCC25" s="42" t="s">
        <v>38</v>
      </c>
      <c r="FCD25" s="42" t="s">
        <v>38</v>
      </c>
      <c r="FCE25" s="42" t="s">
        <v>38</v>
      </c>
      <c r="FCF25" s="42" t="s">
        <v>38</v>
      </c>
      <c r="FCG25" s="42" t="s">
        <v>38</v>
      </c>
      <c r="FCH25" s="42" t="s">
        <v>38</v>
      </c>
      <c r="FCI25" s="42" t="s">
        <v>38</v>
      </c>
      <c r="FCJ25" s="42" t="s">
        <v>38</v>
      </c>
      <c r="FCK25" s="42" t="s">
        <v>38</v>
      </c>
      <c r="FCL25" s="42" t="s">
        <v>38</v>
      </c>
      <c r="FCM25" s="42" t="s">
        <v>38</v>
      </c>
      <c r="FCN25" s="42" t="s">
        <v>38</v>
      </c>
      <c r="FCO25" s="42" t="s">
        <v>38</v>
      </c>
      <c r="FCP25" s="42" t="s">
        <v>38</v>
      </c>
      <c r="FCQ25" s="42" t="s">
        <v>38</v>
      </c>
      <c r="FCR25" s="42" t="s">
        <v>38</v>
      </c>
      <c r="FCS25" s="42" t="s">
        <v>38</v>
      </c>
      <c r="FCT25" s="42" t="s">
        <v>38</v>
      </c>
      <c r="FCU25" s="42" t="s">
        <v>38</v>
      </c>
      <c r="FCV25" s="42" t="s">
        <v>38</v>
      </c>
      <c r="FCW25" s="42" t="s">
        <v>38</v>
      </c>
      <c r="FCX25" s="42" t="s">
        <v>38</v>
      </c>
      <c r="FCY25" s="42" t="s">
        <v>38</v>
      </c>
      <c r="FCZ25" s="42" t="s">
        <v>38</v>
      </c>
      <c r="FDA25" s="42" t="s">
        <v>38</v>
      </c>
      <c r="FDB25" s="42" t="s">
        <v>38</v>
      </c>
      <c r="FDC25" s="42" t="s">
        <v>38</v>
      </c>
      <c r="FDD25" s="42" t="s">
        <v>38</v>
      </c>
      <c r="FDE25" s="42" t="s">
        <v>38</v>
      </c>
      <c r="FDF25" s="42" t="s">
        <v>38</v>
      </c>
      <c r="FDG25" s="42" t="s">
        <v>38</v>
      </c>
      <c r="FDH25" s="42" t="s">
        <v>38</v>
      </c>
      <c r="FDI25" s="42" t="s">
        <v>38</v>
      </c>
      <c r="FDJ25" s="42" t="s">
        <v>38</v>
      </c>
      <c r="FDK25" s="42" t="s">
        <v>38</v>
      </c>
      <c r="FDL25" s="42" t="s">
        <v>38</v>
      </c>
      <c r="FDM25" s="42" t="s">
        <v>38</v>
      </c>
      <c r="FDN25" s="42" t="s">
        <v>38</v>
      </c>
      <c r="FDO25" s="42" t="s">
        <v>38</v>
      </c>
      <c r="FDP25" s="42" t="s">
        <v>38</v>
      </c>
      <c r="FDQ25" s="42" t="s">
        <v>38</v>
      </c>
      <c r="FDR25" s="42" t="s">
        <v>38</v>
      </c>
      <c r="FDS25" s="42" t="s">
        <v>38</v>
      </c>
      <c r="FDT25" s="42" t="s">
        <v>38</v>
      </c>
      <c r="FDU25" s="42" t="s">
        <v>38</v>
      </c>
      <c r="FDV25" s="42" t="s">
        <v>38</v>
      </c>
      <c r="FDW25" s="42" t="s">
        <v>38</v>
      </c>
      <c r="FDX25" s="42" t="s">
        <v>38</v>
      </c>
      <c r="FDY25" s="42" t="s">
        <v>38</v>
      </c>
      <c r="FDZ25" s="42" t="s">
        <v>38</v>
      </c>
      <c r="FEA25" s="42" t="s">
        <v>38</v>
      </c>
      <c r="FEB25" s="42" t="s">
        <v>38</v>
      </c>
      <c r="FEC25" s="42" t="s">
        <v>38</v>
      </c>
      <c r="FED25" s="42" t="s">
        <v>38</v>
      </c>
      <c r="FEE25" s="42" t="s">
        <v>38</v>
      </c>
      <c r="FEF25" s="42" t="s">
        <v>38</v>
      </c>
      <c r="FEG25" s="42" t="s">
        <v>38</v>
      </c>
      <c r="FEH25" s="42" t="s">
        <v>38</v>
      </c>
      <c r="FEI25" s="42" t="s">
        <v>38</v>
      </c>
      <c r="FEJ25" s="42" t="s">
        <v>38</v>
      </c>
      <c r="FEK25" s="42" t="s">
        <v>38</v>
      </c>
      <c r="FEL25" s="42" t="s">
        <v>38</v>
      </c>
      <c r="FEM25" s="42" t="s">
        <v>38</v>
      </c>
      <c r="FEN25" s="42" t="s">
        <v>38</v>
      </c>
      <c r="FEO25" s="42" t="s">
        <v>38</v>
      </c>
      <c r="FEP25" s="42" t="s">
        <v>38</v>
      </c>
      <c r="FEQ25" s="42" t="s">
        <v>38</v>
      </c>
      <c r="FER25" s="42" t="s">
        <v>38</v>
      </c>
      <c r="FES25" s="42" t="s">
        <v>38</v>
      </c>
      <c r="FET25" s="42" t="s">
        <v>38</v>
      </c>
      <c r="FEU25" s="42" t="s">
        <v>38</v>
      </c>
      <c r="FEV25" s="42" t="s">
        <v>38</v>
      </c>
      <c r="FEW25" s="42" t="s">
        <v>38</v>
      </c>
      <c r="FEX25" s="42" t="s">
        <v>38</v>
      </c>
      <c r="FEY25" s="42" t="s">
        <v>38</v>
      </c>
      <c r="FEZ25" s="42" t="s">
        <v>38</v>
      </c>
      <c r="FFA25" s="42" t="s">
        <v>38</v>
      </c>
      <c r="FFB25" s="42" t="s">
        <v>38</v>
      </c>
      <c r="FFC25" s="42" t="s">
        <v>38</v>
      </c>
      <c r="FFD25" s="42" t="s">
        <v>38</v>
      </c>
      <c r="FFE25" s="42" t="s">
        <v>38</v>
      </c>
      <c r="FFF25" s="42" t="s">
        <v>38</v>
      </c>
      <c r="FFG25" s="42" t="s">
        <v>38</v>
      </c>
      <c r="FFH25" s="42" t="s">
        <v>38</v>
      </c>
      <c r="FFI25" s="42" t="s">
        <v>38</v>
      </c>
      <c r="FFJ25" s="42" t="s">
        <v>38</v>
      </c>
      <c r="FFK25" s="42" t="s">
        <v>38</v>
      </c>
      <c r="FFL25" s="42" t="s">
        <v>38</v>
      </c>
      <c r="FFM25" s="42" t="s">
        <v>38</v>
      </c>
      <c r="FFN25" s="42" t="s">
        <v>38</v>
      </c>
      <c r="FFO25" s="42" t="s">
        <v>38</v>
      </c>
      <c r="FFP25" s="42" t="s">
        <v>38</v>
      </c>
      <c r="FFQ25" s="42" t="s">
        <v>38</v>
      </c>
      <c r="FFR25" s="42" t="s">
        <v>38</v>
      </c>
      <c r="FFS25" s="42" t="s">
        <v>38</v>
      </c>
      <c r="FFT25" s="42" t="s">
        <v>38</v>
      </c>
      <c r="FFU25" s="42" t="s">
        <v>38</v>
      </c>
      <c r="FFV25" s="42" t="s">
        <v>38</v>
      </c>
      <c r="FFW25" s="42" t="s">
        <v>38</v>
      </c>
      <c r="FFX25" s="42" t="s">
        <v>38</v>
      </c>
      <c r="FFY25" s="42" t="s">
        <v>38</v>
      </c>
      <c r="FFZ25" s="42" t="s">
        <v>38</v>
      </c>
      <c r="FGA25" s="42" t="s">
        <v>38</v>
      </c>
      <c r="FGB25" s="42" t="s">
        <v>38</v>
      </c>
      <c r="FGC25" s="42" t="s">
        <v>38</v>
      </c>
      <c r="FGD25" s="42" t="s">
        <v>38</v>
      </c>
      <c r="FGE25" s="42" t="s">
        <v>38</v>
      </c>
      <c r="FGF25" s="42" t="s">
        <v>38</v>
      </c>
      <c r="FGG25" s="42" t="s">
        <v>38</v>
      </c>
      <c r="FGH25" s="42" t="s">
        <v>38</v>
      </c>
      <c r="FGI25" s="42" t="s">
        <v>38</v>
      </c>
      <c r="FGJ25" s="42" t="s">
        <v>38</v>
      </c>
      <c r="FGK25" s="42" t="s">
        <v>38</v>
      </c>
      <c r="FGL25" s="42" t="s">
        <v>38</v>
      </c>
      <c r="FGM25" s="42" t="s">
        <v>38</v>
      </c>
      <c r="FGN25" s="42" t="s">
        <v>38</v>
      </c>
      <c r="FGO25" s="42" t="s">
        <v>38</v>
      </c>
      <c r="FGP25" s="42" t="s">
        <v>38</v>
      </c>
      <c r="FGQ25" s="42" t="s">
        <v>38</v>
      </c>
      <c r="FGR25" s="42" t="s">
        <v>38</v>
      </c>
      <c r="FGS25" s="42" t="s">
        <v>38</v>
      </c>
      <c r="FGT25" s="42" t="s">
        <v>38</v>
      </c>
      <c r="FGU25" s="42" t="s">
        <v>38</v>
      </c>
      <c r="FGV25" s="42" t="s">
        <v>38</v>
      </c>
      <c r="FGW25" s="42" t="s">
        <v>38</v>
      </c>
      <c r="FGX25" s="42" t="s">
        <v>38</v>
      </c>
      <c r="FGY25" s="42" t="s">
        <v>38</v>
      </c>
      <c r="FGZ25" s="42" t="s">
        <v>38</v>
      </c>
      <c r="FHA25" s="42" t="s">
        <v>38</v>
      </c>
      <c r="FHB25" s="42" t="s">
        <v>38</v>
      </c>
      <c r="FHC25" s="42" t="s">
        <v>38</v>
      </c>
      <c r="FHD25" s="42" t="s">
        <v>38</v>
      </c>
      <c r="FHE25" s="42" t="s">
        <v>38</v>
      </c>
      <c r="FHF25" s="42" t="s">
        <v>38</v>
      </c>
      <c r="FHG25" s="42" t="s">
        <v>38</v>
      </c>
      <c r="FHH25" s="42" t="s">
        <v>38</v>
      </c>
      <c r="FHI25" s="42" t="s">
        <v>38</v>
      </c>
      <c r="FHJ25" s="42" t="s">
        <v>38</v>
      </c>
      <c r="FHK25" s="42" t="s">
        <v>38</v>
      </c>
      <c r="FHL25" s="42" t="s">
        <v>38</v>
      </c>
      <c r="FHM25" s="42" t="s">
        <v>38</v>
      </c>
      <c r="FHN25" s="42" t="s">
        <v>38</v>
      </c>
      <c r="FHO25" s="42" t="s">
        <v>38</v>
      </c>
      <c r="FHP25" s="42" t="s">
        <v>38</v>
      </c>
      <c r="FHQ25" s="42" t="s">
        <v>38</v>
      </c>
      <c r="FHR25" s="42" t="s">
        <v>38</v>
      </c>
      <c r="FHS25" s="42" t="s">
        <v>38</v>
      </c>
      <c r="FHT25" s="42" t="s">
        <v>38</v>
      </c>
      <c r="FHU25" s="42" t="s">
        <v>38</v>
      </c>
      <c r="FHV25" s="42" t="s">
        <v>38</v>
      </c>
      <c r="FHW25" s="42" t="s">
        <v>38</v>
      </c>
      <c r="FHX25" s="42" t="s">
        <v>38</v>
      </c>
      <c r="FHY25" s="42" t="s">
        <v>38</v>
      </c>
      <c r="FHZ25" s="42" t="s">
        <v>38</v>
      </c>
      <c r="FIA25" s="42" t="s">
        <v>38</v>
      </c>
      <c r="FIB25" s="42" t="s">
        <v>38</v>
      </c>
      <c r="FIC25" s="42" t="s">
        <v>38</v>
      </c>
      <c r="FID25" s="42" t="s">
        <v>38</v>
      </c>
      <c r="FIE25" s="42" t="s">
        <v>38</v>
      </c>
      <c r="FIF25" s="42" t="s">
        <v>38</v>
      </c>
      <c r="FIG25" s="42" t="s">
        <v>38</v>
      </c>
      <c r="FIH25" s="42" t="s">
        <v>38</v>
      </c>
      <c r="FII25" s="42" t="s">
        <v>38</v>
      </c>
      <c r="FIJ25" s="42" t="s">
        <v>38</v>
      </c>
      <c r="FIK25" s="42" t="s">
        <v>38</v>
      </c>
      <c r="FIL25" s="42" t="s">
        <v>38</v>
      </c>
      <c r="FIM25" s="42" t="s">
        <v>38</v>
      </c>
      <c r="FIN25" s="42" t="s">
        <v>38</v>
      </c>
      <c r="FIO25" s="42" t="s">
        <v>38</v>
      </c>
      <c r="FIP25" s="42" t="s">
        <v>38</v>
      </c>
      <c r="FIQ25" s="42" t="s">
        <v>38</v>
      </c>
      <c r="FIR25" s="42" t="s">
        <v>38</v>
      </c>
      <c r="FIS25" s="42" t="s">
        <v>38</v>
      </c>
      <c r="FIT25" s="42" t="s">
        <v>38</v>
      </c>
      <c r="FIU25" s="42" t="s">
        <v>38</v>
      </c>
      <c r="FIV25" s="42" t="s">
        <v>38</v>
      </c>
      <c r="FIW25" s="42" t="s">
        <v>38</v>
      </c>
      <c r="FIX25" s="42" t="s">
        <v>38</v>
      </c>
      <c r="FIY25" s="42" t="s">
        <v>38</v>
      </c>
      <c r="FIZ25" s="42" t="s">
        <v>38</v>
      </c>
      <c r="FJA25" s="42" t="s">
        <v>38</v>
      </c>
      <c r="FJB25" s="42" t="s">
        <v>38</v>
      </c>
      <c r="FJC25" s="42" t="s">
        <v>38</v>
      </c>
      <c r="FJD25" s="42" t="s">
        <v>38</v>
      </c>
      <c r="FJE25" s="42" t="s">
        <v>38</v>
      </c>
      <c r="FJF25" s="42" t="s">
        <v>38</v>
      </c>
      <c r="FJG25" s="42" t="s">
        <v>38</v>
      </c>
      <c r="FJH25" s="42" t="s">
        <v>38</v>
      </c>
      <c r="FJI25" s="42" t="s">
        <v>38</v>
      </c>
      <c r="FJJ25" s="42" t="s">
        <v>38</v>
      </c>
      <c r="FJK25" s="42" t="s">
        <v>38</v>
      </c>
      <c r="FJL25" s="42" t="s">
        <v>38</v>
      </c>
      <c r="FJM25" s="42" t="s">
        <v>38</v>
      </c>
      <c r="FJN25" s="42" t="s">
        <v>38</v>
      </c>
      <c r="FJO25" s="42" t="s">
        <v>38</v>
      </c>
      <c r="FJP25" s="42" t="s">
        <v>38</v>
      </c>
      <c r="FJQ25" s="42" t="s">
        <v>38</v>
      </c>
      <c r="FJR25" s="42" t="s">
        <v>38</v>
      </c>
      <c r="FJS25" s="42" t="s">
        <v>38</v>
      </c>
      <c r="FJT25" s="42" t="s">
        <v>38</v>
      </c>
      <c r="FJU25" s="42" t="s">
        <v>38</v>
      </c>
      <c r="FJV25" s="42" t="s">
        <v>38</v>
      </c>
      <c r="FJW25" s="42" t="s">
        <v>38</v>
      </c>
      <c r="FJX25" s="42" t="s">
        <v>38</v>
      </c>
      <c r="FJY25" s="42" t="s">
        <v>38</v>
      </c>
      <c r="FJZ25" s="42" t="s">
        <v>38</v>
      </c>
      <c r="FKA25" s="42" t="s">
        <v>38</v>
      </c>
      <c r="FKB25" s="42" t="s">
        <v>38</v>
      </c>
      <c r="FKC25" s="42" t="s">
        <v>38</v>
      </c>
      <c r="FKD25" s="42" t="s">
        <v>38</v>
      </c>
      <c r="FKE25" s="42" t="s">
        <v>38</v>
      </c>
      <c r="FKF25" s="42" t="s">
        <v>38</v>
      </c>
      <c r="FKG25" s="42" t="s">
        <v>38</v>
      </c>
      <c r="FKH25" s="42" t="s">
        <v>38</v>
      </c>
      <c r="FKI25" s="42" t="s">
        <v>38</v>
      </c>
      <c r="FKJ25" s="42" t="s">
        <v>38</v>
      </c>
      <c r="FKK25" s="42" t="s">
        <v>38</v>
      </c>
      <c r="FKL25" s="42" t="s">
        <v>38</v>
      </c>
      <c r="FKM25" s="42" t="s">
        <v>38</v>
      </c>
      <c r="FKN25" s="42" t="s">
        <v>38</v>
      </c>
      <c r="FKO25" s="42" t="s">
        <v>38</v>
      </c>
      <c r="FKP25" s="42" t="s">
        <v>38</v>
      </c>
      <c r="FKQ25" s="42" t="s">
        <v>38</v>
      </c>
      <c r="FKR25" s="42" t="s">
        <v>38</v>
      </c>
      <c r="FKS25" s="42" t="s">
        <v>38</v>
      </c>
      <c r="FKT25" s="42" t="s">
        <v>38</v>
      </c>
      <c r="FKU25" s="42" t="s">
        <v>38</v>
      </c>
      <c r="FKV25" s="42" t="s">
        <v>38</v>
      </c>
      <c r="FKW25" s="42" t="s">
        <v>38</v>
      </c>
      <c r="FKX25" s="42" t="s">
        <v>38</v>
      </c>
      <c r="FKY25" s="42" t="s">
        <v>38</v>
      </c>
      <c r="FKZ25" s="42" t="s">
        <v>38</v>
      </c>
      <c r="FLA25" s="42" t="s">
        <v>38</v>
      </c>
      <c r="FLB25" s="42" t="s">
        <v>38</v>
      </c>
      <c r="FLC25" s="42" t="s">
        <v>38</v>
      </c>
      <c r="FLD25" s="42" t="s">
        <v>38</v>
      </c>
      <c r="FLE25" s="42" t="s">
        <v>38</v>
      </c>
      <c r="FLF25" s="42" t="s">
        <v>38</v>
      </c>
      <c r="FLG25" s="42" t="s">
        <v>38</v>
      </c>
      <c r="FLH25" s="42" t="s">
        <v>38</v>
      </c>
      <c r="FLI25" s="42" t="s">
        <v>38</v>
      </c>
      <c r="FLJ25" s="42" t="s">
        <v>38</v>
      </c>
      <c r="FLK25" s="42" t="s">
        <v>38</v>
      </c>
      <c r="FLL25" s="42" t="s">
        <v>38</v>
      </c>
      <c r="FLM25" s="42" t="s">
        <v>38</v>
      </c>
      <c r="FLN25" s="42" t="s">
        <v>38</v>
      </c>
      <c r="FLO25" s="42" t="s">
        <v>38</v>
      </c>
      <c r="FLP25" s="42" t="s">
        <v>38</v>
      </c>
      <c r="FLQ25" s="42" t="s">
        <v>38</v>
      </c>
      <c r="FLR25" s="42" t="s">
        <v>38</v>
      </c>
      <c r="FLS25" s="42" t="s">
        <v>38</v>
      </c>
      <c r="FLT25" s="42" t="s">
        <v>38</v>
      </c>
      <c r="FLU25" s="42" t="s">
        <v>38</v>
      </c>
      <c r="FLV25" s="42" t="s">
        <v>38</v>
      </c>
      <c r="FLW25" s="42" t="s">
        <v>38</v>
      </c>
      <c r="FLX25" s="42" t="s">
        <v>38</v>
      </c>
      <c r="FLY25" s="42" t="s">
        <v>38</v>
      </c>
      <c r="FLZ25" s="42" t="s">
        <v>38</v>
      </c>
      <c r="FMA25" s="42" t="s">
        <v>38</v>
      </c>
      <c r="FMB25" s="42" t="s">
        <v>38</v>
      </c>
      <c r="FMC25" s="42" t="s">
        <v>38</v>
      </c>
      <c r="FMD25" s="42" t="s">
        <v>38</v>
      </c>
      <c r="FME25" s="42" t="s">
        <v>38</v>
      </c>
      <c r="FMF25" s="42" t="s">
        <v>38</v>
      </c>
      <c r="FMG25" s="42" t="s">
        <v>38</v>
      </c>
      <c r="FMH25" s="42" t="s">
        <v>38</v>
      </c>
      <c r="FMI25" s="42" t="s">
        <v>38</v>
      </c>
      <c r="FMJ25" s="42" t="s">
        <v>38</v>
      </c>
      <c r="FMK25" s="42" t="s">
        <v>38</v>
      </c>
      <c r="FML25" s="42" t="s">
        <v>38</v>
      </c>
      <c r="FMM25" s="42" t="s">
        <v>38</v>
      </c>
      <c r="FMN25" s="42" t="s">
        <v>38</v>
      </c>
      <c r="FMO25" s="42" t="s">
        <v>38</v>
      </c>
      <c r="FMP25" s="42" t="s">
        <v>38</v>
      </c>
      <c r="FMQ25" s="42" t="s">
        <v>38</v>
      </c>
      <c r="FMR25" s="42" t="s">
        <v>38</v>
      </c>
      <c r="FMS25" s="42" t="s">
        <v>38</v>
      </c>
      <c r="FMT25" s="42" t="s">
        <v>38</v>
      </c>
      <c r="FMU25" s="42" t="s">
        <v>38</v>
      </c>
      <c r="FMV25" s="42" t="s">
        <v>38</v>
      </c>
      <c r="FMW25" s="42" t="s">
        <v>38</v>
      </c>
      <c r="FMX25" s="42" t="s">
        <v>38</v>
      </c>
      <c r="FMY25" s="42" t="s">
        <v>38</v>
      </c>
      <c r="FMZ25" s="42" t="s">
        <v>38</v>
      </c>
      <c r="FNA25" s="42" t="s">
        <v>38</v>
      </c>
      <c r="FNB25" s="42" t="s">
        <v>38</v>
      </c>
      <c r="FNC25" s="42" t="s">
        <v>38</v>
      </c>
      <c r="FND25" s="42" t="s">
        <v>38</v>
      </c>
      <c r="FNE25" s="42" t="s">
        <v>38</v>
      </c>
      <c r="FNF25" s="42" t="s">
        <v>38</v>
      </c>
      <c r="FNG25" s="42" t="s">
        <v>38</v>
      </c>
      <c r="FNH25" s="42" t="s">
        <v>38</v>
      </c>
      <c r="FNI25" s="42" t="s">
        <v>38</v>
      </c>
      <c r="FNJ25" s="42" t="s">
        <v>38</v>
      </c>
      <c r="FNK25" s="42" t="s">
        <v>38</v>
      </c>
      <c r="FNL25" s="42" t="s">
        <v>38</v>
      </c>
      <c r="FNM25" s="42" t="s">
        <v>38</v>
      </c>
      <c r="FNN25" s="42" t="s">
        <v>38</v>
      </c>
      <c r="FNO25" s="42" t="s">
        <v>38</v>
      </c>
      <c r="FNP25" s="42" t="s">
        <v>38</v>
      </c>
      <c r="FNQ25" s="42" t="s">
        <v>38</v>
      </c>
      <c r="FNR25" s="42" t="s">
        <v>38</v>
      </c>
      <c r="FNS25" s="42" t="s">
        <v>38</v>
      </c>
      <c r="FNT25" s="42" t="s">
        <v>38</v>
      </c>
      <c r="FNU25" s="42" t="s">
        <v>38</v>
      </c>
      <c r="FNV25" s="42" t="s">
        <v>38</v>
      </c>
      <c r="FNW25" s="42" t="s">
        <v>38</v>
      </c>
      <c r="FNX25" s="42" t="s">
        <v>38</v>
      </c>
      <c r="FNY25" s="42" t="s">
        <v>38</v>
      </c>
      <c r="FNZ25" s="42" t="s">
        <v>38</v>
      </c>
      <c r="FOA25" s="42" t="s">
        <v>38</v>
      </c>
      <c r="FOB25" s="42" t="s">
        <v>38</v>
      </c>
      <c r="FOC25" s="42" t="s">
        <v>38</v>
      </c>
      <c r="FOD25" s="42" t="s">
        <v>38</v>
      </c>
      <c r="FOE25" s="42" t="s">
        <v>38</v>
      </c>
      <c r="FOF25" s="42" t="s">
        <v>38</v>
      </c>
      <c r="FOG25" s="42" t="s">
        <v>38</v>
      </c>
      <c r="FOH25" s="42" t="s">
        <v>38</v>
      </c>
      <c r="FOI25" s="42" t="s">
        <v>38</v>
      </c>
      <c r="FOJ25" s="42" t="s">
        <v>38</v>
      </c>
      <c r="FOK25" s="42" t="s">
        <v>38</v>
      </c>
      <c r="FOL25" s="42" t="s">
        <v>38</v>
      </c>
      <c r="FOM25" s="42" t="s">
        <v>38</v>
      </c>
      <c r="FON25" s="42" t="s">
        <v>38</v>
      </c>
      <c r="FOO25" s="42" t="s">
        <v>38</v>
      </c>
      <c r="FOP25" s="42" t="s">
        <v>38</v>
      </c>
      <c r="FOQ25" s="42" t="s">
        <v>38</v>
      </c>
      <c r="FOR25" s="42" t="s">
        <v>38</v>
      </c>
      <c r="FOS25" s="42" t="s">
        <v>38</v>
      </c>
      <c r="FOT25" s="42" t="s">
        <v>38</v>
      </c>
      <c r="FOU25" s="42" t="s">
        <v>38</v>
      </c>
      <c r="FOV25" s="42" t="s">
        <v>38</v>
      </c>
      <c r="FOW25" s="42" t="s">
        <v>38</v>
      </c>
      <c r="FOX25" s="42" t="s">
        <v>38</v>
      </c>
      <c r="FOY25" s="42" t="s">
        <v>38</v>
      </c>
      <c r="FOZ25" s="42" t="s">
        <v>38</v>
      </c>
      <c r="FPA25" s="42" t="s">
        <v>38</v>
      </c>
      <c r="FPB25" s="42" t="s">
        <v>38</v>
      </c>
      <c r="FPC25" s="42" t="s">
        <v>38</v>
      </c>
      <c r="FPD25" s="42" t="s">
        <v>38</v>
      </c>
      <c r="FPE25" s="42" t="s">
        <v>38</v>
      </c>
      <c r="FPF25" s="42" t="s">
        <v>38</v>
      </c>
      <c r="FPG25" s="42" t="s">
        <v>38</v>
      </c>
      <c r="FPH25" s="42" t="s">
        <v>38</v>
      </c>
      <c r="FPI25" s="42" t="s">
        <v>38</v>
      </c>
      <c r="FPJ25" s="42" t="s">
        <v>38</v>
      </c>
      <c r="FPK25" s="42" t="s">
        <v>38</v>
      </c>
      <c r="FPL25" s="42" t="s">
        <v>38</v>
      </c>
      <c r="FPM25" s="42" t="s">
        <v>38</v>
      </c>
      <c r="FPN25" s="42" t="s">
        <v>38</v>
      </c>
      <c r="FPO25" s="42" t="s">
        <v>38</v>
      </c>
      <c r="FPP25" s="42" t="s">
        <v>38</v>
      </c>
      <c r="FPQ25" s="42" t="s">
        <v>38</v>
      </c>
      <c r="FPR25" s="42" t="s">
        <v>38</v>
      </c>
      <c r="FPS25" s="42" t="s">
        <v>38</v>
      </c>
      <c r="FPT25" s="42" t="s">
        <v>38</v>
      </c>
      <c r="FPU25" s="42" t="s">
        <v>38</v>
      </c>
      <c r="FPV25" s="42" t="s">
        <v>38</v>
      </c>
      <c r="FPW25" s="42" t="s">
        <v>38</v>
      </c>
      <c r="FPX25" s="42" t="s">
        <v>38</v>
      </c>
      <c r="FPY25" s="42" t="s">
        <v>38</v>
      </c>
      <c r="FPZ25" s="42" t="s">
        <v>38</v>
      </c>
      <c r="FQA25" s="42" t="s">
        <v>38</v>
      </c>
      <c r="FQB25" s="42" t="s">
        <v>38</v>
      </c>
      <c r="FQC25" s="42" t="s">
        <v>38</v>
      </c>
      <c r="FQD25" s="42" t="s">
        <v>38</v>
      </c>
      <c r="FQE25" s="42" t="s">
        <v>38</v>
      </c>
      <c r="FQF25" s="42" t="s">
        <v>38</v>
      </c>
      <c r="FQG25" s="42" t="s">
        <v>38</v>
      </c>
      <c r="FQH25" s="42" t="s">
        <v>38</v>
      </c>
      <c r="FQI25" s="42" t="s">
        <v>38</v>
      </c>
      <c r="FQJ25" s="42" t="s">
        <v>38</v>
      </c>
      <c r="FQK25" s="42" t="s">
        <v>38</v>
      </c>
      <c r="FQL25" s="42" t="s">
        <v>38</v>
      </c>
      <c r="FQM25" s="42" t="s">
        <v>38</v>
      </c>
      <c r="FQN25" s="42" t="s">
        <v>38</v>
      </c>
      <c r="FQO25" s="42" t="s">
        <v>38</v>
      </c>
      <c r="FQP25" s="42" t="s">
        <v>38</v>
      </c>
      <c r="FQQ25" s="42" t="s">
        <v>38</v>
      </c>
      <c r="FQR25" s="42" t="s">
        <v>38</v>
      </c>
      <c r="FQS25" s="42" t="s">
        <v>38</v>
      </c>
      <c r="FQT25" s="42" t="s">
        <v>38</v>
      </c>
      <c r="FQU25" s="42" t="s">
        <v>38</v>
      </c>
      <c r="FQV25" s="42" t="s">
        <v>38</v>
      </c>
      <c r="FQW25" s="42" t="s">
        <v>38</v>
      </c>
      <c r="FQX25" s="42" t="s">
        <v>38</v>
      </c>
      <c r="FQY25" s="42" t="s">
        <v>38</v>
      </c>
      <c r="FQZ25" s="42" t="s">
        <v>38</v>
      </c>
      <c r="FRA25" s="42" t="s">
        <v>38</v>
      </c>
      <c r="FRB25" s="42" t="s">
        <v>38</v>
      </c>
      <c r="FRC25" s="42" t="s">
        <v>38</v>
      </c>
      <c r="FRD25" s="42" t="s">
        <v>38</v>
      </c>
      <c r="FRE25" s="42" t="s">
        <v>38</v>
      </c>
      <c r="FRF25" s="42" t="s">
        <v>38</v>
      </c>
      <c r="FRG25" s="42" t="s">
        <v>38</v>
      </c>
      <c r="FRH25" s="42" t="s">
        <v>38</v>
      </c>
      <c r="FRI25" s="42" t="s">
        <v>38</v>
      </c>
      <c r="FRJ25" s="42" t="s">
        <v>38</v>
      </c>
      <c r="FRK25" s="42" t="s">
        <v>38</v>
      </c>
      <c r="FRL25" s="42" t="s">
        <v>38</v>
      </c>
      <c r="FRM25" s="42" t="s">
        <v>38</v>
      </c>
      <c r="FRN25" s="42" t="s">
        <v>38</v>
      </c>
      <c r="FRO25" s="42" t="s">
        <v>38</v>
      </c>
      <c r="FRP25" s="42" t="s">
        <v>38</v>
      </c>
      <c r="FRQ25" s="42" t="s">
        <v>38</v>
      </c>
      <c r="FRR25" s="42" t="s">
        <v>38</v>
      </c>
      <c r="FRS25" s="42" t="s">
        <v>38</v>
      </c>
      <c r="FRT25" s="42" t="s">
        <v>38</v>
      </c>
      <c r="FRU25" s="42" t="s">
        <v>38</v>
      </c>
      <c r="FRV25" s="42" t="s">
        <v>38</v>
      </c>
      <c r="FRW25" s="42" t="s">
        <v>38</v>
      </c>
      <c r="FRX25" s="42" t="s">
        <v>38</v>
      </c>
      <c r="FRY25" s="42" t="s">
        <v>38</v>
      </c>
      <c r="FRZ25" s="42" t="s">
        <v>38</v>
      </c>
      <c r="FSA25" s="42" t="s">
        <v>38</v>
      </c>
      <c r="FSB25" s="42" t="s">
        <v>38</v>
      </c>
      <c r="FSC25" s="42" t="s">
        <v>38</v>
      </c>
      <c r="FSD25" s="42" t="s">
        <v>38</v>
      </c>
      <c r="FSE25" s="42" t="s">
        <v>38</v>
      </c>
      <c r="FSF25" s="42" t="s">
        <v>38</v>
      </c>
      <c r="FSG25" s="42" t="s">
        <v>38</v>
      </c>
      <c r="FSH25" s="42" t="s">
        <v>38</v>
      </c>
      <c r="FSI25" s="42" t="s">
        <v>38</v>
      </c>
      <c r="FSJ25" s="42" t="s">
        <v>38</v>
      </c>
      <c r="FSK25" s="42" t="s">
        <v>38</v>
      </c>
      <c r="FSL25" s="42" t="s">
        <v>38</v>
      </c>
      <c r="FSM25" s="42" t="s">
        <v>38</v>
      </c>
      <c r="FSN25" s="42" t="s">
        <v>38</v>
      </c>
      <c r="FSO25" s="42" t="s">
        <v>38</v>
      </c>
      <c r="FSP25" s="42" t="s">
        <v>38</v>
      </c>
      <c r="FSQ25" s="42" t="s">
        <v>38</v>
      </c>
      <c r="FSR25" s="42" t="s">
        <v>38</v>
      </c>
      <c r="FSS25" s="42" t="s">
        <v>38</v>
      </c>
      <c r="FST25" s="42" t="s">
        <v>38</v>
      </c>
      <c r="FSU25" s="42" t="s">
        <v>38</v>
      </c>
      <c r="FSV25" s="42" t="s">
        <v>38</v>
      </c>
      <c r="FSW25" s="42" t="s">
        <v>38</v>
      </c>
      <c r="FSX25" s="42" t="s">
        <v>38</v>
      </c>
      <c r="FSY25" s="42" t="s">
        <v>38</v>
      </c>
      <c r="FSZ25" s="42" t="s">
        <v>38</v>
      </c>
      <c r="FTA25" s="42" t="s">
        <v>38</v>
      </c>
      <c r="FTB25" s="42" t="s">
        <v>38</v>
      </c>
      <c r="FTC25" s="42" t="s">
        <v>38</v>
      </c>
      <c r="FTD25" s="42" t="s">
        <v>38</v>
      </c>
      <c r="FTE25" s="42" t="s">
        <v>38</v>
      </c>
      <c r="FTF25" s="42" t="s">
        <v>38</v>
      </c>
      <c r="FTG25" s="42" t="s">
        <v>38</v>
      </c>
      <c r="FTH25" s="42" t="s">
        <v>38</v>
      </c>
      <c r="FTI25" s="42" t="s">
        <v>38</v>
      </c>
      <c r="FTJ25" s="42" t="s">
        <v>38</v>
      </c>
      <c r="FTK25" s="42" t="s">
        <v>38</v>
      </c>
      <c r="FTL25" s="42" t="s">
        <v>38</v>
      </c>
      <c r="FTM25" s="42" t="s">
        <v>38</v>
      </c>
      <c r="FTN25" s="42" t="s">
        <v>38</v>
      </c>
      <c r="FTO25" s="42" t="s">
        <v>38</v>
      </c>
      <c r="FTP25" s="42" t="s">
        <v>38</v>
      </c>
      <c r="FTQ25" s="42" t="s">
        <v>38</v>
      </c>
      <c r="FTR25" s="42" t="s">
        <v>38</v>
      </c>
      <c r="FTS25" s="42" t="s">
        <v>38</v>
      </c>
      <c r="FTT25" s="42" t="s">
        <v>38</v>
      </c>
      <c r="FTU25" s="42" t="s">
        <v>38</v>
      </c>
      <c r="FTV25" s="42" t="s">
        <v>38</v>
      </c>
      <c r="FTW25" s="42" t="s">
        <v>38</v>
      </c>
      <c r="FTX25" s="42" t="s">
        <v>38</v>
      </c>
      <c r="FTY25" s="42" t="s">
        <v>38</v>
      </c>
      <c r="FTZ25" s="42" t="s">
        <v>38</v>
      </c>
      <c r="FUA25" s="42" t="s">
        <v>38</v>
      </c>
      <c r="FUB25" s="42" t="s">
        <v>38</v>
      </c>
      <c r="FUC25" s="42" t="s">
        <v>38</v>
      </c>
      <c r="FUD25" s="42" t="s">
        <v>38</v>
      </c>
      <c r="FUE25" s="42" t="s">
        <v>38</v>
      </c>
      <c r="FUF25" s="42" t="s">
        <v>38</v>
      </c>
      <c r="FUG25" s="42" t="s">
        <v>38</v>
      </c>
      <c r="FUH25" s="42" t="s">
        <v>38</v>
      </c>
      <c r="FUI25" s="42" t="s">
        <v>38</v>
      </c>
      <c r="FUJ25" s="42" t="s">
        <v>38</v>
      </c>
      <c r="FUK25" s="42" t="s">
        <v>38</v>
      </c>
      <c r="FUL25" s="42" t="s">
        <v>38</v>
      </c>
      <c r="FUM25" s="42" t="s">
        <v>38</v>
      </c>
      <c r="FUN25" s="42" t="s">
        <v>38</v>
      </c>
      <c r="FUO25" s="42" t="s">
        <v>38</v>
      </c>
      <c r="FUP25" s="42" t="s">
        <v>38</v>
      </c>
      <c r="FUQ25" s="42" t="s">
        <v>38</v>
      </c>
      <c r="FUR25" s="42" t="s">
        <v>38</v>
      </c>
      <c r="FUS25" s="42" t="s">
        <v>38</v>
      </c>
      <c r="FUT25" s="42" t="s">
        <v>38</v>
      </c>
      <c r="FUU25" s="42" t="s">
        <v>38</v>
      </c>
      <c r="FUV25" s="42" t="s">
        <v>38</v>
      </c>
      <c r="FUW25" s="42" t="s">
        <v>38</v>
      </c>
      <c r="FUX25" s="42" t="s">
        <v>38</v>
      </c>
      <c r="FUY25" s="42" t="s">
        <v>38</v>
      </c>
      <c r="FUZ25" s="42" t="s">
        <v>38</v>
      </c>
      <c r="FVA25" s="42" t="s">
        <v>38</v>
      </c>
      <c r="FVB25" s="42" t="s">
        <v>38</v>
      </c>
      <c r="FVC25" s="42" t="s">
        <v>38</v>
      </c>
      <c r="FVD25" s="42" t="s">
        <v>38</v>
      </c>
      <c r="FVE25" s="42" t="s">
        <v>38</v>
      </c>
      <c r="FVF25" s="42" t="s">
        <v>38</v>
      </c>
      <c r="FVG25" s="42" t="s">
        <v>38</v>
      </c>
      <c r="FVH25" s="42" t="s">
        <v>38</v>
      </c>
      <c r="FVI25" s="42" t="s">
        <v>38</v>
      </c>
      <c r="FVJ25" s="42" t="s">
        <v>38</v>
      </c>
      <c r="FVK25" s="42" t="s">
        <v>38</v>
      </c>
      <c r="FVL25" s="42" t="s">
        <v>38</v>
      </c>
      <c r="FVM25" s="42" t="s">
        <v>38</v>
      </c>
      <c r="FVN25" s="42" t="s">
        <v>38</v>
      </c>
      <c r="FVO25" s="42" t="s">
        <v>38</v>
      </c>
      <c r="FVP25" s="42" t="s">
        <v>38</v>
      </c>
      <c r="FVQ25" s="42" t="s">
        <v>38</v>
      </c>
      <c r="FVR25" s="42" t="s">
        <v>38</v>
      </c>
      <c r="FVS25" s="42" t="s">
        <v>38</v>
      </c>
      <c r="FVT25" s="42" t="s">
        <v>38</v>
      </c>
      <c r="FVU25" s="42" t="s">
        <v>38</v>
      </c>
      <c r="FVV25" s="42" t="s">
        <v>38</v>
      </c>
      <c r="FVW25" s="42" t="s">
        <v>38</v>
      </c>
      <c r="FVX25" s="42" t="s">
        <v>38</v>
      </c>
      <c r="FVY25" s="42" t="s">
        <v>38</v>
      </c>
      <c r="FVZ25" s="42" t="s">
        <v>38</v>
      </c>
      <c r="FWA25" s="42" t="s">
        <v>38</v>
      </c>
      <c r="FWB25" s="42" t="s">
        <v>38</v>
      </c>
      <c r="FWC25" s="42" t="s">
        <v>38</v>
      </c>
      <c r="FWD25" s="42" t="s">
        <v>38</v>
      </c>
      <c r="FWE25" s="42" t="s">
        <v>38</v>
      </c>
      <c r="FWF25" s="42" t="s">
        <v>38</v>
      </c>
      <c r="FWG25" s="42" t="s">
        <v>38</v>
      </c>
      <c r="FWH25" s="42" t="s">
        <v>38</v>
      </c>
      <c r="FWI25" s="42" t="s">
        <v>38</v>
      </c>
      <c r="FWJ25" s="42" t="s">
        <v>38</v>
      </c>
      <c r="FWK25" s="42" t="s">
        <v>38</v>
      </c>
      <c r="FWL25" s="42" t="s">
        <v>38</v>
      </c>
      <c r="FWM25" s="42" t="s">
        <v>38</v>
      </c>
      <c r="FWN25" s="42" t="s">
        <v>38</v>
      </c>
      <c r="FWO25" s="42" t="s">
        <v>38</v>
      </c>
      <c r="FWP25" s="42" t="s">
        <v>38</v>
      </c>
      <c r="FWQ25" s="42" t="s">
        <v>38</v>
      </c>
      <c r="FWR25" s="42" t="s">
        <v>38</v>
      </c>
      <c r="FWS25" s="42" t="s">
        <v>38</v>
      </c>
      <c r="FWT25" s="42" t="s">
        <v>38</v>
      </c>
      <c r="FWU25" s="42" t="s">
        <v>38</v>
      </c>
      <c r="FWV25" s="42" t="s">
        <v>38</v>
      </c>
      <c r="FWW25" s="42" t="s">
        <v>38</v>
      </c>
      <c r="FWX25" s="42" t="s">
        <v>38</v>
      </c>
      <c r="FWY25" s="42" t="s">
        <v>38</v>
      </c>
      <c r="FWZ25" s="42" t="s">
        <v>38</v>
      </c>
      <c r="FXA25" s="42" t="s">
        <v>38</v>
      </c>
      <c r="FXB25" s="42" t="s">
        <v>38</v>
      </c>
      <c r="FXC25" s="42" t="s">
        <v>38</v>
      </c>
      <c r="FXD25" s="42" t="s">
        <v>38</v>
      </c>
      <c r="FXE25" s="42" t="s">
        <v>38</v>
      </c>
      <c r="FXF25" s="42" t="s">
        <v>38</v>
      </c>
      <c r="FXG25" s="42" t="s">
        <v>38</v>
      </c>
      <c r="FXH25" s="42" t="s">
        <v>38</v>
      </c>
      <c r="FXI25" s="42" t="s">
        <v>38</v>
      </c>
      <c r="FXJ25" s="42" t="s">
        <v>38</v>
      </c>
      <c r="FXK25" s="42" t="s">
        <v>38</v>
      </c>
      <c r="FXL25" s="42" t="s">
        <v>38</v>
      </c>
      <c r="FXM25" s="42" t="s">
        <v>38</v>
      </c>
      <c r="FXN25" s="42" t="s">
        <v>38</v>
      </c>
      <c r="FXO25" s="42" t="s">
        <v>38</v>
      </c>
      <c r="FXP25" s="42" t="s">
        <v>38</v>
      </c>
      <c r="FXQ25" s="42" t="s">
        <v>38</v>
      </c>
      <c r="FXR25" s="42" t="s">
        <v>38</v>
      </c>
      <c r="FXS25" s="42" t="s">
        <v>38</v>
      </c>
      <c r="FXT25" s="42" t="s">
        <v>38</v>
      </c>
      <c r="FXU25" s="42" t="s">
        <v>38</v>
      </c>
      <c r="FXV25" s="42" t="s">
        <v>38</v>
      </c>
      <c r="FXW25" s="42" t="s">
        <v>38</v>
      </c>
      <c r="FXX25" s="42" t="s">
        <v>38</v>
      </c>
      <c r="FXY25" s="42" t="s">
        <v>38</v>
      </c>
      <c r="FXZ25" s="42" t="s">
        <v>38</v>
      </c>
      <c r="FYA25" s="42" t="s">
        <v>38</v>
      </c>
      <c r="FYB25" s="42" t="s">
        <v>38</v>
      </c>
      <c r="FYC25" s="42" t="s">
        <v>38</v>
      </c>
      <c r="FYD25" s="42" t="s">
        <v>38</v>
      </c>
      <c r="FYE25" s="42" t="s">
        <v>38</v>
      </c>
      <c r="FYF25" s="42" t="s">
        <v>38</v>
      </c>
      <c r="FYG25" s="42" t="s">
        <v>38</v>
      </c>
      <c r="FYH25" s="42" t="s">
        <v>38</v>
      </c>
      <c r="FYI25" s="42" t="s">
        <v>38</v>
      </c>
      <c r="FYJ25" s="42" t="s">
        <v>38</v>
      </c>
      <c r="FYK25" s="42" t="s">
        <v>38</v>
      </c>
      <c r="FYL25" s="42" t="s">
        <v>38</v>
      </c>
      <c r="FYM25" s="42" t="s">
        <v>38</v>
      </c>
      <c r="FYN25" s="42" t="s">
        <v>38</v>
      </c>
      <c r="FYO25" s="42" t="s">
        <v>38</v>
      </c>
      <c r="FYP25" s="42" t="s">
        <v>38</v>
      </c>
      <c r="FYQ25" s="42" t="s">
        <v>38</v>
      </c>
      <c r="FYR25" s="42" t="s">
        <v>38</v>
      </c>
      <c r="FYS25" s="42" t="s">
        <v>38</v>
      </c>
      <c r="FYT25" s="42" t="s">
        <v>38</v>
      </c>
      <c r="FYU25" s="42" t="s">
        <v>38</v>
      </c>
      <c r="FYV25" s="42" t="s">
        <v>38</v>
      </c>
      <c r="FYW25" s="42" t="s">
        <v>38</v>
      </c>
      <c r="FYX25" s="42" t="s">
        <v>38</v>
      </c>
      <c r="FYY25" s="42" t="s">
        <v>38</v>
      </c>
      <c r="FYZ25" s="42" t="s">
        <v>38</v>
      </c>
      <c r="FZA25" s="42" t="s">
        <v>38</v>
      </c>
      <c r="FZB25" s="42" t="s">
        <v>38</v>
      </c>
      <c r="FZC25" s="42" t="s">
        <v>38</v>
      </c>
      <c r="FZD25" s="42" t="s">
        <v>38</v>
      </c>
      <c r="FZE25" s="42" t="s">
        <v>38</v>
      </c>
      <c r="FZF25" s="42" t="s">
        <v>38</v>
      </c>
      <c r="FZG25" s="42" t="s">
        <v>38</v>
      </c>
      <c r="FZH25" s="42" t="s">
        <v>38</v>
      </c>
      <c r="FZI25" s="42" t="s">
        <v>38</v>
      </c>
      <c r="FZJ25" s="42" t="s">
        <v>38</v>
      </c>
      <c r="FZK25" s="42" t="s">
        <v>38</v>
      </c>
      <c r="FZL25" s="42" t="s">
        <v>38</v>
      </c>
      <c r="FZM25" s="42" t="s">
        <v>38</v>
      </c>
      <c r="FZN25" s="42" t="s">
        <v>38</v>
      </c>
      <c r="FZO25" s="42" t="s">
        <v>38</v>
      </c>
      <c r="FZP25" s="42" t="s">
        <v>38</v>
      </c>
      <c r="FZQ25" s="42" t="s">
        <v>38</v>
      </c>
      <c r="FZR25" s="42" t="s">
        <v>38</v>
      </c>
      <c r="FZS25" s="42" t="s">
        <v>38</v>
      </c>
      <c r="FZT25" s="42" t="s">
        <v>38</v>
      </c>
      <c r="FZU25" s="42" t="s">
        <v>38</v>
      </c>
      <c r="FZV25" s="42" t="s">
        <v>38</v>
      </c>
      <c r="FZW25" s="42" t="s">
        <v>38</v>
      </c>
      <c r="FZX25" s="42" t="s">
        <v>38</v>
      </c>
      <c r="FZY25" s="42" t="s">
        <v>38</v>
      </c>
      <c r="FZZ25" s="42" t="s">
        <v>38</v>
      </c>
      <c r="GAA25" s="42" t="s">
        <v>38</v>
      </c>
      <c r="GAB25" s="42" t="s">
        <v>38</v>
      </c>
      <c r="GAC25" s="42" t="s">
        <v>38</v>
      </c>
      <c r="GAD25" s="42" t="s">
        <v>38</v>
      </c>
      <c r="GAE25" s="42" t="s">
        <v>38</v>
      </c>
      <c r="GAF25" s="42" t="s">
        <v>38</v>
      </c>
      <c r="GAG25" s="42" t="s">
        <v>38</v>
      </c>
      <c r="GAH25" s="42" t="s">
        <v>38</v>
      </c>
      <c r="GAI25" s="42" t="s">
        <v>38</v>
      </c>
      <c r="GAJ25" s="42" t="s">
        <v>38</v>
      </c>
      <c r="GAK25" s="42" t="s">
        <v>38</v>
      </c>
      <c r="GAL25" s="42" t="s">
        <v>38</v>
      </c>
      <c r="GAM25" s="42" t="s">
        <v>38</v>
      </c>
      <c r="GAN25" s="42" t="s">
        <v>38</v>
      </c>
      <c r="GAO25" s="42" t="s">
        <v>38</v>
      </c>
      <c r="GAP25" s="42" t="s">
        <v>38</v>
      </c>
      <c r="GAQ25" s="42" t="s">
        <v>38</v>
      </c>
      <c r="GAR25" s="42" t="s">
        <v>38</v>
      </c>
      <c r="GAS25" s="42" t="s">
        <v>38</v>
      </c>
      <c r="GAT25" s="42" t="s">
        <v>38</v>
      </c>
      <c r="GAU25" s="42" t="s">
        <v>38</v>
      </c>
      <c r="GAV25" s="42" t="s">
        <v>38</v>
      </c>
      <c r="GAW25" s="42" t="s">
        <v>38</v>
      </c>
      <c r="GAX25" s="42" t="s">
        <v>38</v>
      </c>
      <c r="GAY25" s="42" t="s">
        <v>38</v>
      </c>
      <c r="GAZ25" s="42" t="s">
        <v>38</v>
      </c>
      <c r="GBA25" s="42" t="s">
        <v>38</v>
      </c>
      <c r="GBB25" s="42" t="s">
        <v>38</v>
      </c>
      <c r="GBC25" s="42" t="s">
        <v>38</v>
      </c>
      <c r="GBD25" s="42" t="s">
        <v>38</v>
      </c>
      <c r="GBE25" s="42" t="s">
        <v>38</v>
      </c>
      <c r="GBF25" s="42" t="s">
        <v>38</v>
      </c>
      <c r="GBG25" s="42" t="s">
        <v>38</v>
      </c>
      <c r="GBH25" s="42" t="s">
        <v>38</v>
      </c>
      <c r="GBI25" s="42" t="s">
        <v>38</v>
      </c>
      <c r="GBJ25" s="42" t="s">
        <v>38</v>
      </c>
      <c r="GBK25" s="42" t="s">
        <v>38</v>
      </c>
      <c r="GBL25" s="42" t="s">
        <v>38</v>
      </c>
      <c r="GBM25" s="42" t="s">
        <v>38</v>
      </c>
      <c r="GBN25" s="42" t="s">
        <v>38</v>
      </c>
      <c r="GBO25" s="42" t="s">
        <v>38</v>
      </c>
      <c r="GBP25" s="42" t="s">
        <v>38</v>
      </c>
      <c r="GBQ25" s="42" t="s">
        <v>38</v>
      </c>
      <c r="GBR25" s="42" t="s">
        <v>38</v>
      </c>
      <c r="GBS25" s="42" t="s">
        <v>38</v>
      </c>
      <c r="GBT25" s="42" t="s">
        <v>38</v>
      </c>
      <c r="GBU25" s="42" t="s">
        <v>38</v>
      </c>
      <c r="GBV25" s="42" t="s">
        <v>38</v>
      </c>
      <c r="GBW25" s="42" t="s">
        <v>38</v>
      </c>
      <c r="GBX25" s="42" t="s">
        <v>38</v>
      </c>
      <c r="GBY25" s="42" t="s">
        <v>38</v>
      </c>
      <c r="GBZ25" s="42" t="s">
        <v>38</v>
      </c>
      <c r="GCA25" s="42" t="s">
        <v>38</v>
      </c>
      <c r="GCB25" s="42" t="s">
        <v>38</v>
      </c>
      <c r="GCC25" s="42" t="s">
        <v>38</v>
      </c>
      <c r="GCD25" s="42" t="s">
        <v>38</v>
      </c>
      <c r="GCE25" s="42" t="s">
        <v>38</v>
      </c>
      <c r="GCF25" s="42" t="s">
        <v>38</v>
      </c>
      <c r="GCG25" s="42" t="s">
        <v>38</v>
      </c>
      <c r="GCH25" s="42" t="s">
        <v>38</v>
      </c>
      <c r="GCI25" s="42" t="s">
        <v>38</v>
      </c>
      <c r="GCJ25" s="42" t="s">
        <v>38</v>
      </c>
      <c r="GCK25" s="42" t="s">
        <v>38</v>
      </c>
      <c r="GCL25" s="42" t="s">
        <v>38</v>
      </c>
      <c r="GCM25" s="42" t="s">
        <v>38</v>
      </c>
      <c r="GCN25" s="42" t="s">
        <v>38</v>
      </c>
      <c r="GCO25" s="42" t="s">
        <v>38</v>
      </c>
      <c r="GCP25" s="42" t="s">
        <v>38</v>
      </c>
      <c r="GCQ25" s="42" t="s">
        <v>38</v>
      </c>
      <c r="GCR25" s="42" t="s">
        <v>38</v>
      </c>
      <c r="GCS25" s="42" t="s">
        <v>38</v>
      </c>
      <c r="GCT25" s="42" t="s">
        <v>38</v>
      </c>
      <c r="GCU25" s="42" t="s">
        <v>38</v>
      </c>
      <c r="GCV25" s="42" t="s">
        <v>38</v>
      </c>
      <c r="GCW25" s="42" t="s">
        <v>38</v>
      </c>
      <c r="GCX25" s="42" t="s">
        <v>38</v>
      </c>
      <c r="GCY25" s="42" t="s">
        <v>38</v>
      </c>
      <c r="GCZ25" s="42" t="s">
        <v>38</v>
      </c>
      <c r="GDA25" s="42" t="s">
        <v>38</v>
      </c>
      <c r="GDB25" s="42" t="s">
        <v>38</v>
      </c>
      <c r="GDC25" s="42" t="s">
        <v>38</v>
      </c>
      <c r="GDD25" s="42" t="s">
        <v>38</v>
      </c>
      <c r="GDE25" s="42" t="s">
        <v>38</v>
      </c>
      <c r="GDF25" s="42" t="s">
        <v>38</v>
      </c>
      <c r="GDG25" s="42" t="s">
        <v>38</v>
      </c>
      <c r="GDH25" s="42" t="s">
        <v>38</v>
      </c>
      <c r="GDI25" s="42" t="s">
        <v>38</v>
      </c>
      <c r="GDJ25" s="42" t="s">
        <v>38</v>
      </c>
      <c r="GDK25" s="42" t="s">
        <v>38</v>
      </c>
      <c r="GDL25" s="42" t="s">
        <v>38</v>
      </c>
      <c r="GDM25" s="42" t="s">
        <v>38</v>
      </c>
      <c r="GDN25" s="42" t="s">
        <v>38</v>
      </c>
      <c r="GDO25" s="42" t="s">
        <v>38</v>
      </c>
      <c r="GDP25" s="42" t="s">
        <v>38</v>
      </c>
      <c r="GDQ25" s="42" t="s">
        <v>38</v>
      </c>
      <c r="GDR25" s="42" t="s">
        <v>38</v>
      </c>
      <c r="GDS25" s="42" t="s">
        <v>38</v>
      </c>
      <c r="GDT25" s="42" t="s">
        <v>38</v>
      </c>
      <c r="GDU25" s="42" t="s">
        <v>38</v>
      </c>
      <c r="GDV25" s="42" t="s">
        <v>38</v>
      </c>
      <c r="GDW25" s="42" t="s">
        <v>38</v>
      </c>
      <c r="GDX25" s="42" t="s">
        <v>38</v>
      </c>
      <c r="GDY25" s="42" t="s">
        <v>38</v>
      </c>
      <c r="GDZ25" s="42" t="s">
        <v>38</v>
      </c>
      <c r="GEA25" s="42" t="s">
        <v>38</v>
      </c>
      <c r="GEB25" s="42" t="s">
        <v>38</v>
      </c>
      <c r="GEC25" s="42" t="s">
        <v>38</v>
      </c>
      <c r="GED25" s="42" t="s">
        <v>38</v>
      </c>
      <c r="GEE25" s="42" t="s">
        <v>38</v>
      </c>
      <c r="GEF25" s="42" t="s">
        <v>38</v>
      </c>
      <c r="GEG25" s="42" t="s">
        <v>38</v>
      </c>
      <c r="GEH25" s="42" t="s">
        <v>38</v>
      </c>
      <c r="GEI25" s="42" t="s">
        <v>38</v>
      </c>
      <c r="GEJ25" s="42" t="s">
        <v>38</v>
      </c>
      <c r="GEK25" s="42" t="s">
        <v>38</v>
      </c>
      <c r="GEL25" s="42" t="s">
        <v>38</v>
      </c>
      <c r="GEM25" s="42" t="s">
        <v>38</v>
      </c>
      <c r="GEN25" s="42" t="s">
        <v>38</v>
      </c>
      <c r="GEO25" s="42" t="s">
        <v>38</v>
      </c>
      <c r="GEP25" s="42" t="s">
        <v>38</v>
      </c>
      <c r="GEQ25" s="42" t="s">
        <v>38</v>
      </c>
      <c r="GER25" s="42" t="s">
        <v>38</v>
      </c>
      <c r="GES25" s="42" t="s">
        <v>38</v>
      </c>
      <c r="GET25" s="42" t="s">
        <v>38</v>
      </c>
      <c r="GEU25" s="42" t="s">
        <v>38</v>
      </c>
      <c r="GEV25" s="42" t="s">
        <v>38</v>
      </c>
      <c r="GEW25" s="42" t="s">
        <v>38</v>
      </c>
      <c r="GEX25" s="42" t="s">
        <v>38</v>
      </c>
      <c r="GEY25" s="42" t="s">
        <v>38</v>
      </c>
      <c r="GEZ25" s="42" t="s">
        <v>38</v>
      </c>
      <c r="GFA25" s="42" t="s">
        <v>38</v>
      </c>
      <c r="GFB25" s="42" t="s">
        <v>38</v>
      </c>
      <c r="GFC25" s="42" t="s">
        <v>38</v>
      </c>
      <c r="GFD25" s="42" t="s">
        <v>38</v>
      </c>
      <c r="GFE25" s="42" t="s">
        <v>38</v>
      </c>
      <c r="GFF25" s="42" t="s">
        <v>38</v>
      </c>
      <c r="GFG25" s="42" t="s">
        <v>38</v>
      </c>
      <c r="GFH25" s="42" t="s">
        <v>38</v>
      </c>
      <c r="GFI25" s="42" t="s">
        <v>38</v>
      </c>
      <c r="GFJ25" s="42" t="s">
        <v>38</v>
      </c>
      <c r="GFK25" s="42" t="s">
        <v>38</v>
      </c>
      <c r="GFL25" s="42" t="s">
        <v>38</v>
      </c>
      <c r="GFM25" s="42" t="s">
        <v>38</v>
      </c>
      <c r="GFN25" s="42" t="s">
        <v>38</v>
      </c>
      <c r="GFO25" s="42" t="s">
        <v>38</v>
      </c>
      <c r="GFP25" s="42" t="s">
        <v>38</v>
      </c>
      <c r="GFQ25" s="42" t="s">
        <v>38</v>
      </c>
      <c r="GFR25" s="42" t="s">
        <v>38</v>
      </c>
      <c r="GFS25" s="42" t="s">
        <v>38</v>
      </c>
      <c r="GFT25" s="42" t="s">
        <v>38</v>
      </c>
      <c r="GFU25" s="42" t="s">
        <v>38</v>
      </c>
      <c r="GFV25" s="42" t="s">
        <v>38</v>
      </c>
      <c r="GFW25" s="42" t="s">
        <v>38</v>
      </c>
      <c r="GFX25" s="42" t="s">
        <v>38</v>
      </c>
      <c r="GFY25" s="42" t="s">
        <v>38</v>
      </c>
      <c r="GFZ25" s="42" t="s">
        <v>38</v>
      </c>
      <c r="GGA25" s="42" t="s">
        <v>38</v>
      </c>
      <c r="GGB25" s="42" t="s">
        <v>38</v>
      </c>
      <c r="GGC25" s="42" t="s">
        <v>38</v>
      </c>
      <c r="GGD25" s="42" t="s">
        <v>38</v>
      </c>
      <c r="GGE25" s="42" t="s">
        <v>38</v>
      </c>
      <c r="GGF25" s="42" t="s">
        <v>38</v>
      </c>
      <c r="GGG25" s="42" t="s">
        <v>38</v>
      </c>
      <c r="GGH25" s="42" t="s">
        <v>38</v>
      </c>
      <c r="GGI25" s="42" t="s">
        <v>38</v>
      </c>
      <c r="GGJ25" s="42" t="s">
        <v>38</v>
      </c>
      <c r="GGK25" s="42" t="s">
        <v>38</v>
      </c>
      <c r="GGL25" s="42" t="s">
        <v>38</v>
      </c>
      <c r="GGM25" s="42" t="s">
        <v>38</v>
      </c>
      <c r="GGN25" s="42" t="s">
        <v>38</v>
      </c>
      <c r="GGO25" s="42" t="s">
        <v>38</v>
      </c>
      <c r="GGP25" s="42" t="s">
        <v>38</v>
      </c>
      <c r="GGQ25" s="42" t="s">
        <v>38</v>
      </c>
      <c r="GGR25" s="42" t="s">
        <v>38</v>
      </c>
      <c r="GGS25" s="42" t="s">
        <v>38</v>
      </c>
      <c r="GGT25" s="42" t="s">
        <v>38</v>
      </c>
      <c r="GGU25" s="42" t="s">
        <v>38</v>
      </c>
      <c r="GGV25" s="42" t="s">
        <v>38</v>
      </c>
      <c r="GGW25" s="42" t="s">
        <v>38</v>
      </c>
      <c r="GGX25" s="42" t="s">
        <v>38</v>
      </c>
      <c r="GGY25" s="42" t="s">
        <v>38</v>
      </c>
      <c r="GGZ25" s="42" t="s">
        <v>38</v>
      </c>
      <c r="GHA25" s="42" t="s">
        <v>38</v>
      </c>
      <c r="GHB25" s="42" t="s">
        <v>38</v>
      </c>
      <c r="GHC25" s="42" t="s">
        <v>38</v>
      </c>
      <c r="GHD25" s="42" t="s">
        <v>38</v>
      </c>
      <c r="GHE25" s="42" t="s">
        <v>38</v>
      </c>
      <c r="GHF25" s="42" t="s">
        <v>38</v>
      </c>
      <c r="GHG25" s="42" t="s">
        <v>38</v>
      </c>
      <c r="GHH25" s="42" t="s">
        <v>38</v>
      </c>
      <c r="GHI25" s="42" t="s">
        <v>38</v>
      </c>
      <c r="GHJ25" s="42" t="s">
        <v>38</v>
      </c>
      <c r="GHK25" s="42" t="s">
        <v>38</v>
      </c>
      <c r="GHL25" s="42" t="s">
        <v>38</v>
      </c>
      <c r="GHM25" s="42" t="s">
        <v>38</v>
      </c>
      <c r="GHN25" s="42" t="s">
        <v>38</v>
      </c>
      <c r="GHO25" s="42" t="s">
        <v>38</v>
      </c>
      <c r="GHP25" s="42" t="s">
        <v>38</v>
      </c>
      <c r="GHQ25" s="42" t="s">
        <v>38</v>
      </c>
      <c r="GHR25" s="42" t="s">
        <v>38</v>
      </c>
      <c r="GHS25" s="42" t="s">
        <v>38</v>
      </c>
      <c r="GHT25" s="42" t="s">
        <v>38</v>
      </c>
      <c r="GHU25" s="42" t="s">
        <v>38</v>
      </c>
      <c r="GHV25" s="42" t="s">
        <v>38</v>
      </c>
      <c r="GHW25" s="42" t="s">
        <v>38</v>
      </c>
      <c r="GHX25" s="42" t="s">
        <v>38</v>
      </c>
      <c r="GHY25" s="42" t="s">
        <v>38</v>
      </c>
      <c r="GHZ25" s="42" t="s">
        <v>38</v>
      </c>
      <c r="GIA25" s="42" t="s">
        <v>38</v>
      </c>
      <c r="GIB25" s="42" t="s">
        <v>38</v>
      </c>
      <c r="GIC25" s="42" t="s">
        <v>38</v>
      </c>
      <c r="GID25" s="42" t="s">
        <v>38</v>
      </c>
      <c r="GIE25" s="42" t="s">
        <v>38</v>
      </c>
      <c r="GIF25" s="42" t="s">
        <v>38</v>
      </c>
      <c r="GIG25" s="42" t="s">
        <v>38</v>
      </c>
      <c r="GIH25" s="42" t="s">
        <v>38</v>
      </c>
      <c r="GII25" s="42" t="s">
        <v>38</v>
      </c>
      <c r="GIJ25" s="42" t="s">
        <v>38</v>
      </c>
      <c r="GIK25" s="42" t="s">
        <v>38</v>
      </c>
      <c r="GIL25" s="42" t="s">
        <v>38</v>
      </c>
      <c r="GIM25" s="42" t="s">
        <v>38</v>
      </c>
      <c r="GIN25" s="42" t="s">
        <v>38</v>
      </c>
      <c r="GIO25" s="42" t="s">
        <v>38</v>
      </c>
      <c r="GIP25" s="42" t="s">
        <v>38</v>
      </c>
      <c r="GIQ25" s="42" t="s">
        <v>38</v>
      </c>
      <c r="GIR25" s="42" t="s">
        <v>38</v>
      </c>
      <c r="GIS25" s="42" t="s">
        <v>38</v>
      </c>
      <c r="GIT25" s="42" t="s">
        <v>38</v>
      </c>
      <c r="GIU25" s="42" t="s">
        <v>38</v>
      </c>
      <c r="GIV25" s="42" t="s">
        <v>38</v>
      </c>
      <c r="GIW25" s="42" t="s">
        <v>38</v>
      </c>
      <c r="GIX25" s="42" t="s">
        <v>38</v>
      </c>
      <c r="GIY25" s="42" t="s">
        <v>38</v>
      </c>
      <c r="GIZ25" s="42" t="s">
        <v>38</v>
      </c>
      <c r="GJA25" s="42" t="s">
        <v>38</v>
      </c>
      <c r="GJB25" s="42" t="s">
        <v>38</v>
      </c>
      <c r="GJC25" s="42" t="s">
        <v>38</v>
      </c>
      <c r="GJD25" s="42" t="s">
        <v>38</v>
      </c>
      <c r="GJE25" s="42" t="s">
        <v>38</v>
      </c>
      <c r="GJF25" s="42" t="s">
        <v>38</v>
      </c>
      <c r="GJG25" s="42" t="s">
        <v>38</v>
      </c>
      <c r="GJH25" s="42" t="s">
        <v>38</v>
      </c>
      <c r="GJI25" s="42" t="s">
        <v>38</v>
      </c>
      <c r="GJJ25" s="42" t="s">
        <v>38</v>
      </c>
      <c r="GJK25" s="42" t="s">
        <v>38</v>
      </c>
      <c r="GJL25" s="42" t="s">
        <v>38</v>
      </c>
      <c r="GJM25" s="42" t="s">
        <v>38</v>
      </c>
      <c r="GJN25" s="42" t="s">
        <v>38</v>
      </c>
      <c r="GJO25" s="42" t="s">
        <v>38</v>
      </c>
      <c r="GJP25" s="42" t="s">
        <v>38</v>
      </c>
      <c r="GJQ25" s="42" t="s">
        <v>38</v>
      </c>
      <c r="GJR25" s="42" t="s">
        <v>38</v>
      </c>
      <c r="GJS25" s="42" t="s">
        <v>38</v>
      </c>
      <c r="GJT25" s="42" t="s">
        <v>38</v>
      </c>
      <c r="GJU25" s="42" t="s">
        <v>38</v>
      </c>
      <c r="GJV25" s="42" t="s">
        <v>38</v>
      </c>
      <c r="GJW25" s="42" t="s">
        <v>38</v>
      </c>
      <c r="GJX25" s="42" t="s">
        <v>38</v>
      </c>
      <c r="GJY25" s="42" t="s">
        <v>38</v>
      </c>
      <c r="GJZ25" s="42" t="s">
        <v>38</v>
      </c>
      <c r="GKA25" s="42" t="s">
        <v>38</v>
      </c>
      <c r="GKB25" s="42" t="s">
        <v>38</v>
      </c>
      <c r="GKC25" s="42" t="s">
        <v>38</v>
      </c>
      <c r="GKD25" s="42" t="s">
        <v>38</v>
      </c>
      <c r="GKE25" s="42" t="s">
        <v>38</v>
      </c>
      <c r="GKF25" s="42" t="s">
        <v>38</v>
      </c>
      <c r="GKG25" s="42" t="s">
        <v>38</v>
      </c>
      <c r="GKH25" s="42" t="s">
        <v>38</v>
      </c>
      <c r="GKI25" s="42" t="s">
        <v>38</v>
      </c>
      <c r="GKJ25" s="42" t="s">
        <v>38</v>
      </c>
      <c r="GKK25" s="42" t="s">
        <v>38</v>
      </c>
      <c r="GKL25" s="42" t="s">
        <v>38</v>
      </c>
      <c r="GKM25" s="42" t="s">
        <v>38</v>
      </c>
      <c r="GKN25" s="42" t="s">
        <v>38</v>
      </c>
      <c r="GKO25" s="42" t="s">
        <v>38</v>
      </c>
      <c r="GKP25" s="42" t="s">
        <v>38</v>
      </c>
      <c r="GKQ25" s="42" t="s">
        <v>38</v>
      </c>
      <c r="GKR25" s="42" t="s">
        <v>38</v>
      </c>
      <c r="GKS25" s="42" t="s">
        <v>38</v>
      </c>
      <c r="GKT25" s="42" t="s">
        <v>38</v>
      </c>
      <c r="GKU25" s="42" t="s">
        <v>38</v>
      </c>
      <c r="GKV25" s="42" t="s">
        <v>38</v>
      </c>
      <c r="GKW25" s="42" t="s">
        <v>38</v>
      </c>
      <c r="GKX25" s="42" t="s">
        <v>38</v>
      </c>
      <c r="GKY25" s="42" t="s">
        <v>38</v>
      </c>
      <c r="GKZ25" s="42" t="s">
        <v>38</v>
      </c>
      <c r="GLA25" s="42" t="s">
        <v>38</v>
      </c>
      <c r="GLB25" s="42" t="s">
        <v>38</v>
      </c>
      <c r="GLC25" s="42" t="s">
        <v>38</v>
      </c>
      <c r="GLD25" s="42" t="s">
        <v>38</v>
      </c>
      <c r="GLE25" s="42" t="s">
        <v>38</v>
      </c>
      <c r="GLF25" s="42" t="s">
        <v>38</v>
      </c>
      <c r="GLG25" s="42" t="s">
        <v>38</v>
      </c>
      <c r="GLH25" s="42" t="s">
        <v>38</v>
      </c>
      <c r="GLI25" s="42" t="s">
        <v>38</v>
      </c>
      <c r="GLJ25" s="42" t="s">
        <v>38</v>
      </c>
      <c r="GLK25" s="42" t="s">
        <v>38</v>
      </c>
      <c r="GLL25" s="42" t="s">
        <v>38</v>
      </c>
      <c r="GLM25" s="42" t="s">
        <v>38</v>
      </c>
      <c r="GLN25" s="42" t="s">
        <v>38</v>
      </c>
      <c r="GLO25" s="42" t="s">
        <v>38</v>
      </c>
      <c r="GLP25" s="42" t="s">
        <v>38</v>
      </c>
      <c r="GLQ25" s="42" t="s">
        <v>38</v>
      </c>
      <c r="GLR25" s="42" t="s">
        <v>38</v>
      </c>
      <c r="GLS25" s="42" t="s">
        <v>38</v>
      </c>
      <c r="GLT25" s="42" t="s">
        <v>38</v>
      </c>
      <c r="GLU25" s="42" t="s">
        <v>38</v>
      </c>
      <c r="GLV25" s="42" t="s">
        <v>38</v>
      </c>
      <c r="GLW25" s="42" t="s">
        <v>38</v>
      </c>
      <c r="GLX25" s="42" t="s">
        <v>38</v>
      </c>
      <c r="GLY25" s="42" t="s">
        <v>38</v>
      </c>
      <c r="GLZ25" s="42" t="s">
        <v>38</v>
      </c>
      <c r="GMA25" s="42" t="s">
        <v>38</v>
      </c>
      <c r="GMB25" s="42" t="s">
        <v>38</v>
      </c>
      <c r="GMC25" s="42" t="s">
        <v>38</v>
      </c>
      <c r="GMD25" s="42" t="s">
        <v>38</v>
      </c>
      <c r="GME25" s="42" t="s">
        <v>38</v>
      </c>
      <c r="GMF25" s="42" t="s">
        <v>38</v>
      </c>
      <c r="GMG25" s="42" t="s">
        <v>38</v>
      </c>
      <c r="GMH25" s="42" t="s">
        <v>38</v>
      </c>
      <c r="GMI25" s="42" t="s">
        <v>38</v>
      </c>
      <c r="GMJ25" s="42" t="s">
        <v>38</v>
      </c>
      <c r="GMK25" s="42" t="s">
        <v>38</v>
      </c>
      <c r="GML25" s="42" t="s">
        <v>38</v>
      </c>
      <c r="GMM25" s="42" t="s">
        <v>38</v>
      </c>
      <c r="GMN25" s="42" t="s">
        <v>38</v>
      </c>
      <c r="GMO25" s="42" t="s">
        <v>38</v>
      </c>
      <c r="GMP25" s="42" t="s">
        <v>38</v>
      </c>
      <c r="GMQ25" s="42" t="s">
        <v>38</v>
      </c>
      <c r="GMR25" s="42" t="s">
        <v>38</v>
      </c>
      <c r="GMS25" s="42" t="s">
        <v>38</v>
      </c>
      <c r="GMT25" s="42" t="s">
        <v>38</v>
      </c>
      <c r="GMU25" s="42" t="s">
        <v>38</v>
      </c>
      <c r="GMV25" s="42" t="s">
        <v>38</v>
      </c>
      <c r="GMW25" s="42" t="s">
        <v>38</v>
      </c>
      <c r="GMX25" s="42" t="s">
        <v>38</v>
      </c>
      <c r="GMY25" s="42" t="s">
        <v>38</v>
      </c>
      <c r="GMZ25" s="42" t="s">
        <v>38</v>
      </c>
      <c r="GNA25" s="42" t="s">
        <v>38</v>
      </c>
      <c r="GNB25" s="42" t="s">
        <v>38</v>
      </c>
      <c r="GNC25" s="42" t="s">
        <v>38</v>
      </c>
      <c r="GND25" s="42" t="s">
        <v>38</v>
      </c>
      <c r="GNE25" s="42" t="s">
        <v>38</v>
      </c>
      <c r="GNF25" s="42" t="s">
        <v>38</v>
      </c>
      <c r="GNG25" s="42" t="s">
        <v>38</v>
      </c>
      <c r="GNH25" s="42" t="s">
        <v>38</v>
      </c>
      <c r="GNI25" s="42" t="s">
        <v>38</v>
      </c>
      <c r="GNJ25" s="42" t="s">
        <v>38</v>
      </c>
      <c r="GNK25" s="42" t="s">
        <v>38</v>
      </c>
      <c r="GNL25" s="42" t="s">
        <v>38</v>
      </c>
      <c r="GNM25" s="42" t="s">
        <v>38</v>
      </c>
      <c r="GNN25" s="42" t="s">
        <v>38</v>
      </c>
      <c r="GNO25" s="42" t="s">
        <v>38</v>
      </c>
      <c r="GNP25" s="42" t="s">
        <v>38</v>
      </c>
      <c r="GNQ25" s="42" t="s">
        <v>38</v>
      </c>
      <c r="GNR25" s="42" t="s">
        <v>38</v>
      </c>
      <c r="GNS25" s="42" t="s">
        <v>38</v>
      </c>
      <c r="GNT25" s="42" t="s">
        <v>38</v>
      </c>
      <c r="GNU25" s="42" t="s">
        <v>38</v>
      </c>
      <c r="GNV25" s="42" t="s">
        <v>38</v>
      </c>
      <c r="GNW25" s="42" t="s">
        <v>38</v>
      </c>
      <c r="GNX25" s="42" t="s">
        <v>38</v>
      </c>
      <c r="GNY25" s="42" t="s">
        <v>38</v>
      </c>
      <c r="GNZ25" s="42" t="s">
        <v>38</v>
      </c>
      <c r="GOA25" s="42" t="s">
        <v>38</v>
      </c>
      <c r="GOB25" s="42" t="s">
        <v>38</v>
      </c>
      <c r="GOC25" s="42" t="s">
        <v>38</v>
      </c>
      <c r="GOD25" s="42" t="s">
        <v>38</v>
      </c>
      <c r="GOE25" s="42" t="s">
        <v>38</v>
      </c>
      <c r="GOF25" s="42" t="s">
        <v>38</v>
      </c>
      <c r="GOG25" s="42" t="s">
        <v>38</v>
      </c>
      <c r="GOH25" s="42" t="s">
        <v>38</v>
      </c>
      <c r="GOI25" s="42" t="s">
        <v>38</v>
      </c>
      <c r="GOJ25" s="42" t="s">
        <v>38</v>
      </c>
      <c r="GOK25" s="42" t="s">
        <v>38</v>
      </c>
      <c r="GOL25" s="42" t="s">
        <v>38</v>
      </c>
      <c r="GOM25" s="42" t="s">
        <v>38</v>
      </c>
      <c r="GON25" s="42" t="s">
        <v>38</v>
      </c>
      <c r="GOO25" s="42" t="s">
        <v>38</v>
      </c>
      <c r="GOP25" s="42" t="s">
        <v>38</v>
      </c>
      <c r="GOQ25" s="42" t="s">
        <v>38</v>
      </c>
      <c r="GOR25" s="42" t="s">
        <v>38</v>
      </c>
      <c r="GOS25" s="42" t="s">
        <v>38</v>
      </c>
      <c r="GOT25" s="42" t="s">
        <v>38</v>
      </c>
      <c r="GOU25" s="42" t="s">
        <v>38</v>
      </c>
      <c r="GOV25" s="42" t="s">
        <v>38</v>
      </c>
      <c r="GOW25" s="42" t="s">
        <v>38</v>
      </c>
      <c r="GOX25" s="42" t="s">
        <v>38</v>
      </c>
      <c r="GOY25" s="42" t="s">
        <v>38</v>
      </c>
      <c r="GOZ25" s="42" t="s">
        <v>38</v>
      </c>
      <c r="GPA25" s="42" t="s">
        <v>38</v>
      </c>
      <c r="GPB25" s="42" t="s">
        <v>38</v>
      </c>
      <c r="GPC25" s="42" t="s">
        <v>38</v>
      </c>
      <c r="GPD25" s="42" t="s">
        <v>38</v>
      </c>
      <c r="GPE25" s="42" t="s">
        <v>38</v>
      </c>
      <c r="GPF25" s="42" t="s">
        <v>38</v>
      </c>
      <c r="GPG25" s="42" t="s">
        <v>38</v>
      </c>
      <c r="GPH25" s="42" t="s">
        <v>38</v>
      </c>
      <c r="GPI25" s="42" t="s">
        <v>38</v>
      </c>
      <c r="GPJ25" s="42" t="s">
        <v>38</v>
      </c>
      <c r="GPK25" s="42" t="s">
        <v>38</v>
      </c>
      <c r="GPL25" s="42" t="s">
        <v>38</v>
      </c>
      <c r="GPM25" s="42" t="s">
        <v>38</v>
      </c>
      <c r="GPN25" s="42" t="s">
        <v>38</v>
      </c>
      <c r="GPO25" s="42" t="s">
        <v>38</v>
      </c>
      <c r="GPP25" s="42" t="s">
        <v>38</v>
      </c>
      <c r="GPQ25" s="42" t="s">
        <v>38</v>
      </c>
      <c r="GPR25" s="42" t="s">
        <v>38</v>
      </c>
      <c r="GPS25" s="42" t="s">
        <v>38</v>
      </c>
      <c r="GPT25" s="42" t="s">
        <v>38</v>
      </c>
      <c r="GPU25" s="42" t="s">
        <v>38</v>
      </c>
      <c r="GPV25" s="42" t="s">
        <v>38</v>
      </c>
      <c r="GPW25" s="42" t="s">
        <v>38</v>
      </c>
      <c r="GPX25" s="42" t="s">
        <v>38</v>
      </c>
      <c r="GPY25" s="42" t="s">
        <v>38</v>
      </c>
      <c r="GPZ25" s="42" t="s">
        <v>38</v>
      </c>
      <c r="GQA25" s="42" t="s">
        <v>38</v>
      </c>
      <c r="GQB25" s="42" t="s">
        <v>38</v>
      </c>
      <c r="GQC25" s="42" t="s">
        <v>38</v>
      </c>
      <c r="GQD25" s="42" t="s">
        <v>38</v>
      </c>
      <c r="GQE25" s="42" t="s">
        <v>38</v>
      </c>
      <c r="GQF25" s="42" t="s">
        <v>38</v>
      </c>
      <c r="GQG25" s="42" t="s">
        <v>38</v>
      </c>
      <c r="GQH25" s="42" t="s">
        <v>38</v>
      </c>
      <c r="GQI25" s="42" t="s">
        <v>38</v>
      </c>
      <c r="GQJ25" s="42" t="s">
        <v>38</v>
      </c>
      <c r="GQK25" s="42" t="s">
        <v>38</v>
      </c>
      <c r="GQL25" s="42" t="s">
        <v>38</v>
      </c>
      <c r="GQM25" s="42" t="s">
        <v>38</v>
      </c>
      <c r="GQN25" s="42" t="s">
        <v>38</v>
      </c>
      <c r="GQO25" s="42" t="s">
        <v>38</v>
      </c>
      <c r="GQP25" s="42" t="s">
        <v>38</v>
      </c>
      <c r="GQQ25" s="42" t="s">
        <v>38</v>
      </c>
      <c r="GQR25" s="42" t="s">
        <v>38</v>
      </c>
      <c r="GQS25" s="42" t="s">
        <v>38</v>
      </c>
      <c r="GQT25" s="42" t="s">
        <v>38</v>
      </c>
      <c r="GQU25" s="42" t="s">
        <v>38</v>
      </c>
      <c r="GQV25" s="42" t="s">
        <v>38</v>
      </c>
      <c r="GQW25" s="42" t="s">
        <v>38</v>
      </c>
      <c r="GQX25" s="42" t="s">
        <v>38</v>
      </c>
      <c r="GQY25" s="42" t="s">
        <v>38</v>
      </c>
      <c r="GQZ25" s="42" t="s">
        <v>38</v>
      </c>
      <c r="GRA25" s="42" t="s">
        <v>38</v>
      </c>
      <c r="GRB25" s="42" t="s">
        <v>38</v>
      </c>
      <c r="GRC25" s="42" t="s">
        <v>38</v>
      </c>
      <c r="GRD25" s="42" t="s">
        <v>38</v>
      </c>
      <c r="GRE25" s="42" t="s">
        <v>38</v>
      </c>
      <c r="GRF25" s="42" t="s">
        <v>38</v>
      </c>
      <c r="GRG25" s="42" t="s">
        <v>38</v>
      </c>
      <c r="GRH25" s="42" t="s">
        <v>38</v>
      </c>
      <c r="GRI25" s="42" t="s">
        <v>38</v>
      </c>
      <c r="GRJ25" s="42" t="s">
        <v>38</v>
      </c>
      <c r="GRK25" s="42" t="s">
        <v>38</v>
      </c>
      <c r="GRL25" s="42" t="s">
        <v>38</v>
      </c>
      <c r="GRM25" s="42" t="s">
        <v>38</v>
      </c>
      <c r="GRN25" s="42" t="s">
        <v>38</v>
      </c>
      <c r="GRO25" s="42" t="s">
        <v>38</v>
      </c>
      <c r="GRP25" s="42" t="s">
        <v>38</v>
      </c>
      <c r="GRQ25" s="42" t="s">
        <v>38</v>
      </c>
      <c r="GRR25" s="42" t="s">
        <v>38</v>
      </c>
      <c r="GRS25" s="42" t="s">
        <v>38</v>
      </c>
      <c r="GRT25" s="42" t="s">
        <v>38</v>
      </c>
      <c r="GRU25" s="42" t="s">
        <v>38</v>
      </c>
      <c r="GRV25" s="42" t="s">
        <v>38</v>
      </c>
      <c r="GRW25" s="42" t="s">
        <v>38</v>
      </c>
      <c r="GRX25" s="42" t="s">
        <v>38</v>
      </c>
      <c r="GRY25" s="42" t="s">
        <v>38</v>
      </c>
      <c r="GRZ25" s="42" t="s">
        <v>38</v>
      </c>
      <c r="GSA25" s="42" t="s">
        <v>38</v>
      </c>
      <c r="GSB25" s="42" t="s">
        <v>38</v>
      </c>
      <c r="GSC25" s="42" t="s">
        <v>38</v>
      </c>
      <c r="GSD25" s="42" t="s">
        <v>38</v>
      </c>
      <c r="GSE25" s="42" t="s">
        <v>38</v>
      </c>
      <c r="GSF25" s="42" t="s">
        <v>38</v>
      </c>
      <c r="GSG25" s="42" t="s">
        <v>38</v>
      </c>
      <c r="GSH25" s="42" t="s">
        <v>38</v>
      </c>
      <c r="GSI25" s="42" t="s">
        <v>38</v>
      </c>
      <c r="GSJ25" s="42" t="s">
        <v>38</v>
      </c>
      <c r="GSK25" s="42" t="s">
        <v>38</v>
      </c>
      <c r="GSL25" s="42" t="s">
        <v>38</v>
      </c>
      <c r="GSM25" s="42" t="s">
        <v>38</v>
      </c>
      <c r="GSN25" s="42" t="s">
        <v>38</v>
      </c>
      <c r="GSO25" s="42" t="s">
        <v>38</v>
      </c>
      <c r="GSP25" s="42" t="s">
        <v>38</v>
      </c>
      <c r="GSQ25" s="42" t="s">
        <v>38</v>
      </c>
      <c r="GSR25" s="42" t="s">
        <v>38</v>
      </c>
      <c r="GSS25" s="42" t="s">
        <v>38</v>
      </c>
      <c r="GST25" s="42" t="s">
        <v>38</v>
      </c>
      <c r="GSU25" s="42" t="s">
        <v>38</v>
      </c>
      <c r="GSV25" s="42" t="s">
        <v>38</v>
      </c>
      <c r="GSW25" s="42" t="s">
        <v>38</v>
      </c>
      <c r="GSX25" s="42" t="s">
        <v>38</v>
      </c>
      <c r="GSY25" s="42" t="s">
        <v>38</v>
      </c>
      <c r="GSZ25" s="42" t="s">
        <v>38</v>
      </c>
      <c r="GTA25" s="42" t="s">
        <v>38</v>
      </c>
      <c r="GTB25" s="42" t="s">
        <v>38</v>
      </c>
      <c r="GTC25" s="42" t="s">
        <v>38</v>
      </c>
      <c r="GTD25" s="42" t="s">
        <v>38</v>
      </c>
      <c r="GTE25" s="42" t="s">
        <v>38</v>
      </c>
      <c r="GTF25" s="42" t="s">
        <v>38</v>
      </c>
      <c r="GTG25" s="42" t="s">
        <v>38</v>
      </c>
      <c r="GTH25" s="42" t="s">
        <v>38</v>
      </c>
      <c r="GTI25" s="42" t="s">
        <v>38</v>
      </c>
      <c r="GTJ25" s="42" t="s">
        <v>38</v>
      </c>
      <c r="GTK25" s="42" t="s">
        <v>38</v>
      </c>
      <c r="GTL25" s="42" t="s">
        <v>38</v>
      </c>
      <c r="GTM25" s="42" t="s">
        <v>38</v>
      </c>
      <c r="GTN25" s="42" t="s">
        <v>38</v>
      </c>
      <c r="GTO25" s="42" t="s">
        <v>38</v>
      </c>
      <c r="GTP25" s="42" t="s">
        <v>38</v>
      </c>
      <c r="GTQ25" s="42" t="s">
        <v>38</v>
      </c>
      <c r="GTR25" s="42" t="s">
        <v>38</v>
      </c>
      <c r="GTS25" s="42" t="s">
        <v>38</v>
      </c>
      <c r="GTT25" s="42" t="s">
        <v>38</v>
      </c>
      <c r="GTU25" s="42" t="s">
        <v>38</v>
      </c>
      <c r="GTV25" s="42" t="s">
        <v>38</v>
      </c>
      <c r="GTW25" s="42" t="s">
        <v>38</v>
      </c>
      <c r="GTX25" s="42" t="s">
        <v>38</v>
      </c>
      <c r="GTY25" s="42" t="s">
        <v>38</v>
      </c>
      <c r="GTZ25" s="42" t="s">
        <v>38</v>
      </c>
      <c r="GUA25" s="42" t="s">
        <v>38</v>
      </c>
      <c r="GUB25" s="42" t="s">
        <v>38</v>
      </c>
      <c r="GUC25" s="42" t="s">
        <v>38</v>
      </c>
      <c r="GUD25" s="42" t="s">
        <v>38</v>
      </c>
      <c r="GUE25" s="42" t="s">
        <v>38</v>
      </c>
      <c r="GUF25" s="42" t="s">
        <v>38</v>
      </c>
      <c r="GUG25" s="42" t="s">
        <v>38</v>
      </c>
      <c r="GUH25" s="42" t="s">
        <v>38</v>
      </c>
      <c r="GUI25" s="42" t="s">
        <v>38</v>
      </c>
      <c r="GUJ25" s="42" t="s">
        <v>38</v>
      </c>
      <c r="GUK25" s="42" t="s">
        <v>38</v>
      </c>
      <c r="GUL25" s="42" t="s">
        <v>38</v>
      </c>
      <c r="GUM25" s="42" t="s">
        <v>38</v>
      </c>
      <c r="GUN25" s="42" t="s">
        <v>38</v>
      </c>
      <c r="GUO25" s="42" t="s">
        <v>38</v>
      </c>
      <c r="GUP25" s="42" t="s">
        <v>38</v>
      </c>
      <c r="GUQ25" s="42" t="s">
        <v>38</v>
      </c>
      <c r="GUR25" s="42" t="s">
        <v>38</v>
      </c>
      <c r="GUS25" s="42" t="s">
        <v>38</v>
      </c>
      <c r="GUT25" s="42" t="s">
        <v>38</v>
      </c>
      <c r="GUU25" s="42" t="s">
        <v>38</v>
      </c>
      <c r="GUV25" s="42" t="s">
        <v>38</v>
      </c>
      <c r="GUW25" s="42" t="s">
        <v>38</v>
      </c>
      <c r="GUX25" s="42" t="s">
        <v>38</v>
      </c>
      <c r="GUY25" s="42" t="s">
        <v>38</v>
      </c>
      <c r="GUZ25" s="42" t="s">
        <v>38</v>
      </c>
      <c r="GVA25" s="42" t="s">
        <v>38</v>
      </c>
      <c r="GVB25" s="42" t="s">
        <v>38</v>
      </c>
      <c r="GVC25" s="42" t="s">
        <v>38</v>
      </c>
      <c r="GVD25" s="42" t="s">
        <v>38</v>
      </c>
      <c r="GVE25" s="42" t="s">
        <v>38</v>
      </c>
      <c r="GVF25" s="42" t="s">
        <v>38</v>
      </c>
      <c r="GVG25" s="42" t="s">
        <v>38</v>
      </c>
      <c r="GVH25" s="42" t="s">
        <v>38</v>
      </c>
      <c r="GVI25" s="42" t="s">
        <v>38</v>
      </c>
      <c r="GVJ25" s="42" t="s">
        <v>38</v>
      </c>
      <c r="GVK25" s="42" t="s">
        <v>38</v>
      </c>
      <c r="GVL25" s="42" t="s">
        <v>38</v>
      </c>
      <c r="GVM25" s="42" t="s">
        <v>38</v>
      </c>
      <c r="GVN25" s="42" t="s">
        <v>38</v>
      </c>
      <c r="GVO25" s="42" t="s">
        <v>38</v>
      </c>
      <c r="GVP25" s="42" t="s">
        <v>38</v>
      </c>
      <c r="GVQ25" s="42" t="s">
        <v>38</v>
      </c>
      <c r="GVR25" s="42" t="s">
        <v>38</v>
      </c>
      <c r="GVS25" s="42" t="s">
        <v>38</v>
      </c>
      <c r="GVT25" s="42" t="s">
        <v>38</v>
      </c>
      <c r="GVU25" s="42" t="s">
        <v>38</v>
      </c>
      <c r="GVV25" s="42" t="s">
        <v>38</v>
      </c>
      <c r="GVW25" s="42" t="s">
        <v>38</v>
      </c>
      <c r="GVX25" s="42" t="s">
        <v>38</v>
      </c>
      <c r="GVY25" s="42" t="s">
        <v>38</v>
      </c>
      <c r="GVZ25" s="42" t="s">
        <v>38</v>
      </c>
      <c r="GWA25" s="42" t="s">
        <v>38</v>
      </c>
      <c r="GWB25" s="42" t="s">
        <v>38</v>
      </c>
      <c r="GWC25" s="42" t="s">
        <v>38</v>
      </c>
      <c r="GWD25" s="42" t="s">
        <v>38</v>
      </c>
      <c r="GWE25" s="42" t="s">
        <v>38</v>
      </c>
      <c r="GWF25" s="42" t="s">
        <v>38</v>
      </c>
      <c r="GWG25" s="42" t="s">
        <v>38</v>
      </c>
      <c r="GWH25" s="42" t="s">
        <v>38</v>
      </c>
      <c r="GWI25" s="42" t="s">
        <v>38</v>
      </c>
      <c r="GWJ25" s="42" t="s">
        <v>38</v>
      </c>
      <c r="GWK25" s="42" t="s">
        <v>38</v>
      </c>
      <c r="GWL25" s="42" t="s">
        <v>38</v>
      </c>
      <c r="GWM25" s="42" t="s">
        <v>38</v>
      </c>
      <c r="GWN25" s="42" t="s">
        <v>38</v>
      </c>
      <c r="GWO25" s="42" t="s">
        <v>38</v>
      </c>
      <c r="GWP25" s="42" t="s">
        <v>38</v>
      </c>
      <c r="GWQ25" s="42" t="s">
        <v>38</v>
      </c>
      <c r="GWR25" s="42" t="s">
        <v>38</v>
      </c>
      <c r="GWS25" s="42" t="s">
        <v>38</v>
      </c>
      <c r="GWT25" s="42" t="s">
        <v>38</v>
      </c>
      <c r="GWU25" s="42" t="s">
        <v>38</v>
      </c>
      <c r="GWV25" s="42" t="s">
        <v>38</v>
      </c>
      <c r="GWW25" s="42" t="s">
        <v>38</v>
      </c>
      <c r="GWX25" s="42" t="s">
        <v>38</v>
      </c>
      <c r="GWY25" s="42" t="s">
        <v>38</v>
      </c>
      <c r="GWZ25" s="42" t="s">
        <v>38</v>
      </c>
      <c r="GXA25" s="42" t="s">
        <v>38</v>
      </c>
      <c r="GXB25" s="42" t="s">
        <v>38</v>
      </c>
      <c r="GXC25" s="42" t="s">
        <v>38</v>
      </c>
      <c r="GXD25" s="42" t="s">
        <v>38</v>
      </c>
      <c r="GXE25" s="42" t="s">
        <v>38</v>
      </c>
      <c r="GXF25" s="42" t="s">
        <v>38</v>
      </c>
      <c r="GXG25" s="42" t="s">
        <v>38</v>
      </c>
      <c r="GXH25" s="42" t="s">
        <v>38</v>
      </c>
      <c r="GXI25" s="42" t="s">
        <v>38</v>
      </c>
      <c r="GXJ25" s="42" t="s">
        <v>38</v>
      </c>
      <c r="GXK25" s="42" t="s">
        <v>38</v>
      </c>
      <c r="GXL25" s="42" t="s">
        <v>38</v>
      </c>
      <c r="GXM25" s="42" t="s">
        <v>38</v>
      </c>
      <c r="GXN25" s="42" t="s">
        <v>38</v>
      </c>
      <c r="GXO25" s="42" t="s">
        <v>38</v>
      </c>
      <c r="GXP25" s="42" t="s">
        <v>38</v>
      </c>
      <c r="GXQ25" s="42" t="s">
        <v>38</v>
      </c>
      <c r="GXR25" s="42" t="s">
        <v>38</v>
      </c>
      <c r="GXS25" s="42" t="s">
        <v>38</v>
      </c>
      <c r="GXT25" s="42" t="s">
        <v>38</v>
      </c>
      <c r="GXU25" s="42" t="s">
        <v>38</v>
      </c>
      <c r="GXV25" s="42" t="s">
        <v>38</v>
      </c>
      <c r="GXW25" s="42" t="s">
        <v>38</v>
      </c>
      <c r="GXX25" s="42" t="s">
        <v>38</v>
      </c>
      <c r="GXY25" s="42" t="s">
        <v>38</v>
      </c>
      <c r="GXZ25" s="42" t="s">
        <v>38</v>
      </c>
      <c r="GYA25" s="42" t="s">
        <v>38</v>
      </c>
      <c r="GYB25" s="42" t="s">
        <v>38</v>
      </c>
      <c r="GYC25" s="42" t="s">
        <v>38</v>
      </c>
      <c r="GYD25" s="42" t="s">
        <v>38</v>
      </c>
      <c r="GYE25" s="42" t="s">
        <v>38</v>
      </c>
      <c r="GYF25" s="42" t="s">
        <v>38</v>
      </c>
      <c r="GYG25" s="42" t="s">
        <v>38</v>
      </c>
      <c r="GYH25" s="42" t="s">
        <v>38</v>
      </c>
      <c r="GYI25" s="42" t="s">
        <v>38</v>
      </c>
      <c r="GYJ25" s="42" t="s">
        <v>38</v>
      </c>
      <c r="GYK25" s="42" t="s">
        <v>38</v>
      </c>
      <c r="GYL25" s="42" t="s">
        <v>38</v>
      </c>
      <c r="GYM25" s="42" t="s">
        <v>38</v>
      </c>
      <c r="GYN25" s="42" t="s">
        <v>38</v>
      </c>
      <c r="GYO25" s="42" t="s">
        <v>38</v>
      </c>
      <c r="GYP25" s="42" t="s">
        <v>38</v>
      </c>
      <c r="GYQ25" s="42" t="s">
        <v>38</v>
      </c>
      <c r="GYR25" s="42" t="s">
        <v>38</v>
      </c>
      <c r="GYS25" s="42" t="s">
        <v>38</v>
      </c>
      <c r="GYT25" s="42" t="s">
        <v>38</v>
      </c>
      <c r="GYU25" s="42" t="s">
        <v>38</v>
      </c>
      <c r="GYV25" s="42" t="s">
        <v>38</v>
      </c>
      <c r="GYW25" s="42" t="s">
        <v>38</v>
      </c>
      <c r="GYX25" s="42" t="s">
        <v>38</v>
      </c>
      <c r="GYY25" s="42" t="s">
        <v>38</v>
      </c>
      <c r="GYZ25" s="42" t="s">
        <v>38</v>
      </c>
      <c r="GZA25" s="42" t="s">
        <v>38</v>
      </c>
      <c r="GZB25" s="42" t="s">
        <v>38</v>
      </c>
      <c r="GZC25" s="42" t="s">
        <v>38</v>
      </c>
      <c r="GZD25" s="42" t="s">
        <v>38</v>
      </c>
      <c r="GZE25" s="42" t="s">
        <v>38</v>
      </c>
      <c r="GZF25" s="42" t="s">
        <v>38</v>
      </c>
      <c r="GZG25" s="42" t="s">
        <v>38</v>
      </c>
      <c r="GZH25" s="42" t="s">
        <v>38</v>
      </c>
      <c r="GZI25" s="42" t="s">
        <v>38</v>
      </c>
      <c r="GZJ25" s="42" t="s">
        <v>38</v>
      </c>
      <c r="GZK25" s="42" t="s">
        <v>38</v>
      </c>
      <c r="GZL25" s="42" t="s">
        <v>38</v>
      </c>
      <c r="GZM25" s="42" t="s">
        <v>38</v>
      </c>
      <c r="GZN25" s="42" t="s">
        <v>38</v>
      </c>
      <c r="GZO25" s="42" t="s">
        <v>38</v>
      </c>
      <c r="GZP25" s="42" t="s">
        <v>38</v>
      </c>
      <c r="GZQ25" s="42" t="s">
        <v>38</v>
      </c>
      <c r="GZR25" s="42" t="s">
        <v>38</v>
      </c>
      <c r="GZS25" s="42" t="s">
        <v>38</v>
      </c>
      <c r="GZT25" s="42" t="s">
        <v>38</v>
      </c>
      <c r="GZU25" s="42" t="s">
        <v>38</v>
      </c>
      <c r="GZV25" s="42" t="s">
        <v>38</v>
      </c>
      <c r="GZW25" s="42" t="s">
        <v>38</v>
      </c>
      <c r="GZX25" s="42" t="s">
        <v>38</v>
      </c>
      <c r="GZY25" s="42" t="s">
        <v>38</v>
      </c>
      <c r="GZZ25" s="42" t="s">
        <v>38</v>
      </c>
      <c r="HAA25" s="42" t="s">
        <v>38</v>
      </c>
      <c r="HAB25" s="42" t="s">
        <v>38</v>
      </c>
      <c r="HAC25" s="42" t="s">
        <v>38</v>
      </c>
      <c r="HAD25" s="42" t="s">
        <v>38</v>
      </c>
      <c r="HAE25" s="42" t="s">
        <v>38</v>
      </c>
      <c r="HAF25" s="42" t="s">
        <v>38</v>
      </c>
      <c r="HAG25" s="42" t="s">
        <v>38</v>
      </c>
      <c r="HAH25" s="42" t="s">
        <v>38</v>
      </c>
      <c r="HAI25" s="42" t="s">
        <v>38</v>
      </c>
      <c r="HAJ25" s="42" t="s">
        <v>38</v>
      </c>
      <c r="HAK25" s="42" t="s">
        <v>38</v>
      </c>
      <c r="HAL25" s="42" t="s">
        <v>38</v>
      </c>
      <c r="HAM25" s="42" t="s">
        <v>38</v>
      </c>
      <c r="HAN25" s="42" t="s">
        <v>38</v>
      </c>
      <c r="HAO25" s="42" t="s">
        <v>38</v>
      </c>
      <c r="HAP25" s="42" t="s">
        <v>38</v>
      </c>
      <c r="HAQ25" s="42" t="s">
        <v>38</v>
      </c>
      <c r="HAR25" s="42" t="s">
        <v>38</v>
      </c>
      <c r="HAS25" s="42" t="s">
        <v>38</v>
      </c>
      <c r="HAT25" s="42" t="s">
        <v>38</v>
      </c>
      <c r="HAU25" s="42" t="s">
        <v>38</v>
      </c>
      <c r="HAV25" s="42" t="s">
        <v>38</v>
      </c>
      <c r="HAW25" s="42" t="s">
        <v>38</v>
      </c>
      <c r="HAX25" s="42" t="s">
        <v>38</v>
      </c>
      <c r="HAY25" s="42" t="s">
        <v>38</v>
      </c>
      <c r="HAZ25" s="42" t="s">
        <v>38</v>
      </c>
      <c r="HBA25" s="42" t="s">
        <v>38</v>
      </c>
      <c r="HBB25" s="42" t="s">
        <v>38</v>
      </c>
      <c r="HBC25" s="42" t="s">
        <v>38</v>
      </c>
      <c r="HBD25" s="42" t="s">
        <v>38</v>
      </c>
      <c r="HBE25" s="42" t="s">
        <v>38</v>
      </c>
      <c r="HBF25" s="42" t="s">
        <v>38</v>
      </c>
      <c r="HBG25" s="42" t="s">
        <v>38</v>
      </c>
      <c r="HBH25" s="42" t="s">
        <v>38</v>
      </c>
      <c r="HBI25" s="42" t="s">
        <v>38</v>
      </c>
      <c r="HBJ25" s="42" t="s">
        <v>38</v>
      </c>
      <c r="HBK25" s="42" t="s">
        <v>38</v>
      </c>
      <c r="HBL25" s="42" t="s">
        <v>38</v>
      </c>
      <c r="HBM25" s="42" t="s">
        <v>38</v>
      </c>
      <c r="HBN25" s="42" t="s">
        <v>38</v>
      </c>
      <c r="HBO25" s="42" t="s">
        <v>38</v>
      </c>
      <c r="HBP25" s="42" t="s">
        <v>38</v>
      </c>
      <c r="HBQ25" s="42" t="s">
        <v>38</v>
      </c>
      <c r="HBR25" s="42" t="s">
        <v>38</v>
      </c>
      <c r="HBS25" s="42" t="s">
        <v>38</v>
      </c>
      <c r="HBT25" s="42" t="s">
        <v>38</v>
      </c>
      <c r="HBU25" s="42" t="s">
        <v>38</v>
      </c>
      <c r="HBV25" s="42" t="s">
        <v>38</v>
      </c>
      <c r="HBW25" s="42" t="s">
        <v>38</v>
      </c>
      <c r="HBX25" s="42" t="s">
        <v>38</v>
      </c>
      <c r="HBY25" s="42" t="s">
        <v>38</v>
      </c>
      <c r="HBZ25" s="42" t="s">
        <v>38</v>
      </c>
      <c r="HCA25" s="42" t="s">
        <v>38</v>
      </c>
      <c r="HCB25" s="42" t="s">
        <v>38</v>
      </c>
      <c r="HCC25" s="42" t="s">
        <v>38</v>
      </c>
      <c r="HCD25" s="42" t="s">
        <v>38</v>
      </c>
      <c r="HCE25" s="42" t="s">
        <v>38</v>
      </c>
      <c r="HCF25" s="42" t="s">
        <v>38</v>
      </c>
      <c r="HCG25" s="42" t="s">
        <v>38</v>
      </c>
      <c r="HCH25" s="42" t="s">
        <v>38</v>
      </c>
      <c r="HCI25" s="42" t="s">
        <v>38</v>
      </c>
      <c r="HCJ25" s="42" t="s">
        <v>38</v>
      </c>
      <c r="HCK25" s="42" t="s">
        <v>38</v>
      </c>
      <c r="HCL25" s="42" t="s">
        <v>38</v>
      </c>
      <c r="HCM25" s="42" t="s">
        <v>38</v>
      </c>
      <c r="HCN25" s="42" t="s">
        <v>38</v>
      </c>
      <c r="HCO25" s="42" t="s">
        <v>38</v>
      </c>
      <c r="HCP25" s="42" t="s">
        <v>38</v>
      </c>
      <c r="HCQ25" s="42" t="s">
        <v>38</v>
      </c>
      <c r="HCR25" s="42" t="s">
        <v>38</v>
      </c>
      <c r="HCS25" s="42" t="s">
        <v>38</v>
      </c>
      <c r="HCT25" s="42" t="s">
        <v>38</v>
      </c>
      <c r="HCU25" s="42" t="s">
        <v>38</v>
      </c>
      <c r="HCV25" s="42" t="s">
        <v>38</v>
      </c>
      <c r="HCW25" s="42" t="s">
        <v>38</v>
      </c>
      <c r="HCX25" s="42" t="s">
        <v>38</v>
      </c>
      <c r="HCY25" s="42" t="s">
        <v>38</v>
      </c>
      <c r="HCZ25" s="42" t="s">
        <v>38</v>
      </c>
      <c r="HDA25" s="42" t="s">
        <v>38</v>
      </c>
      <c r="HDB25" s="42" t="s">
        <v>38</v>
      </c>
      <c r="HDC25" s="42" t="s">
        <v>38</v>
      </c>
      <c r="HDD25" s="42" t="s">
        <v>38</v>
      </c>
      <c r="HDE25" s="42" t="s">
        <v>38</v>
      </c>
      <c r="HDF25" s="42" t="s">
        <v>38</v>
      </c>
      <c r="HDG25" s="42" t="s">
        <v>38</v>
      </c>
      <c r="HDH25" s="42" t="s">
        <v>38</v>
      </c>
      <c r="HDI25" s="42" t="s">
        <v>38</v>
      </c>
      <c r="HDJ25" s="42" t="s">
        <v>38</v>
      </c>
      <c r="HDK25" s="42" t="s">
        <v>38</v>
      </c>
      <c r="HDL25" s="42" t="s">
        <v>38</v>
      </c>
      <c r="HDM25" s="42" t="s">
        <v>38</v>
      </c>
      <c r="HDN25" s="42" t="s">
        <v>38</v>
      </c>
      <c r="HDO25" s="42" t="s">
        <v>38</v>
      </c>
      <c r="HDP25" s="42" t="s">
        <v>38</v>
      </c>
      <c r="HDQ25" s="42" t="s">
        <v>38</v>
      </c>
      <c r="HDR25" s="42" t="s">
        <v>38</v>
      </c>
      <c r="HDS25" s="42" t="s">
        <v>38</v>
      </c>
      <c r="HDT25" s="42" t="s">
        <v>38</v>
      </c>
      <c r="HDU25" s="42" t="s">
        <v>38</v>
      </c>
      <c r="HDV25" s="42" t="s">
        <v>38</v>
      </c>
      <c r="HDW25" s="42" t="s">
        <v>38</v>
      </c>
      <c r="HDX25" s="42" t="s">
        <v>38</v>
      </c>
      <c r="HDY25" s="42" t="s">
        <v>38</v>
      </c>
      <c r="HDZ25" s="42" t="s">
        <v>38</v>
      </c>
      <c r="HEA25" s="42" t="s">
        <v>38</v>
      </c>
      <c r="HEB25" s="42" t="s">
        <v>38</v>
      </c>
      <c r="HEC25" s="42" t="s">
        <v>38</v>
      </c>
      <c r="HED25" s="42" t="s">
        <v>38</v>
      </c>
      <c r="HEE25" s="42" t="s">
        <v>38</v>
      </c>
      <c r="HEF25" s="42" t="s">
        <v>38</v>
      </c>
      <c r="HEG25" s="42" t="s">
        <v>38</v>
      </c>
      <c r="HEH25" s="42" t="s">
        <v>38</v>
      </c>
      <c r="HEI25" s="42" t="s">
        <v>38</v>
      </c>
      <c r="HEJ25" s="42" t="s">
        <v>38</v>
      </c>
      <c r="HEK25" s="42" t="s">
        <v>38</v>
      </c>
      <c r="HEL25" s="42" t="s">
        <v>38</v>
      </c>
      <c r="HEM25" s="42" t="s">
        <v>38</v>
      </c>
      <c r="HEN25" s="42" t="s">
        <v>38</v>
      </c>
      <c r="HEO25" s="42" t="s">
        <v>38</v>
      </c>
      <c r="HEP25" s="42" t="s">
        <v>38</v>
      </c>
      <c r="HEQ25" s="42" t="s">
        <v>38</v>
      </c>
      <c r="HER25" s="42" t="s">
        <v>38</v>
      </c>
      <c r="HES25" s="42" t="s">
        <v>38</v>
      </c>
      <c r="HET25" s="42" t="s">
        <v>38</v>
      </c>
      <c r="HEU25" s="42" t="s">
        <v>38</v>
      </c>
      <c r="HEV25" s="42" t="s">
        <v>38</v>
      </c>
      <c r="HEW25" s="42" t="s">
        <v>38</v>
      </c>
      <c r="HEX25" s="42" t="s">
        <v>38</v>
      </c>
      <c r="HEY25" s="42" t="s">
        <v>38</v>
      </c>
      <c r="HEZ25" s="42" t="s">
        <v>38</v>
      </c>
      <c r="HFA25" s="42" t="s">
        <v>38</v>
      </c>
      <c r="HFB25" s="42" t="s">
        <v>38</v>
      </c>
      <c r="HFC25" s="42" t="s">
        <v>38</v>
      </c>
      <c r="HFD25" s="42" t="s">
        <v>38</v>
      </c>
      <c r="HFE25" s="42" t="s">
        <v>38</v>
      </c>
      <c r="HFF25" s="42" t="s">
        <v>38</v>
      </c>
      <c r="HFG25" s="42" t="s">
        <v>38</v>
      </c>
      <c r="HFH25" s="42" t="s">
        <v>38</v>
      </c>
      <c r="HFI25" s="42" t="s">
        <v>38</v>
      </c>
      <c r="HFJ25" s="42" t="s">
        <v>38</v>
      </c>
      <c r="HFK25" s="42" t="s">
        <v>38</v>
      </c>
      <c r="HFL25" s="42" t="s">
        <v>38</v>
      </c>
      <c r="HFM25" s="42" t="s">
        <v>38</v>
      </c>
      <c r="HFN25" s="42" t="s">
        <v>38</v>
      </c>
      <c r="HFO25" s="42" t="s">
        <v>38</v>
      </c>
      <c r="HFP25" s="42" t="s">
        <v>38</v>
      </c>
      <c r="HFQ25" s="42" t="s">
        <v>38</v>
      </c>
      <c r="HFR25" s="42" t="s">
        <v>38</v>
      </c>
      <c r="HFS25" s="42" t="s">
        <v>38</v>
      </c>
      <c r="HFT25" s="42" t="s">
        <v>38</v>
      </c>
      <c r="HFU25" s="42" t="s">
        <v>38</v>
      </c>
      <c r="HFV25" s="42" t="s">
        <v>38</v>
      </c>
      <c r="HFW25" s="42" t="s">
        <v>38</v>
      </c>
      <c r="HFX25" s="42" t="s">
        <v>38</v>
      </c>
      <c r="HFY25" s="42" t="s">
        <v>38</v>
      </c>
      <c r="HFZ25" s="42" t="s">
        <v>38</v>
      </c>
      <c r="HGA25" s="42" t="s">
        <v>38</v>
      </c>
      <c r="HGB25" s="42" t="s">
        <v>38</v>
      </c>
      <c r="HGC25" s="42" t="s">
        <v>38</v>
      </c>
      <c r="HGD25" s="42" t="s">
        <v>38</v>
      </c>
      <c r="HGE25" s="42" t="s">
        <v>38</v>
      </c>
      <c r="HGF25" s="42" t="s">
        <v>38</v>
      </c>
      <c r="HGG25" s="42" t="s">
        <v>38</v>
      </c>
      <c r="HGH25" s="42" t="s">
        <v>38</v>
      </c>
      <c r="HGI25" s="42" t="s">
        <v>38</v>
      </c>
      <c r="HGJ25" s="42" t="s">
        <v>38</v>
      </c>
      <c r="HGK25" s="42" t="s">
        <v>38</v>
      </c>
      <c r="HGL25" s="42" t="s">
        <v>38</v>
      </c>
      <c r="HGM25" s="42" t="s">
        <v>38</v>
      </c>
      <c r="HGN25" s="42" t="s">
        <v>38</v>
      </c>
      <c r="HGO25" s="42" t="s">
        <v>38</v>
      </c>
      <c r="HGP25" s="42" t="s">
        <v>38</v>
      </c>
      <c r="HGQ25" s="42" t="s">
        <v>38</v>
      </c>
      <c r="HGR25" s="42" t="s">
        <v>38</v>
      </c>
      <c r="HGS25" s="42" t="s">
        <v>38</v>
      </c>
      <c r="HGT25" s="42" t="s">
        <v>38</v>
      </c>
      <c r="HGU25" s="42" t="s">
        <v>38</v>
      </c>
      <c r="HGV25" s="42" t="s">
        <v>38</v>
      </c>
      <c r="HGW25" s="42" t="s">
        <v>38</v>
      </c>
      <c r="HGX25" s="42" t="s">
        <v>38</v>
      </c>
      <c r="HGY25" s="42" t="s">
        <v>38</v>
      </c>
      <c r="HGZ25" s="42" t="s">
        <v>38</v>
      </c>
      <c r="HHA25" s="42" t="s">
        <v>38</v>
      </c>
      <c r="HHB25" s="42" t="s">
        <v>38</v>
      </c>
      <c r="HHC25" s="42" t="s">
        <v>38</v>
      </c>
      <c r="HHD25" s="42" t="s">
        <v>38</v>
      </c>
      <c r="HHE25" s="42" t="s">
        <v>38</v>
      </c>
      <c r="HHF25" s="42" t="s">
        <v>38</v>
      </c>
      <c r="HHG25" s="42" t="s">
        <v>38</v>
      </c>
      <c r="HHH25" s="42" t="s">
        <v>38</v>
      </c>
      <c r="HHI25" s="42" t="s">
        <v>38</v>
      </c>
      <c r="HHJ25" s="42" t="s">
        <v>38</v>
      </c>
      <c r="HHK25" s="42" t="s">
        <v>38</v>
      </c>
      <c r="HHL25" s="42" t="s">
        <v>38</v>
      </c>
      <c r="HHM25" s="42" t="s">
        <v>38</v>
      </c>
      <c r="HHN25" s="42" t="s">
        <v>38</v>
      </c>
      <c r="HHO25" s="42" t="s">
        <v>38</v>
      </c>
      <c r="HHP25" s="42" t="s">
        <v>38</v>
      </c>
      <c r="HHQ25" s="42" t="s">
        <v>38</v>
      </c>
      <c r="HHR25" s="42" t="s">
        <v>38</v>
      </c>
      <c r="HHS25" s="42" t="s">
        <v>38</v>
      </c>
      <c r="HHT25" s="42" t="s">
        <v>38</v>
      </c>
      <c r="HHU25" s="42" t="s">
        <v>38</v>
      </c>
      <c r="HHV25" s="42" t="s">
        <v>38</v>
      </c>
      <c r="HHW25" s="42" t="s">
        <v>38</v>
      </c>
      <c r="HHX25" s="42" t="s">
        <v>38</v>
      </c>
      <c r="HHY25" s="42" t="s">
        <v>38</v>
      </c>
      <c r="HHZ25" s="42" t="s">
        <v>38</v>
      </c>
      <c r="HIA25" s="42" t="s">
        <v>38</v>
      </c>
      <c r="HIB25" s="42" t="s">
        <v>38</v>
      </c>
      <c r="HIC25" s="42" t="s">
        <v>38</v>
      </c>
      <c r="HID25" s="42" t="s">
        <v>38</v>
      </c>
      <c r="HIE25" s="42" t="s">
        <v>38</v>
      </c>
      <c r="HIF25" s="42" t="s">
        <v>38</v>
      </c>
      <c r="HIG25" s="42" t="s">
        <v>38</v>
      </c>
      <c r="HIH25" s="42" t="s">
        <v>38</v>
      </c>
      <c r="HII25" s="42" t="s">
        <v>38</v>
      </c>
      <c r="HIJ25" s="42" t="s">
        <v>38</v>
      </c>
      <c r="HIK25" s="42" t="s">
        <v>38</v>
      </c>
      <c r="HIL25" s="42" t="s">
        <v>38</v>
      </c>
      <c r="HIM25" s="42" t="s">
        <v>38</v>
      </c>
      <c r="HIN25" s="42" t="s">
        <v>38</v>
      </c>
      <c r="HIO25" s="42" t="s">
        <v>38</v>
      </c>
      <c r="HIP25" s="42" t="s">
        <v>38</v>
      </c>
      <c r="HIQ25" s="42" t="s">
        <v>38</v>
      </c>
      <c r="HIR25" s="42" t="s">
        <v>38</v>
      </c>
      <c r="HIS25" s="42" t="s">
        <v>38</v>
      </c>
      <c r="HIT25" s="42" t="s">
        <v>38</v>
      </c>
      <c r="HIU25" s="42" t="s">
        <v>38</v>
      </c>
      <c r="HIV25" s="42" t="s">
        <v>38</v>
      </c>
      <c r="HIW25" s="42" t="s">
        <v>38</v>
      </c>
      <c r="HIX25" s="42" t="s">
        <v>38</v>
      </c>
      <c r="HIY25" s="42" t="s">
        <v>38</v>
      </c>
      <c r="HIZ25" s="42" t="s">
        <v>38</v>
      </c>
      <c r="HJA25" s="42" t="s">
        <v>38</v>
      </c>
      <c r="HJB25" s="42" t="s">
        <v>38</v>
      </c>
      <c r="HJC25" s="42" t="s">
        <v>38</v>
      </c>
      <c r="HJD25" s="42" t="s">
        <v>38</v>
      </c>
      <c r="HJE25" s="42" t="s">
        <v>38</v>
      </c>
      <c r="HJF25" s="42" t="s">
        <v>38</v>
      </c>
      <c r="HJG25" s="42" t="s">
        <v>38</v>
      </c>
      <c r="HJH25" s="42" t="s">
        <v>38</v>
      </c>
      <c r="HJI25" s="42" t="s">
        <v>38</v>
      </c>
      <c r="HJJ25" s="42" t="s">
        <v>38</v>
      </c>
      <c r="HJK25" s="42" t="s">
        <v>38</v>
      </c>
      <c r="HJL25" s="42" t="s">
        <v>38</v>
      </c>
      <c r="HJM25" s="42" t="s">
        <v>38</v>
      </c>
      <c r="HJN25" s="42" t="s">
        <v>38</v>
      </c>
      <c r="HJO25" s="42" t="s">
        <v>38</v>
      </c>
      <c r="HJP25" s="42" t="s">
        <v>38</v>
      </c>
      <c r="HJQ25" s="42" t="s">
        <v>38</v>
      </c>
      <c r="HJR25" s="42" t="s">
        <v>38</v>
      </c>
      <c r="HJS25" s="42" t="s">
        <v>38</v>
      </c>
      <c r="HJT25" s="42" t="s">
        <v>38</v>
      </c>
      <c r="HJU25" s="42" t="s">
        <v>38</v>
      </c>
      <c r="HJV25" s="42" t="s">
        <v>38</v>
      </c>
      <c r="HJW25" s="42" t="s">
        <v>38</v>
      </c>
      <c r="HJX25" s="42" t="s">
        <v>38</v>
      </c>
      <c r="HJY25" s="42" t="s">
        <v>38</v>
      </c>
      <c r="HJZ25" s="42" t="s">
        <v>38</v>
      </c>
      <c r="HKA25" s="42" t="s">
        <v>38</v>
      </c>
      <c r="HKB25" s="42" t="s">
        <v>38</v>
      </c>
      <c r="HKC25" s="42" t="s">
        <v>38</v>
      </c>
      <c r="HKD25" s="42" t="s">
        <v>38</v>
      </c>
      <c r="HKE25" s="42" t="s">
        <v>38</v>
      </c>
      <c r="HKF25" s="42" t="s">
        <v>38</v>
      </c>
      <c r="HKG25" s="42" t="s">
        <v>38</v>
      </c>
      <c r="HKH25" s="42" t="s">
        <v>38</v>
      </c>
      <c r="HKI25" s="42" t="s">
        <v>38</v>
      </c>
      <c r="HKJ25" s="42" t="s">
        <v>38</v>
      </c>
      <c r="HKK25" s="42" t="s">
        <v>38</v>
      </c>
      <c r="HKL25" s="42" t="s">
        <v>38</v>
      </c>
      <c r="HKM25" s="42" t="s">
        <v>38</v>
      </c>
      <c r="HKN25" s="42" t="s">
        <v>38</v>
      </c>
      <c r="HKO25" s="42" t="s">
        <v>38</v>
      </c>
      <c r="HKP25" s="42" t="s">
        <v>38</v>
      </c>
      <c r="HKQ25" s="42" t="s">
        <v>38</v>
      </c>
      <c r="HKR25" s="42" t="s">
        <v>38</v>
      </c>
      <c r="HKS25" s="42" t="s">
        <v>38</v>
      </c>
      <c r="HKT25" s="42" t="s">
        <v>38</v>
      </c>
      <c r="HKU25" s="42" t="s">
        <v>38</v>
      </c>
      <c r="HKV25" s="42" t="s">
        <v>38</v>
      </c>
      <c r="HKW25" s="42" t="s">
        <v>38</v>
      </c>
      <c r="HKX25" s="42" t="s">
        <v>38</v>
      </c>
      <c r="HKY25" s="42" t="s">
        <v>38</v>
      </c>
      <c r="HKZ25" s="42" t="s">
        <v>38</v>
      </c>
      <c r="HLA25" s="42" t="s">
        <v>38</v>
      </c>
      <c r="HLB25" s="42" t="s">
        <v>38</v>
      </c>
      <c r="HLC25" s="42" t="s">
        <v>38</v>
      </c>
      <c r="HLD25" s="42" t="s">
        <v>38</v>
      </c>
      <c r="HLE25" s="42" t="s">
        <v>38</v>
      </c>
      <c r="HLF25" s="42" t="s">
        <v>38</v>
      </c>
      <c r="HLG25" s="42" t="s">
        <v>38</v>
      </c>
      <c r="HLH25" s="42" t="s">
        <v>38</v>
      </c>
      <c r="HLI25" s="42" t="s">
        <v>38</v>
      </c>
      <c r="HLJ25" s="42" t="s">
        <v>38</v>
      </c>
      <c r="HLK25" s="42" t="s">
        <v>38</v>
      </c>
      <c r="HLL25" s="42" t="s">
        <v>38</v>
      </c>
      <c r="HLM25" s="42" t="s">
        <v>38</v>
      </c>
      <c r="HLN25" s="42" t="s">
        <v>38</v>
      </c>
      <c r="HLO25" s="42" t="s">
        <v>38</v>
      </c>
      <c r="HLP25" s="42" t="s">
        <v>38</v>
      </c>
      <c r="HLQ25" s="42" t="s">
        <v>38</v>
      </c>
      <c r="HLR25" s="42" t="s">
        <v>38</v>
      </c>
      <c r="HLS25" s="42" t="s">
        <v>38</v>
      </c>
      <c r="HLT25" s="42" t="s">
        <v>38</v>
      </c>
      <c r="HLU25" s="42" t="s">
        <v>38</v>
      </c>
      <c r="HLV25" s="42" t="s">
        <v>38</v>
      </c>
      <c r="HLW25" s="42" t="s">
        <v>38</v>
      </c>
      <c r="HLX25" s="42" t="s">
        <v>38</v>
      </c>
      <c r="HLY25" s="42" t="s">
        <v>38</v>
      </c>
      <c r="HLZ25" s="42" t="s">
        <v>38</v>
      </c>
      <c r="HMA25" s="42" t="s">
        <v>38</v>
      </c>
      <c r="HMB25" s="42" t="s">
        <v>38</v>
      </c>
      <c r="HMC25" s="42" t="s">
        <v>38</v>
      </c>
      <c r="HMD25" s="42" t="s">
        <v>38</v>
      </c>
      <c r="HME25" s="42" t="s">
        <v>38</v>
      </c>
      <c r="HMF25" s="42" t="s">
        <v>38</v>
      </c>
      <c r="HMG25" s="42" t="s">
        <v>38</v>
      </c>
      <c r="HMH25" s="42" t="s">
        <v>38</v>
      </c>
      <c r="HMI25" s="42" t="s">
        <v>38</v>
      </c>
      <c r="HMJ25" s="42" t="s">
        <v>38</v>
      </c>
      <c r="HMK25" s="42" t="s">
        <v>38</v>
      </c>
      <c r="HML25" s="42" t="s">
        <v>38</v>
      </c>
      <c r="HMM25" s="42" t="s">
        <v>38</v>
      </c>
      <c r="HMN25" s="42" t="s">
        <v>38</v>
      </c>
      <c r="HMO25" s="42" t="s">
        <v>38</v>
      </c>
      <c r="HMP25" s="42" t="s">
        <v>38</v>
      </c>
      <c r="HMQ25" s="42" t="s">
        <v>38</v>
      </c>
      <c r="HMR25" s="42" t="s">
        <v>38</v>
      </c>
      <c r="HMS25" s="42" t="s">
        <v>38</v>
      </c>
      <c r="HMT25" s="42" t="s">
        <v>38</v>
      </c>
      <c r="HMU25" s="42" t="s">
        <v>38</v>
      </c>
      <c r="HMV25" s="42" t="s">
        <v>38</v>
      </c>
      <c r="HMW25" s="42" t="s">
        <v>38</v>
      </c>
      <c r="HMX25" s="42" t="s">
        <v>38</v>
      </c>
      <c r="HMY25" s="42" t="s">
        <v>38</v>
      </c>
      <c r="HMZ25" s="42" t="s">
        <v>38</v>
      </c>
      <c r="HNA25" s="42" t="s">
        <v>38</v>
      </c>
      <c r="HNB25" s="42" t="s">
        <v>38</v>
      </c>
      <c r="HNC25" s="42" t="s">
        <v>38</v>
      </c>
      <c r="HND25" s="42" t="s">
        <v>38</v>
      </c>
      <c r="HNE25" s="42" t="s">
        <v>38</v>
      </c>
      <c r="HNF25" s="42" t="s">
        <v>38</v>
      </c>
      <c r="HNG25" s="42" t="s">
        <v>38</v>
      </c>
      <c r="HNH25" s="42" t="s">
        <v>38</v>
      </c>
      <c r="HNI25" s="42" t="s">
        <v>38</v>
      </c>
      <c r="HNJ25" s="42" t="s">
        <v>38</v>
      </c>
      <c r="HNK25" s="42" t="s">
        <v>38</v>
      </c>
      <c r="HNL25" s="42" t="s">
        <v>38</v>
      </c>
      <c r="HNM25" s="42" t="s">
        <v>38</v>
      </c>
      <c r="HNN25" s="42" t="s">
        <v>38</v>
      </c>
      <c r="HNO25" s="42" t="s">
        <v>38</v>
      </c>
      <c r="HNP25" s="42" t="s">
        <v>38</v>
      </c>
      <c r="HNQ25" s="42" t="s">
        <v>38</v>
      </c>
      <c r="HNR25" s="42" t="s">
        <v>38</v>
      </c>
      <c r="HNS25" s="42" t="s">
        <v>38</v>
      </c>
      <c r="HNT25" s="42" t="s">
        <v>38</v>
      </c>
      <c r="HNU25" s="42" t="s">
        <v>38</v>
      </c>
      <c r="HNV25" s="42" t="s">
        <v>38</v>
      </c>
      <c r="HNW25" s="42" t="s">
        <v>38</v>
      </c>
      <c r="HNX25" s="42" t="s">
        <v>38</v>
      </c>
      <c r="HNY25" s="42" t="s">
        <v>38</v>
      </c>
      <c r="HNZ25" s="42" t="s">
        <v>38</v>
      </c>
      <c r="HOA25" s="42" t="s">
        <v>38</v>
      </c>
      <c r="HOB25" s="42" t="s">
        <v>38</v>
      </c>
      <c r="HOC25" s="42" t="s">
        <v>38</v>
      </c>
      <c r="HOD25" s="42" t="s">
        <v>38</v>
      </c>
      <c r="HOE25" s="42" t="s">
        <v>38</v>
      </c>
      <c r="HOF25" s="42" t="s">
        <v>38</v>
      </c>
      <c r="HOG25" s="42" t="s">
        <v>38</v>
      </c>
      <c r="HOH25" s="42" t="s">
        <v>38</v>
      </c>
      <c r="HOI25" s="42" t="s">
        <v>38</v>
      </c>
      <c r="HOJ25" s="42" t="s">
        <v>38</v>
      </c>
      <c r="HOK25" s="42" t="s">
        <v>38</v>
      </c>
      <c r="HOL25" s="42" t="s">
        <v>38</v>
      </c>
      <c r="HOM25" s="42" t="s">
        <v>38</v>
      </c>
      <c r="HON25" s="42" t="s">
        <v>38</v>
      </c>
      <c r="HOO25" s="42" t="s">
        <v>38</v>
      </c>
      <c r="HOP25" s="42" t="s">
        <v>38</v>
      </c>
      <c r="HOQ25" s="42" t="s">
        <v>38</v>
      </c>
      <c r="HOR25" s="42" t="s">
        <v>38</v>
      </c>
      <c r="HOS25" s="42" t="s">
        <v>38</v>
      </c>
      <c r="HOT25" s="42" t="s">
        <v>38</v>
      </c>
      <c r="HOU25" s="42" t="s">
        <v>38</v>
      </c>
      <c r="HOV25" s="42" t="s">
        <v>38</v>
      </c>
      <c r="HOW25" s="42" t="s">
        <v>38</v>
      </c>
      <c r="HOX25" s="42" t="s">
        <v>38</v>
      </c>
      <c r="HOY25" s="42" t="s">
        <v>38</v>
      </c>
      <c r="HOZ25" s="42" t="s">
        <v>38</v>
      </c>
      <c r="HPA25" s="42" t="s">
        <v>38</v>
      </c>
      <c r="HPB25" s="42" t="s">
        <v>38</v>
      </c>
      <c r="HPC25" s="42" t="s">
        <v>38</v>
      </c>
      <c r="HPD25" s="42" t="s">
        <v>38</v>
      </c>
      <c r="HPE25" s="42" t="s">
        <v>38</v>
      </c>
      <c r="HPF25" s="42" t="s">
        <v>38</v>
      </c>
      <c r="HPG25" s="42" t="s">
        <v>38</v>
      </c>
      <c r="HPH25" s="42" t="s">
        <v>38</v>
      </c>
      <c r="HPI25" s="42" t="s">
        <v>38</v>
      </c>
      <c r="HPJ25" s="42" t="s">
        <v>38</v>
      </c>
      <c r="HPK25" s="42" t="s">
        <v>38</v>
      </c>
      <c r="HPL25" s="42" t="s">
        <v>38</v>
      </c>
      <c r="HPM25" s="42" t="s">
        <v>38</v>
      </c>
      <c r="HPN25" s="42" t="s">
        <v>38</v>
      </c>
      <c r="HPO25" s="42" t="s">
        <v>38</v>
      </c>
      <c r="HPP25" s="42" t="s">
        <v>38</v>
      </c>
      <c r="HPQ25" s="42" t="s">
        <v>38</v>
      </c>
      <c r="HPR25" s="42" t="s">
        <v>38</v>
      </c>
      <c r="HPS25" s="42" t="s">
        <v>38</v>
      </c>
      <c r="HPT25" s="42" t="s">
        <v>38</v>
      </c>
      <c r="HPU25" s="42" t="s">
        <v>38</v>
      </c>
      <c r="HPV25" s="42" t="s">
        <v>38</v>
      </c>
      <c r="HPW25" s="42" t="s">
        <v>38</v>
      </c>
      <c r="HPX25" s="42" t="s">
        <v>38</v>
      </c>
      <c r="HPY25" s="42" t="s">
        <v>38</v>
      </c>
      <c r="HPZ25" s="42" t="s">
        <v>38</v>
      </c>
      <c r="HQA25" s="42" t="s">
        <v>38</v>
      </c>
      <c r="HQB25" s="42" t="s">
        <v>38</v>
      </c>
      <c r="HQC25" s="42" t="s">
        <v>38</v>
      </c>
      <c r="HQD25" s="42" t="s">
        <v>38</v>
      </c>
      <c r="HQE25" s="42" t="s">
        <v>38</v>
      </c>
      <c r="HQF25" s="42" t="s">
        <v>38</v>
      </c>
      <c r="HQG25" s="42" t="s">
        <v>38</v>
      </c>
      <c r="HQH25" s="42" t="s">
        <v>38</v>
      </c>
      <c r="HQI25" s="42" t="s">
        <v>38</v>
      </c>
      <c r="HQJ25" s="42" t="s">
        <v>38</v>
      </c>
      <c r="HQK25" s="42" t="s">
        <v>38</v>
      </c>
      <c r="HQL25" s="42" t="s">
        <v>38</v>
      </c>
      <c r="HQM25" s="42" t="s">
        <v>38</v>
      </c>
      <c r="HQN25" s="42" t="s">
        <v>38</v>
      </c>
      <c r="HQO25" s="42" t="s">
        <v>38</v>
      </c>
      <c r="HQP25" s="42" t="s">
        <v>38</v>
      </c>
      <c r="HQQ25" s="42" t="s">
        <v>38</v>
      </c>
      <c r="HQR25" s="42" t="s">
        <v>38</v>
      </c>
      <c r="HQS25" s="42" t="s">
        <v>38</v>
      </c>
      <c r="HQT25" s="42" t="s">
        <v>38</v>
      </c>
      <c r="HQU25" s="42" t="s">
        <v>38</v>
      </c>
      <c r="HQV25" s="42" t="s">
        <v>38</v>
      </c>
      <c r="HQW25" s="42" t="s">
        <v>38</v>
      </c>
      <c r="HQX25" s="42" t="s">
        <v>38</v>
      </c>
      <c r="HQY25" s="42" t="s">
        <v>38</v>
      </c>
      <c r="HQZ25" s="42" t="s">
        <v>38</v>
      </c>
      <c r="HRA25" s="42" t="s">
        <v>38</v>
      </c>
      <c r="HRB25" s="42" t="s">
        <v>38</v>
      </c>
      <c r="HRC25" s="42" t="s">
        <v>38</v>
      </c>
      <c r="HRD25" s="42" t="s">
        <v>38</v>
      </c>
      <c r="HRE25" s="42" t="s">
        <v>38</v>
      </c>
      <c r="HRF25" s="42" t="s">
        <v>38</v>
      </c>
      <c r="HRG25" s="42" t="s">
        <v>38</v>
      </c>
      <c r="HRH25" s="42" t="s">
        <v>38</v>
      </c>
      <c r="HRI25" s="42" t="s">
        <v>38</v>
      </c>
      <c r="HRJ25" s="42" t="s">
        <v>38</v>
      </c>
      <c r="HRK25" s="42" t="s">
        <v>38</v>
      </c>
      <c r="HRL25" s="42" t="s">
        <v>38</v>
      </c>
      <c r="HRM25" s="42" t="s">
        <v>38</v>
      </c>
      <c r="HRN25" s="42" t="s">
        <v>38</v>
      </c>
      <c r="HRO25" s="42" t="s">
        <v>38</v>
      </c>
      <c r="HRP25" s="42" t="s">
        <v>38</v>
      </c>
      <c r="HRQ25" s="42" t="s">
        <v>38</v>
      </c>
      <c r="HRR25" s="42" t="s">
        <v>38</v>
      </c>
      <c r="HRS25" s="42" t="s">
        <v>38</v>
      </c>
      <c r="HRT25" s="42" t="s">
        <v>38</v>
      </c>
      <c r="HRU25" s="42" t="s">
        <v>38</v>
      </c>
      <c r="HRV25" s="42" t="s">
        <v>38</v>
      </c>
      <c r="HRW25" s="42" t="s">
        <v>38</v>
      </c>
      <c r="HRX25" s="42" t="s">
        <v>38</v>
      </c>
      <c r="HRY25" s="42" t="s">
        <v>38</v>
      </c>
      <c r="HRZ25" s="42" t="s">
        <v>38</v>
      </c>
      <c r="HSA25" s="42" t="s">
        <v>38</v>
      </c>
      <c r="HSB25" s="42" t="s">
        <v>38</v>
      </c>
      <c r="HSC25" s="42" t="s">
        <v>38</v>
      </c>
      <c r="HSD25" s="42" t="s">
        <v>38</v>
      </c>
      <c r="HSE25" s="42" t="s">
        <v>38</v>
      </c>
      <c r="HSF25" s="42" t="s">
        <v>38</v>
      </c>
      <c r="HSG25" s="42" t="s">
        <v>38</v>
      </c>
      <c r="HSH25" s="42" t="s">
        <v>38</v>
      </c>
      <c r="HSI25" s="42" t="s">
        <v>38</v>
      </c>
      <c r="HSJ25" s="42" t="s">
        <v>38</v>
      </c>
      <c r="HSK25" s="42" t="s">
        <v>38</v>
      </c>
      <c r="HSL25" s="42" t="s">
        <v>38</v>
      </c>
      <c r="HSM25" s="42" t="s">
        <v>38</v>
      </c>
      <c r="HSN25" s="42" t="s">
        <v>38</v>
      </c>
      <c r="HSO25" s="42" t="s">
        <v>38</v>
      </c>
      <c r="HSP25" s="42" t="s">
        <v>38</v>
      </c>
      <c r="HSQ25" s="42" t="s">
        <v>38</v>
      </c>
      <c r="HSR25" s="42" t="s">
        <v>38</v>
      </c>
      <c r="HSS25" s="42" t="s">
        <v>38</v>
      </c>
      <c r="HST25" s="42" t="s">
        <v>38</v>
      </c>
      <c r="HSU25" s="42" t="s">
        <v>38</v>
      </c>
      <c r="HSV25" s="42" t="s">
        <v>38</v>
      </c>
      <c r="HSW25" s="42" t="s">
        <v>38</v>
      </c>
      <c r="HSX25" s="42" t="s">
        <v>38</v>
      </c>
      <c r="HSY25" s="42" t="s">
        <v>38</v>
      </c>
      <c r="HSZ25" s="42" t="s">
        <v>38</v>
      </c>
      <c r="HTA25" s="42" t="s">
        <v>38</v>
      </c>
      <c r="HTB25" s="42" t="s">
        <v>38</v>
      </c>
      <c r="HTC25" s="42" t="s">
        <v>38</v>
      </c>
      <c r="HTD25" s="42" t="s">
        <v>38</v>
      </c>
      <c r="HTE25" s="42" t="s">
        <v>38</v>
      </c>
      <c r="HTF25" s="42" t="s">
        <v>38</v>
      </c>
      <c r="HTG25" s="42" t="s">
        <v>38</v>
      </c>
      <c r="HTH25" s="42" t="s">
        <v>38</v>
      </c>
      <c r="HTI25" s="42" t="s">
        <v>38</v>
      </c>
      <c r="HTJ25" s="42" t="s">
        <v>38</v>
      </c>
      <c r="HTK25" s="42" t="s">
        <v>38</v>
      </c>
      <c r="HTL25" s="42" t="s">
        <v>38</v>
      </c>
      <c r="HTM25" s="42" t="s">
        <v>38</v>
      </c>
      <c r="HTN25" s="42" t="s">
        <v>38</v>
      </c>
      <c r="HTO25" s="42" t="s">
        <v>38</v>
      </c>
      <c r="HTP25" s="42" t="s">
        <v>38</v>
      </c>
      <c r="HTQ25" s="42" t="s">
        <v>38</v>
      </c>
      <c r="HTR25" s="42" t="s">
        <v>38</v>
      </c>
      <c r="HTS25" s="42" t="s">
        <v>38</v>
      </c>
      <c r="HTT25" s="42" t="s">
        <v>38</v>
      </c>
      <c r="HTU25" s="42" t="s">
        <v>38</v>
      </c>
      <c r="HTV25" s="42" t="s">
        <v>38</v>
      </c>
      <c r="HTW25" s="42" t="s">
        <v>38</v>
      </c>
      <c r="HTX25" s="42" t="s">
        <v>38</v>
      </c>
      <c r="HTY25" s="42" t="s">
        <v>38</v>
      </c>
      <c r="HTZ25" s="42" t="s">
        <v>38</v>
      </c>
      <c r="HUA25" s="42" t="s">
        <v>38</v>
      </c>
      <c r="HUB25" s="42" t="s">
        <v>38</v>
      </c>
      <c r="HUC25" s="42" t="s">
        <v>38</v>
      </c>
      <c r="HUD25" s="42" t="s">
        <v>38</v>
      </c>
      <c r="HUE25" s="42" t="s">
        <v>38</v>
      </c>
      <c r="HUF25" s="42" t="s">
        <v>38</v>
      </c>
      <c r="HUG25" s="42" t="s">
        <v>38</v>
      </c>
      <c r="HUH25" s="42" t="s">
        <v>38</v>
      </c>
      <c r="HUI25" s="42" t="s">
        <v>38</v>
      </c>
      <c r="HUJ25" s="42" t="s">
        <v>38</v>
      </c>
      <c r="HUK25" s="42" t="s">
        <v>38</v>
      </c>
      <c r="HUL25" s="42" t="s">
        <v>38</v>
      </c>
      <c r="HUM25" s="42" t="s">
        <v>38</v>
      </c>
      <c r="HUN25" s="42" t="s">
        <v>38</v>
      </c>
      <c r="HUO25" s="42" t="s">
        <v>38</v>
      </c>
      <c r="HUP25" s="42" t="s">
        <v>38</v>
      </c>
      <c r="HUQ25" s="42" t="s">
        <v>38</v>
      </c>
      <c r="HUR25" s="42" t="s">
        <v>38</v>
      </c>
      <c r="HUS25" s="42" t="s">
        <v>38</v>
      </c>
      <c r="HUT25" s="42" t="s">
        <v>38</v>
      </c>
      <c r="HUU25" s="42" t="s">
        <v>38</v>
      </c>
      <c r="HUV25" s="42" t="s">
        <v>38</v>
      </c>
      <c r="HUW25" s="42" t="s">
        <v>38</v>
      </c>
      <c r="HUX25" s="42" t="s">
        <v>38</v>
      </c>
      <c r="HUY25" s="42" t="s">
        <v>38</v>
      </c>
      <c r="HUZ25" s="42" t="s">
        <v>38</v>
      </c>
      <c r="HVA25" s="42" t="s">
        <v>38</v>
      </c>
      <c r="HVB25" s="42" t="s">
        <v>38</v>
      </c>
      <c r="HVC25" s="42" t="s">
        <v>38</v>
      </c>
      <c r="HVD25" s="42" t="s">
        <v>38</v>
      </c>
      <c r="HVE25" s="42" t="s">
        <v>38</v>
      </c>
      <c r="HVF25" s="42" t="s">
        <v>38</v>
      </c>
      <c r="HVG25" s="42" t="s">
        <v>38</v>
      </c>
      <c r="HVH25" s="42" t="s">
        <v>38</v>
      </c>
      <c r="HVI25" s="42" t="s">
        <v>38</v>
      </c>
      <c r="HVJ25" s="42" t="s">
        <v>38</v>
      </c>
      <c r="HVK25" s="42" t="s">
        <v>38</v>
      </c>
      <c r="HVL25" s="42" t="s">
        <v>38</v>
      </c>
      <c r="HVM25" s="42" t="s">
        <v>38</v>
      </c>
      <c r="HVN25" s="42" t="s">
        <v>38</v>
      </c>
      <c r="HVO25" s="42" t="s">
        <v>38</v>
      </c>
      <c r="HVP25" s="42" t="s">
        <v>38</v>
      </c>
      <c r="HVQ25" s="42" t="s">
        <v>38</v>
      </c>
      <c r="HVR25" s="42" t="s">
        <v>38</v>
      </c>
      <c r="HVS25" s="42" t="s">
        <v>38</v>
      </c>
      <c r="HVT25" s="42" t="s">
        <v>38</v>
      </c>
      <c r="HVU25" s="42" t="s">
        <v>38</v>
      </c>
      <c r="HVV25" s="42" t="s">
        <v>38</v>
      </c>
      <c r="HVW25" s="42" t="s">
        <v>38</v>
      </c>
      <c r="HVX25" s="42" t="s">
        <v>38</v>
      </c>
      <c r="HVY25" s="42" t="s">
        <v>38</v>
      </c>
      <c r="HVZ25" s="42" t="s">
        <v>38</v>
      </c>
      <c r="HWA25" s="42" t="s">
        <v>38</v>
      </c>
      <c r="HWB25" s="42" t="s">
        <v>38</v>
      </c>
      <c r="HWC25" s="42" t="s">
        <v>38</v>
      </c>
      <c r="HWD25" s="42" t="s">
        <v>38</v>
      </c>
      <c r="HWE25" s="42" t="s">
        <v>38</v>
      </c>
      <c r="HWF25" s="42" t="s">
        <v>38</v>
      </c>
      <c r="HWG25" s="42" t="s">
        <v>38</v>
      </c>
      <c r="HWH25" s="42" t="s">
        <v>38</v>
      </c>
      <c r="HWI25" s="42" t="s">
        <v>38</v>
      </c>
      <c r="HWJ25" s="42" t="s">
        <v>38</v>
      </c>
      <c r="HWK25" s="42" t="s">
        <v>38</v>
      </c>
      <c r="HWL25" s="42" t="s">
        <v>38</v>
      </c>
      <c r="HWM25" s="42" t="s">
        <v>38</v>
      </c>
      <c r="HWN25" s="42" t="s">
        <v>38</v>
      </c>
      <c r="HWO25" s="42" t="s">
        <v>38</v>
      </c>
      <c r="HWP25" s="42" t="s">
        <v>38</v>
      </c>
      <c r="HWQ25" s="42" t="s">
        <v>38</v>
      </c>
      <c r="HWR25" s="42" t="s">
        <v>38</v>
      </c>
      <c r="HWS25" s="42" t="s">
        <v>38</v>
      </c>
      <c r="HWT25" s="42" t="s">
        <v>38</v>
      </c>
      <c r="HWU25" s="42" t="s">
        <v>38</v>
      </c>
      <c r="HWV25" s="42" t="s">
        <v>38</v>
      </c>
      <c r="HWW25" s="42" t="s">
        <v>38</v>
      </c>
      <c r="HWX25" s="42" t="s">
        <v>38</v>
      </c>
      <c r="HWY25" s="42" t="s">
        <v>38</v>
      </c>
      <c r="HWZ25" s="42" t="s">
        <v>38</v>
      </c>
      <c r="HXA25" s="42" t="s">
        <v>38</v>
      </c>
      <c r="HXB25" s="42" t="s">
        <v>38</v>
      </c>
      <c r="HXC25" s="42" t="s">
        <v>38</v>
      </c>
      <c r="HXD25" s="42" t="s">
        <v>38</v>
      </c>
      <c r="HXE25" s="42" t="s">
        <v>38</v>
      </c>
      <c r="HXF25" s="42" t="s">
        <v>38</v>
      </c>
      <c r="HXG25" s="42" t="s">
        <v>38</v>
      </c>
      <c r="HXH25" s="42" t="s">
        <v>38</v>
      </c>
      <c r="HXI25" s="42" t="s">
        <v>38</v>
      </c>
      <c r="HXJ25" s="42" t="s">
        <v>38</v>
      </c>
      <c r="HXK25" s="42" t="s">
        <v>38</v>
      </c>
      <c r="HXL25" s="42" t="s">
        <v>38</v>
      </c>
      <c r="HXM25" s="42" t="s">
        <v>38</v>
      </c>
      <c r="HXN25" s="42" t="s">
        <v>38</v>
      </c>
      <c r="HXO25" s="42" t="s">
        <v>38</v>
      </c>
      <c r="HXP25" s="42" t="s">
        <v>38</v>
      </c>
      <c r="HXQ25" s="42" t="s">
        <v>38</v>
      </c>
      <c r="HXR25" s="42" t="s">
        <v>38</v>
      </c>
      <c r="HXS25" s="42" t="s">
        <v>38</v>
      </c>
      <c r="HXT25" s="42" t="s">
        <v>38</v>
      </c>
      <c r="HXU25" s="42" t="s">
        <v>38</v>
      </c>
      <c r="HXV25" s="42" t="s">
        <v>38</v>
      </c>
      <c r="HXW25" s="42" t="s">
        <v>38</v>
      </c>
      <c r="HXX25" s="42" t="s">
        <v>38</v>
      </c>
      <c r="HXY25" s="42" t="s">
        <v>38</v>
      </c>
      <c r="HXZ25" s="42" t="s">
        <v>38</v>
      </c>
      <c r="HYA25" s="42" t="s">
        <v>38</v>
      </c>
      <c r="HYB25" s="42" t="s">
        <v>38</v>
      </c>
      <c r="HYC25" s="42" t="s">
        <v>38</v>
      </c>
      <c r="HYD25" s="42" t="s">
        <v>38</v>
      </c>
      <c r="HYE25" s="42" t="s">
        <v>38</v>
      </c>
      <c r="HYF25" s="42" t="s">
        <v>38</v>
      </c>
      <c r="HYG25" s="42" t="s">
        <v>38</v>
      </c>
      <c r="HYH25" s="42" t="s">
        <v>38</v>
      </c>
      <c r="HYI25" s="42" t="s">
        <v>38</v>
      </c>
      <c r="HYJ25" s="42" t="s">
        <v>38</v>
      </c>
      <c r="HYK25" s="42" t="s">
        <v>38</v>
      </c>
      <c r="HYL25" s="42" t="s">
        <v>38</v>
      </c>
      <c r="HYM25" s="42" t="s">
        <v>38</v>
      </c>
      <c r="HYN25" s="42" t="s">
        <v>38</v>
      </c>
      <c r="HYO25" s="42" t="s">
        <v>38</v>
      </c>
      <c r="HYP25" s="42" t="s">
        <v>38</v>
      </c>
      <c r="HYQ25" s="42" t="s">
        <v>38</v>
      </c>
      <c r="HYR25" s="42" t="s">
        <v>38</v>
      </c>
      <c r="HYS25" s="42" t="s">
        <v>38</v>
      </c>
      <c r="HYT25" s="42" t="s">
        <v>38</v>
      </c>
      <c r="HYU25" s="42" t="s">
        <v>38</v>
      </c>
      <c r="HYV25" s="42" t="s">
        <v>38</v>
      </c>
      <c r="HYW25" s="42" t="s">
        <v>38</v>
      </c>
      <c r="HYX25" s="42" t="s">
        <v>38</v>
      </c>
      <c r="HYY25" s="42" t="s">
        <v>38</v>
      </c>
      <c r="HYZ25" s="42" t="s">
        <v>38</v>
      </c>
      <c r="HZA25" s="42" t="s">
        <v>38</v>
      </c>
      <c r="HZB25" s="42" t="s">
        <v>38</v>
      </c>
      <c r="HZC25" s="42" t="s">
        <v>38</v>
      </c>
      <c r="HZD25" s="42" t="s">
        <v>38</v>
      </c>
      <c r="HZE25" s="42" t="s">
        <v>38</v>
      </c>
      <c r="HZF25" s="42" t="s">
        <v>38</v>
      </c>
      <c r="HZG25" s="42" t="s">
        <v>38</v>
      </c>
      <c r="HZH25" s="42" t="s">
        <v>38</v>
      </c>
      <c r="HZI25" s="42" t="s">
        <v>38</v>
      </c>
      <c r="HZJ25" s="42" t="s">
        <v>38</v>
      </c>
      <c r="HZK25" s="42" t="s">
        <v>38</v>
      </c>
      <c r="HZL25" s="42" t="s">
        <v>38</v>
      </c>
      <c r="HZM25" s="42" t="s">
        <v>38</v>
      </c>
      <c r="HZN25" s="42" t="s">
        <v>38</v>
      </c>
      <c r="HZO25" s="42" t="s">
        <v>38</v>
      </c>
      <c r="HZP25" s="42" t="s">
        <v>38</v>
      </c>
      <c r="HZQ25" s="42" t="s">
        <v>38</v>
      </c>
      <c r="HZR25" s="42" t="s">
        <v>38</v>
      </c>
      <c r="HZS25" s="42" t="s">
        <v>38</v>
      </c>
      <c r="HZT25" s="42" t="s">
        <v>38</v>
      </c>
      <c r="HZU25" s="42" t="s">
        <v>38</v>
      </c>
      <c r="HZV25" s="42" t="s">
        <v>38</v>
      </c>
      <c r="HZW25" s="42" t="s">
        <v>38</v>
      </c>
      <c r="HZX25" s="42" t="s">
        <v>38</v>
      </c>
      <c r="HZY25" s="42" t="s">
        <v>38</v>
      </c>
      <c r="HZZ25" s="42" t="s">
        <v>38</v>
      </c>
      <c r="IAA25" s="42" t="s">
        <v>38</v>
      </c>
      <c r="IAB25" s="42" t="s">
        <v>38</v>
      </c>
      <c r="IAC25" s="42" t="s">
        <v>38</v>
      </c>
      <c r="IAD25" s="42" t="s">
        <v>38</v>
      </c>
      <c r="IAE25" s="42" t="s">
        <v>38</v>
      </c>
      <c r="IAF25" s="42" t="s">
        <v>38</v>
      </c>
      <c r="IAG25" s="42" t="s">
        <v>38</v>
      </c>
      <c r="IAH25" s="42" t="s">
        <v>38</v>
      </c>
      <c r="IAI25" s="42" t="s">
        <v>38</v>
      </c>
      <c r="IAJ25" s="42" t="s">
        <v>38</v>
      </c>
      <c r="IAK25" s="42" t="s">
        <v>38</v>
      </c>
      <c r="IAL25" s="42" t="s">
        <v>38</v>
      </c>
      <c r="IAM25" s="42" t="s">
        <v>38</v>
      </c>
      <c r="IAN25" s="42" t="s">
        <v>38</v>
      </c>
      <c r="IAO25" s="42" t="s">
        <v>38</v>
      </c>
      <c r="IAP25" s="42" t="s">
        <v>38</v>
      </c>
      <c r="IAQ25" s="42" t="s">
        <v>38</v>
      </c>
      <c r="IAR25" s="42" t="s">
        <v>38</v>
      </c>
      <c r="IAS25" s="42" t="s">
        <v>38</v>
      </c>
      <c r="IAT25" s="42" t="s">
        <v>38</v>
      </c>
      <c r="IAU25" s="42" t="s">
        <v>38</v>
      </c>
      <c r="IAV25" s="42" t="s">
        <v>38</v>
      </c>
      <c r="IAW25" s="42" t="s">
        <v>38</v>
      </c>
      <c r="IAX25" s="42" t="s">
        <v>38</v>
      </c>
      <c r="IAY25" s="42" t="s">
        <v>38</v>
      </c>
      <c r="IAZ25" s="42" t="s">
        <v>38</v>
      </c>
      <c r="IBA25" s="42" t="s">
        <v>38</v>
      </c>
      <c r="IBB25" s="42" t="s">
        <v>38</v>
      </c>
      <c r="IBC25" s="42" t="s">
        <v>38</v>
      </c>
      <c r="IBD25" s="42" t="s">
        <v>38</v>
      </c>
      <c r="IBE25" s="42" t="s">
        <v>38</v>
      </c>
      <c r="IBF25" s="42" t="s">
        <v>38</v>
      </c>
      <c r="IBG25" s="42" t="s">
        <v>38</v>
      </c>
      <c r="IBH25" s="42" t="s">
        <v>38</v>
      </c>
      <c r="IBI25" s="42" t="s">
        <v>38</v>
      </c>
      <c r="IBJ25" s="42" t="s">
        <v>38</v>
      </c>
      <c r="IBK25" s="42" t="s">
        <v>38</v>
      </c>
      <c r="IBL25" s="42" t="s">
        <v>38</v>
      </c>
      <c r="IBM25" s="42" t="s">
        <v>38</v>
      </c>
      <c r="IBN25" s="42" t="s">
        <v>38</v>
      </c>
      <c r="IBO25" s="42" t="s">
        <v>38</v>
      </c>
      <c r="IBP25" s="42" t="s">
        <v>38</v>
      </c>
      <c r="IBQ25" s="42" t="s">
        <v>38</v>
      </c>
      <c r="IBR25" s="42" t="s">
        <v>38</v>
      </c>
      <c r="IBS25" s="42" t="s">
        <v>38</v>
      </c>
      <c r="IBT25" s="42" t="s">
        <v>38</v>
      </c>
      <c r="IBU25" s="42" t="s">
        <v>38</v>
      </c>
      <c r="IBV25" s="42" t="s">
        <v>38</v>
      </c>
      <c r="IBW25" s="42" t="s">
        <v>38</v>
      </c>
      <c r="IBX25" s="42" t="s">
        <v>38</v>
      </c>
      <c r="IBY25" s="42" t="s">
        <v>38</v>
      </c>
      <c r="IBZ25" s="42" t="s">
        <v>38</v>
      </c>
      <c r="ICA25" s="42" t="s">
        <v>38</v>
      </c>
      <c r="ICB25" s="42" t="s">
        <v>38</v>
      </c>
      <c r="ICC25" s="42" t="s">
        <v>38</v>
      </c>
      <c r="ICD25" s="42" t="s">
        <v>38</v>
      </c>
      <c r="ICE25" s="42" t="s">
        <v>38</v>
      </c>
      <c r="ICF25" s="42" t="s">
        <v>38</v>
      </c>
      <c r="ICG25" s="42" t="s">
        <v>38</v>
      </c>
      <c r="ICH25" s="42" t="s">
        <v>38</v>
      </c>
      <c r="ICI25" s="42" t="s">
        <v>38</v>
      </c>
      <c r="ICJ25" s="42" t="s">
        <v>38</v>
      </c>
      <c r="ICK25" s="42" t="s">
        <v>38</v>
      </c>
      <c r="ICL25" s="42" t="s">
        <v>38</v>
      </c>
      <c r="ICM25" s="42" t="s">
        <v>38</v>
      </c>
      <c r="ICN25" s="42" t="s">
        <v>38</v>
      </c>
      <c r="ICO25" s="42" t="s">
        <v>38</v>
      </c>
      <c r="ICP25" s="42" t="s">
        <v>38</v>
      </c>
      <c r="ICQ25" s="42" t="s">
        <v>38</v>
      </c>
      <c r="ICR25" s="42" t="s">
        <v>38</v>
      </c>
      <c r="ICS25" s="42" t="s">
        <v>38</v>
      </c>
      <c r="ICT25" s="42" t="s">
        <v>38</v>
      </c>
      <c r="ICU25" s="42" t="s">
        <v>38</v>
      </c>
      <c r="ICV25" s="42" t="s">
        <v>38</v>
      </c>
      <c r="ICW25" s="42" t="s">
        <v>38</v>
      </c>
      <c r="ICX25" s="42" t="s">
        <v>38</v>
      </c>
      <c r="ICY25" s="42" t="s">
        <v>38</v>
      </c>
      <c r="ICZ25" s="42" t="s">
        <v>38</v>
      </c>
      <c r="IDA25" s="42" t="s">
        <v>38</v>
      </c>
      <c r="IDB25" s="42" t="s">
        <v>38</v>
      </c>
      <c r="IDC25" s="42" t="s">
        <v>38</v>
      </c>
      <c r="IDD25" s="42" t="s">
        <v>38</v>
      </c>
      <c r="IDE25" s="42" t="s">
        <v>38</v>
      </c>
      <c r="IDF25" s="42" t="s">
        <v>38</v>
      </c>
      <c r="IDG25" s="42" t="s">
        <v>38</v>
      </c>
      <c r="IDH25" s="42" t="s">
        <v>38</v>
      </c>
      <c r="IDI25" s="42" t="s">
        <v>38</v>
      </c>
      <c r="IDJ25" s="42" t="s">
        <v>38</v>
      </c>
      <c r="IDK25" s="42" t="s">
        <v>38</v>
      </c>
      <c r="IDL25" s="42" t="s">
        <v>38</v>
      </c>
      <c r="IDM25" s="42" t="s">
        <v>38</v>
      </c>
      <c r="IDN25" s="42" t="s">
        <v>38</v>
      </c>
      <c r="IDO25" s="42" t="s">
        <v>38</v>
      </c>
      <c r="IDP25" s="42" t="s">
        <v>38</v>
      </c>
      <c r="IDQ25" s="42" t="s">
        <v>38</v>
      </c>
      <c r="IDR25" s="42" t="s">
        <v>38</v>
      </c>
      <c r="IDS25" s="42" t="s">
        <v>38</v>
      </c>
      <c r="IDT25" s="42" t="s">
        <v>38</v>
      </c>
      <c r="IDU25" s="42" t="s">
        <v>38</v>
      </c>
      <c r="IDV25" s="42" t="s">
        <v>38</v>
      </c>
      <c r="IDW25" s="42" t="s">
        <v>38</v>
      </c>
      <c r="IDX25" s="42" t="s">
        <v>38</v>
      </c>
      <c r="IDY25" s="42" t="s">
        <v>38</v>
      </c>
      <c r="IDZ25" s="42" t="s">
        <v>38</v>
      </c>
      <c r="IEA25" s="42" t="s">
        <v>38</v>
      </c>
      <c r="IEB25" s="42" t="s">
        <v>38</v>
      </c>
      <c r="IEC25" s="42" t="s">
        <v>38</v>
      </c>
      <c r="IED25" s="42" t="s">
        <v>38</v>
      </c>
      <c r="IEE25" s="42" t="s">
        <v>38</v>
      </c>
      <c r="IEF25" s="42" t="s">
        <v>38</v>
      </c>
      <c r="IEG25" s="42" t="s">
        <v>38</v>
      </c>
      <c r="IEH25" s="42" t="s">
        <v>38</v>
      </c>
      <c r="IEI25" s="42" t="s">
        <v>38</v>
      </c>
      <c r="IEJ25" s="42" t="s">
        <v>38</v>
      </c>
      <c r="IEK25" s="42" t="s">
        <v>38</v>
      </c>
      <c r="IEL25" s="42" t="s">
        <v>38</v>
      </c>
      <c r="IEM25" s="42" t="s">
        <v>38</v>
      </c>
      <c r="IEN25" s="42" t="s">
        <v>38</v>
      </c>
      <c r="IEO25" s="42" t="s">
        <v>38</v>
      </c>
      <c r="IEP25" s="42" t="s">
        <v>38</v>
      </c>
      <c r="IEQ25" s="42" t="s">
        <v>38</v>
      </c>
      <c r="IER25" s="42" t="s">
        <v>38</v>
      </c>
      <c r="IES25" s="42" t="s">
        <v>38</v>
      </c>
      <c r="IET25" s="42" t="s">
        <v>38</v>
      </c>
      <c r="IEU25" s="42" t="s">
        <v>38</v>
      </c>
      <c r="IEV25" s="42" t="s">
        <v>38</v>
      </c>
      <c r="IEW25" s="42" t="s">
        <v>38</v>
      </c>
      <c r="IEX25" s="42" t="s">
        <v>38</v>
      </c>
      <c r="IEY25" s="42" t="s">
        <v>38</v>
      </c>
      <c r="IEZ25" s="42" t="s">
        <v>38</v>
      </c>
      <c r="IFA25" s="42" t="s">
        <v>38</v>
      </c>
      <c r="IFB25" s="42" t="s">
        <v>38</v>
      </c>
      <c r="IFC25" s="42" t="s">
        <v>38</v>
      </c>
      <c r="IFD25" s="42" t="s">
        <v>38</v>
      </c>
      <c r="IFE25" s="42" t="s">
        <v>38</v>
      </c>
      <c r="IFF25" s="42" t="s">
        <v>38</v>
      </c>
      <c r="IFG25" s="42" t="s">
        <v>38</v>
      </c>
      <c r="IFH25" s="42" t="s">
        <v>38</v>
      </c>
      <c r="IFI25" s="42" t="s">
        <v>38</v>
      </c>
      <c r="IFJ25" s="42" t="s">
        <v>38</v>
      </c>
      <c r="IFK25" s="42" t="s">
        <v>38</v>
      </c>
      <c r="IFL25" s="42" t="s">
        <v>38</v>
      </c>
      <c r="IFM25" s="42" t="s">
        <v>38</v>
      </c>
      <c r="IFN25" s="42" t="s">
        <v>38</v>
      </c>
      <c r="IFO25" s="42" t="s">
        <v>38</v>
      </c>
      <c r="IFP25" s="42" t="s">
        <v>38</v>
      </c>
      <c r="IFQ25" s="42" t="s">
        <v>38</v>
      </c>
      <c r="IFR25" s="42" t="s">
        <v>38</v>
      </c>
      <c r="IFS25" s="42" t="s">
        <v>38</v>
      </c>
      <c r="IFT25" s="42" t="s">
        <v>38</v>
      </c>
      <c r="IFU25" s="42" t="s">
        <v>38</v>
      </c>
      <c r="IFV25" s="42" t="s">
        <v>38</v>
      </c>
      <c r="IFW25" s="42" t="s">
        <v>38</v>
      </c>
      <c r="IFX25" s="42" t="s">
        <v>38</v>
      </c>
      <c r="IFY25" s="42" t="s">
        <v>38</v>
      </c>
      <c r="IFZ25" s="42" t="s">
        <v>38</v>
      </c>
      <c r="IGA25" s="42" t="s">
        <v>38</v>
      </c>
      <c r="IGB25" s="42" t="s">
        <v>38</v>
      </c>
      <c r="IGC25" s="42" t="s">
        <v>38</v>
      </c>
      <c r="IGD25" s="42" t="s">
        <v>38</v>
      </c>
      <c r="IGE25" s="42" t="s">
        <v>38</v>
      </c>
      <c r="IGF25" s="42" t="s">
        <v>38</v>
      </c>
      <c r="IGG25" s="42" t="s">
        <v>38</v>
      </c>
      <c r="IGH25" s="42" t="s">
        <v>38</v>
      </c>
      <c r="IGI25" s="42" t="s">
        <v>38</v>
      </c>
      <c r="IGJ25" s="42" t="s">
        <v>38</v>
      </c>
      <c r="IGK25" s="42" t="s">
        <v>38</v>
      </c>
      <c r="IGL25" s="42" t="s">
        <v>38</v>
      </c>
      <c r="IGM25" s="42" t="s">
        <v>38</v>
      </c>
      <c r="IGN25" s="42" t="s">
        <v>38</v>
      </c>
      <c r="IGO25" s="42" t="s">
        <v>38</v>
      </c>
      <c r="IGP25" s="42" t="s">
        <v>38</v>
      </c>
      <c r="IGQ25" s="42" t="s">
        <v>38</v>
      </c>
      <c r="IGR25" s="42" t="s">
        <v>38</v>
      </c>
      <c r="IGS25" s="42" t="s">
        <v>38</v>
      </c>
      <c r="IGT25" s="42" t="s">
        <v>38</v>
      </c>
      <c r="IGU25" s="42" t="s">
        <v>38</v>
      </c>
      <c r="IGV25" s="42" t="s">
        <v>38</v>
      </c>
      <c r="IGW25" s="42" t="s">
        <v>38</v>
      </c>
      <c r="IGX25" s="42" t="s">
        <v>38</v>
      </c>
      <c r="IGY25" s="42" t="s">
        <v>38</v>
      </c>
      <c r="IGZ25" s="42" t="s">
        <v>38</v>
      </c>
      <c r="IHA25" s="42" t="s">
        <v>38</v>
      </c>
      <c r="IHB25" s="42" t="s">
        <v>38</v>
      </c>
      <c r="IHC25" s="42" t="s">
        <v>38</v>
      </c>
      <c r="IHD25" s="42" t="s">
        <v>38</v>
      </c>
      <c r="IHE25" s="42" t="s">
        <v>38</v>
      </c>
      <c r="IHF25" s="42" t="s">
        <v>38</v>
      </c>
      <c r="IHG25" s="42" t="s">
        <v>38</v>
      </c>
      <c r="IHH25" s="42" t="s">
        <v>38</v>
      </c>
      <c r="IHI25" s="42" t="s">
        <v>38</v>
      </c>
      <c r="IHJ25" s="42" t="s">
        <v>38</v>
      </c>
      <c r="IHK25" s="42" t="s">
        <v>38</v>
      </c>
      <c r="IHL25" s="42" t="s">
        <v>38</v>
      </c>
      <c r="IHM25" s="42" t="s">
        <v>38</v>
      </c>
      <c r="IHN25" s="42" t="s">
        <v>38</v>
      </c>
      <c r="IHO25" s="42" t="s">
        <v>38</v>
      </c>
      <c r="IHP25" s="42" t="s">
        <v>38</v>
      </c>
      <c r="IHQ25" s="42" t="s">
        <v>38</v>
      </c>
      <c r="IHR25" s="42" t="s">
        <v>38</v>
      </c>
      <c r="IHS25" s="42" t="s">
        <v>38</v>
      </c>
      <c r="IHT25" s="42" t="s">
        <v>38</v>
      </c>
      <c r="IHU25" s="42" t="s">
        <v>38</v>
      </c>
      <c r="IHV25" s="42" t="s">
        <v>38</v>
      </c>
      <c r="IHW25" s="42" t="s">
        <v>38</v>
      </c>
      <c r="IHX25" s="42" t="s">
        <v>38</v>
      </c>
      <c r="IHY25" s="42" t="s">
        <v>38</v>
      </c>
      <c r="IHZ25" s="42" t="s">
        <v>38</v>
      </c>
      <c r="IIA25" s="42" t="s">
        <v>38</v>
      </c>
      <c r="IIB25" s="42" t="s">
        <v>38</v>
      </c>
      <c r="IIC25" s="42" t="s">
        <v>38</v>
      </c>
      <c r="IID25" s="42" t="s">
        <v>38</v>
      </c>
      <c r="IIE25" s="42" t="s">
        <v>38</v>
      </c>
      <c r="IIF25" s="42" t="s">
        <v>38</v>
      </c>
      <c r="IIG25" s="42" t="s">
        <v>38</v>
      </c>
      <c r="IIH25" s="42" t="s">
        <v>38</v>
      </c>
      <c r="III25" s="42" t="s">
        <v>38</v>
      </c>
      <c r="IIJ25" s="42" t="s">
        <v>38</v>
      </c>
      <c r="IIK25" s="42" t="s">
        <v>38</v>
      </c>
      <c r="IIL25" s="42" t="s">
        <v>38</v>
      </c>
      <c r="IIM25" s="42" t="s">
        <v>38</v>
      </c>
      <c r="IIN25" s="42" t="s">
        <v>38</v>
      </c>
      <c r="IIO25" s="42" t="s">
        <v>38</v>
      </c>
      <c r="IIP25" s="42" t="s">
        <v>38</v>
      </c>
      <c r="IIQ25" s="42" t="s">
        <v>38</v>
      </c>
      <c r="IIR25" s="42" t="s">
        <v>38</v>
      </c>
      <c r="IIS25" s="42" t="s">
        <v>38</v>
      </c>
      <c r="IIT25" s="42" t="s">
        <v>38</v>
      </c>
      <c r="IIU25" s="42" t="s">
        <v>38</v>
      </c>
      <c r="IIV25" s="42" t="s">
        <v>38</v>
      </c>
      <c r="IIW25" s="42" t="s">
        <v>38</v>
      </c>
      <c r="IIX25" s="42" t="s">
        <v>38</v>
      </c>
      <c r="IIY25" s="42" t="s">
        <v>38</v>
      </c>
      <c r="IIZ25" s="42" t="s">
        <v>38</v>
      </c>
      <c r="IJA25" s="42" t="s">
        <v>38</v>
      </c>
      <c r="IJB25" s="42" t="s">
        <v>38</v>
      </c>
      <c r="IJC25" s="42" t="s">
        <v>38</v>
      </c>
      <c r="IJD25" s="42" t="s">
        <v>38</v>
      </c>
      <c r="IJE25" s="42" t="s">
        <v>38</v>
      </c>
      <c r="IJF25" s="42" t="s">
        <v>38</v>
      </c>
      <c r="IJG25" s="42" t="s">
        <v>38</v>
      </c>
      <c r="IJH25" s="42" t="s">
        <v>38</v>
      </c>
      <c r="IJI25" s="42" t="s">
        <v>38</v>
      </c>
      <c r="IJJ25" s="42" t="s">
        <v>38</v>
      </c>
      <c r="IJK25" s="42" t="s">
        <v>38</v>
      </c>
      <c r="IJL25" s="42" t="s">
        <v>38</v>
      </c>
      <c r="IJM25" s="42" t="s">
        <v>38</v>
      </c>
      <c r="IJN25" s="42" t="s">
        <v>38</v>
      </c>
      <c r="IJO25" s="42" t="s">
        <v>38</v>
      </c>
      <c r="IJP25" s="42" t="s">
        <v>38</v>
      </c>
      <c r="IJQ25" s="42" t="s">
        <v>38</v>
      </c>
      <c r="IJR25" s="42" t="s">
        <v>38</v>
      </c>
      <c r="IJS25" s="42" t="s">
        <v>38</v>
      </c>
      <c r="IJT25" s="42" t="s">
        <v>38</v>
      </c>
      <c r="IJU25" s="42" t="s">
        <v>38</v>
      </c>
      <c r="IJV25" s="42" t="s">
        <v>38</v>
      </c>
      <c r="IJW25" s="42" t="s">
        <v>38</v>
      </c>
      <c r="IJX25" s="42" t="s">
        <v>38</v>
      </c>
      <c r="IJY25" s="42" t="s">
        <v>38</v>
      </c>
      <c r="IJZ25" s="42" t="s">
        <v>38</v>
      </c>
      <c r="IKA25" s="42" t="s">
        <v>38</v>
      </c>
      <c r="IKB25" s="42" t="s">
        <v>38</v>
      </c>
      <c r="IKC25" s="42" t="s">
        <v>38</v>
      </c>
      <c r="IKD25" s="42" t="s">
        <v>38</v>
      </c>
      <c r="IKE25" s="42" t="s">
        <v>38</v>
      </c>
      <c r="IKF25" s="42" t="s">
        <v>38</v>
      </c>
      <c r="IKG25" s="42" t="s">
        <v>38</v>
      </c>
      <c r="IKH25" s="42" t="s">
        <v>38</v>
      </c>
      <c r="IKI25" s="42" t="s">
        <v>38</v>
      </c>
      <c r="IKJ25" s="42" t="s">
        <v>38</v>
      </c>
      <c r="IKK25" s="42" t="s">
        <v>38</v>
      </c>
      <c r="IKL25" s="42" t="s">
        <v>38</v>
      </c>
      <c r="IKM25" s="42" t="s">
        <v>38</v>
      </c>
      <c r="IKN25" s="42" t="s">
        <v>38</v>
      </c>
      <c r="IKO25" s="42" t="s">
        <v>38</v>
      </c>
      <c r="IKP25" s="42" t="s">
        <v>38</v>
      </c>
      <c r="IKQ25" s="42" t="s">
        <v>38</v>
      </c>
      <c r="IKR25" s="42" t="s">
        <v>38</v>
      </c>
      <c r="IKS25" s="42" t="s">
        <v>38</v>
      </c>
      <c r="IKT25" s="42" t="s">
        <v>38</v>
      </c>
      <c r="IKU25" s="42" t="s">
        <v>38</v>
      </c>
      <c r="IKV25" s="42" t="s">
        <v>38</v>
      </c>
      <c r="IKW25" s="42" t="s">
        <v>38</v>
      </c>
      <c r="IKX25" s="42" t="s">
        <v>38</v>
      </c>
      <c r="IKY25" s="42" t="s">
        <v>38</v>
      </c>
      <c r="IKZ25" s="42" t="s">
        <v>38</v>
      </c>
      <c r="ILA25" s="42" t="s">
        <v>38</v>
      </c>
      <c r="ILB25" s="42" t="s">
        <v>38</v>
      </c>
      <c r="ILC25" s="42" t="s">
        <v>38</v>
      </c>
      <c r="ILD25" s="42" t="s">
        <v>38</v>
      </c>
      <c r="ILE25" s="42" t="s">
        <v>38</v>
      </c>
      <c r="ILF25" s="42" t="s">
        <v>38</v>
      </c>
      <c r="ILG25" s="42" t="s">
        <v>38</v>
      </c>
      <c r="ILH25" s="42" t="s">
        <v>38</v>
      </c>
      <c r="ILI25" s="42" t="s">
        <v>38</v>
      </c>
      <c r="ILJ25" s="42" t="s">
        <v>38</v>
      </c>
      <c r="ILK25" s="42" t="s">
        <v>38</v>
      </c>
      <c r="ILL25" s="42" t="s">
        <v>38</v>
      </c>
      <c r="ILM25" s="42" t="s">
        <v>38</v>
      </c>
      <c r="ILN25" s="42" t="s">
        <v>38</v>
      </c>
      <c r="ILO25" s="42" t="s">
        <v>38</v>
      </c>
      <c r="ILP25" s="42" t="s">
        <v>38</v>
      </c>
      <c r="ILQ25" s="42" t="s">
        <v>38</v>
      </c>
      <c r="ILR25" s="42" t="s">
        <v>38</v>
      </c>
      <c r="ILS25" s="42" t="s">
        <v>38</v>
      </c>
      <c r="ILT25" s="42" t="s">
        <v>38</v>
      </c>
      <c r="ILU25" s="42" t="s">
        <v>38</v>
      </c>
      <c r="ILV25" s="42" t="s">
        <v>38</v>
      </c>
      <c r="ILW25" s="42" t="s">
        <v>38</v>
      </c>
      <c r="ILX25" s="42" t="s">
        <v>38</v>
      </c>
      <c r="ILY25" s="42" t="s">
        <v>38</v>
      </c>
      <c r="ILZ25" s="42" t="s">
        <v>38</v>
      </c>
      <c r="IMA25" s="42" t="s">
        <v>38</v>
      </c>
      <c r="IMB25" s="42" t="s">
        <v>38</v>
      </c>
      <c r="IMC25" s="42" t="s">
        <v>38</v>
      </c>
      <c r="IMD25" s="42" t="s">
        <v>38</v>
      </c>
      <c r="IME25" s="42" t="s">
        <v>38</v>
      </c>
      <c r="IMF25" s="42" t="s">
        <v>38</v>
      </c>
      <c r="IMG25" s="42" t="s">
        <v>38</v>
      </c>
      <c r="IMH25" s="42" t="s">
        <v>38</v>
      </c>
      <c r="IMI25" s="42" t="s">
        <v>38</v>
      </c>
      <c r="IMJ25" s="42" t="s">
        <v>38</v>
      </c>
      <c r="IMK25" s="42" t="s">
        <v>38</v>
      </c>
      <c r="IML25" s="42" t="s">
        <v>38</v>
      </c>
      <c r="IMM25" s="42" t="s">
        <v>38</v>
      </c>
      <c r="IMN25" s="42" t="s">
        <v>38</v>
      </c>
      <c r="IMO25" s="42" t="s">
        <v>38</v>
      </c>
      <c r="IMP25" s="42" t="s">
        <v>38</v>
      </c>
      <c r="IMQ25" s="42" t="s">
        <v>38</v>
      </c>
      <c r="IMR25" s="42" t="s">
        <v>38</v>
      </c>
      <c r="IMS25" s="42" t="s">
        <v>38</v>
      </c>
      <c r="IMT25" s="42" t="s">
        <v>38</v>
      </c>
      <c r="IMU25" s="42" t="s">
        <v>38</v>
      </c>
      <c r="IMV25" s="42" t="s">
        <v>38</v>
      </c>
      <c r="IMW25" s="42" t="s">
        <v>38</v>
      </c>
      <c r="IMX25" s="42" t="s">
        <v>38</v>
      </c>
      <c r="IMY25" s="42" t="s">
        <v>38</v>
      </c>
      <c r="IMZ25" s="42" t="s">
        <v>38</v>
      </c>
      <c r="INA25" s="42" t="s">
        <v>38</v>
      </c>
      <c r="INB25" s="42" t="s">
        <v>38</v>
      </c>
      <c r="INC25" s="42" t="s">
        <v>38</v>
      </c>
      <c r="IND25" s="42" t="s">
        <v>38</v>
      </c>
      <c r="INE25" s="42" t="s">
        <v>38</v>
      </c>
      <c r="INF25" s="42" t="s">
        <v>38</v>
      </c>
      <c r="ING25" s="42" t="s">
        <v>38</v>
      </c>
      <c r="INH25" s="42" t="s">
        <v>38</v>
      </c>
      <c r="INI25" s="42" t="s">
        <v>38</v>
      </c>
      <c r="INJ25" s="42" t="s">
        <v>38</v>
      </c>
      <c r="INK25" s="42" t="s">
        <v>38</v>
      </c>
      <c r="INL25" s="42" t="s">
        <v>38</v>
      </c>
      <c r="INM25" s="42" t="s">
        <v>38</v>
      </c>
      <c r="INN25" s="42" t="s">
        <v>38</v>
      </c>
      <c r="INO25" s="42" t="s">
        <v>38</v>
      </c>
      <c r="INP25" s="42" t="s">
        <v>38</v>
      </c>
      <c r="INQ25" s="42" t="s">
        <v>38</v>
      </c>
      <c r="INR25" s="42" t="s">
        <v>38</v>
      </c>
      <c r="INS25" s="42" t="s">
        <v>38</v>
      </c>
      <c r="INT25" s="42" t="s">
        <v>38</v>
      </c>
      <c r="INU25" s="42" t="s">
        <v>38</v>
      </c>
      <c r="INV25" s="42" t="s">
        <v>38</v>
      </c>
      <c r="INW25" s="42" t="s">
        <v>38</v>
      </c>
      <c r="INX25" s="42" t="s">
        <v>38</v>
      </c>
      <c r="INY25" s="42" t="s">
        <v>38</v>
      </c>
      <c r="INZ25" s="42" t="s">
        <v>38</v>
      </c>
      <c r="IOA25" s="42" t="s">
        <v>38</v>
      </c>
      <c r="IOB25" s="42" t="s">
        <v>38</v>
      </c>
      <c r="IOC25" s="42" t="s">
        <v>38</v>
      </c>
      <c r="IOD25" s="42" t="s">
        <v>38</v>
      </c>
      <c r="IOE25" s="42" t="s">
        <v>38</v>
      </c>
      <c r="IOF25" s="42" t="s">
        <v>38</v>
      </c>
      <c r="IOG25" s="42" t="s">
        <v>38</v>
      </c>
      <c r="IOH25" s="42" t="s">
        <v>38</v>
      </c>
      <c r="IOI25" s="42" t="s">
        <v>38</v>
      </c>
      <c r="IOJ25" s="42" t="s">
        <v>38</v>
      </c>
      <c r="IOK25" s="42" t="s">
        <v>38</v>
      </c>
      <c r="IOL25" s="42" t="s">
        <v>38</v>
      </c>
      <c r="IOM25" s="42" t="s">
        <v>38</v>
      </c>
      <c r="ION25" s="42" t="s">
        <v>38</v>
      </c>
      <c r="IOO25" s="42" t="s">
        <v>38</v>
      </c>
      <c r="IOP25" s="42" t="s">
        <v>38</v>
      </c>
      <c r="IOQ25" s="42" t="s">
        <v>38</v>
      </c>
      <c r="IOR25" s="42" t="s">
        <v>38</v>
      </c>
      <c r="IOS25" s="42" t="s">
        <v>38</v>
      </c>
      <c r="IOT25" s="42" t="s">
        <v>38</v>
      </c>
      <c r="IOU25" s="42" t="s">
        <v>38</v>
      </c>
      <c r="IOV25" s="42" t="s">
        <v>38</v>
      </c>
      <c r="IOW25" s="42" t="s">
        <v>38</v>
      </c>
      <c r="IOX25" s="42" t="s">
        <v>38</v>
      </c>
      <c r="IOY25" s="42" t="s">
        <v>38</v>
      </c>
      <c r="IOZ25" s="42" t="s">
        <v>38</v>
      </c>
      <c r="IPA25" s="42" t="s">
        <v>38</v>
      </c>
      <c r="IPB25" s="42" t="s">
        <v>38</v>
      </c>
      <c r="IPC25" s="42" t="s">
        <v>38</v>
      </c>
      <c r="IPD25" s="42" t="s">
        <v>38</v>
      </c>
      <c r="IPE25" s="42" t="s">
        <v>38</v>
      </c>
      <c r="IPF25" s="42" t="s">
        <v>38</v>
      </c>
      <c r="IPG25" s="42" t="s">
        <v>38</v>
      </c>
      <c r="IPH25" s="42" t="s">
        <v>38</v>
      </c>
      <c r="IPI25" s="42" t="s">
        <v>38</v>
      </c>
      <c r="IPJ25" s="42" t="s">
        <v>38</v>
      </c>
      <c r="IPK25" s="42" t="s">
        <v>38</v>
      </c>
      <c r="IPL25" s="42" t="s">
        <v>38</v>
      </c>
      <c r="IPM25" s="42" t="s">
        <v>38</v>
      </c>
      <c r="IPN25" s="42" t="s">
        <v>38</v>
      </c>
      <c r="IPO25" s="42" t="s">
        <v>38</v>
      </c>
      <c r="IPP25" s="42" t="s">
        <v>38</v>
      </c>
      <c r="IPQ25" s="42" t="s">
        <v>38</v>
      </c>
      <c r="IPR25" s="42" t="s">
        <v>38</v>
      </c>
      <c r="IPS25" s="42" t="s">
        <v>38</v>
      </c>
      <c r="IPT25" s="42" t="s">
        <v>38</v>
      </c>
      <c r="IPU25" s="42" t="s">
        <v>38</v>
      </c>
      <c r="IPV25" s="42" t="s">
        <v>38</v>
      </c>
      <c r="IPW25" s="42" t="s">
        <v>38</v>
      </c>
      <c r="IPX25" s="42" t="s">
        <v>38</v>
      </c>
      <c r="IPY25" s="42" t="s">
        <v>38</v>
      </c>
      <c r="IPZ25" s="42" t="s">
        <v>38</v>
      </c>
      <c r="IQA25" s="42" t="s">
        <v>38</v>
      </c>
      <c r="IQB25" s="42" t="s">
        <v>38</v>
      </c>
      <c r="IQC25" s="42" t="s">
        <v>38</v>
      </c>
      <c r="IQD25" s="42" t="s">
        <v>38</v>
      </c>
      <c r="IQE25" s="42" t="s">
        <v>38</v>
      </c>
      <c r="IQF25" s="42" t="s">
        <v>38</v>
      </c>
      <c r="IQG25" s="42" t="s">
        <v>38</v>
      </c>
      <c r="IQH25" s="42" t="s">
        <v>38</v>
      </c>
      <c r="IQI25" s="42" t="s">
        <v>38</v>
      </c>
      <c r="IQJ25" s="42" t="s">
        <v>38</v>
      </c>
      <c r="IQK25" s="42" t="s">
        <v>38</v>
      </c>
      <c r="IQL25" s="42" t="s">
        <v>38</v>
      </c>
      <c r="IQM25" s="42" t="s">
        <v>38</v>
      </c>
      <c r="IQN25" s="42" t="s">
        <v>38</v>
      </c>
      <c r="IQO25" s="42" t="s">
        <v>38</v>
      </c>
      <c r="IQP25" s="42" t="s">
        <v>38</v>
      </c>
      <c r="IQQ25" s="42" t="s">
        <v>38</v>
      </c>
      <c r="IQR25" s="42" t="s">
        <v>38</v>
      </c>
      <c r="IQS25" s="42" t="s">
        <v>38</v>
      </c>
      <c r="IQT25" s="42" t="s">
        <v>38</v>
      </c>
      <c r="IQU25" s="42" t="s">
        <v>38</v>
      </c>
      <c r="IQV25" s="42" t="s">
        <v>38</v>
      </c>
      <c r="IQW25" s="42" t="s">
        <v>38</v>
      </c>
      <c r="IQX25" s="42" t="s">
        <v>38</v>
      </c>
      <c r="IQY25" s="42" t="s">
        <v>38</v>
      </c>
      <c r="IQZ25" s="42" t="s">
        <v>38</v>
      </c>
      <c r="IRA25" s="42" t="s">
        <v>38</v>
      </c>
      <c r="IRB25" s="42" t="s">
        <v>38</v>
      </c>
      <c r="IRC25" s="42" t="s">
        <v>38</v>
      </c>
      <c r="IRD25" s="42" t="s">
        <v>38</v>
      </c>
      <c r="IRE25" s="42" t="s">
        <v>38</v>
      </c>
      <c r="IRF25" s="42" t="s">
        <v>38</v>
      </c>
      <c r="IRG25" s="42" t="s">
        <v>38</v>
      </c>
      <c r="IRH25" s="42" t="s">
        <v>38</v>
      </c>
      <c r="IRI25" s="42" t="s">
        <v>38</v>
      </c>
      <c r="IRJ25" s="42" t="s">
        <v>38</v>
      </c>
      <c r="IRK25" s="42" t="s">
        <v>38</v>
      </c>
      <c r="IRL25" s="42" t="s">
        <v>38</v>
      </c>
      <c r="IRM25" s="42" t="s">
        <v>38</v>
      </c>
      <c r="IRN25" s="42" t="s">
        <v>38</v>
      </c>
      <c r="IRO25" s="42" t="s">
        <v>38</v>
      </c>
      <c r="IRP25" s="42" t="s">
        <v>38</v>
      </c>
      <c r="IRQ25" s="42" t="s">
        <v>38</v>
      </c>
      <c r="IRR25" s="42" t="s">
        <v>38</v>
      </c>
      <c r="IRS25" s="42" t="s">
        <v>38</v>
      </c>
      <c r="IRT25" s="42" t="s">
        <v>38</v>
      </c>
      <c r="IRU25" s="42" t="s">
        <v>38</v>
      </c>
      <c r="IRV25" s="42" t="s">
        <v>38</v>
      </c>
      <c r="IRW25" s="42" t="s">
        <v>38</v>
      </c>
      <c r="IRX25" s="42" t="s">
        <v>38</v>
      </c>
      <c r="IRY25" s="42" t="s">
        <v>38</v>
      </c>
      <c r="IRZ25" s="42" t="s">
        <v>38</v>
      </c>
      <c r="ISA25" s="42" t="s">
        <v>38</v>
      </c>
      <c r="ISB25" s="42" t="s">
        <v>38</v>
      </c>
      <c r="ISC25" s="42" t="s">
        <v>38</v>
      </c>
      <c r="ISD25" s="42" t="s">
        <v>38</v>
      </c>
      <c r="ISE25" s="42" t="s">
        <v>38</v>
      </c>
      <c r="ISF25" s="42" t="s">
        <v>38</v>
      </c>
      <c r="ISG25" s="42" t="s">
        <v>38</v>
      </c>
      <c r="ISH25" s="42" t="s">
        <v>38</v>
      </c>
      <c r="ISI25" s="42" t="s">
        <v>38</v>
      </c>
      <c r="ISJ25" s="42" t="s">
        <v>38</v>
      </c>
      <c r="ISK25" s="42" t="s">
        <v>38</v>
      </c>
      <c r="ISL25" s="42" t="s">
        <v>38</v>
      </c>
      <c r="ISM25" s="42" t="s">
        <v>38</v>
      </c>
      <c r="ISN25" s="42" t="s">
        <v>38</v>
      </c>
      <c r="ISO25" s="42" t="s">
        <v>38</v>
      </c>
      <c r="ISP25" s="42" t="s">
        <v>38</v>
      </c>
      <c r="ISQ25" s="42" t="s">
        <v>38</v>
      </c>
      <c r="ISR25" s="42" t="s">
        <v>38</v>
      </c>
      <c r="ISS25" s="42" t="s">
        <v>38</v>
      </c>
      <c r="IST25" s="42" t="s">
        <v>38</v>
      </c>
      <c r="ISU25" s="42" t="s">
        <v>38</v>
      </c>
      <c r="ISV25" s="42" t="s">
        <v>38</v>
      </c>
      <c r="ISW25" s="42" t="s">
        <v>38</v>
      </c>
      <c r="ISX25" s="42" t="s">
        <v>38</v>
      </c>
      <c r="ISY25" s="42" t="s">
        <v>38</v>
      </c>
      <c r="ISZ25" s="42" t="s">
        <v>38</v>
      </c>
      <c r="ITA25" s="42" t="s">
        <v>38</v>
      </c>
      <c r="ITB25" s="42" t="s">
        <v>38</v>
      </c>
      <c r="ITC25" s="42" t="s">
        <v>38</v>
      </c>
      <c r="ITD25" s="42" t="s">
        <v>38</v>
      </c>
      <c r="ITE25" s="42" t="s">
        <v>38</v>
      </c>
      <c r="ITF25" s="42" t="s">
        <v>38</v>
      </c>
      <c r="ITG25" s="42" t="s">
        <v>38</v>
      </c>
      <c r="ITH25" s="42" t="s">
        <v>38</v>
      </c>
      <c r="ITI25" s="42" t="s">
        <v>38</v>
      </c>
      <c r="ITJ25" s="42" t="s">
        <v>38</v>
      </c>
      <c r="ITK25" s="42" t="s">
        <v>38</v>
      </c>
      <c r="ITL25" s="42" t="s">
        <v>38</v>
      </c>
      <c r="ITM25" s="42" t="s">
        <v>38</v>
      </c>
      <c r="ITN25" s="42" t="s">
        <v>38</v>
      </c>
      <c r="ITO25" s="42" t="s">
        <v>38</v>
      </c>
      <c r="ITP25" s="42" t="s">
        <v>38</v>
      </c>
      <c r="ITQ25" s="42" t="s">
        <v>38</v>
      </c>
      <c r="ITR25" s="42" t="s">
        <v>38</v>
      </c>
      <c r="ITS25" s="42" t="s">
        <v>38</v>
      </c>
      <c r="ITT25" s="42" t="s">
        <v>38</v>
      </c>
      <c r="ITU25" s="42" t="s">
        <v>38</v>
      </c>
      <c r="ITV25" s="42" t="s">
        <v>38</v>
      </c>
      <c r="ITW25" s="42" t="s">
        <v>38</v>
      </c>
      <c r="ITX25" s="42" t="s">
        <v>38</v>
      </c>
      <c r="ITY25" s="42" t="s">
        <v>38</v>
      </c>
      <c r="ITZ25" s="42" t="s">
        <v>38</v>
      </c>
      <c r="IUA25" s="42" t="s">
        <v>38</v>
      </c>
      <c r="IUB25" s="42" t="s">
        <v>38</v>
      </c>
      <c r="IUC25" s="42" t="s">
        <v>38</v>
      </c>
      <c r="IUD25" s="42" t="s">
        <v>38</v>
      </c>
      <c r="IUE25" s="42" t="s">
        <v>38</v>
      </c>
      <c r="IUF25" s="42" t="s">
        <v>38</v>
      </c>
      <c r="IUG25" s="42" t="s">
        <v>38</v>
      </c>
      <c r="IUH25" s="42" t="s">
        <v>38</v>
      </c>
      <c r="IUI25" s="42" t="s">
        <v>38</v>
      </c>
      <c r="IUJ25" s="42" t="s">
        <v>38</v>
      </c>
      <c r="IUK25" s="42" t="s">
        <v>38</v>
      </c>
      <c r="IUL25" s="42" t="s">
        <v>38</v>
      </c>
      <c r="IUM25" s="42" t="s">
        <v>38</v>
      </c>
      <c r="IUN25" s="42" t="s">
        <v>38</v>
      </c>
      <c r="IUO25" s="42" t="s">
        <v>38</v>
      </c>
      <c r="IUP25" s="42" t="s">
        <v>38</v>
      </c>
      <c r="IUQ25" s="42" t="s">
        <v>38</v>
      </c>
      <c r="IUR25" s="42" t="s">
        <v>38</v>
      </c>
      <c r="IUS25" s="42" t="s">
        <v>38</v>
      </c>
      <c r="IUT25" s="42" t="s">
        <v>38</v>
      </c>
      <c r="IUU25" s="42" t="s">
        <v>38</v>
      </c>
      <c r="IUV25" s="42" t="s">
        <v>38</v>
      </c>
      <c r="IUW25" s="42" t="s">
        <v>38</v>
      </c>
      <c r="IUX25" s="42" t="s">
        <v>38</v>
      </c>
      <c r="IUY25" s="42" t="s">
        <v>38</v>
      </c>
      <c r="IUZ25" s="42" t="s">
        <v>38</v>
      </c>
      <c r="IVA25" s="42" t="s">
        <v>38</v>
      </c>
      <c r="IVB25" s="42" t="s">
        <v>38</v>
      </c>
      <c r="IVC25" s="42" t="s">
        <v>38</v>
      </c>
      <c r="IVD25" s="42" t="s">
        <v>38</v>
      </c>
      <c r="IVE25" s="42" t="s">
        <v>38</v>
      </c>
      <c r="IVF25" s="42" t="s">
        <v>38</v>
      </c>
      <c r="IVG25" s="42" t="s">
        <v>38</v>
      </c>
      <c r="IVH25" s="42" t="s">
        <v>38</v>
      </c>
      <c r="IVI25" s="42" t="s">
        <v>38</v>
      </c>
      <c r="IVJ25" s="42" t="s">
        <v>38</v>
      </c>
      <c r="IVK25" s="42" t="s">
        <v>38</v>
      </c>
      <c r="IVL25" s="42" t="s">
        <v>38</v>
      </c>
      <c r="IVM25" s="42" t="s">
        <v>38</v>
      </c>
      <c r="IVN25" s="42" t="s">
        <v>38</v>
      </c>
      <c r="IVO25" s="42" t="s">
        <v>38</v>
      </c>
      <c r="IVP25" s="42" t="s">
        <v>38</v>
      </c>
      <c r="IVQ25" s="42" t="s">
        <v>38</v>
      </c>
      <c r="IVR25" s="42" t="s">
        <v>38</v>
      </c>
      <c r="IVS25" s="42" t="s">
        <v>38</v>
      </c>
      <c r="IVT25" s="42" t="s">
        <v>38</v>
      </c>
      <c r="IVU25" s="42" t="s">
        <v>38</v>
      </c>
      <c r="IVV25" s="42" t="s">
        <v>38</v>
      </c>
      <c r="IVW25" s="42" t="s">
        <v>38</v>
      </c>
      <c r="IVX25" s="42" t="s">
        <v>38</v>
      </c>
      <c r="IVY25" s="42" t="s">
        <v>38</v>
      </c>
      <c r="IVZ25" s="42" t="s">
        <v>38</v>
      </c>
      <c r="IWA25" s="42" t="s">
        <v>38</v>
      </c>
      <c r="IWB25" s="42" t="s">
        <v>38</v>
      </c>
      <c r="IWC25" s="42" t="s">
        <v>38</v>
      </c>
      <c r="IWD25" s="42" t="s">
        <v>38</v>
      </c>
      <c r="IWE25" s="42" t="s">
        <v>38</v>
      </c>
      <c r="IWF25" s="42" t="s">
        <v>38</v>
      </c>
      <c r="IWG25" s="42" t="s">
        <v>38</v>
      </c>
      <c r="IWH25" s="42" t="s">
        <v>38</v>
      </c>
      <c r="IWI25" s="42" t="s">
        <v>38</v>
      </c>
      <c r="IWJ25" s="42" t="s">
        <v>38</v>
      </c>
      <c r="IWK25" s="42" t="s">
        <v>38</v>
      </c>
      <c r="IWL25" s="42" t="s">
        <v>38</v>
      </c>
      <c r="IWM25" s="42" t="s">
        <v>38</v>
      </c>
      <c r="IWN25" s="42" t="s">
        <v>38</v>
      </c>
      <c r="IWO25" s="42" t="s">
        <v>38</v>
      </c>
      <c r="IWP25" s="42" t="s">
        <v>38</v>
      </c>
      <c r="IWQ25" s="42" t="s">
        <v>38</v>
      </c>
      <c r="IWR25" s="42" t="s">
        <v>38</v>
      </c>
      <c r="IWS25" s="42" t="s">
        <v>38</v>
      </c>
      <c r="IWT25" s="42" t="s">
        <v>38</v>
      </c>
      <c r="IWU25" s="42" t="s">
        <v>38</v>
      </c>
      <c r="IWV25" s="42" t="s">
        <v>38</v>
      </c>
      <c r="IWW25" s="42" t="s">
        <v>38</v>
      </c>
      <c r="IWX25" s="42" t="s">
        <v>38</v>
      </c>
      <c r="IWY25" s="42" t="s">
        <v>38</v>
      </c>
      <c r="IWZ25" s="42" t="s">
        <v>38</v>
      </c>
      <c r="IXA25" s="42" t="s">
        <v>38</v>
      </c>
      <c r="IXB25" s="42" t="s">
        <v>38</v>
      </c>
      <c r="IXC25" s="42" t="s">
        <v>38</v>
      </c>
      <c r="IXD25" s="42" t="s">
        <v>38</v>
      </c>
      <c r="IXE25" s="42" t="s">
        <v>38</v>
      </c>
      <c r="IXF25" s="42" t="s">
        <v>38</v>
      </c>
      <c r="IXG25" s="42" t="s">
        <v>38</v>
      </c>
      <c r="IXH25" s="42" t="s">
        <v>38</v>
      </c>
      <c r="IXI25" s="42" t="s">
        <v>38</v>
      </c>
      <c r="IXJ25" s="42" t="s">
        <v>38</v>
      </c>
      <c r="IXK25" s="42" t="s">
        <v>38</v>
      </c>
      <c r="IXL25" s="42" t="s">
        <v>38</v>
      </c>
      <c r="IXM25" s="42" t="s">
        <v>38</v>
      </c>
      <c r="IXN25" s="42" t="s">
        <v>38</v>
      </c>
      <c r="IXO25" s="42" t="s">
        <v>38</v>
      </c>
      <c r="IXP25" s="42" t="s">
        <v>38</v>
      </c>
      <c r="IXQ25" s="42" t="s">
        <v>38</v>
      </c>
      <c r="IXR25" s="42" t="s">
        <v>38</v>
      </c>
      <c r="IXS25" s="42" t="s">
        <v>38</v>
      </c>
      <c r="IXT25" s="42" t="s">
        <v>38</v>
      </c>
      <c r="IXU25" s="42" t="s">
        <v>38</v>
      </c>
      <c r="IXV25" s="42" t="s">
        <v>38</v>
      </c>
      <c r="IXW25" s="42" t="s">
        <v>38</v>
      </c>
      <c r="IXX25" s="42" t="s">
        <v>38</v>
      </c>
      <c r="IXY25" s="42" t="s">
        <v>38</v>
      </c>
      <c r="IXZ25" s="42" t="s">
        <v>38</v>
      </c>
      <c r="IYA25" s="42" t="s">
        <v>38</v>
      </c>
      <c r="IYB25" s="42" t="s">
        <v>38</v>
      </c>
      <c r="IYC25" s="42" t="s">
        <v>38</v>
      </c>
      <c r="IYD25" s="42" t="s">
        <v>38</v>
      </c>
      <c r="IYE25" s="42" t="s">
        <v>38</v>
      </c>
      <c r="IYF25" s="42" t="s">
        <v>38</v>
      </c>
      <c r="IYG25" s="42" t="s">
        <v>38</v>
      </c>
      <c r="IYH25" s="42" t="s">
        <v>38</v>
      </c>
      <c r="IYI25" s="42" t="s">
        <v>38</v>
      </c>
      <c r="IYJ25" s="42" t="s">
        <v>38</v>
      </c>
      <c r="IYK25" s="42" t="s">
        <v>38</v>
      </c>
      <c r="IYL25" s="42" t="s">
        <v>38</v>
      </c>
      <c r="IYM25" s="42" t="s">
        <v>38</v>
      </c>
      <c r="IYN25" s="42" t="s">
        <v>38</v>
      </c>
      <c r="IYO25" s="42" t="s">
        <v>38</v>
      </c>
      <c r="IYP25" s="42" t="s">
        <v>38</v>
      </c>
      <c r="IYQ25" s="42" t="s">
        <v>38</v>
      </c>
      <c r="IYR25" s="42" t="s">
        <v>38</v>
      </c>
      <c r="IYS25" s="42" t="s">
        <v>38</v>
      </c>
      <c r="IYT25" s="42" t="s">
        <v>38</v>
      </c>
      <c r="IYU25" s="42" t="s">
        <v>38</v>
      </c>
      <c r="IYV25" s="42" t="s">
        <v>38</v>
      </c>
      <c r="IYW25" s="42" t="s">
        <v>38</v>
      </c>
      <c r="IYX25" s="42" t="s">
        <v>38</v>
      </c>
      <c r="IYY25" s="42" t="s">
        <v>38</v>
      </c>
      <c r="IYZ25" s="42" t="s">
        <v>38</v>
      </c>
      <c r="IZA25" s="42" t="s">
        <v>38</v>
      </c>
      <c r="IZB25" s="42" t="s">
        <v>38</v>
      </c>
      <c r="IZC25" s="42" t="s">
        <v>38</v>
      </c>
      <c r="IZD25" s="42" t="s">
        <v>38</v>
      </c>
      <c r="IZE25" s="42" t="s">
        <v>38</v>
      </c>
      <c r="IZF25" s="42" t="s">
        <v>38</v>
      </c>
      <c r="IZG25" s="42" t="s">
        <v>38</v>
      </c>
      <c r="IZH25" s="42" t="s">
        <v>38</v>
      </c>
      <c r="IZI25" s="42" t="s">
        <v>38</v>
      </c>
      <c r="IZJ25" s="42" t="s">
        <v>38</v>
      </c>
      <c r="IZK25" s="42" t="s">
        <v>38</v>
      </c>
      <c r="IZL25" s="42" t="s">
        <v>38</v>
      </c>
      <c r="IZM25" s="42" t="s">
        <v>38</v>
      </c>
      <c r="IZN25" s="42" t="s">
        <v>38</v>
      </c>
      <c r="IZO25" s="42" t="s">
        <v>38</v>
      </c>
      <c r="IZP25" s="42" t="s">
        <v>38</v>
      </c>
      <c r="IZQ25" s="42" t="s">
        <v>38</v>
      </c>
      <c r="IZR25" s="42" t="s">
        <v>38</v>
      </c>
      <c r="IZS25" s="42" t="s">
        <v>38</v>
      </c>
      <c r="IZT25" s="42" t="s">
        <v>38</v>
      </c>
      <c r="IZU25" s="42" t="s">
        <v>38</v>
      </c>
      <c r="IZV25" s="42" t="s">
        <v>38</v>
      </c>
      <c r="IZW25" s="42" t="s">
        <v>38</v>
      </c>
      <c r="IZX25" s="42" t="s">
        <v>38</v>
      </c>
      <c r="IZY25" s="42" t="s">
        <v>38</v>
      </c>
      <c r="IZZ25" s="42" t="s">
        <v>38</v>
      </c>
      <c r="JAA25" s="42" t="s">
        <v>38</v>
      </c>
      <c r="JAB25" s="42" t="s">
        <v>38</v>
      </c>
      <c r="JAC25" s="42" t="s">
        <v>38</v>
      </c>
      <c r="JAD25" s="42" t="s">
        <v>38</v>
      </c>
      <c r="JAE25" s="42" t="s">
        <v>38</v>
      </c>
      <c r="JAF25" s="42" t="s">
        <v>38</v>
      </c>
      <c r="JAG25" s="42" t="s">
        <v>38</v>
      </c>
      <c r="JAH25" s="42" t="s">
        <v>38</v>
      </c>
      <c r="JAI25" s="42" t="s">
        <v>38</v>
      </c>
      <c r="JAJ25" s="42" t="s">
        <v>38</v>
      </c>
      <c r="JAK25" s="42" t="s">
        <v>38</v>
      </c>
      <c r="JAL25" s="42" t="s">
        <v>38</v>
      </c>
      <c r="JAM25" s="42" t="s">
        <v>38</v>
      </c>
      <c r="JAN25" s="42" t="s">
        <v>38</v>
      </c>
      <c r="JAO25" s="42" t="s">
        <v>38</v>
      </c>
      <c r="JAP25" s="42" t="s">
        <v>38</v>
      </c>
      <c r="JAQ25" s="42" t="s">
        <v>38</v>
      </c>
      <c r="JAR25" s="42" t="s">
        <v>38</v>
      </c>
      <c r="JAS25" s="42" t="s">
        <v>38</v>
      </c>
      <c r="JAT25" s="42" t="s">
        <v>38</v>
      </c>
      <c r="JAU25" s="42" t="s">
        <v>38</v>
      </c>
      <c r="JAV25" s="42" t="s">
        <v>38</v>
      </c>
      <c r="JAW25" s="42" t="s">
        <v>38</v>
      </c>
      <c r="JAX25" s="42" t="s">
        <v>38</v>
      </c>
      <c r="JAY25" s="42" t="s">
        <v>38</v>
      </c>
      <c r="JAZ25" s="42" t="s">
        <v>38</v>
      </c>
      <c r="JBA25" s="42" t="s">
        <v>38</v>
      </c>
      <c r="JBB25" s="42" t="s">
        <v>38</v>
      </c>
      <c r="JBC25" s="42" t="s">
        <v>38</v>
      </c>
      <c r="JBD25" s="42" t="s">
        <v>38</v>
      </c>
      <c r="JBE25" s="42" t="s">
        <v>38</v>
      </c>
      <c r="JBF25" s="42" t="s">
        <v>38</v>
      </c>
      <c r="JBG25" s="42" t="s">
        <v>38</v>
      </c>
      <c r="JBH25" s="42" t="s">
        <v>38</v>
      </c>
      <c r="JBI25" s="42" t="s">
        <v>38</v>
      </c>
      <c r="JBJ25" s="42" t="s">
        <v>38</v>
      </c>
      <c r="JBK25" s="42" t="s">
        <v>38</v>
      </c>
      <c r="JBL25" s="42" t="s">
        <v>38</v>
      </c>
      <c r="JBM25" s="42" t="s">
        <v>38</v>
      </c>
      <c r="JBN25" s="42" t="s">
        <v>38</v>
      </c>
      <c r="JBO25" s="42" t="s">
        <v>38</v>
      </c>
      <c r="JBP25" s="42" t="s">
        <v>38</v>
      </c>
      <c r="JBQ25" s="42" t="s">
        <v>38</v>
      </c>
      <c r="JBR25" s="42" t="s">
        <v>38</v>
      </c>
      <c r="JBS25" s="42" t="s">
        <v>38</v>
      </c>
      <c r="JBT25" s="42" t="s">
        <v>38</v>
      </c>
      <c r="JBU25" s="42" t="s">
        <v>38</v>
      </c>
      <c r="JBV25" s="42" t="s">
        <v>38</v>
      </c>
      <c r="JBW25" s="42" t="s">
        <v>38</v>
      </c>
      <c r="JBX25" s="42" t="s">
        <v>38</v>
      </c>
      <c r="JBY25" s="42" t="s">
        <v>38</v>
      </c>
      <c r="JBZ25" s="42" t="s">
        <v>38</v>
      </c>
      <c r="JCA25" s="42" t="s">
        <v>38</v>
      </c>
      <c r="JCB25" s="42" t="s">
        <v>38</v>
      </c>
      <c r="JCC25" s="42" t="s">
        <v>38</v>
      </c>
      <c r="JCD25" s="42" t="s">
        <v>38</v>
      </c>
      <c r="JCE25" s="42" t="s">
        <v>38</v>
      </c>
      <c r="JCF25" s="42" t="s">
        <v>38</v>
      </c>
      <c r="JCG25" s="42" t="s">
        <v>38</v>
      </c>
      <c r="JCH25" s="42" t="s">
        <v>38</v>
      </c>
      <c r="JCI25" s="42" t="s">
        <v>38</v>
      </c>
      <c r="JCJ25" s="42" t="s">
        <v>38</v>
      </c>
      <c r="JCK25" s="42" t="s">
        <v>38</v>
      </c>
      <c r="JCL25" s="42" t="s">
        <v>38</v>
      </c>
      <c r="JCM25" s="42" t="s">
        <v>38</v>
      </c>
      <c r="JCN25" s="42" t="s">
        <v>38</v>
      </c>
      <c r="JCO25" s="42" t="s">
        <v>38</v>
      </c>
      <c r="JCP25" s="42" t="s">
        <v>38</v>
      </c>
      <c r="JCQ25" s="42" t="s">
        <v>38</v>
      </c>
      <c r="JCR25" s="42" t="s">
        <v>38</v>
      </c>
      <c r="JCS25" s="42" t="s">
        <v>38</v>
      </c>
      <c r="JCT25" s="42" t="s">
        <v>38</v>
      </c>
      <c r="JCU25" s="42" t="s">
        <v>38</v>
      </c>
      <c r="JCV25" s="42" t="s">
        <v>38</v>
      </c>
      <c r="JCW25" s="42" t="s">
        <v>38</v>
      </c>
      <c r="JCX25" s="42" t="s">
        <v>38</v>
      </c>
      <c r="JCY25" s="42" t="s">
        <v>38</v>
      </c>
      <c r="JCZ25" s="42" t="s">
        <v>38</v>
      </c>
      <c r="JDA25" s="42" t="s">
        <v>38</v>
      </c>
      <c r="JDB25" s="42" t="s">
        <v>38</v>
      </c>
      <c r="JDC25" s="42" t="s">
        <v>38</v>
      </c>
      <c r="JDD25" s="42" t="s">
        <v>38</v>
      </c>
      <c r="JDE25" s="42" t="s">
        <v>38</v>
      </c>
      <c r="JDF25" s="42" t="s">
        <v>38</v>
      </c>
      <c r="JDG25" s="42" t="s">
        <v>38</v>
      </c>
      <c r="JDH25" s="42" t="s">
        <v>38</v>
      </c>
      <c r="JDI25" s="42" t="s">
        <v>38</v>
      </c>
      <c r="JDJ25" s="42" t="s">
        <v>38</v>
      </c>
      <c r="JDK25" s="42" t="s">
        <v>38</v>
      </c>
      <c r="JDL25" s="42" t="s">
        <v>38</v>
      </c>
      <c r="JDM25" s="42" t="s">
        <v>38</v>
      </c>
      <c r="JDN25" s="42" t="s">
        <v>38</v>
      </c>
      <c r="JDO25" s="42" t="s">
        <v>38</v>
      </c>
      <c r="JDP25" s="42" t="s">
        <v>38</v>
      </c>
      <c r="JDQ25" s="42" t="s">
        <v>38</v>
      </c>
      <c r="JDR25" s="42" t="s">
        <v>38</v>
      </c>
      <c r="JDS25" s="42" t="s">
        <v>38</v>
      </c>
      <c r="JDT25" s="42" t="s">
        <v>38</v>
      </c>
      <c r="JDU25" s="42" t="s">
        <v>38</v>
      </c>
      <c r="JDV25" s="42" t="s">
        <v>38</v>
      </c>
      <c r="JDW25" s="42" t="s">
        <v>38</v>
      </c>
      <c r="JDX25" s="42" t="s">
        <v>38</v>
      </c>
      <c r="JDY25" s="42" t="s">
        <v>38</v>
      </c>
      <c r="JDZ25" s="42" t="s">
        <v>38</v>
      </c>
      <c r="JEA25" s="42" t="s">
        <v>38</v>
      </c>
      <c r="JEB25" s="42" t="s">
        <v>38</v>
      </c>
      <c r="JEC25" s="42" t="s">
        <v>38</v>
      </c>
      <c r="JED25" s="42" t="s">
        <v>38</v>
      </c>
      <c r="JEE25" s="42" t="s">
        <v>38</v>
      </c>
      <c r="JEF25" s="42" t="s">
        <v>38</v>
      </c>
      <c r="JEG25" s="42" t="s">
        <v>38</v>
      </c>
      <c r="JEH25" s="42" t="s">
        <v>38</v>
      </c>
      <c r="JEI25" s="42" t="s">
        <v>38</v>
      </c>
      <c r="JEJ25" s="42" t="s">
        <v>38</v>
      </c>
      <c r="JEK25" s="42" t="s">
        <v>38</v>
      </c>
      <c r="JEL25" s="42" t="s">
        <v>38</v>
      </c>
      <c r="JEM25" s="42" t="s">
        <v>38</v>
      </c>
      <c r="JEN25" s="42" t="s">
        <v>38</v>
      </c>
      <c r="JEO25" s="42" t="s">
        <v>38</v>
      </c>
      <c r="JEP25" s="42" t="s">
        <v>38</v>
      </c>
      <c r="JEQ25" s="42" t="s">
        <v>38</v>
      </c>
      <c r="JER25" s="42" t="s">
        <v>38</v>
      </c>
      <c r="JES25" s="42" t="s">
        <v>38</v>
      </c>
      <c r="JET25" s="42" t="s">
        <v>38</v>
      </c>
      <c r="JEU25" s="42" t="s">
        <v>38</v>
      </c>
      <c r="JEV25" s="42" t="s">
        <v>38</v>
      </c>
      <c r="JEW25" s="42" t="s">
        <v>38</v>
      </c>
      <c r="JEX25" s="42" t="s">
        <v>38</v>
      </c>
      <c r="JEY25" s="42" t="s">
        <v>38</v>
      </c>
      <c r="JEZ25" s="42" t="s">
        <v>38</v>
      </c>
      <c r="JFA25" s="42" t="s">
        <v>38</v>
      </c>
      <c r="JFB25" s="42" t="s">
        <v>38</v>
      </c>
      <c r="JFC25" s="42" t="s">
        <v>38</v>
      </c>
      <c r="JFD25" s="42" t="s">
        <v>38</v>
      </c>
      <c r="JFE25" s="42" t="s">
        <v>38</v>
      </c>
      <c r="JFF25" s="42" t="s">
        <v>38</v>
      </c>
      <c r="JFG25" s="42" t="s">
        <v>38</v>
      </c>
      <c r="JFH25" s="42" t="s">
        <v>38</v>
      </c>
      <c r="JFI25" s="42" t="s">
        <v>38</v>
      </c>
      <c r="JFJ25" s="42" t="s">
        <v>38</v>
      </c>
      <c r="JFK25" s="42" t="s">
        <v>38</v>
      </c>
      <c r="JFL25" s="42" t="s">
        <v>38</v>
      </c>
      <c r="JFM25" s="42" t="s">
        <v>38</v>
      </c>
      <c r="JFN25" s="42" t="s">
        <v>38</v>
      </c>
      <c r="JFO25" s="42" t="s">
        <v>38</v>
      </c>
      <c r="JFP25" s="42" t="s">
        <v>38</v>
      </c>
      <c r="JFQ25" s="42" t="s">
        <v>38</v>
      </c>
      <c r="JFR25" s="42" t="s">
        <v>38</v>
      </c>
      <c r="JFS25" s="42" t="s">
        <v>38</v>
      </c>
      <c r="JFT25" s="42" t="s">
        <v>38</v>
      </c>
      <c r="JFU25" s="42" t="s">
        <v>38</v>
      </c>
      <c r="JFV25" s="42" t="s">
        <v>38</v>
      </c>
      <c r="JFW25" s="42" t="s">
        <v>38</v>
      </c>
      <c r="JFX25" s="42" t="s">
        <v>38</v>
      </c>
      <c r="JFY25" s="42" t="s">
        <v>38</v>
      </c>
      <c r="JFZ25" s="42" t="s">
        <v>38</v>
      </c>
      <c r="JGA25" s="42" t="s">
        <v>38</v>
      </c>
      <c r="JGB25" s="42" t="s">
        <v>38</v>
      </c>
      <c r="JGC25" s="42" t="s">
        <v>38</v>
      </c>
      <c r="JGD25" s="42" t="s">
        <v>38</v>
      </c>
      <c r="JGE25" s="42" t="s">
        <v>38</v>
      </c>
      <c r="JGF25" s="42" t="s">
        <v>38</v>
      </c>
      <c r="JGG25" s="42" t="s">
        <v>38</v>
      </c>
      <c r="JGH25" s="42" t="s">
        <v>38</v>
      </c>
      <c r="JGI25" s="42" t="s">
        <v>38</v>
      </c>
      <c r="JGJ25" s="42" t="s">
        <v>38</v>
      </c>
      <c r="JGK25" s="42" t="s">
        <v>38</v>
      </c>
      <c r="JGL25" s="42" t="s">
        <v>38</v>
      </c>
      <c r="JGM25" s="42" t="s">
        <v>38</v>
      </c>
      <c r="JGN25" s="42" t="s">
        <v>38</v>
      </c>
      <c r="JGO25" s="42" t="s">
        <v>38</v>
      </c>
      <c r="JGP25" s="42" t="s">
        <v>38</v>
      </c>
      <c r="JGQ25" s="42" t="s">
        <v>38</v>
      </c>
      <c r="JGR25" s="42" t="s">
        <v>38</v>
      </c>
      <c r="JGS25" s="42" t="s">
        <v>38</v>
      </c>
      <c r="JGT25" s="42" t="s">
        <v>38</v>
      </c>
      <c r="JGU25" s="42" t="s">
        <v>38</v>
      </c>
      <c r="JGV25" s="42" t="s">
        <v>38</v>
      </c>
      <c r="JGW25" s="42" t="s">
        <v>38</v>
      </c>
      <c r="JGX25" s="42" t="s">
        <v>38</v>
      </c>
      <c r="JGY25" s="42" t="s">
        <v>38</v>
      </c>
      <c r="JGZ25" s="42" t="s">
        <v>38</v>
      </c>
      <c r="JHA25" s="42" t="s">
        <v>38</v>
      </c>
      <c r="JHB25" s="42" t="s">
        <v>38</v>
      </c>
      <c r="JHC25" s="42" t="s">
        <v>38</v>
      </c>
      <c r="JHD25" s="42" t="s">
        <v>38</v>
      </c>
      <c r="JHE25" s="42" t="s">
        <v>38</v>
      </c>
      <c r="JHF25" s="42" t="s">
        <v>38</v>
      </c>
      <c r="JHG25" s="42" t="s">
        <v>38</v>
      </c>
      <c r="JHH25" s="42" t="s">
        <v>38</v>
      </c>
      <c r="JHI25" s="42" t="s">
        <v>38</v>
      </c>
      <c r="JHJ25" s="42" t="s">
        <v>38</v>
      </c>
      <c r="JHK25" s="42" t="s">
        <v>38</v>
      </c>
      <c r="JHL25" s="42" t="s">
        <v>38</v>
      </c>
      <c r="JHM25" s="42" t="s">
        <v>38</v>
      </c>
      <c r="JHN25" s="42" t="s">
        <v>38</v>
      </c>
      <c r="JHO25" s="42" t="s">
        <v>38</v>
      </c>
      <c r="JHP25" s="42" t="s">
        <v>38</v>
      </c>
      <c r="JHQ25" s="42" t="s">
        <v>38</v>
      </c>
      <c r="JHR25" s="42" t="s">
        <v>38</v>
      </c>
      <c r="JHS25" s="42" t="s">
        <v>38</v>
      </c>
      <c r="JHT25" s="42" t="s">
        <v>38</v>
      </c>
      <c r="JHU25" s="42" t="s">
        <v>38</v>
      </c>
      <c r="JHV25" s="42" t="s">
        <v>38</v>
      </c>
      <c r="JHW25" s="42" t="s">
        <v>38</v>
      </c>
      <c r="JHX25" s="42" t="s">
        <v>38</v>
      </c>
      <c r="JHY25" s="42" t="s">
        <v>38</v>
      </c>
      <c r="JHZ25" s="42" t="s">
        <v>38</v>
      </c>
      <c r="JIA25" s="42" t="s">
        <v>38</v>
      </c>
      <c r="JIB25" s="42" t="s">
        <v>38</v>
      </c>
      <c r="JIC25" s="42" t="s">
        <v>38</v>
      </c>
      <c r="JID25" s="42" t="s">
        <v>38</v>
      </c>
      <c r="JIE25" s="42" t="s">
        <v>38</v>
      </c>
      <c r="JIF25" s="42" t="s">
        <v>38</v>
      </c>
      <c r="JIG25" s="42" t="s">
        <v>38</v>
      </c>
      <c r="JIH25" s="42" t="s">
        <v>38</v>
      </c>
      <c r="JII25" s="42" t="s">
        <v>38</v>
      </c>
      <c r="JIJ25" s="42" t="s">
        <v>38</v>
      </c>
      <c r="JIK25" s="42" t="s">
        <v>38</v>
      </c>
      <c r="JIL25" s="42" t="s">
        <v>38</v>
      </c>
      <c r="JIM25" s="42" t="s">
        <v>38</v>
      </c>
      <c r="JIN25" s="42" t="s">
        <v>38</v>
      </c>
      <c r="JIO25" s="42" t="s">
        <v>38</v>
      </c>
      <c r="JIP25" s="42" t="s">
        <v>38</v>
      </c>
      <c r="JIQ25" s="42" t="s">
        <v>38</v>
      </c>
      <c r="JIR25" s="42" t="s">
        <v>38</v>
      </c>
      <c r="JIS25" s="42" t="s">
        <v>38</v>
      </c>
      <c r="JIT25" s="42" t="s">
        <v>38</v>
      </c>
      <c r="JIU25" s="42" t="s">
        <v>38</v>
      </c>
      <c r="JIV25" s="42" t="s">
        <v>38</v>
      </c>
      <c r="JIW25" s="42" t="s">
        <v>38</v>
      </c>
      <c r="JIX25" s="42" t="s">
        <v>38</v>
      </c>
      <c r="JIY25" s="42" t="s">
        <v>38</v>
      </c>
      <c r="JIZ25" s="42" t="s">
        <v>38</v>
      </c>
      <c r="JJA25" s="42" t="s">
        <v>38</v>
      </c>
      <c r="JJB25" s="42" t="s">
        <v>38</v>
      </c>
      <c r="JJC25" s="42" t="s">
        <v>38</v>
      </c>
      <c r="JJD25" s="42" t="s">
        <v>38</v>
      </c>
      <c r="JJE25" s="42" t="s">
        <v>38</v>
      </c>
      <c r="JJF25" s="42" t="s">
        <v>38</v>
      </c>
      <c r="JJG25" s="42" t="s">
        <v>38</v>
      </c>
      <c r="JJH25" s="42" t="s">
        <v>38</v>
      </c>
      <c r="JJI25" s="42" t="s">
        <v>38</v>
      </c>
      <c r="JJJ25" s="42" t="s">
        <v>38</v>
      </c>
      <c r="JJK25" s="42" t="s">
        <v>38</v>
      </c>
      <c r="JJL25" s="42" t="s">
        <v>38</v>
      </c>
      <c r="JJM25" s="42" t="s">
        <v>38</v>
      </c>
      <c r="JJN25" s="42" t="s">
        <v>38</v>
      </c>
      <c r="JJO25" s="42" t="s">
        <v>38</v>
      </c>
      <c r="JJP25" s="42" t="s">
        <v>38</v>
      </c>
      <c r="JJQ25" s="42" t="s">
        <v>38</v>
      </c>
      <c r="JJR25" s="42" t="s">
        <v>38</v>
      </c>
      <c r="JJS25" s="42" t="s">
        <v>38</v>
      </c>
      <c r="JJT25" s="42" t="s">
        <v>38</v>
      </c>
      <c r="JJU25" s="42" t="s">
        <v>38</v>
      </c>
      <c r="JJV25" s="42" t="s">
        <v>38</v>
      </c>
      <c r="JJW25" s="42" t="s">
        <v>38</v>
      </c>
      <c r="JJX25" s="42" t="s">
        <v>38</v>
      </c>
      <c r="JJY25" s="42" t="s">
        <v>38</v>
      </c>
      <c r="JJZ25" s="42" t="s">
        <v>38</v>
      </c>
      <c r="JKA25" s="42" t="s">
        <v>38</v>
      </c>
      <c r="JKB25" s="42" t="s">
        <v>38</v>
      </c>
      <c r="JKC25" s="42" t="s">
        <v>38</v>
      </c>
      <c r="JKD25" s="42" t="s">
        <v>38</v>
      </c>
      <c r="JKE25" s="42" t="s">
        <v>38</v>
      </c>
      <c r="JKF25" s="42" t="s">
        <v>38</v>
      </c>
      <c r="JKG25" s="42" t="s">
        <v>38</v>
      </c>
      <c r="JKH25" s="42" t="s">
        <v>38</v>
      </c>
      <c r="JKI25" s="42" t="s">
        <v>38</v>
      </c>
      <c r="JKJ25" s="42" t="s">
        <v>38</v>
      </c>
      <c r="JKK25" s="42" t="s">
        <v>38</v>
      </c>
      <c r="JKL25" s="42" t="s">
        <v>38</v>
      </c>
      <c r="JKM25" s="42" t="s">
        <v>38</v>
      </c>
      <c r="JKN25" s="42" t="s">
        <v>38</v>
      </c>
      <c r="JKO25" s="42" t="s">
        <v>38</v>
      </c>
      <c r="JKP25" s="42" t="s">
        <v>38</v>
      </c>
      <c r="JKQ25" s="42" t="s">
        <v>38</v>
      </c>
      <c r="JKR25" s="42" t="s">
        <v>38</v>
      </c>
      <c r="JKS25" s="42" t="s">
        <v>38</v>
      </c>
      <c r="JKT25" s="42" t="s">
        <v>38</v>
      </c>
      <c r="JKU25" s="42" t="s">
        <v>38</v>
      </c>
      <c r="JKV25" s="42" t="s">
        <v>38</v>
      </c>
      <c r="JKW25" s="42" t="s">
        <v>38</v>
      </c>
      <c r="JKX25" s="42" t="s">
        <v>38</v>
      </c>
      <c r="JKY25" s="42" t="s">
        <v>38</v>
      </c>
      <c r="JKZ25" s="42" t="s">
        <v>38</v>
      </c>
      <c r="JLA25" s="42" t="s">
        <v>38</v>
      </c>
      <c r="JLB25" s="42" t="s">
        <v>38</v>
      </c>
      <c r="JLC25" s="42" t="s">
        <v>38</v>
      </c>
      <c r="JLD25" s="42" t="s">
        <v>38</v>
      </c>
      <c r="JLE25" s="42" t="s">
        <v>38</v>
      </c>
      <c r="JLF25" s="42" t="s">
        <v>38</v>
      </c>
      <c r="JLG25" s="42" t="s">
        <v>38</v>
      </c>
      <c r="JLH25" s="42" t="s">
        <v>38</v>
      </c>
      <c r="JLI25" s="42" t="s">
        <v>38</v>
      </c>
      <c r="JLJ25" s="42" t="s">
        <v>38</v>
      </c>
      <c r="JLK25" s="42" t="s">
        <v>38</v>
      </c>
      <c r="JLL25" s="42" t="s">
        <v>38</v>
      </c>
      <c r="JLM25" s="42" t="s">
        <v>38</v>
      </c>
      <c r="JLN25" s="42" t="s">
        <v>38</v>
      </c>
      <c r="JLO25" s="42" t="s">
        <v>38</v>
      </c>
      <c r="JLP25" s="42" t="s">
        <v>38</v>
      </c>
      <c r="JLQ25" s="42" t="s">
        <v>38</v>
      </c>
      <c r="JLR25" s="42" t="s">
        <v>38</v>
      </c>
      <c r="JLS25" s="42" t="s">
        <v>38</v>
      </c>
      <c r="JLT25" s="42" t="s">
        <v>38</v>
      </c>
      <c r="JLU25" s="42" t="s">
        <v>38</v>
      </c>
      <c r="JLV25" s="42" t="s">
        <v>38</v>
      </c>
      <c r="JLW25" s="42" t="s">
        <v>38</v>
      </c>
      <c r="JLX25" s="42" t="s">
        <v>38</v>
      </c>
      <c r="JLY25" s="42" t="s">
        <v>38</v>
      </c>
      <c r="JLZ25" s="42" t="s">
        <v>38</v>
      </c>
      <c r="JMA25" s="42" t="s">
        <v>38</v>
      </c>
      <c r="JMB25" s="42" t="s">
        <v>38</v>
      </c>
      <c r="JMC25" s="42" t="s">
        <v>38</v>
      </c>
      <c r="JMD25" s="42" t="s">
        <v>38</v>
      </c>
      <c r="JME25" s="42" t="s">
        <v>38</v>
      </c>
      <c r="JMF25" s="42" t="s">
        <v>38</v>
      </c>
      <c r="JMG25" s="42" t="s">
        <v>38</v>
      </c>
      <c r="JMH25" s="42" t="s">
        <v>38</v>
      </c>
      <c r="JMI25" s="42" t="s">
        <v>38</v>
      </c>
      <c r="JMJ25" s="42" t="s">
        <v>38</v>
      </c>
      <c r="JMK25" s="42" t="s">
        <v>38</v>
      </c>
      <c r="JML25" s="42" t="s">
        <v>38</v>
      </c>
      <c r="JMM25" s="42" t="s">
        <v>38</v>
      </c>
      <c r="JMN25" s="42" t="s">
        <v>38</v>
      </c>
      <c r="JMO25" s="42" t="s">
        <v>38</v>
      </c>
      <c r="JMP25" s="42" t="s">
        <v>38</v>
      </c>
      <c r="JMQ25" s="42" t="s">
        <v>38</v>
      </c>
      <c r="JMR25" s="42" t="s">
        <v>38</v>
      </c>
      <c r="JMS25" s="42" t="s">
        <v>38</v>
      </c>
      <c r="JMT25" s="42" t="s">
        <v>38</v>
      </c>
      <c r="JMU25" s="42" t="s">
        <v>38</v>
      </c>
      <c r="JMV25" s="42" t="s">
        <v>38</v>
      </c>
      <c r="JMW25" s="42" t="s">
        <v>38</v>
      </c>
      <c r="JMX25" s="42" t="s">
        <v>38</v>
      </c>
      <c r="JMY25" s="42" t="s">
        <v>38</v>
      </c>
      <c r="JMZ25" s="42" t="s">
        <v>38</v>
      </c>
      <c r="JNA25" s="42" t="s">
        <v>38</v>
      </c>
      <c r="JNB25" s="42" t="s">
        <v>38</v>
      </c>
      <c r="JNC25" s="42" t="s">
        <v>38</v>
      </c>
      <c r="JND25" s="42" t="s">
        <v>38</v>
      </c>
      <c r="JNE25" s="42" t="s">
        <v>38</v>
      </c>
      <c r="JNF25" s="42" t="s">
        <v>38</v>
      </c>
      <c r="JNG25" s="42" t="s">
        <v>38</v>
      </c>
      <c r="JNH25" s="42" t="s">
        <v>38</v>
      </c>
      <c r="JNI25" s="42" t="s">
        <v>38</v>
      </c>
      <c r="JNJ25" s="42" t="s">
        <v>38</v>
      </c>
      <c r="JNK25" s="42" t="s">
        <v>38</v>
      </c>
      <c r="JNL25" s="42" t="s">
        <v>38</v>
      </c>
      <c r="JNM25" s="42" t="s">
        <v>38</v>
      </c>
      <c r="JNN25" s="42" t="s">
        <v>38</v>
      </c>
      <c r="JNO25" s="42" t="s">
        <v>38</v>
      </c>
      <c r="JNP25" s="42" t="s">
        <v>38</v>
      </c>
      <c r="JNQ25" s="42" t="s">
        <v>38</v>
      </c>
      <c r="JNR25" s="42" t="s">
        <v>38</v>
      </c>
      <c r="JNS25" s="42" t="s">
        <v>38</v>
      </c>
      <c r="JNT25" s="42" t="s">
        <v>38</v>
      </c>
      <c r="JNU25" s="42" t="s">
        <v>38</v>
      </c>
      <c r="JNV25" s="42" t="s">
        <v>38</v>
      </c>
      <c r="JNW25" s="42" t="s">
        <v>38</v>
      </c>
      <c r="JNX25" s="42" t="s">
        <v>38</v>
      </c>
      <c r="JNY25" s="42" t="s">
        <v>38</v>
      </c>
      <c r="JNZ25" s="42" t="s">
        <v>38</v>
      </c>
      <c r="JOA25" s="42" t="s">
        <v>38</v>
      </c>
      <c r="JOB25" s="42" t="s">
        <v>38</v>
      </c>
      <c r="JOC25" s="42" t="s">
        <v>38</v>
      </c>
      <c r="JOD25" s="42" t="s">
        <v>38</v>
      </c>
      <c r="JOE25" s="42" t="s">
        <v>38</v>
      </c>
      <c r="JOF25" s="42" t="s">
        <v>38</v>
      </c>
      <c r="JOG25" s="42" t="s">
        <v>38</v>
      </c>
      <c r="JOH25" s="42" t="s">
        <v>38</v>
      </c>
      <c r="JOI25" s="42" t="s">
        <v>38</v>
      </c>
      <c r="JOJ25" s="42" t="s">
        <v>38</v>
      </c>
      <c r="JOK25" s="42" t="s">
        <v>38</v>
      </c>
      <c r="JOL25" s="42" t="s">
        <v>38</v>
      </c>
      <c r="JOM25" s="42" t="s">
        <v>38</v>
      </c>
      <c r="JON25" s="42" t="s">
        <v>38</v>
      </c>
      <c r="JOO25" s="42" t="s">
        <v>38</v>
      </c>
      <c r="JOP25" s="42" t="s">
        <v>38</v>
      </c>
      <c r="JOQ25" s="42" t="s">
        <v>38</v>
      </c>
      <c r="JOR25" s="42" t="s">
        <v>38</v>
      </c>
      <c r="JOS25" s="42" t="s">
        <v>38</v>
      </c>
      <c r="JOT25" s="42" t="s">
        <v>38</v>
      </c>
      <c r="JOU25" s="42" t="s">
        <v>38</v>
      </c>
      <c r="JOV25" s="42" t="s">
        <v>38</v>
      </c>
      <c r="JOW25" s="42" t="s">
        <v>38</v>
      </c>
      <c r="JOX25" s="42" t="s">
        <v>38</v>
      </c>
      <c r="JOY25" s="42" t="s">
        <v>38</v>
      </c>
      <c r="JOZ25" s="42" t="s">
        <v>38</v>
      </c>
      <c r="JPA25" s="42" t="s">
        <v>38</v>
      </c>
      <c r="JPB25" s="42" t="s">
        <v>38</v>
      </c>
      <c r="JPC25" s="42" t="s">
        <v>38</v>
      </c>
      <c r="JPD25" s="42" t="s">
        <v>38</v>
      </c>
      <c r="JPE25" s="42" t="s">
        <v>38</v>
      </c>
      <c r="JPF25" s="42" t="s">
        <v>38</v>
      </c>
      <c r="JPG25" s="42" t="s">
        <v>38</v>
      </c>
      <c r="JPH25" s="42" t="s">
        <v>38</v>
      </c>
      <c r="JPI25" s="42" t="s">
        <v>38</v>
      </c>
      <c r="JPJ25" s="42" t="s">
        <v>38</v>
      </c>
      <c r="JPK25" s="42" t="s">
        <v>38</v>
      </c>
      <c r="JPL25" s="42" t="s">
        <v>38</v>
      </c>
      <c r="JPM25" s="42" t="s">
        <v>38</v>
      </c>
      <c r="JPN25" s="42" t="s">
        <v>38</v>
      </c>
      <c r="JPO25" s="42" t="s">
        <v>38</v>
      </c>
      <c r="JPP25" s="42" t="s">
        <v>38</v>
      </c>
      <c r="JPQ25" s="42" t="s">
        <v>38</v>
      </c>
      <c r="JPR25" s="42" t="s">
        <v>38</v>
      </c>
      <c r="JPS25" s="42" t="s">
        <v>38</v>
      </c>
      <c r="JPT25" s="42" t="s">
        <v>38</v>
      </c>
      <c r="JPU25" s="42" t="s">
        <v>38</v>
      </c>
      <c r="JPV25" s="42" t="s">
        <v>38</v>
      </c>
      <c r="JPW25" s="42" t="s">
        <v>38</v>
      </c>
      <c r="JPX25" s="42" t="s">
        <v>38</v>
      </c>
      <c r="JPY25" s="42" t="s">
        <v>38</v>
      </c>
      <c r="JPZ25" s="42" t="s">
        <v>38</v>
      </c>
      <c r="JQA25" s="42" t="s">
        <v>38</v>
      </c>
      <c r="JQB25" s="42" t="s">
        <v>38</v>
      </c>
      <c r="JQC25" s="42" t="s">
        <v>38</v>
      </c>
      <c r="JQD25" s="42" t="s">
        <v>38</v>
      </c>
      <c r="JQE25" s="42" t="s">
        <v>38</v>
      </c>
      <c r="JQF25" s="42" t="s">
        <v>38</v>
      </c>
      <c r="JQG25" s="42" t="s">
        <v>38</v>
      </c>
      <c r="JQH25" s="42" t="s">
        <v>38</v>
      </c>
      <c r="JQI25" s="42" t="s">
        <v>38</v>
      </c>
      <c r="JQJ25" s="42" t="s">
        <v>38</v>
      </c>
      <c r="JQK25" s="42" t="s">
        <v>38</v>
      </c>
      <c r="JQL25" s="42" t="s">
        <v>38</v>
      </c>
      <c r="JQM25" s="42" t="s">
        <v>38</v>
      </c>
      <c r="JQN25" s="42" t="s">
        <v>38</v>
      </c>
      <c r="JQO25" s="42" t="s">
        <v>38</v>
      </c>
      <c r="JQP25" s="42" t="s">
        <v>38</v>
      </c>
      <c r="JQQ25" s="42" t="s">
        <v>38</v>
      </c>
      <c r="JQR25" s="42" t="s">
        <v>38</v>
      </c>
      <c r="JQS25" s="42" t="s">
        <v>38</v>
      </c>
      <c r="JQT25" s="42" t="s">
        <v>38</v>
      </c>
      <c r="JQU25" s="42" t="s">
        <v>38</v>
      </c>
      <c r="JQV25" s="42" t="s">
        <v>38</v>
      </c>
      <c r="JQW25" s="42" t="s">
        <v>38</v>
      </c>
      <c r="JQX25" s="42" t="s">
        <v>38</v>
      </c>
      <c r="JQY25" s="42" t="s">
        <v>38</v>
      </c>
      <c r="JQZ25" s="42" t="s">
        <v>38</v>
      </c>
      <c r="JRA25" s="42" t="s">
        <v>38</v>
      </c>
      <c r="JRB25" s="42" t="s">
        <v>38</v>
      </c>
      <c r="JRC25" s="42" t="s">
        <v>38</v>
      </c>
      <c r="JRD25" s="42" t="s">
        <v>38</v>
      </c>
      <c r="JRE25" s="42" t="s">
        <v>38</v>
      </c>
      <c r="JRF25" s="42" t="s">
        <v>38</v>
      </c>
      <c r="JRG25" s="42" t="s">
        <v>38</v>
      </c>
      <c r="JRH25" s="42" t="s">
        <v>38</v>
      </c>
      <c r="JRI25" s="42" t="s">
        <v>38</v>
      </c>
      <c r="JRJ25" s="42" t="s">
        <v>38</v>
      </c>
      <c r="JRK25" s="42" t="s">
        <v>38</v>
      </c>
      <c r="JRL25" s="42" t="s">
        <v>38</v>
      </c>
      <c r="JRM25" s="42" t="s">
        <v>38</v>
      </c>
      <c r="JRN25" s="42" t="s">
        <v>38</v>
      </c>
      <c r="JRO25" s="42" t="s">
        <v>38</v>
      </c>
      <c r="JRP25" s="42" t="s">
        <v>38</v>
      </c>
      <c r="JRQ25" s="42" t="s">
        <v>38</v>
      </c>
      <c r="JRR25" s="42" t="s">
        <v>38</v>
      </c>
      <c r="JRS25" s="42" t="s">
        <v>38</v>
      </c>
      <c r="JRT25" s="42" t="s">
        <v>38</v>
      </c>
      <c r="JRU25" s="42" t="s">
        <v>38</v>
      </c>
      <c r="JRV25" s="42" t="s">
        <v>38</v>
      </c>
      <c r="JRW25" s="42" t="s">
        <v>38</v>
      </c>
      <c r="JRX25" s="42" t="s">
        <v>38</v>
      </c>
      <c r="JRY25" s="42" t="s">
        <v>38</v>
      </c>
      <c r="JRZ25" s="42" t="s">
        <v>38</v>
      </c>
      <c r="JSA25" s="42" t="s">
        <v>38</v>
      </c>
      <c r="JSB25" s="42" t="s">
        <v>38</v>
      </c>
      <c r="JSC25" s="42" t="s">
        <v>38</v>
      </c>
      <c r="JSD25" s="42" t="s">
        <v>38</v>
      </c>
      <c r="JSE25" s="42" t="s">
        <v>38</v>
      </c>
      <c r="JSF25" s="42" t="s">
        <v>38</v>
      </c>
      <c r="JSG25" s="42" t="s">
        <v>38</v>
      </c>
      <c r="JSH25" s="42" t="s">
        <v>38</v>
      </c>
      <c r="JSI25" s="42" t="s">
        <v>38</v>
      </c>
      <c r="JSJ25" s="42" t="s">
        <v>38</v>
      </c>
      <c r="JSK25" s="42" t="s">
        <v>38</v>
      </c>
      <c r="JSL25" s="42" t="s">
        <v>38</v>
      </c>
      <c r="JSM25" s="42" t="s">
        <v>38</v>
      </c>
      <c r="JSN25" s="42" t="s">
        <v>38</v>
      </c>
      <c r="JSO25" s="42" t="s">
        <v>38</v>
      </c>
      <c r="JSP25" s="42" t="s">
        <v>38</v>
      </c>
      <c r="JSQ25" s="42" t="s">
        <v>38</v>
      </c>
      <c r="JSR25" s="42" t="s">
        <v>38</v>
      </c>
      <c r="JSS25" s="42" t="s">
        <v>38</v>
      </c>
      <c r="JST25" s="42" t="s">
        <v>38</v>
      </c>
      <c r="JSU25" s="42" t="s">
        <v>38</v>
      </c>
      <c r="JSV25" s="42" t="s">
        <v>38</v>
      </c>
      <c r="JSW25" s="42" t="s">
        <v>38</v>
      </c>
      <c r="JSX25" s="42" t="s">
        <v>38</v>
      </c>
      <c r="JSY25" s="42" t="s">
        <v>38</v>
      </c>
      <c r="JSZ25" s="42" t="s">
        <v>38</v>
      </c>
      <c r="JTA25" s="42" t="s">
        <v>38</v>
      </c>
      <c r="JTB25" s="42" t="s">
        <v>38</v>
      </c>
      <c r="JTC25" s="42" t="s">
        <v>38</v>
      </c>
      <c r="JTD25" s="42" t="s">
        <v>38</v>
      </c>
      <c r="JTE25" s="42" t="s">
        <v>38</v>
      </c>
      <c r="JTF25" s="42" t="s">
        <v>38</v>
      </c>
      <c r="JTG25" s="42" t="s">
        <v>38</v>
      </c>
      <c r="JTH25" s="42" t="s">
        <v>38</v>
      </c>
      <c r="JTI25" s="42" t="s">
        <v>38</v>
      </c>
      <c r="JTJ25" s="42" t="s">
        <v>38</v>
      </c>
      <c r="JTK25" s="42" t="s">
        <v>38</v>
      </c>
      <c r="JTL25" s="42" t="s">
        <v>38</v>
      </c>
      <c r="JTM25" s="42" t="s">
        <v>38</v>
      </c>
      <c r="JTN25" s="42" t="s">
        <v>38</v>
      </c>
      <c r="JTO25" s="42" t="s">
        <v>38</v>
      </c>
      <c r="JTP25" s="42" t="s">
        <v>38</v>
      </c>
      <c r="JTQ25" s="42" t="s">
        <v>38</v>
      </c>
      <c r="JTR25" s="42" t="s">
        <v>38</v>
      </c>
      <c r="JTS25" s="42" t="s">
        <v>38</v>
      </c>
      <c r="JTT25" s="42" t="s">
        <v>38</v>
      </c>
      <c r="JTU25" s="42" t="s">
        <v>38</v>
      </c>
      <c r="JTV25" s="42" t="s">
        <v>38</v>
      </c>
      <c r="JTW25" s="42" t="s">
        <v>38</v>
      </c>
      <c r="JTX25" s="42" t="s">
        <v>38</v>
      </c>
      <c r="JTY25" s="42" t="s">
        <v>38</v>
      </c>
      <c r="JTZ25" s="42" t="s">
        <v>38</v>
      </c>
      <c r="JUA25" s="42" t="s">
        <v>38</v>
      </c>
      <c r="JUB25" s="42" t="s">
        <v>38</v>
      </c>
      <c r="JUC25" s="42" t="s">
        <v>38</v>
      </c>
      <c r="JUD25" s="42" t="s">
        <v>38</v>
      </c>
      <c r="JUE25" s="42" t="s">
        <v>38</v>
      </c>
      <c r="JUF25" s="42" t="s">
        <v>38</v>
      </c>
      <c r="JUG25" s="42" t="s">
        <v>38</v>
      </c>
      <c r="JUH25" s="42" t="s">
        <v>38</v>
      </c>
      <c r="JUI25" s="42" t="s">
        <v>38</v>
      </c>
      <c r="JUJ25" s="42" t="s">
        <v>38</v>
      </c>
      <c r="JUK25" s="42" t="s">
        <v>38</v>
      </c>
      <c r="JUL25" s="42" t="s">
        <v>38</v>
      </c>
      <c r="JUM25" s="42" t="s">
        <v>38</v>
      </c>
      <c r="JUN25" s="42" t="s">
        <v>38</v>
      </c>
      <c r="JUO25" s="42" t="s">
        <v>38</v>
      </c>
      <c r="JUP25" s="42" t="s">
        <v>38</v>
      </c>
      <c r="JUQ25" s="42" t="s">
        <v>38</v>
      </c>
      <c r="JUR25" s="42" t="s">
        <v>38</v>
      </c>
      <c r="JUS25" s="42" t="s">
        <v>38</v>
      </c>
      <c r="JUT25" s="42" t="s">
        <v>38</v>
      </c>
      <c r="JUU25" s="42" t="s">
        <v>38</v>
      </c>
      <c r="JUV25" s="42" t="s">
        <v>38</v>
      </c>
      <c r="JUW25" s="42" t="s">
        <v>38</v>
      </c>
      <c r="JUX25" s="42" t="s">
        <v>38</v>
      </c>
      <c r="JUY25" s="42" t="s">
        <v>38</v>
      </c>
      <c r="JUZ25" s="42" t="s">
        <v>38</v>
      </c>
      <c r="JVA25" s="42" t="s">
        <v>38</v>
      </c>
      <c r="JVB25" s="42" t="s">
        <v>38</v>
      </c>
      <c r="JVC25" s="42" t="s">
        <v>38</v>
      </c>
      <c r="JVD25" s="42" t="s">
        <v>38</v>
      </c>
      <c r="JVE25" s="42" t="s">
        <v>38</v>
      </c>
      <c r="JVF25" s="42" t="s">
        <v>38</v>
      </c>
      <c r="JVG25" s="42" t="s">
        <v>38</v>
      </c>
      <c r="JVH25" s="42" t="s">
        <v>38</v>
      </c>
      <c r="JVI25" s="42" t="s">
        <v>38</v>
      </c>
      <c r="JVJ25" s="42" t="s">
        <v>38</v>
      </c>
      <c r="JVK25" s="42" t="s">
        <v>38</v>
      </c>
      <c r="JVL25" s="42" t="s">
        <v>38</v>
      </c>
      <c r="JVM25" s="42" t="s">
        <v>38</v>
      </c>
      <c r="JVN25" s="42" t="s">
        <v>38</v>
      </c>
      <c r="JVO25" s="42" t="s">
        <v>38</v>
      </c>
      <c r="JVP25" s="42" t="s">
        <v>38</v>
      </c>
      <c r="JVQ25" s="42" t="s">
        <v>38</v>
      </c>
      <c r="JVR25" s="42" t="s">
        <v>38</v>
      </c>
      <c r="JVS25" s="42" t="s">
        <v>38</v>
      </c>
      <c r="JVT25" s="42" t="s">
        <v>38</v>
      </c>
      <c r="JVU25" s="42" t="s">
        <v>38</v>
      </c>
      <c r="JVV25" s="42" t="s">
        <v>38</v>
      </c>
      <c r="JVW25" s="42" t="s">
        <v>38</v>
      </c>
      <c r="JVX25" s="42" t="s">
        <v>38</v>
      </c>
      <c r="JVY25" s="42" t="s">
        <v>38</v>
      </c>
      <c r="JVZ25" s="42" t="s">
        <v>38</v>
      </c>
      <c r="JWA25" s="42" t="s">
        <v>38</v>
      </c>
      <c r="JWB25" s="42" t="s">
        <v>38</v>
      </c>
      <c r="JWC25" s="42" t="s">
        <v>38</v>
      </c>
      <c r="JWD25" s="42" t="s">
        <v>38</v>
      </c>
      <c r="JWE25" s="42" t="s">
        <v>38</v>
      </c>
      <c r="JWF25" s="42" t="s">
        <v>38</v>
      </c>
      <c r="JWG25" s="42" t="s">
        <v>38</v>
      </c>
      <c r="JWH25" s="42" t="s">
        <v>38</v>
      </c>
      <c r="JWI25" s="42" t="s">
        <v>38</v>
      </c>
      <c r="JWJ25" s="42" t="s">
        <v>38</v>
      </c>
      <c r="JWK25" s="42" t="s">
        <v>38</v>
      </c>
      <c r="JWL25" s="42" t="s">
        <v>38</v>
      </c>
      <c r="JWM25" s="42" t="s">
        <v>38</v>
      </c>
      <c r="JWN25" s="42" t="s">
        <v>38</v>
      </c>
      <c r="JWO25" s="42" t="s">
        <v>38</v>
      </c>
      <c r="JWP25" s="42" t="s">
        <v>38</v>
      </c>
      <c r="JWQ25" s="42" t="s">
        <v>38</v>
      </c>
      <c r="JWR25" s="42" t="s">
        <v>38</v>
      </c>
      <c r="JWS25" s="42" t="s">
        <v>38</v>
      </c>
      <c r="JWT25" s="42" t="s">
        <v>38</v>
      </c>
      <c r="JWU25" s="42" t="s">
        <v>38</v>
      </c>
      <c r="JWV25" s="42" t="s">
        <v>38</v>
      </c>
      <c r="JWW25" s="42" t="s">
        <v>38</v>
      </c>
      <c r="JWX25" s="42" t="s">
        <v>38</v>
      </c>
      <c r="JWY25" s="42" t="s">
        <v>38</v>
      </c>
      <c r="JWZ25" s="42" t="s">
        <v>38</v>
      </c>
      <c r="JXA25" s="42" t="s">
        <v>38</v>
      </c>
      <c r="JXB25" s="42" t="s">
        <v>38</v>
      </c>
      <c r="JXC25" s="42" t="s">
        <v>38</v>
      </c>
      <c r="JXD25" s="42" t="s">
        <v>38</v>
      </c>
      <c r="JXE25" s="42" t="s">
        <v>38</v>
      </c>
      <c r="JXF25" s="42" t="s">
        <v>38</v>
      </c>
      <c r="JXG25" s="42" t="s">
        <v>38</v>
      </c>
      <c r="JXH25" s="42" t="s">
        <v>38</v>
      </c>
      <c r="JXI25" s="42" t="s">
        <v>38</v>
      </c>
      <c r="JXJ25" s="42" t="s">
        <v>38</v>
      </c>
      <c r="JXK25" s="42" t="s">
        <v>38</v>
      </c>
      <c r="JXL25" s="42" t="s">
        <v>38</v>
      </c>
      <c r="JXM25" s="42" t="s">
        <v>38</v>
      </c>
      <c r="JXN25" s="42" t="s">
        <v>38</v>
      </c>
      <c r="JXO25" s="42" t="s">
        <v>38</v>
      </c>
      <c r="JXP25" s="42" t="s">
        <v>38</v>
      </c>
      <c r="JXQ25" s="42" t="s">
        <v>38</v>
      </c>
      <c r="JXR25" s="42" t="s">
        <v>38</v>
      </c>
      <c r="JXS25" s="42" t="s">
        <v>38</v>
      </c>
      <c r="JXT25" s="42" t="s">
        <v>38</v>
      </c>
      <c r="JXU25" s="42" t="s">
        <v>38</v>
      </c>
      <c r="JXV25" s="42" t="s">
        <v>38</v>
      </c>
      <c r="JXW25" s="42" t="s">
        <v>38</v>
      </c>
      <c r="JXX25" s="42" t="s">
        <v>38</v>
      </c>
      <c r="JXY25" s="42" t="s">
        <v>38</v>
      </c>
      <c r="JXZ25" s="42" t="s">
        <v>38</v>
      </c>
      <c r="JYA25" s="42" t="s">
        <v>38</v>
      </c>
      <c r="JYB25" s="42" t="s">
        <v>38</v>
      </c>
      <c r="JYC25" s="42" t="s">
        <v>38</v>
      </c>
      <c r="JYD25" s="42" t="s">
        <v>38</v>
      </c>
      <c r="JYE25" s="42" t="s">
        <v>38</v>
      </c>
      <c r="JYF25" s="42" t="s">
        <v>38</v>
      </c>
      <c r="JYG25" s="42" t="s">
        <v>38</v>
      </c>
      <c r="JYH25" s="42" t="s">
        <v>38</v>
      </c>
      <c r="JYI25" s="42" t="s">
        <v>38</v>
      </c>
      <c r="JYJ25" s="42" t="s">
        <v>38</v>
      </c>
      <c r="JYK25" s="42" t="s">
        <v>38</v>
      </c>
      <c r="JYL25" s="42" t="s">
        <v>38</v>
      </c>
      <c r="JYM25" s="42" t="s">
        <v>38</v>
      </c>
      <c r="JYN25" s="42" t="s">
        <v>38</v>
      </c>
      <c r="JYO25" s="42" t="s">
        <v>38</v>
      </c>
      <c r="JYP25" s="42" t="s">
        <v>38</v>
      </c>
      <c r="JYQ25" s="42" t="s">
        <v>38</v>
      </c>
      <c r="JYR25" s="42" t="s">
        <v>38</v>
      </c>
      <c r="JYS25" s="42" t="s">
        <v>38</v>
      </c>
      <c r="JYT25" s="42" t="s">
        <v>38</v>
      </c>
      <c r="JYU25" s="42" t="s">
        <v>38</v>
      </c>
      <c r="JYV25" s="42" t="s">
        <v>38</v>
      </c>
      <c r="JYW25" s="42" t="s">
        <v>38</v>
      </c>
      <c r="JYX25" s="42" t="s">
        <v>38</v>
      </c>
      <c r="JYY25" s="42" t="s">
        <v>38</v>
      </c>
      <c r="JYZ25" s="42" t="s">
        <v>38</v>
      </c>
      <c r="JZA25" s="42" t="s">
        <v>38</v>
      </c>
      <c r="JZB25" s="42" t="s">
        <v>38</v>
      </c>
      <c r="JZC25" s="42" t="s">
        <v>38</v>
      </c>
      <c r="JZD25" s="42" t="s">
        <v>38</v>
      </c>
      <c r="JZE25" s="42" t="s">
        <v>38</v>
      </c>
      <c r="JZF25" s="42" t="s">
        <v>38</v>
      </c>
      <c r="JZG25" s="42" t="s">
        <v>38</v>
      </c>
      <c r="JZH25" s="42" t="s">
        <v>38</v>
      </c>
      <c r="JZI25" s="42" t="s">
        <v>38</v>
      </c>
      <c r="JZJ25" s="42" t="s">
        <v>38</v>
      </c>
      <c r="JZK25" s="42" t="s">
        <v>38</v>
      </c>
      <c r="JZL25" s="42" t="s">
        <v>38</v>
      </c>
      <c r="JZM25" s="42" t="s">
        <v>38</v>
      </c>
      <c r="JZN25" s="42" t="s">
        <v>38</v>
      </c>
      <c r="JZO25" s="42" t="s">
        <v>38</v>
      </c>
      <c r="JZP25" s="42" t="s">
        <v>38</v>
      </c>
      <c r="JZQ25" s="42" t="s">
        <v>38</v>
      </c>
      <c r="JZR25" s="42" t="s">
        <v>38</v>
      </c>
      <c r="JZS25" s="42" t="s">
        <v>38</v>
      </c>
      <c r="JZT25" s="42" t="s">
        <v>38</v>
      </c>
      <c r="JZU25" s="42" t="s">
        <v>38</v>
      </c>
      <c r="JZV25" s="42" t="s">
        <v>38</v>
      </c>
      <c r="JZW25" s="42" t="s">
        <v>38</v>
      </c>
      <c r="JZX25" s="42" t="s">
        <v>38</v>
      </c>
      <c r="JZY25" s="42" t="s">
        <v>38</v>
      </c>
      <c r="JZZ25" s="42" t="s">
        <v>38</v>
      </c>
      <c r="KAA25" s="42" t="s">
        <v>38</v>
      </c>
      <c r="KAB25" s="42" t="s">
        <v>38</v>
      </c>
      <c r="KAC25" s="42" t="s">
        <v>38</v>
      </c>
      <c r="KAD25" s="42" t="s">
        <v>38</v>
      </c>
      <c r="KAE25" s="42" t="s">
        <v>38</v>
      </c>
      <c r="KAF25" s="42" t="s">
        <v>38</v>
      </c>
      <c r="KAG25" s="42" t="s">
        <v>38</v>
      </c>
      <c r="KAH25" s="42" t="s">
        <v>38</v>
      </c>
      <c r="KAI25" s="42" t="s">
        <v>38</v>
      </c>
      <c r="KAJ25" s="42" t="s">
        <v>38</v>
      </c>
      <c r="KAK25" s="42" t="s">
        <v>38</v>
      </c>
      <c r="KAL25" s="42" t="s">
        <v>38</v>
      </c>
      <c r="KAM25" s="42" t="s">
        <v>38</v>
      </c>
      <c r="KAN25" s="42" t="s">
        <v>38</v>
      </c>
      <c r="KAO25" s="42" t="s">
        <v>38</v>
      </c>
      <c r="KAP25" s="42" t="s">
        <v>38</v>
      </c>
      <c r="KAQ25" s="42" t="s">
        <v>38</v>
      </c>
      <c r="KAR25" s="42" t="s">
        <v>38</v>
      </c>
      <c r="KAS25" s="42" t="s">
        <v>38</v>
      </c>
      <c r="KAT25" s="42" t="s">
        <v>38</v>
      </c>
      <c r="KAU25" s="42" t="s">
        <v>38</v>
      </c>
      <c r="KAV25" s="42" t="s">
        <v>38</v>
      </c>
      <c r="KAW25" s="42" t="s">
        <v>38</v>
      </c>
      <c r="KAX25" s="42" t="s">
        <v>38</v>
      </c>
      <c r="KAY25" s="42" t="s">
        <v>38</v>
      </c>
      <c r="KAZ25" s="42" t="s">
        <v>38</v>
      </c>
      <c r="KBA25" s="42" t="s">
        <v>38</v>
      </c>
      <c r="KBB25" s="42" t="s">
        <v>38</v>
      </c>
      <c r="KBC25" s="42" t="s">
        <v>38</v>
      </c>
      <c r="KBD25" s="42" t="s">
        <v>38</v>
      </c>
      <c r="KBE25" s="42" t="s">
        <v>38</v>
      </c>
      <c r="KBF25" s="42" t="s">
        <v>38</v>
      </c>
      <c r="KBG25" s="42" t="s">
        <v>38</v>
      </c>
      <c r="KBH25" s="42" t="s">
        <v>38</v>
      </c>
      <c r="KBI25" s="42" t="s">
        <v>38</v>
      </c>
      <c r="KBJ25" s="42" t="s">
        <v>38</v>
      </c>
      <c r="KBK25" s="42" t="s">
        <v>38</v>
      </c>
      <c r="KBL25" s="42" t="s">
        <v>38</v>
      </c>
      <c r="KBM25" s="42" t="s">
        <v>38</v>
      </c>
      <c r="KBN25" s="42" t="s">
        <v>38</v>
      </c>
      <c r="KBO25" s="42" t="s">
        <v>38</v>
      </c>
      <c r="KBP25" s="42" t="s">
        <v>38</v>
      </c>
      <c r="KBQ25" s="42" t="s">
        <v>38</v>
      </c>
      <c r="KBR25" s="42" t="s">
        <v>38</v>
      </c>
      <c r="KBS25" s="42" t="s">
        <v>38</v>
      </c>
      <c r="KBT25" s="42" t="s">
        <v>38</v>
      </c>
      <c r="KBU25" s="42" t="s">
        <v>38</v>
      </c>
      <c r="KBV25" s="42" t="s">
        <v>38</v>
      </c>
      <c r="KBW25" s="42" t="s">
        <v>38</v>
      </c>
      <c r="KBX25" s="42" t="s">
        <v>38</v>
      </c>
      <c r="KBY25" s="42" t="s">
        <v>38</v>
      </c>
      <c r="KBZ25" s="42" t="s">
        <v>38</v>
      </c>
      <c r="KCA25" s="42" t="s">
        <v>38</v>
      </c>
      <c r="KCB25" s="42" t="s">
        <v>38</v>
      </c>
      <c r="KCC25" s="42" t="s">
        <v>38</v>
      </c>
      <c r="KCD25" s="42" t="s">
        <v>38</v>
      </c>
      <c r="KCE25" s="42" t="s">
        <v>38</v>
      </c>
      <c r="KCF25" s="42" t="s">
        <v>38</v>
      </c>
      <c r="KCG25" s="42" t="s">
        <v>38</v>
      </c>
      <c r="KCH25" s="42" t="s">
        <v>38</v>
      </c>
      <c r="KCI25" s="42" t="s">
        <v>38</v>
      </c>
      <c r="KCJ25" s="42" t="s">
        <v>38</v>
      </c>
      <c r="KCK25" s="42" t="s">
        <v>38</v>
      </c>
      <c r="KCL25" s="42" t="s">
        <v>38</v>
      </c>
      <c r="KCM25" s="42" t="s">
        <v>38</v>
      </c>
      <c r="KCN25" s="42" t="s">
        <v>38</v>
      </c>
      <c r="KCO25" s="42" t="s">
        <v>38</v>
      </c>
      <c r="KCP25" s="42" t="s">
        <v>38</v>
      </c>
      <c r="KCQ25" s="42" t="s">
        <v>38</v>
      </c>
      <c r="KCR25" s="42" t="s">
        <v>38</v>
      </c>
      <c r="KCS25" s="42" t="s">
        <v>38</v>
      </c>
      <c r="KCT25" s="42" t="s">
        <v>38</v>
      </c>
      <c r="KCU25" s="42" t="s">
        <v>38</v>
      </c>
      <c r="KCV25" s="42" t="s">
        <v>38</v>
      </c>
      <c r="KCW25" s="42" t="s">
        <v>38</v>
      </c>
      <c r="KCX25" s="42" t="s">
        <v>38</v>
      </c>
      <c r="KCY25" s="42" t="s">
        <v>38</v>
      </c>
      <c r="KCZ25" s="42" t="s">
        <v>38</v>
      </c>
      <c r="KDA25" s="42" t="s">
        <v>38</v>
      </c>
      <c r="KDB25" s="42" t="s">
        <v>38</v>
      </c>
      <c r="KDC25" s="42" t="s">
        <v>38</v>
      </c>
      <c r="KDD25" s="42" t="s">
        <v>38</v>
      </c>
      <c r="KDE25" s="42" t="s">
        <v>38</v>
      </c>
      <c r="KDF25" s="42" t="s">
        <v>38</v>
      </c>
      <c r="KDG25" s="42" t="s">
        <v>38</v>
      </c>
      <c r="KDH25" s="42" t="s">
        <v>38</v>
      </c>
      <c r="KDI25" s="42" t="s">
        <v>38</v>
      </c>
      <c r="KDJ25" s="42" t="s">
        <v>38</v>
      </c>
      <c r="KDK25" s="42" t="s">
        <v>38</v>
      </c>
      <c r="KDL25" s="42" t="s">
        <v>38</v>
      </c>
      <c r="KDM25" s="42" t="s">
        <v>38</v>
      </c>
      <c r="KDN25" s="42" t="s">
        <v>38</v>
      </c>
      <c r="KDO25" s="42" t="s">
        <v>38</v>
      </c>
      <c r="KDP25" s="42" t="s">
        <v>38</v>
      </c>
      <c r="KDQ25" s="42" t="s">
        <v>38</v>
      </c>
      <c r="KDR25" s="42" t="s">
        <v>38</v>
      </c>
      <c r="KDS25" s="42" t="s">
        <v>38</v>
      </c>
      <c r="KDT25" s="42" t="s">
        <v>38</v>
      </c>
      <c r="KDU25" s="42" t="s">
        <v>38</v>
      </c>
      <c r="KDV25" s="42" t="s">
        <v>38</v>
      </c>
      <c r="KDW25" s="42" t="s">
        <v>38</v>
      </c>
      <c r="KDX25" s="42" t="s">
        <v>38</v>
      </c>
      <c r="KDY25" s="42" t="s">
        <v>38</v>
      </c>
      <c r="KDZ25" s="42" t="s">
        <v>38</v>
      </c>
      <c r="KEA25" s="42" t="s">
        <v>38</v>
      </c>
      <c r="KEB25" s="42" t="s">
        <v>38</v>
      </c>
      <c r="KEC25" s="42" t="s">
        <v>38</v>
      </c>
      <c r="KED25" s="42" t="s">
        <v>38</v>
      </c>
      <c r="KEE25" s="42" t="s">
        <v>38</v>
      </c>
      <c r="KEF25" s="42" t="s">
        <v>38</v>
      </c>
      <c r="KEG25" s="42" t="s">
        <v>38</v>
      </c>
      <c r="KEH25" s="42" t="s">
        <v>38</v>
      </c>
      <c r="KEI25" s="42" t="s">
        <v>38</v>
      </c>
      <c r="KEJ25" s="42" t="s">
        <v>38</v>
      </c>
      <c r="KEK25" s="42" t="s">
        <v>38</v>
      </c>
      <c r="KEL25" s="42" t="s">
        <v>38</v>
      </c>
      <c r="KEM25" s="42" t="s">
        <v>38</v>
      </c>
      <c r="KEN25" s="42" t="s">
        <v>38</v>
      </c>
      <c r="KEO25" s="42" t="s">
        <v>38</v>
      </c>
      <c r="KEP25" s="42" t="s">
        <v>38</v>
      </c>
      <c r="KEQ25" s="42" t="s">
        <v>38</v>
      </c>
      <c r="KER25" s="42" t="s">
        <v>38</v>
      </c>
      <c r="KES25" s="42" t="s">
        <v>38</v>
      </c>
      <c r="KET25" s="42" t="s">
        <v>38</v>
      </c>
      <c r="KEU25" s="42" t="s">
        <v>38</v>
      </c>
      <c r="KEV25" s="42" t="s">
        <v>38</v>
      </c>
      <c r="KEW25" s="42" t="s">
        <v>38</v>
      </c>
      <c r="KEX25" s="42" t="s">
        <v>38</v>
      </c>
      <c r="KEY25" s="42" t="s">
        <v>38</v>
      </c>
      <c r="KEZ25" s="42" t="s">
        <v>38</v>
      </c>
      <c r="KFA25" s="42" t="s">
        <v>38</v>
      </c>
      <c r="KFB25" s="42" t="s">
        <v>38</v>
      </c>
      <c r="KFC25" s="42" t="s">
        <v>38</v>
      </c>
      <c r="KFD25" s="42" t="s">
        <v>38</v>
      </c>
      <c r="KFE25" s="42" t="s">
        <v>38</v>
      </c>
      <c r="KFF25" s="42" t="s">
        <v>38</v>
      </c>
      <c r="KFG25" s="42" t="s">
        <v>38</v>
      </c>
      <c r="KFH25" s="42" t="s">
        <v>38</v>
      </c>
      <c r="KFI25" s="42" t="s">
        <v>38</v>
      </c>
      <c r="KFJ25" s="42" t="s">
        <v>38</v>
      </c>
      <c r="KFK25" s="42" t="s">
        <v>38</v>
      </c>
      <c r="KFL25" s="42" t="s">
        <v>38</v>
      </c>
      <c r="KFM25" s="42" t="s">
        <v>38</v>
      </c>
      <c r="KFN25" s="42" t="s">
        <v>38</v>
      </c>
      <c r="KFO25" s="42" t="s">
        <v>38</v>
      </c>
      <c r="KFP25" s="42" t="s">
        <v>38</v>
      </c>
      <c r="KFQ25" s="42" t="s">
        <v>38</v>
      </c>
      <c r="KFR25" s="42" t="s">
        <v>38</v>
      </c>
      <c r="KFS25" s="42" t="s">
        <v>38</v>
      </c>
      <c r="KFT25" s="42" t="s">
        <v>38</v>
      </c>
      <c r="KFU25" s="42" t="s">
        <v>38</v>
      </c>
      <c r="KFV25" s="42" t="s">
        <v>38</v>
      </c>
      <c r="KFW25" s="42" t="s">
        <v>38</v>
      </c>
      <c r="KFX25" s="42" t="s">
        <v>38</v>
      </c>
      <c r="KFY25" s="42" t="s">
        <v>38</v>
      </c>
      <c r="KFZ25" s="42" t="s">
        <v>38</v>
      </c>
      <c r="KGA25" s="42" t="s">
        <v>38</v>
      </c>
      <c r="KGB25" s="42" t="s">
        <v>38</v>
      </c>
      <c r="KGC25" s="42" t="s">
        <v>38</v>
      </c>
      <c r="KGD25" s="42" t="s">
        <v>38</v>
      </c>
      <c r="KGE25" s="42" t="s">
        <v>38</v>
      </c>
      <c r="KGF25" s="42" t="s">
        <v>38</v>
      </c>
      <c r="KGG25" s="42" t="s">
        <v>38</v>
      </c>
      <c r="KGH25" s="42" t="s">
        <v>38</v>
      </c>
      <c r="KGI25" s="42" t="s">
        <v>38</v>
      </c>
      <c r="KGJ25" s="42" t="s">
        <v>38</v>
      </c>
      <c r="KGK25" s="42" t="s">
        <v>38</v>
      </c>
      <c r="KGL25" s="42" t="s">
        <v>38</v>
      </c>
      <c r="KGM25" s="42" t="s">
        <v>38</v>
      </c>
      <c r="KGN25" s="42" t="s">
        <v>38</v>
      </c>
      <c r="KGO25" s="42" t="s">
        <v>38</v>
      </c>
      <c r="KGP25" s="42" t="s">
        <v>38</v>
      </c>
      <c r="KGQ25" s="42" t="s">
        <v>38</v>
      </c>
      <c r="KGR25" s="42" t="s">
        <v>38</v>
      </c>
      <c r="KGS25" s="42" t="s">
        <v>38</v>
      </c>
      <c r="KGT25" s="42" t="s">
        <v>38</v>
      </c>
      <c r="KGU25" s="42" t="s">
        <v>38</v>
      </c>
      <c r="KGV25" s="42" t="s">
        <v>38</v>
      </c>
      <c r="KGW25" s="42" t="s">
        <v>38</v>
      </c>
      <c r="KGX25" s="42" t="s">
        <v>38</v>
      </c>
      <c r="KGY25" s="42" t="s">
        <v>38</v>
      </c>
      <c r="KGZ25" s="42" t="s">
        <v>38</v>
      </c>
      <c r="KHA25" s="42" t="s">
        <v>38</v>
      </c>
      <c r="KHB25" s="42" t="s">
        <v>38</v>
      </c>
      <c r="KHC25" s="42" t="s">
        <v>38</v>
      </c>
      <c r="KHD25" s="42" t="s">
        <v>38</v>
      </c>
      <c r="KHE25" s="42" t="s">
        <v>38</v>
      </c>
      <c r="KHF25" s="42" t="s">
        <v>38</v>
      </c>
      <c r="KHG25" s="42" t="s">
        <v>38</v>
      </c>
      <c r="KHH25" s="42" t="s">
        <v>38</v>
      </c>
      <c r="KHI25" s="42" t="s">
        <v>38</v>
      </c>
      <c r="KHJ25" s="42" t="s">
        <v>38</v>
      </c>
      <c r="KHK25" s="42" t="s">
        <v>38</v>
      </c>
      <c r="KHL25" s="42" t="s">
        <v>38</v>
      </c>
      <c r="KHM25" s="42" t="s">
        <v>38</v>
      </c>
      <c r="KHN25" s="42" t="s">
        <v>38</v>
      </c>
      <c r="KHO25" s="42" t="s">
        <v>38</v>
      </c>
      <c r="KHP25" s="42" t="s">
        <v>38</v>
      </c>
      <c r="KHQ25" s="42" t="s">
        <v>38</v>
      </c>
      <c r="KHR25" s="42" t="s">
        <v>38</v>
      </c>
      <c r="KHS25" s="42" t="s">
        <v>38</v>
      </c>
      <c r="KHT25" s="42" t="s">
        <v>38</v>
      </c>
      <c r="KHU25" s="42" t="s">
        <v>38</v>
      </c>
      <c r="KHV25" s="42" t="s">
        <v>38</v>
      </c>
      <c r="KHW25" s="42" t="s">
        <v>38</v>
      </c>
      <c r="KHX25" s="42" t="s">
        <v>38</v>
      </c>
      <c r="KHY25" s="42" t="s">
        <v>38</v>
      </c>
      <c r="KHZ25" s="42" t="s">
        <v>38</v>
      </c>
      <c r="KIA25" s="42" t="s">
        <v>38</v>
      </c>
      <c r="KIB25" s="42" t="s">
        <v>38</v>
      </c>
      <c r="KIC25" s="42" t="s">
        <v>38</v>
      </c>
      <c r="KID25" s="42" t="s">
        <v>38</v>
      </c>
      <c r="KIE25" s="42" t="s">
        <v>38</v>
      </c>
      <c r="KIF25" s="42" t="s">
        <v>38</v>
      </c>
      <c r="KIG25" s="42" t="s">
        <v>38</v>
      </c>
      <c r="KIH25" s="42" t="s">
        <v>38</v>
      </c>
      <c r="KII25" s="42" t="s">
        <v>38</v>
      </c>
      <c r="KIJ25" s="42" t="s">
        <v>38</v>
      </c>
      <c r="KIK25" s="42" t="s">
        <v>38</v>
      </c>
      <c r="KIL25" s="42" t="s">
        <v>38</v>
      </c>
      <c r="KIM25" s="42" t="s">
        <v>38</v>
      </c>
      <c r="KIN25" s="42" t="s">
        <v>38</v>
      </c>
      <c r="KIO25" s="42" t="s">
        <v>38</v>
      </c>
      <c r="KIP25" s="42" t="s">
        <v>38</v>
      </c>
      <c r="KIQ25" s="42" t="s">
        <v>38</v>
      </c>
      <c r="KIR25" s="42" t="s">
        <v>38</v>
      </c>
      <c r="KIS25" s="42" t="s">
        <v>38</v>
      </c>
      <c r="KIT25" s="42" t="s">
        <v>38</v>
      </c>
      <c r="KIU25" s="42" t="s">
        <v>38</v>
      </c>
      <c r="KIV25" s="42" t="s">
        <v>38</v>
      </c>
      <c r="KIW25" s="42" t="s">
        <v>38</v>
      </c>
      <c r="KIX25" s="42" t="s">
        <v>38</v>
      </c>
      <c r="KIY25" s="42" t="s">
        <v>38</v>
      </c>
      <c r="KIZ25" s="42" t="s">
        <v>38</v>
      </c>
      <c r="KJA25" s="42" t="s">
        <v>38</v>
      </c>
      <c r="KJB25" s="42" t="s">
        <v>38</v>
      </c>
      <c r="KJC25" s="42" t="s">
        <v>38</v>
      </c>
      <c r="KJD25" s="42" t="s">
        <v>38</v>
      </c>
      <c r="KJE25" s="42" t="s">
        <v>38</v>
      </c>
      <c r="KJF25" s="42" t="s">
        <v>38</v>
      </c>
      <c r="KJG25" s="42" t="s">
        <v>38</v>
      </c>
      <c r="KJH25" s="42" t="s">
        <v>38</v>
      </c>
      <c r="KJI25" s="42" t="s">
        <v>38</v>
      </c>
      <c r="KJJ25" s="42" t="s">
        <v>38</v>
      </c>
      <c r="KJK25" s="42" t="s">
        <v>38</v>
      </c>
      <c r="KJL25" s="42" t="s">
        <v>38</v>
      </c>
      <c r="KJM25" s="42" t="s">
        <v>38</v>
      </c>
      <c r="KJN25" s="42" t="s">
        <v>38</v>
      </c>
      <c r="KJO25" s="42" t="s">
        <v>38</v>
      </c>
      <c r="KJP25" s="42" t="s">
        <v>38</v>
      </c>
      <c r="KJQ25" s="42" t="s">
        <v>38</v>
      </c>
      <c r="KJR25" s="42" t="s">
        <v>38</v>
      </c>
      <c r="KJS25" s="42" t="s">
        <v>38</v>
      </c>
      <c r="KJT25" s="42" t="s">
        <v>38</v>
      </c>
      <c r="KJU25" s="42" t="s">
        <v>38</v>
      </c>
      <c r="KJV25" s="42" t="s">
        <v>38</v>
      </c>
      <c r="KJW25" s="42" t="s">
        <v>38</v>
      </c>
      <c r="KJX25" s="42" t="s">
        <v>38</v>
      </c>
      <c r="KJY25" s="42" t="s">
        <v>38</v>
      </c>
      <c r="KJZ25" s="42" t="s">
        <v>38</v>
      </c>
      <c r="KKA25" s="42" t="s">
        <v>38</v>
      </c>
      <c r="KKB25" s="42" t="s">
        <v>38</v>
      </c>
      <c r="KKC25" s="42" t="s">
        <v>38</v>
      </c>
      <c r="KKD25" s="42" t="s">
        <v>38</v>
      </c>
      <c r="KKE25" s="42" t="s">
        <v>38</v>
      </c>
      <c r="KKF25" s="42" t="s">
        <v>38</v>
      </c>
      <c r="KKG25" s="42" t="s">
        <v>38</v>
      </c>
      <c r="KKH25" s="42" t="s">
        <v>38</v>
      </c>
      <c r="KKI25" s="42" t="s">
        <v>38</v>
      </c>
      <c r="KKJ25" s="42" t="s">
        <v>38</v>
      </c>
      <c r="KKK25" s="42" t="s">
        <v>38</v>
      </c>
      <c r="KKL25" s="42" t="s">
        <v>38</v>
      </c>
      <c r="KKM25" s="42" t="s">
        <v>38</v>
      </c>
      <c r="KKN25" s="42" t="s">
        <v>38</v>
      </c>
      <c r="KKO25" s="42" t="s">
        <v>38</v>
      </c>
      <c r="KKP25" s="42" t="s">
        <v>38</v>
      </c>
      <c r="KKQ25" s="42" t="s">
        <v>38</v>
      </c>
      <c r="KKR25" s="42" t="s">
        <v>38</v>
      </c>
      <c r="KKS25" s="42" t="s">
        <v>38</v>
      </c>
      <c r="KKT25" s="42" t="s">
        <v>38</v>
      </c>
      <c r="KKU25" s="42" t="s">
        <v>38</v>
      </c>
      <c r="KKV25" s="42" t="s">
        <v>38</v>
      </c>
      <c r="KKW25" s="42" t="s">
        <v>38</v>
      </c>
      <c r="KKX25" s="42" t="s">
        <v>38</v>
      </c>
      <c r="KKY25" s="42" t="s">
        <v>38</v>
      </c>
      <c r="KKZ25" s="42" t="s">
        <v>38</v>
      </c>
      <c r="KLA25" s="42" t="s">
        <v>38</v>
      </c>
      <c r="KLB25" s="42" t="s">
        <v>38</v>
      </c>
      <c r="KLC25" s="42" t="s">
        <v>38</v>
      </c>
      <c r="KLD25" s="42" t="s">
        <v>38</v>
      </c>
      <c r="KLE25" s="42" t="s">
        <v>38</v>
      </c>
      <c r="KLF25" s="42" t="s">
        <v>38</v>
      </c>
      <c r="KLG25" s="42" t="s">
        <v>38</v>
      </c>
      <c r="KLH25" s="42" t="s">
        <v>38</v>
      </c>
      <c r="KLI25" s="42" t="s">
        <v>38</v>
      </c>
      <c r="KLJ25" s="42" t="s">
        <v>38</v>
      </c>
      <c r="KLK25" s="42" t="s">
        <v>38</v>
      </c>
      <c r="KLL25" s="42" t="s">
        <v>38</v>
      </c>
      <c r="KLM25" s="42" t="s">
        <v>38</v>
      </c>
      <c r="KLN25" s="42" t="s">
        <v>38</v>
      </c>
      <c r="KLO25" s="42" t="s">
        <v>38</v>
      </c>
      <c r="KLP25" s="42" t="s">
        <v>38</v>
      </c>
      <c r="KLQ25" s="42" t="s">
        <v>38</v>
      </c>
      <c r="KLR25" s="42" t="s">
        <v>38</v>
      </c>
      <c r="KLS25" s="42" t="s">
        <v>38</v>
      </c>
      <c r="KLT25" s="42" t="s">
        <v>38</v>
      </c>
      <c r="KLU25" s="42" t="s">
        <v>38</v>
      </c>
      <c r="KLV25" s="42" t="s">
        <v>38</v>
      </c>
      <c r="KLW25" s="42" t="s">
        <v>38</v>
      </c>
      <c r="KLX25" s="42" t="s">
        <v>38</v>
      </c>
      <c r="KLY25" s="42" t="s">
        <v>38</v>
      </c>
      <c r="KLZ25" s="42" t="s">
        <v>38</v>
      </c>
      <c r="KMA25" s="42" t="s">
        <v>38</v>
      </c>
      <c r="KMB25" s="42" t="s">
        <v>38</v>
      </c>
      <c r="KMC25" s="42" t="s">
        <v>38</v>
      </c>
      <c r="KMD25" s="42" t="s">
        <v>38</v>
      </c>
      <c r="KME25" s="42" t="s">
        <v>38</v>
      </c>
      <c r="KMF25" s="42" t="s">
        <v>38</v>
      </c>
      <c r="KMG25" s="42" t="s">
        <v>38</v>
      </c>
      <c r="KMH25" s="42" t="s">
        <v>38</v>
      </c>
      <c r="KMI25" s="42" t="s">
        <v>38</v>
      </c>
      <c r="KMJ25" s="42" t="s">
        <v>38</v>
      </c>
      <c r="KMK25" s="42" t="s">
        <v>38</v>
      </c>
      <c r="KML25" s="42" t="s">
        <v>38</v>
      </c>
      <c r="KMM25" s="42" t="s">
        <v>38</v>
      </c>
      <c r="KMN25" s="42" t="s">
        <v>38</v>
      </c>
      <c r="KMO25" s="42" t="s">
        <v>38</v>
      </c>
      <c r="KMP25" s="42" t="s">
        <v>38</v>
      </c>
      <c r="KMQ25" s="42" t="s">
        <v>38</v>
      </c>
      <c r="KMR25" s="42" t="s">
        <v>38</v>
      </c>
      <c r="KMS25" s="42" t="s">
        <v>38</v>
      </c>
      <c r="KMT25" s="42" t="s">
        <v>38</v>
      </c>
      <c r="KMU25" s="42" t="s">
        <v>38</v>
      </c>
      <c r="KMV25" s="42" t="s">
        <v>38</v>
      </c>
      <c r="KMW25" s="42" t="s">
        <v>38</v>
      </c>
      <c r="KMX25" s="42" t="s">
        <v>38</v>
      </c>
      <c r="KMY25" s="42" t="s">
        <v>38</v>
      </c>
      <c r="KMZ25" s="42" t="s">
        <v>38</v>
      </c>
      <c r="KNA25" s="42" t="s">
        <v>38</v>
      </c>
      <c r="KNB25" s="42" t="s">
        <v>38</v>
      </c>
      <c r="KNC25" s="42" t="s">
        <v>38</v>
      </c>
      <c r="KND25" s="42" t="s">
        <v>38</v>
      </c>
      <c r="KNE25" s="42" t="s">
        <v>38</v>
      </c>
      <c r="KNF25" s="42" t="s">
        <v>38</v>
      </c>
      <c r="KNG25" s="42" t="s">
        <v>38</v>
      </c>
      <c r="KNH25" s="42" t="s">
        <v>38</v>
      </c>
      <c r="KNI25" s="42" t="s">
        <v>38</v>
      </c>
      <c r="KNJ25" s="42" t="s">
        <v>38</v>
      </c>
      <c r="KNK25" s="42" t="s">
        <v>38</v>
      </c>
      <c r="KNL25" s="42" t="s">
        <v>38</v>
      </c>
      <c r="KNM25" s="42" t="s">
        <v>38</v>
      </c>
      <c r="KNN25" s="42" t="s">
        <v>38</v>
      </c>
      <c r="KNO25" s="42" t="s">
        <v>38</v>
      </c>
      <c r="KNP25" s="42" t="s">
        <v>38</v>
      </c>
      <c r="KNQ25" s="42" t="s">
        <v>38</v>
      </c>
      <c r="KNR25" s="42" t="s">
        <v>38</v>
      </c>
      <c r="KNS25" s="42" t="s">
        <v>38</v>
      </c>
      <c r="KNT25" s="42" t="s">
        <v>38</v>
      </c>
      <c r="KNU25" s="42" t="s">
        <v>38</v>
      </c>
      <c r="KNV25" s="42" t="s">
        <v>38</v>
      </c>
      <c r="KNW25" s="42" t="s">
        <v>38</v>
      </c>
      <c r="KNX25" s="42" t="s">
        <v>38</v>
      </c>
      <c r="KNY25" s="42" t="s">
        <v>38</v>
      </c>
      <c r="KNZ25" s="42" t="s">
        <v>38</v>
      </c>
      <c r="KOA25" s="42" t="s">
        <v>38</v>
      </c>
      <c r="KOB25" s="42" t="s">
        <v>38</v>
      </c>
      <c r="KOC25" s="42" t="s">
        <v>38</v>
      </c>
      <c r="KOD25" s="42" t="s">
        <v>38</v>
      </c>
      <c r="KOE25" s="42" t="s">
        <v>38</v>
      </c>
      <c r="KOF25" s="42" t="s">
        <v>38</v>
      </c>
      <c r="KOG25" s="42" t="s">
        <v>38</v>
      </c>
      <c r="KOH25" s="42" t="s">
        <v>38</v>
      </c>
      <c r="KOI25" s="42" t="s">
        <v>38</v>
      </c>
      <c r="KOJ25" s="42" t="s">
        <v>38</v>
      </c>
      <c r="KOK25" s="42" t="s">
        <v>38</v>
      </c>
      <c r="KOL25" s="42" t="s">
        <v>38</v>
      </c>
      <c r="KOM25" s="42" t="s">
        <v>38</v>
      </c>
      <c r="KON25" s="42" t="s">
        <v>38</v>
      </c>
      <c r="KOO25" s="42" t="s">
        <v>38</v>
      </c>
      <c r="KOP25" s="42" t="s">
        <v>38</v>
      </c>
      <c r="KOQ25" s="42" t="s">
        <v>38</v>
      </c>
      <c r="KOR25" s="42" t="s">
        <v>38</v>
      </c>
      <c r="KOS25" s="42" t="s">
        <v>38</v>
      </c>
      <c r="KOT25" s="42" t="s">
        <v>38</v>
      </c>
      <c r="KOU25" s="42" t="s">
        <v>38</v>
      </c>
      <c r="KOV25" s="42" t="s">
        <v>38</v>
      </c>
      <c r="KOW25" s="42" t="s">
        <v>38</v>
      </c>
      <c r="KOX25" s="42" t="s">
        <v>38</v>
      </c>
      <c r="KOY25" s="42" t="s">
        <v>38</v>
      </c>
      <c r="KOZ25" s="42" t="s">
        <v>38</v>
      </c>
      <c r="KPA25" s="42" t="s">
        <v>38</v>
      </c>
      <c r="KPB25" s="42" t="s">
        <v>38</v>
      </c>
      <c r="KPC25" s="42" t="s">
        <v>38</v>
      </c>
      <c r="KPD25" s="42" t="s">
        <v>38</v>
      </c>
      <c r="KPE25" s="42" t="s">
        <v>38</v>
      </c>
      <c r="KPF25" s="42" t="s">
        <v>38</v>
      </c>
      <c r="KPG25" s="42" t="s">
        <v>38</v>
      </c>
      <c r="KPH25" s="42" t="s">
        <v>38</v>
      </c>
      <c r="KPI25" s="42" t="s">
        <v>38</v>
      </c>
      <c r="KPJ25" s="42" t="s">
        <v>38</v>
      </c>
      <c r="KPK25" s="42" t="s">
        <v>38</v>
      </c>
      <c r="KPL25" s="42" t="s">
        <v>38</v>
      </c>
      <c r="KPM25" s="42" t="s">
        <v>38</v>
      </c>
      <c r="KPN25" s="42" t="s">
        <v>38</v>
      </c>
      <c r="KPO25" s="42" t="s">
        <v>38</v>
      </c>
      <c r="KPP25" s="42" t="s">
        <v>38</v>
      </c>
      <c r="KPQ25" s="42" t="s">
        <v>38</v>
      </c>
      <c r="KPR25" s="42" t="s">
        <v>38</v>
      </c>
      <c r="KPS25" s="42" t="s">
        <v>38</v>
      </c>
      <c r="KPT25" s="42" t="s">
        <v>38</v>
      </c>
      <c r="KPU25" s="42" t="s">
        <v>38</v>
      </c>
      <c r="KPV25" s="42" t="s">
        <v>38</v>
      </c>
      <c r="KPW25" s="42" t="s">
        <v>38</v>
      </c>
      <c r="KPX25" s="42" t="s">
        <v>38</v>
      </c>
      <c r="KPY25" s="42" t="s">
        <v>38</v>
      </c>
      <c r="KPZ25" s="42" t="s">
        <v>38</v>
      </c>
      <c r="KQA25" s="42" t="s">
        <v>38</v>
      </c>
      <c r="KQB25" s="42" t="s">
        <v>38</v>
      </c>
      <c r="KQC25" s="42" t="s">
        <v>38</v>
      </c>
      <c r="KQD25" s="42" t="s">
        <v>38</v>
      </c>
      <c r="KQE25" s="42" t="s">
        <v>38</v>
      </c>
      <c r="KQF25" s="42" t="s">
        <v>38</v>
      </c>
      <c r="KQG25" s="42" t="s">
        <v>38</v>
      </c>
      <c r="KQH25" s="42" t="s">
        <v>38</v>
      </c>
      <c r="KQI25" s="42" t="s">
        <v>38</v>
      </c>
      <c r="KQJ25" s="42" t="s">
        <v>38</v>
      </c>
      <c r="KQK25" s="42" t="s">
        <v>38</v>
      </c>
      <c r="KQL25" s="42" t="s">
        <v>38</v>
      </c>
      <c r="KQM25" s="42" t="s">
        <v>38</v>
      </c>
      <c r="KQN25" s="42" t="s">
        <v>38</v>
      </c>
      <c r="KQO25" s="42" t="s">
        <v>38</v>
      </c>
      <c r="KQP25" s="42" t="s">
        <v>38</v>
      </c>
      <c r="KQQ25" s="42" t="s">
        <v>38</v>
      </c>
      <c r="KQR25" s="42" t="s">
        <v>38</v>
      </c>
      <c r="KQS25" s="42" t="s">
        <v>38</v>
      </c>
      <c r="KQT25" s="42" t="s">
        <v>38</v>
      </c>
      <c r="KQU25" s="42" t="s">
        <v>38</v>
      </c>
      <c r="KQV25" s="42" t="s">
        <v>38</v>
      </c>
      <c r="KQW25" s="42" t="s">
        <v>38</v>
      </c>
      <c r="KQX25" s="42" t="s">
        <v>38</v>
      </c>
      <c r="KQY25" s="42" t="s">
        <v>38</v>
      </c>
      <c r="KQZ25" s="42" t="s">
        <v>38</v>
      </c>
      <c r="KRA25" s="42" t="s">
        <v>38</v>
      </c>
      <c r="KRB25" s="42" t="s">
        <v>38</v>
      </c>
      <c r="KRC25" s="42" t="s">
        <v>38</v>
      </c>
      <c r="KRD25" s="42" t="s">
        <v>38</v>
      </c>
      <c r="KRE25" s="42" t="s">
        <v>38</v>
      </c>
      <c r="KRF25" s="42" t="s">
        <v>38</v>
      </c>
      <c r="KRG25" s="42" t="s">
        <v>38</v>
      </c>
      <c r="KRH25" s="42" t="s">
        <v>38</v>
      </c>
      <c r="KRI25" s="42" t="s">
        <v>38</v>
      </c>
      <c r="KRJ25" s="42" t="s">
        <v>38</v>
      </c>
      <c r="KRK25" s="42" t="s">
        <v>38</v>
      </c>
      <c r="KRL25" s="42" t="s">
        <v>38</v>
      </c>
      <c r="KRM25" s="42" t="s">
        <v>38</v>
      </c>
      <c r="KRN25" s="42" t="s">
        <v>38</v>
      </c>
      <c r="KRO25" s="42" t="s">
        <v>38</v>
      </c>
      <c r="KRP25" s="42" t="s">
        <v>38</v>
      </c>
      <c r="KRQ25" s="42" t="s">
        <v>38</v>
      </c>
      <c r="KRR25" s="42" t="s">
        <v>38</v>
      </c>
      <c r="KRS25" s="42" t="s">
        <v>38</v>
      </c>
      <c r="KRT25" s="42" t="s">
        <v>38</v>
      </c>
      <c r="KRU25" s="42" t="s">
        <v>38</v>
      </c>
      <c r="KRV25" s="42" t="s">
        <v>38</v>
      </c>
      <c r="KRW25" s="42" t="s">
        <v>38</v>
      </c>
      <c r="KRX25" s="42" t="s">
        <v>38</v>
      </c>
      <c r="KRY25" s="42" t="s">
        <v>38</v>
      </c>
      <c r="KRZ25" s="42" t="s">
        <v>38</v>
      </c>
      <c r="KSA25" s="42" t="s">
        <v>38</v>
      </c>
      <c r="KSB25" s="42" t="s">
        <v>38</v>
      </c>
      <c r="KSC25" s="42" t="s">
        <v>38</v>
      </c>
      <c r="KSD25" s="42" t="s">
        <v>38</v>
      </c>
      <c r="KSE25" s="42" t="s">
        <v>38</v>
      </c>
      <c r="KSF25" s="42" t="s">
        <v>38</v>
      </c>
      <c r="KSG25" s="42" t="s">
        <v>38</v>
      </c>
      <c r="KSH25" s="42" t="s">
        <v>38</v>
      </c>
      <c r="KSI25" s="42" t="s">
        <v>38</v>
      </c>
      <c r="KSJ25" s="42" t="s">
        <v>38</v>
      </c>
      <c r="KSK25" s="42" t="s">
        <v>38</v>
      </c>
      <c r="KSL25" s="42" t="s">
        <v>38</v>
      </c>
      <c r="KSM25" s="42" t="s">
        <v>38</v>
      </c>
      <c r="KSN25" s="42" t="s">
        <v>38</v>
      </c>
      <c r="KSO25" s="42" t="s">
        <v>38</v>
      </c>
      <c r="KSP25" s="42" t="s">
        <v>38</v>
      </c>
      <c r="KSQ25" s="42" t="s">
        <v>38</v>
      </c>
      <c r="KSR25" s="42" t="s">
        <v>38</v>
      </c>
      <c r="KSS25" s="42" t="s">
        <v>38</v>
      </c>
      <c r="KST25" s="42" t="s">
        <v>38</v>
      </c>
      <c r="KSU25" s="42" t="s">
        <v>38</v>
      </c>
      <c r="KSV25" s="42" t="s">
        <v>38</v>
      </c>
      <c r="KSW25" s="42" t="s">
        <v>38</v>
      </c>
      <c r="KSX25" s="42" t="s">
        <v>38</v>
      </c>
      <c r="KSY25" s="42" t="s">
        <v>38</v>
      </c>
      <c r="KSZ25" s="42" t="s">
        <v>38</v>
      </c>
      <c r="KTA25" s="42" t="s">
        <v>38</v>
      </c>
      <c r="KTB25" s="42" t="s">
        <v>38</v>
      </c>
      <c r="KTC25" s="42" t="s">
        <v>38</v>
      </c>
      <c r="KTD25" s="42" t="s">
        <v>38</v>
      </c>
      <c r="KTE25" s="42" t="s">
        <v>38</v>
      </c>
      <c r="KTF25" s="42" t="s">
        <v>38</v>
      </c>
      <c r="KTG25" s="42" t="s">
        <v>38</v>
      </c>
      <c r="KTH25" s="42" t="s">
        <v>38</v>
      </c>
      <c r="KTI25" s="42" t="s">
        <v>38</v>
      </c>
      <c r="KTJ25" s="42" t="s">
        <v>38</v>
      </c>
      <c r="KTK25" s="42" t="s">
        <v>38</v>
      </c>
      <c r="KTL25" s="42" t="s">
        <v>38</v>
      </c>
      <c r="KTM25" s="42" t="s">
        <v>38</v>
      </c>
      <c r="KTN25" s="42" t="s">
        <v>38</v>
      </c>
      <c r="KTO25" s="42" t="s">
        <v>38</v>
      </c>
      <c r="KTP25" s="42" t="s">
        <v>38</v>
      </c>
      <c r="KTQ25" s="42" t="s">
        <v>38</v>
      </c>
      <c r="KTR25" s="42" t="s">
        <v>38</v>
      </c>
      <c r="KTS25" s="42" t="s">
        <v>38</v>
      </c>
      <c r="KTT25" s="42" t="s">
        <v>38</v>
      </c>
      <c r="KTU25" s="42" t="s">
        <v>38</v>
      </c>
      <c r="KTV25" s="42" t="s">
        <v>38</v>
      </c>
      <c r="KTW25" s="42" t="s">
        <v>38</v>
      </c>
      <c r="KTX25" s="42" t="s">
        <v>38</v>
      </c>
      <c r="KTY25" s="42" t="s">
        <v>38</v>
      </c>
      <c r="KTZ25" s="42" t="s">
        <v>38</v>
      </c>
      <c r="KUA25" s="42" t="s">
        <v>38</v>
      </c>
      <c r="KUB25" s="42" t="s">
        <v>38</v>
      </c>
      <c r="KUC25" s="42" t="s">
        <v>38</v>
      </c>
      <c r="KUD25" s="42" t="s">
        <v>38</v>
      </c>
      <c r="KUE25" s="42" t="s">
        <v>38</v>
      </c>
      <c r="KUF25" s="42" t="s">
        <v>38</v>
      </c>
      <c r="KUG25" s="42" t="s">
        <v>38</v>
      </c>
      <c r="KUH25" s="42" t="s">
        <v>38</v>
      </c>
      <c r="KUI25" s="42" t="s">
        <v>38</v>
      </c>
      <c r="KUJ25" s="42" t="s">
        <v>38</v>
      </c>
      <c r="KUK25" s="42" t="s">
        <v>38</v>
      </c>
      <c r="KUL25" s="42" t="s">
        <v>38</v>
      </c>
      <c r="KUM25" s="42" t="s">
        <v>38</v>
      </c>
      <c r="KUN25" s="42" t="s">
        <v>38</v>
      </c>
      <c r="KUO25" s="42" t="s">
        <v>38</v>
      </c>
      <c r="KUP25" s="42" t="s">
        <v>38</v>
      </c>
      <c r="KUQ25" s="42" t="s">
        <v>38</v>
      </c>
      <c r="KUR25" s="42" t="s">
        <v>38</v>
      </c>
      <c r="KUS25" s="42" t="s">
        <v>38</v>
      </c>
      <c r="KUT25" s="42" t="s">
        <v>38</v>
      </c>
      <c r="KUU25" s="42" t="s">
        <v>38</v>
      </c>
      <c r="KUV25" s="42" t="s">
        <v>38</v>
      </c>
      <c r="KUW25" s="42" t="s">
        <v>38</v>
      </c>
      <c r="KUX25" s="42" t="s">
        <v>38</v>
      </c>
      <c r="KUY25" s="42" t="s">
        <v>38</v>
      </c>
      <c r="KUZ25" s="42" t="s">
        <v>38</v>
      </c>
      <c r="KVA25" s="42" t="s">
        <v>38</v>
      </c>
      <c r="KVB25" s="42" t="s">
        <v>38</v>
      </c>
      <c r="KVC25" s="42" t="s">
        <v>38</v>
      </c>
      <c r="KVD25" s="42" t="s">
        <v>38</v>
      </c>
      <c r="KVE25" s="42" t="s">
        <v>38</v>
      </c>
      <c r="KVF25" s="42" t="s">
        <v>38</v>
      </c>
      <c r="KVG25" s="42" t="s">
        <v>38</v>
      </c>
      <c r="KVH25" s="42" t="s">
        <v>38</v>
      </c>
      <c r="KVI25" s="42" t="s">
        <v>38</v>
      </c>
      <c r="KVJ25" s="42" t="s">
        <v>38</v>
      </c>
      <c r="KVK25" s="42" t="s">
        <v>38</v>
      </c>
      <c r="KVL25" s="42" t="s">
        <v>38</v>
      </c>
      <c r="KVM25" s="42" t="s">
        <v>38</v>
      </c>
      <c r="KVN25" s="42" t="s">
        <v>38</v>
      </c>
      <c r="KVO25" s="42" t="s">
        <v>38</v>
      </c>
      <c r="KVP25" s="42" t="s">
        <v>38</v>
      </c>
      <c r="KVQ25" s="42" t="s">
        <v>38</v>
      </c>
      <c r="KVR25" s="42" t="s">
        <v>38</v>
      </c>
      <c r="KVS25" s="42" t="s">
        <v>38</v>
      </c>
      <c r="KVT25" s="42" t="s">
        <v>38</v>
      </c>
      <c r="KVU25" s="42" t="s">
        <v>38</v>
      </c>
      <c r="KVV25" s="42" t="s">
        <v>38</v>
      </c>
      <c r="KVW25" s="42" t="s">
        <v>38</v>
      </c>
      <c r="KVX25" s="42" t="s">
        <v>38</v>
      </c>
      <c r="KVY25" s="42" t="s">
        <v>38</v>
      </c>
      <c r="KVZ25" s="42" t="s">
        <v>38</v>
      </c>
      <c r="KWA25" s="42" t="s">
        <v>38</v>
      </c>
      <c r="KWB25" s="42" t="s">
        <v>38</v>
      </c>
      <c r="KWC25" s="42" t="s">
        <v>38</v>
      </c>
      <c r="KWD25" s="42" t="s">
        <v>38</v>
      </c>
      <c r="KWE25" s="42" t="s">
        <v>38</v>
      </c>
      <c r="KWF25" s="42" t="s">
        <v>38</v>
      </c>
      <c r="KWG25" s="42" t="s">
        <v>38</v>
      </c>
      <c r="KWH25" s="42" t="s">
        <v>38</v>
      </c>
      <c r="KWI25" s="42" t="s">
        <v>38</v>
      </c>
      <c r="KWJ25" s="42" t="s">
        <v>38</v>
      </c>
      <c r="KWK25" s="42" t="s">
        <v>38</v>
      </c>
      <c r="KWL25" s="42" t="s">
        <v>38</v>
      </c>
      <c r="KWM25" s="42" t="s">
        <v>38</v>
      </c>
      <c r="KWN25" s="42" t="s">
        <v>38</v>
      </c>
      <c r="KWO25" s="42" t="s">
        <v>38</v>
      </c>
      <c r="KWP25" s="42" t="s">
        <v>38</v>
      </c>
      <c r="KWQ25" s="42" t="s">
        <v>38</v>
      </c>
      <c r="KWR25" s="42" t="s">
        <v>38</v>
      </c>
      <c r="KWS25" s="42" t="s">
        <v>38</v>
      </c>
      <c r="KWT25" s="42" t="s">
        <v>38</v>
      </c>
      <c r="KWU25" s="42" t="s">
        <v>38</v>
      </c>
      <c r="KWV25" s="42" t="s">
        <v>38</v>
      </c>
      <c r="KWW25" s="42" t="s">
        <v>38</v>
      </c>
      <c r="KWX25" s="42" t="s">
        <v>38</v>
      </c>
      <c r="KWY25" s="42" t="s">
        <v>38</v>
      </c>
      <c r="KWZ25" s="42" t="s">
        <v>38</v>
      </c>
      <c r="KXA25" s="42" t="s">
        <v>38</v>
      </c>
      <c r="KXB25" s="42" t="s">
        <v>38</v>
      </c>
      <c r="KXC25" s="42" t="s">
        <v>38</v>
      </c>
      <c r="KXD25" s="42" t="s">
        <v>38</v>
      </c>
      <c r="KXE25" s="42" t="s">
        <v>38</v>
      </c>
      <c r="KXF25" s="42" t="s">
        <v>38</v>
      </c>
      <c r="KXG25" s="42" t="s">
        <v>38</v>
      </c>
      <c r="KXH25" s="42" t="s">
        <v>38</v>
      </c>
      <c r="KXI25" s="42" t="s">
        <v>38</v>
      </c>
      <c r="KXJ25" s="42" t="s">
        <v>38</v>
      </c>
      <c r="KXK25" s="42" t="s">
        <v>38</v>
      </c>
      <c r="KXL25" s="42" t="s">
        <v>38</v>
      </c>
      <c r="KXM25" s="42" t="s">
        <v>38</v>
      </c>
      <c r="KXN25" s="42" t="s">
        <v>38</v>
      </c>
      <c r="KXO25" s="42" t="s">
        <v>38</v>
      </c>
      <c r="KXP25" s="42" t="s">
        <v>38</v>
      </c>
      <c r="KXQ25" s="42" t="s">
        <v>38</v>
      </c>
      <c r="KXR25" s="42" t="s">
        <v>38</v>
      </c>
      <c r="KXS25" s="42" t="s">
        <v>38</v>
      </c>
      <c r="KXT25" s="42" t="s">
        <v>38</v>
      </c>
      <c r="KXU25" s="42" t="s">
        <v>38</v>
      </c>
      <c r="KXV25" s="42" t="s">
        <v>38</v>
      </c>
      <c r="KXW25" s="42" t="s">
        <v>38</v>
      </c>
      <c r="KXX25" s="42" t="s">
        <v>38</v>
      </c>
      <c r="KXY25" s="42" t="s">
        <v>38</v>
      </c>
      <c r="KXZ25" s="42" t="s">
        <v>38</v>
      </c>
      <c r="KYA25" s="42" t="s">
        <v>38</v>
      </c>
      <c r="KYB25" s="42" t="s">
        <v>38</v>
      </c>
      <c r="KYC25" s="42" t="s">
        <v>38</v>
      </c>
      <c r="KYD25" s="42" t="s">
        <v>38</v>
      </c>
      <c r="KYE25" s="42" t="s">
        <v>38</v>
      </c>
      <c r="KYF25" s="42" t="s">
        <v>38</v>
      </c>
      <c r="KYG25" s="42" t="s">
        <v>38</v>
      </c>
      <c r="KYH25" s="42" t="s">
        <v>38</v>
      </c>
      <c r="KYI25" s="42" t="s">
        <v>38</v>
      </c>
      <c r="KYJ25" s="42" t="s">
        <v>38</v>
      </c>
      <c r="KYK25" s="42" t="s">
        <v>38</v>
      </c>
      <c r="KYL25" s="42" t="s">
        <v>38</v>
      </c>
      <c r="KYM25" s="42" t="s">
        <v>38</v>
      </c>
      <c r="KYN25" s="42" t="s">
        <v>38</v>
      </c>
      <c r="KYO25" s="42" t="s">
        <v>38</v>
      </c>
      <c r="KYP25" s="42" t="s">
        <v>38</v>
      </c>
      <c r="KYQ25" s="42" t="s">
        <v>38</v>
      </c>
      <c r="KYR25" s="42" t="s">
        <v>38</v>
      </c>
      <c r="KYS25" s="42" t="s">
        <v>38</v>
      </c>
      <c r="KYT25" s="42" t="s">
        <v>38</v>
      </c>
      <c r="KYU25" s="42" t="s">
        <v>38</v>
      </c>
      <c r="KYV25" s="42" t="s">
        <v>38</v>
      </c>
      <c r="KYW25" s="42" t="s">
        <v>38</v>
      </c>
      <c r="KYX25" s="42" t="s">
        <v>38</v>
      </c>
      <c r="KYY25" s="42" t="s">
        <v>38</v>
      </c>
      <c r="KYZ25" s="42" t="s">
        <v>38</v>
      </c>
      <c r="KZA25" s="42" t="s">
        <v>38</v>
      </c>
      <c r="KZB25" s="42" t="s">
        <v>38</v>
      </c>
      <c r="KZC25" s="42" t="s">
        <v>38</v>
      </c>
      <c r="KZD25" s="42" t="s">
        <v>38</v>
      </c>
      <c r="KZE25" s="42" t="s">
        <v>38</v>
      </c>
      <c r="KZF25" s="42" t="s">
        <v>38</v>
      </c>
      <c r="KZG25" s="42" t="s">
        <v>38</v>
      </c>
      <c r="KZH25" s="42" t="s">
        <v>38</v>
      </c>
      <c r="KZI25" s="42" t="s">
        <v>38</v>
      </c>
      <c r="KZJ25" s="42" t="s">
        <v>38</v>
      </c>
      <c r="KZK25" s="42" t="s">
        <v>38</v>
      </c>
      <c r="KZL25" s="42" t="s">
        <v>38</v>
      </c>
      <c r="KZM25" s="42" t="s">
        <v>38</v>
      </c>
      <c r="KZN25" s="42" t="s">
        <v>38</v>
      </c>
      <c r="KZO25" s="42" t="s">
        <v>38</v>
      </c>
      <c r="KZP25" s="42" t="s">
        <v>38</v>
      </c>
      <c r="KZQ25" s="42" t="s">
        <v>38</v>
      </c>
      <c r="KZR25" s="42" t="s">
        <v>38</v>
      </c>
      <c r="KZS25" s="42" t="s">
        <v>38</v>
      </c>
      <c r="KZT25" s="42" t="s">
        <v>38</v>
      </c>
      <c r="KZU25" s="42" t="s">
        <v>38</v>
      </c>
      <c r="KZV25" s="42" t="s">
        <v>38</v>
      </c>
      <c r="KZW25" s="42" t="s">
        <v>38</v>
      </c>
      <c r="KZX25" s="42" t="s">
        <v>38</v>
      </c>
      <c r="KZY25" s="42" t="s">
        <v>38</v>
      </c>
      <c r="KZZ25" s="42" t="s">
        <v>38</v>
      </c>
      <c r="LAA25" s="42" t="s">
        <v>38</v>
      </c>
      <c r="LAB25" s="42" t="s">
        <v>38</v>
      </c>
      <c r="LAC25" s="42" t="s">
        <v>38</v>
      </c>
      <c r="LAD25" s="42" t="s">
        <v>38</v>
      </c>
      <c r="LAE25" s="42" t="s">
        <v>38</v>
      </c>
      <c r="LAF25" s="42" t="s">
        <v>38</v>
      </c>
      <c r="LAG25" s="42" t="s">
        <v>38</v>
      </c>
      <c r="LAH25" s="42" t="s">
        <v>38</v>
      </c>
      <c r="LAI25" s="42" t="s">
        <v>38</v>
      </c>
      <c r="LAJ25" s="42" t="s">
        <v>38</v>
      </c>
      <c r="LAK25" s="42" t="s">
        <v>38</v>
      </c>
      <c r="LAL25" s="42" t="s">
        <v>38</v>
      </c>
      <c r="LAM25" s="42" t="s">
        <v>38</v>
      </c>
      <c r="LAN25" s="42" t="s">
        <v>38</v>
      </c>
      <c r="LAO25" s="42" t="s">
        <v>38</v>
      </c>
      <c r="LAP25" s="42" t="s">
        <v>38</v>
      </c>
      <c r="LAQ25" s="42" t="s">
        <v>38</v>
      </c>
      <c r="LAR25" s="42" t="s">
        <v>38</v>
      </c>
      <c r="LAS25" s="42" t="s">
        <v>38</v>
      </c>
      <c r="LAT25" s="42" t="s">
        <v>38</v>
      </c>
      <c r="LAU25" s="42" t="s">
        <v>38</v>
      </c>
      <c r="LAV25" s="42" t="s">
        <v>38</v>
      </c>
      <c r="LAW25" s="42" t="s">
        <v>38</v>
      </c>
      <c r="LAX25" s="42" t="s">
        <v>38</v>
      </c>
      <c r="LAY25" s="42" t="s">
        <v>38</v>
      </c>
      <c r="LAZ25" s="42" t="s">
        <v>38</v>
      </c>
      <c r="LBA25" s="42" t="s">
        <v>38</v>
      </c>
      <c r="LBB25" s="42" t="s">
        <v>38</v>
      </c>
      <c r="LBC25" s="42" t="s">
        <v>38</v>
      </c>
      <c r="LBD25" s="42" t="s">
        <v>38</v>
      </c>
      <c r="LBE25" s="42" t="s">
        <v>38</v>
      </c>
      <c r="LBF25" s="42" t="s">
        <v>38</v>
      </c>
      <c r="LBG25" s="42" t="s">
        <v>38</v>
      </c>
      <c r="LBH25" s="42" t="s">
        <v>38</v>
      </c>
      <c r="LBI25" s="42" t="s">
        <v>38</v>
      </c>
      <c r="LBJ25" s="42" t="s">
        <v>38</v>
      </c>
      <c r="LBK25" s="42" t="s">
        <v>38</v>
      </c>
      <c r="LBL25" s="42" t="s">
        <v>38</v>
      </c>
      <c r="LBM25" s="42" t="s">
        <v>38</v>
      </c>
      <c r="LBN25" s="42" t="s">
        <v>38</v>
      </c>
      <c r="LBO25" s="42" t="s">
        <v>38</v>
      </c>
      <c r="LBP25" s="42" t="s">
        <v>38</v>
      </c>
      <c r="LBQ25" s="42" t="s">
        <v>38</v>
      </c>
      <c r="LBR25" s="42" t="s">
        <v>38</v>
      </c>
      <c r="LBS25" s="42" t="s">
        <v>38</v>
      </c>
      <c r="LBT25" s="42" t="s">
        <v>38</v>
      </c>
      <c r="LBU25" s="42" t="s">
        <v>38</v>
      </c>
      <c r="LBV25" s="42" t="s">
        <v>38</v>
      </c>
      <c r="LBW25" s="42" t="s">
        <v>38</v>
      </c>
      <c r="LBX25" s="42" t="s">
        <v>38</v>
      </c>
      <c r="LBY25" s="42" t="s">
        <v>38</v>
      </c>
      <c r="LBZ25" s="42" t="s">
        <v>38</v>
      </c>
      <c r="LCA25" s="42" t="s">
        <v>38</v>
      </c>
      <c r="LCB25" s="42" t="s">
        <v>38</v>
      </c>
      <c r="LCC25" s="42" t="s">
        <v>38</v>
      </c>
      <c r="LCD25" s="42" t="s">
        <v>38</v>
      </c>
      <c r="LCE25" s="42" t="s">
        <v>38</v>
      </c>
      <c r="LCF25" s="42" t="s">
        <v>38</v>
      </c>
      <c r="LCG25" s="42" t="s">
        <v>38</v>
      </c>
      <c r="LCH25" s="42" t="s">
        <v>38</v>
      </c>
      <c r="LCI25" s="42" t="s">
        <v>38</v>
      </c>
      <c r="LCJ25" s="42" t="s">
        <v>38</v>
      </c>
      <c r="LCK25" s="42" t="s">
        <v>38</v>
      </c>
      <c r="LCL25" s="42" t="s">
        <v>38</v>
      </c>
      <c r="LCM25" s="42" t="s">
        <v>38</v>
      </c>
      <c r="LCN25" s="42" t="s">
        <v>38</v>
      </c>
      <c r="LCO25" s="42" t="s">
        <v>38</v>
      </c>
      <c r="LCP25" s="42" t="s">
        <v>38</v>
      </c>
      <c r="LCQ25" s="42" t="s">
        <v>38</v>
      </c>
      <c r="LCR25" s="42" t="s">
        <v>38</v>
      </c>
      <c r="LCS25" s="42" t="s">
        <v>38</v>
      </c>
      <c r="LCT25" s="42" t="s">
        <v>38</v>
      </c>
      <c r="LCU25" s="42" t="s">
        <v>38</v>
      </c>
      <c r="LCV25" s="42" t="s">
        <v>38</v>
      </c>
      <c r="LCW25" s="42" t="s">
        <v>38</v>
      </c>
      <c r="LCX25" s="42" t="s">
        <v>38</v>
      </c>
      <c r="LCY25" s="42" t="s">
        <v>38</v>
      </c>
      <c r="LCZ25" s="42" t="s">
        <v>38</v>
      </c>
      <c r="LDA25" s="42" t="s">
        <v>38</v>
      </c>
      <c r="LDB25" s="42" t="s">
        <v>38</v>
      </c>
      <c r="LDC25" s="42" t="s">
        <v>38</v>
      </c>
      <c r="LDD25" s="42" t="s">
        <v>38</v>
      </c>
      <c r="LDE25" s="42" t="s">
        <v>38</v>
      </c>
      <c r="LDF25" s="42" t="s">
        <v>38</v>
      </c>
      <c r="LDG25" s="42" t="s">
        <v>38</v>
      </c>
      <c r="LDH25" s="42" t="s">
        <v>38</v>
      </c>
      <c r="LDI25" s="42" t="s">
        <v>38</v>
      </c>
      <c r="LDJ25" s="42" t="s">
        <v>38</v>
      </c>
      <c r="LDK25" s="42" t="s">
        <v>38</v>
      </c>
      <c r="LDL25" s="42" t="s">
        <v>38</v>
      </c>
      <c r="LDM25" s="42" t="s">
        <v>38</v>
      </c>
      <c r="LDN25" s="42" t="s">
        <v>38</v>
      </c>
      <c r="LDO25" s="42" t="s">
        <v>38</v>
      </c>
      <c r="LDP25" s="42" t="s">
        <v>38</v>
      </c>
      <c r="LDQ25" s="42" t="s">
        <v>38</v>
      </c>
      <c r="LDR25" s="42" t="s">
        <v>38</v>
      </c>
      <c r="LDS25" s="42" t="s">
        <v>38</v>
      </c>
      <c r="LDT25" s="42" t="s">
        <v>38</v>
      </c>
      <c r="LDU25" s="42" t="s">
        <v>38</v>
      </c>
      <c r="LDV25" s="42" t="s">
        <v>38</v>
      </c>
      <c r="LDW25" s="42" t="s">
        <v>38</v>
      </c>
      <c r="LDX25" s="42" t="s">
        <v>38</v>
      </c>
      <c r="LDY25" s="42" t="s">
        <v>38</v>
      </c>
      <c r="LDZ25" s="42" t="s">
        <v>38</v>
      </c>
      <c r="LEA25" s="42" t="s">
        <v>38</v>
      </c>
      <c r="LEB25" s="42" t="s">
        <v>38</v>
      </c>
      <c r="LEC25" s="42" t="s">
        <v>38</v>
      </c>
      <c r="LED25" s="42" t="s">
        <v>38</v>
      </c>
      <c r="LEE25" s="42" t="s">
        <v>38</v>
      </c>
      <c r="LEF25" s="42" t="s">
        <v>38</v>
      </c>
      <c r="LEG25" s="42" t="s">
        <v>38</v>
      </c>
      <c r="LEH25" s="42" t="s">
        <v>38</v>
      </c>
      <c r="LEI25" s="42" t="s">
        <v>38</v>
      </c>
      <c r="LEJ25" s="42" t="s">
        <v>38</v>
      </c>
      <c r="LEK25" s="42" t="s">
        <v>38</v>
      </c>
      <c r="LEL25" s="42" t="s">
        <v>38</v>
      </c>
      <c r="LEM25" s="42" t="s">
        <v>38</v>
      </c>
      <c r="LEN25" s="42" t="s">
        <v>38</v>
      </c>
      <c r="LEO25" s="42" t="s">
        <v>38</v>
      </c>
      <c r="LEP25" s="42" t="s">
        <v>38</v>
      </c>
      <c r="LEQ25" s="42" t="s">
        <v>38</v>
      </c>
      <c r="LER25" s="42" t="s">
        <v>38</v>
      </c>
      <c r="LES25" s="42" t="s">
        <v>38</v>
      </c>
      <c r="LET25" s="42" t="s">
        <v>38</v>
      </c>
      <c r="LEU25" s="42" t="s">
        <v>38</v>
      </c>
      <c r="LEV25" s="42" t="s">
        <v>38</v>
      </c>
      <c r="LEW25" s="42" t="s">
        <v>38</v>
      </c>
      <c r="LEX25" s="42" t="s">
        <v>38</v>
      </c>
      <c r="LEY25" s="42" t="s">
        <v>38</v>
      </c>
      <c r="LEZ25" s="42" t="s">
        <v>38</v>
      </c>
      <c r="LFA25" s="42" t="s">
        <v>38</v>
      </c>
      <c r="LFB25" s="42" t="s">
        <v>38</v>
      </c>
      <c r="LFC25" s="42" t="s">
        <v>38</v>
      </c>
      <c r="LFD25" s="42" t="s">
        <v>38</v>
      </c>
      <c r="LFE25" s="42" t="s">
        <v>38</v>
      </c>
      <c r="LFF25" s="42" t="s">
        <v>38</v>
      </c>
      <c r="LFG25" s="42" t="s">
        <v>38</v>
      </c>
      <c r="LFH25" s="42" t="s">
        <v>38</v>
      </c>
      <c r="LFI25" s="42" t="s">
        <v>38</v>
      </c>
      <c r="LFJ25" s="42" t="s">
        <v>38</v>
      </c>
      <c r="LFK25" s="42" t="s">
        <v>38</v>
      </c>
      <c r="LFL25" s="42" t="s">
        <v>38</v>
      </c>
      <c r="LFM25" s="42" t="s">
        <v>38</v>
      </c>
      <c r="LFN25" s="42" t="s">
        <v>38</v>
      </c>
      <c r="LFO25" s="42" t="s">
        <v>38</v>
      </c>
      <c r="LFP25" s="42" t="s">
        <v>38</v>
      </c>
      <c r="LFQ25" s="42" t="s">
        <v>38</v>
      </c>
      <c r="LFR25" s="42" t="s">
        <v>38</v>
      </c>
      <c r="LFS25" s="42" t="s">
        <v>38</v>
      </c>
      <c r="LFT25" s="42" t="s">
        <v>38</v>
      </c>
      <c r="LFU25" s="42" t="s">
        <v>38</v>
      </c>
      <c r="LFV25" s="42" t="s">
        <v>38</v>
      </c>
      <c r="LFW25" s="42" t="s">
        <v>38</v>
      </c>
      <c r="LFX25" s="42" t="s">
        <v>38</v>
      </c>
      <c r="LFY25" s="42" t="s">
        <v>38</v>
      </c>
      <c r="LFZ25" s="42" t="s">
        <v>38</v>
      </c>
      <c r="LGA25" s="42" t="s">
        <v>38</v>
      </c>
      <c r="LGB25" s="42" t="s">
        <v>38</v>
      </c>
      <c r="LGC25" s="42" t="s">
        <v>38</v>
      </c>
      <c r="LGD25" s="42" t="s">
        <v>38</v>
      </c>
      <c r="LGE25" s="42" t="s">
        <v>38</v>
      </c>
      <c r="LGF25" s="42" t="s">
        <v>38</v>
      </c>
      <c r="LGG25" s="42" t="s">
        <v>38</v>
      </c>
      <c r="LGH25" s="42" t="s">
        <v>38</v>
      </c>
      <c r="LGI25" s="42" t="s">
        <v>38</v>
      </c>
      <c r="LGJ25" s="42" t="s">
        <v>38</v>
      </c>
      <c r="LGK25" s="42" t="s">
        <v>38</v>
      </c>
      <c r="LGL25" s="42" t="s">
        <v>38</v>
      </c>
      <c r="LGM25" s="42" t="s">
        <v>38</v>
      </c>
      <c r="LGN25" s="42" t="s">
        <v>38</v>
      </c>
      <c r="LGO25" s="42" t="s">
        <v>38</v>
      </c>
      <c r="LGP25" s="42" t="s">
        <v>38</v>
      </c>
      <c r="LGQ25" s="42" t="s">
        <v>38</v>
      </c>
      <c r="LGR25" s="42" t="s">
        <v>38</v>
      </c>
      <c r="LGS25" s="42" t="s">
        <v>38</v>
      </c>
      <c r="LGT25" s="42" t="s">
        <v>38</v>
      </c>
      <c r="LGU25" s="42" t="s">
        <v>38</v>
      </c>
      <c r="LGV25" s="42" t="s">
        <v>38</v>
      </c>
      <c r="LGW25" s="42" t="s">
        <v>38</v>
      </c>
      <c r="LGX25" s="42" t="s">
        <v>38</v>
      </c>
      <c r="LGY25" s="42" t="s">
        <v>38</v>
      </c>
      <c r="LGZ25" s="42" t="s">
        <v>38</v>
      </c>
      <c r="LHA25" s="42" t="s">
        <v>38</v>
      </c>
      <c r="LHB25" s="42" t="s">
        <v>38</v>
      </c>
      <c r="LHC25" s="42" t="s">
        <v>38</v>
      </c>
      <c r="LHD25" s="42" t="s">
        <v>38</v>
      </c>
      <c r="LHE25" s="42" t="s">
        <v>38</v>
      </c>
      <c r="LHF25" s="42" t="s">
        <v>38</v>
      </c>
      <c r="LHG25" s="42" t="s">
        <v>38</v>
      </c>
      <c r="LHH25" s="42" t="s">
        <v>38</v>
      </c>
      <c r="LHI25" s="42" t="s">
        <v>38</v>
      </c>
      <c r="LHJ25" s="42" t="s">
        <v>38</v>
      </c>
      <c r="LHK25" s="42" t="s">
        <v>38</v>
      </c>
      <c r="LHL25" s="42" t="s">
        <v>38</v>
      </c>
      <c r="LHM25" s="42" t="s">
        <v>38</v>
      </c>
      <c r="LHN25" s="42" t="s">
        <v>38</v>
      </c>
      <c r="LHO25" s="42" t="s">
        <v>38</v>
      </c>
      <c r="LHP25" s="42" t="s">
        <v>38</v>
      </c>
      <c r="LHQ25" s="42" t="s">
        <v>38</v>
      </c>
      <c r="LHR25" s="42" t="s">
        <v>38</v>
      </c>
      <c r="LHS25" s="42" t="s">
        <v>38</v>
      </c>
      <c r="LHT25" s="42" t="s">
        <v>38</v>
      </c>
      <c r="LHU25" s="42" t="s">
        <v>38</v>
      </c>
      <c r="LHV25" s="42" t="s">
        <v>38</v>
      </c>
      <c r="LHW25" s="42" t="s">
        <v>38</v>
      </c>
      <c r="LHX25" s="42" t="s">
        <v>38</v>
      </c>
      <c r="LHY25" s="42" t="s">
        <v>38</v>
      </c>
      <c r="LHZ25" s="42" t="s">
        <v>38</v>
      </c>
      <c r="LIA25" s="42" t="s">
        <v>38</v>
      </c>
      <c r="LIB25" s="42" t="s">
        <v>38</v>
      </c>
      <c r="LIC25" s="42" t="s">
        <v>38</v>
      </c>
      <c r="LID25" s="42" t="s">
        <v>38</v>
      </c>
      <c r="LIE25" s="42" t="s">
        <v>38</v>
      </c>
      <c r="LIF25" s="42" t="s">
        <v>38</v>
      </c>
      <c r="LIG25" s="42" t="s">
        <v>38</v>
      </c>
      <c r="LIH25" s="42" t="s">
        <v>38</v>
      </c>
      <c r="LII25" s="42" t="s">
        <v>38</v>
      </c>
      <c r="LIJ25" s="42" t="s">
        <v>38</v>
      </c>
      <c r="LIK25" s="42" t="s">
        <v>38</v>
      </c>
      <c r="LIL25" s="42" t="s">
        <v>38</v>
      </c>
      <c r="LIM25" s="42" t="s">
        <v>38</v>
      </c>
      <c r="LIN25" s="42" t="s">
        <v>38</v>
      </c>
      <c r="LIO25" s="42" t="s">
        <v>38</v>
      </c>
      <c r="LIP25" s="42" t="s">
        <v>38</v>
      </c>
      <c r="LIQ25" s="42" t="s">
        <v>38</v>
      </c>
      <c r="LIR25" s="42" t="s">
        <v>38</v>
      </c>
      <c r="LIS25" s="42" t="s">
        <v>38</v>
      </c>
      <c r="LIT25" s="42" t="s">
        <v>38</v>
      </c>
      <c r="LIU25" s="42" t="s">
        <v>38</v>
      </c>
      <c r="LIV25" s="42" t="s">
        <v>38</v>
      </c>
      <c r="LIW25" s="42" t="s">
        <v>38</v>
      </c>
      <c r="LIX25" s="42" t="s">
        <v>38</v>
      </c>
      <c r="LIY25" s="42" t="s">
        <v>38</v>
      </c>
      <c r="LIZ25" s="42" t="s">
        <v>38</v>
      </c>
      <c r="LJA25" s="42" t="s">
        <v>38</v>
      </c>
      <c r="LJB25" s="42" t="s">
        <v>38</v>
      </c>
      <c r="LJC25" s="42" t="s">
        <v>38</v>
      </c>
      <c r="LJD25" s="42" t="s">
        <v>38</v>
      </c>
      <c r="LJE25" s="42" t="s">
        <v>38</v>
      </c>
      <c r="LJF25" s="42" t="s">
        <v>38</v>
      </c>
      <c r="LJG25" s="42" t="s">
        <v>38</v>
      </c>
      <c r="LJH25" s="42" t="s">
        <v>38</v>
      </c>
      <c r="LJI25" s="42" t="s">
        <v>38</v>
      </c>
      <c r="LJJ25" s="42" t="s">
        <v>38</v>
      </c>
      <c r="LJK25" s="42" t="s">
        <v>38</v>
      </c>
      <c r="LJL25" s="42" t="s">
        <v>38</v>
      </c>
      <c r="LJM25" s="42" t="s">
        <v>38</v>
      </c>
      <c r="LJN25" s="42" t="s">
        <v>38</v>
      </c>
      <c r="LJO25" s="42" t="s">
        <v>38</v>
      </c>
      <c r="LJP25" s="42" t="s">
        <v>38</v>
      </c>
      <c r="LJQ25" s="42" t="s">
        <v>38</v>
      </c>
      <c r="LJR25" s="42" t="s">
        <v>38</v>
      </c>
      <c r="LJS25" s="42" t="s">
        <v>38</v>
      </c>
      <c r="LJT25" s="42" t="s">
        <v>38</v>
      </c>
      <c r="LJU25" s="42" t="s">
        <v>38</v>
      </c>
      <c r="LJV25" s="42" t="s">
        <v>38</v>
      </c>
      <c r="LJW25" s="42" t="s">
        <v>38</v>
      </c>
      <c r="LJX25" s="42" t="s">
        <v>38</v>
      </c>
      <c r="LJY25" s="42" t="s">
        <v>38</v>
      </c>
      <c r="LJZ25" s="42" t="s">
        <v>38</v>
      </c>
      <c r="LKA25" s="42" t="s">
        <v>38</v>
      </c>
      <c r="LKB25" s="42" t="s">
        <v>38</v>
      </c>
      <c r="LKC25" s="42" t="s">
        <v>38</v>
      </c>
      <c r="LKD25" s="42" t="s">
        <v>38</v>
      </c>
      <c r="LKE25" s="42" t="s">
        <v>38</v>
      </c>
      <c r="LKF25" s="42" t="s">
        <v>38</v>
      </c>
      <c r="LKG25" s="42" t="s">
        <v>38</v>
      </c>
      <c r="LKH25" s="42" t="s">
        <v>38</v>
      </c>
      <c r="LKI25" s="42" t="s">
        <v>38</v>
      </c>
      <c r="LKJ25" s="42" t="s">
        <v>38</v>
      </c>
      <c r="LKK25" s="42" t="s">
        <v>38</v>
      </c>
      <c r="LKL25" s="42" t="s">
        <v>38</v>
      </c>
      <c r="LKM25" s="42" t="s">
        <v>38</v>
      </c>
      <c r="LKN25" s="42" t="s">
        <v>38</v>
      </c>
      <c r="LKO25" s="42" t="s">
        <v>38</v>
      </c>
      <c r="LKP25" s="42" t="s">
        <v>38</v>
      </c>
      <c r="LKQ25" s="42" t="s">
        <v>38</v>
      </c>
      <c r="LKR25" s="42" t="s">
        <v>38</v>
      </c>
      <c r="LKS25" s="42" t="s">
        <v>38</v>
      </c>
      <c r="LKT25" s="42" t="s">
        <v>38</v>
      </c>
      <c r="LKU25" s="42" t="s">
        <v>38</v>
      </c>
      <c r="LKV25" s="42" t="s">
        <v>38</v>
      </c>
      <c r="LKW25" s="42" t="s">
        <v>38</v>
      </c>
      <c r="LKX25" s="42" t="s">
        <v>38</v>
      </c>
      <c r="LKY25" s="42" t="s">
        <v>38</v>
      </c>
      <c r="LKZ25" s="42" t="s">
        <v>38</v>
      </c>
      <c r="LLA25" s="42" t="s">
        <v>38</v>
      </c>
      <c r="LLB25" s="42" t="s">
        <v>38</v>
      </c>
      <c r="LLC25" s="42" t="s">
        <v>38</v>
      </c>
      <c r="LLD25" s="42" t="s">
        <v>38</v>
      </c>
      <c r="LLE25" s="42" t="s">
        <v>38</v>
      </c>
      <c r="LLF25" s="42" t="s">
        <v>38</v>
      </c>
      <c r="LLG25" s="42" t="s">
        <v>38</v>
      </c>
      <c r="LLH25" s="42" t="s">
        <v>38</v>
      </c>
      <c r="LLI25" s="42" t="s">
        <v>38</v>
      </c>
      <c r="LLJ25" s="42" t="s">
        <v>38</v>
      </c>
      <c r="LLK25" s="42" t="s">
        <v>38</v>
      </c>
      <c r="LLL25" s="42" t="s">
        <v>38</v>
      </c>
      <c r="LLM25" s="42" t="s">
        <v>38</v>
      </c>
      <c r="LLN25" s="42" t="s">
        <v>38</v>
      </c>
      <c r="LLO25" s="42" t="s">
        <v>38</v>
      </c>
      <c r="LLP25" s="42" t="s">
        <v>38</v>
      </c>
      <c r="LLQ25" s="42" t="s">
        <v>38</v>
      </c>
      <c r="LLR25" s="42" t="s">
        <v>38</v>
      </c>
      <c r="LLS25" s="42" t="s">
        <v>38</v>
      </c>
      <c r="LLT25" s="42" t="s">
        <v>38</v>
      </c>
      <c r="LLU25" s="42" t="s">
        <v>38</v>
      </c>
      <c r="LLV25" s="42" t="s">
        <v>38</v>
      </c>
      <c r="LLW25" s="42" t="s">
        <v>38</v>
      </c>
      <c r="LLX25" s="42" t="s">
        <v>38</v>
      </c>
      <c r="LLY25" s="42" t="s">
        <v>38</v>
      </c>
      <c r="LLZ25" s="42" t="s">
        <v>38</v>
      </c>
      <c r="LMA25" s="42" t="s">
        <v>38</v>
      </c>
      <c r="LMB25" s="42" t="s">
        <v>38</v>
      </c>
      <c r="LMC25" s="42" t="s">
        <v>38</v>
      </c>
      <c r="LMD25" s="42" t="s">
        <v>38</v>
      </c>
      <c r="LME25" s="42" t="s">
        <v>38</v>
      </c>
      <c r="LMF25" s="42" t="s">
        <v>38</v>
      </c>
      <c r="LMG25" s="42" t="s">
        <v>38</v>
      </c>
      <c r="LMH25" s="42" t="s">
        <v>38</v>
      </c>
      <c r="LMI25" s="42" t="s">
        <v>38</v>
      </c>
      <c r="LMJ25" s="42" t="s">
        <v>38</v>
      </c>
      <c r="LMK25" s="42" t="s">
        <v>38</v>
      </c>
      <c r="LML25" s="42" t="s">
        <v>38</v>
      </c>
      <c r="LMM25" s="42" t="s">
        <v>38</v>
      </c>
      <c r="LMN25" s="42" t="s">
        <v>38</v>
      </c>
      <c r="LMO25" s="42" t="s">
        <v>38</v>
      </c>
      <c r="LMP25" s="42" t="s">
        <v>38</v>
      </c>
      <c r="LMQ25" s="42" t="s">
        <v>38</v>
      </c>
      <c r="LMR25" s="42" t="s">
        <v>38</v>
      </c>
      <c r="LMS25" s="42" t="s">
        <v>38</v>
      </c>
      <c r="LMT25" s="42" t="s">
        <v>38</v>
      </c>
      <c r="LMU25" s="42" t="s">
        <v>38</v>
      </c>
      <c r="LMV25" s="42" t="s">
        <v>38</v>
      </c>
      <c r="LMW25" s="42" t="s">
        <v>38</v>
      </c>
      <c r="LMX25" s="42" t="s">
        <v>38</v>
      </c>
      <c r="LMY25" s="42" t="s">
        <v>38</v>
      </c>
      <c r="LMZ25" s="42" t="s">
        <v>38</v>
      </c>
      <c r="LNA25" s="42" t="s">
        <v>38</v>
      </c>
      <c r="LNB25" s="42" t="s">
        <v>38</v>
      </c>
      <c r="LNC25" s="42" t="s">
        <v>38</v>
      </c>
      <c r="LND25" s="42" t="s">
        <v>38</v>
      </c>
      <c r="LNE25" s="42" t="s">
        <v>38</v>
      </c>
      <c r="LNF25" s="42" t="s">
        <v>38</v>
      </c>
      <c r="LNG25" s="42" t="s">
        <v>38</v>
      </c>
      <c r="LNH25" s="42" t="s">
        <v>38</v>
      </c>
      <c r="LNI25" s="42" t="s">
        <v>38</v>
      </c>
      <c r="LNJ25" s="42" t="s">
        <v>38</v>
      </c>
      <c r="LNK25" s="42" t="s">
        <v>38</v>
      </c>
      <c r="LNL25" s="42" t="s">
        <v>38</v>
      </c>
      <c r="LNM25" s="42" t="s">
        <v>38</v>
      </c>
      <c r="LNN25" s="42" t="s">
        <v>38</v>
      </c>
      <c r="LNO25" s="42" t="s">
        <v>38</v>
      </c>
      <c r="LNP25" s="42" t="s">
        <v>38</v>
      </c>
      <c r="LNQ25" s="42" t="s">
        <v>38</v>
      </c>
      <c r="LNR25" s="42" t="s">
        <v>38</v>
      </c>
      <c r="LNS25" s="42" t="s">
        <v>38</v>
      </c>
      <c r="LNT25" s="42" t="s">
        <v>38</v>
      </c>
      <c r="LNU25" s="42" t="s">
        <v>38</v>
      </c>
      <c r="LNV25" s="42" t="s">
        <v>38</v>
      </c>
      <c r="LNW25" s="42" t="s">
        <v>38</v>
      </c>
      <c r="LNX25" s="42" t="s">
        <v>38</v>
      </c>
      <c r="LNY25" s="42" t="s">
        <v>38</v>
      </c>
      <c r="LNZ25" s="42" t="s">
        <v>38</v>
      </c>
      <c r="LOA25" s="42" t="s">
        <v>38</v>
      </c>
      <c r="LOB25" s="42" t="s">
        <v>38</v>
      </c>
      <c r="LOC25" s="42" t="s">
        <v>38</v>
      </c>
      <c r="LOD25" s="42" t="s">
        <v>38</v>
      </c>
      <c r="LOE25" s="42" t="s">
        <v>38</v>
      </c>
      <c r="LOF25" s="42" t="s">
        <v>38</v>
      </c>
      <c r="LOG25" s="42" t="s">
        <v>38</v>
      </c>
      <c r="LOH25" s="42" t="s">
        <v>38</v>
      </c>
      <c r="LOI25" s="42" t="s">
        <v>38</v>
      </c>
      <c r="LOJ25" s="42" t="s">
        <v>38</v>
      </c>
      <c r="LOK25" s="42" t="s">
        <v>38</v>
      </c>
      <c r="LOL25" s="42" t="s">
        <v>38</v>
      </c>
      <c r="LOM25" s="42" t="s">
        <v>38</v>
      </c>
      <c r="LON25" s="42" t="s">
        <v>38</v>
      </c>
      <c r="LOO25" s="42" t="s">
        <v>38</v>
      </c>
      <c r="LOP25" s="42" t="s">
        <v>38</v>
      </c>
      <c r="LOQ25" s="42" t="s">
        <v>38</v>
      </c>
      <c r="LOR25" s="42" t="s">
        <v>38</v>
      </c>
      <c r="LOS25" s="42" t="s">
        <v>38</v>
      </c>
      <c r="LOT25" s="42" t="s">
        <v>38</v>
      </c>
      <c r="LOU25" s="42" t="s">
        <v>38</v>
      </c>
      <c r="LOV25" s="42" t="s">
        <v>38</v>
      </c>
      <c r="LOW25" s="42" t="s">
        <v>38</v>
      </c>
      <c r="LOX25" s="42" t="s">
        <v>38</v>
      </c>
      <c r="LOY25" s="42" t="s">
        <v>38</v>
      </c>
      <c r="LOZ25" s="42" t="s">
        <v>38</v>
      </c>
      <c r="LPA25" s="42" t="s">
        <v>38</v>
      </c>
      <c r="LPB25" s="42" t="s">
        <v>38</v>
      </c>
      <c r="LPC25" s="42" t="s">
        <v>38</v>
      </c>
      <c r="LPD25" s="42" t="s">
        <v>38</v>
      </c>
      <c r="LPE25" s="42" t="s">
        <v>38</v>
      </c>
      <c r="LPF25" s="42" t="s">
        <v>38</v>
      </c>
      <c r="LPG25" s="42" t="s">
        <v>38</v>
      </c>
      <c r="LPH25" s="42" t="s">
        <v>38</v>
      </c>
      <c r="LPI25" s="42" t="s">
        <v>38</v>
      </c>
      <c r="LPJ25" s="42" t="s">
        <v>38</v>
      </c>
      <c r="LPK25" s="42" t="s">
        <v>38</v>
      </c>
      <c r="LPL25" s="42" t="s">
        <v>38</v>
      </c>
      <c r="LPM25" s="42" t="s">
        <v>38</v>
      </c>
      <c r="LPN25" s="42" t="s">
        <v>38</v>
      </c>
      <c r="LPO25" s="42" t="s">
        <v>38</v>
      </c>
      <c r="LPP25" s="42" t="s">
        <v>38</v>
      </c>
      <c r="LPQ25" s="42" t="s">
        <v>38</v>
      </c>
      <c r="LPR25" s="42" t="s">
        <v>38</v>
      </c>
      <c r="LPS25" s="42" t="s">
        <v>38</v>
      </c>
      <c r="LPT25" s="42" t="s">
        <v>38</v>
      </c>
      <c r="LPU25" s="42" t="s">
        <v>38</v>
      </c>
      <c r="LPV25" s="42" t="s">
        <v>38</v>
      </c>
      <c r="LPW25" s="42" t="s">
        <v>38</v>
      </c>
      <c r="LPX25" s="42" t="s">
        <v>38</v>
      </c>
      <c r="LPY25" s="42" t="s">
        <v>38</v>
      </c>
      <c r="LPZ25" s="42" t="s">
        <v>38</v>
      </c>
      <c r="LQA25" s="42" t="s">
        <v>38</v>
      </c>
      <c r="LQB25" s="42" t="s">
        <v>38</v>
      </c>
      <c r="LQC25" s="42" t="s">
        <v>38</v>
      </c>
      <c r="LQD25" s="42" t="s">
        <v>38</v>
      </c>
      <c r="LQE25" s="42" t="s">
        <v>38</v>
      </c>
      <c r="LQF25" s="42" t="s">
        <v>38</v>
      </c>
      <c r="LQG25" s="42" t="s">
        <v>38</v>
      </c>
      <c r="LQH25" s="42" t="s">
        <v>38</v>
      </c>
      <c r="LQI25" s="42" t="s">
        <v>38</v>
      </c>
      <c r="LQJ25" s="42" t="s">
        <v>38</v>
      </c>
      <c r="LQK25" s="42" t="s">
        <v>38</v>
      </c>
      <c r="LQL25" s="42" t="s">
        <v>38</v>
      </c>
      <c r="LQM25" s="42" t="s">
        <v>38</v>
      </c>
      <c r="LQN25" s="42" t="s">
        <v>38</v>
      </c>
      <c r="LQO25" s="42" t="s">
        <v>38</v>
      </c>
      <c r="LQP25" s="42" t="s">
        <v>38</v>
      </c>
      <c r="LQQ25" s="42" t="s">
        <v>38</v>
      </c>
      <c r="LQR25" s="42" t="s">
        <v>38</v>
      </c>
      <c r="LQS25" s="42" t="s">
        <v>38</v>
      </c>
      <c r="LQT25" s="42" t="s">
        <v>38</v>
      </c>
      <c r="LQU25" s="42" t="s">
        <v>38</v>
      </c>
      <c r="LQV25" s="42" t="s">
        <v>38</v>
      </c>
      <c r="LQW25" s="42" t="s">
        <v>38</v>
      </c>
      <c r="LQX25" s="42" t="s">
        <v>38</v>
      </c>
      <c r="LQY25" s="42" t="s">
        <v>38</v>
      </c>
      <c r="LQZ25" s="42" t="s">
        <v>38</v>
      </c>
      <c r="LRA25" s="42" t="s">
        <v>38</v>
      </c>
      <c r="LRB25" s="42" t="s">
        <v>38</v>
      </c>
      <c r="LRC25" s="42" t="s">
        <v>38</v>
      </c>
      <c r="LRD25" s="42" t="s">
        <v>38</v>
      </c>
      <c r="LRE25" s="42" t="s">
        <v>38</v>
      </c>
      <c r="LRF25" s="42" t="s">
        <v>38</v>
      </c>
      <c r="LRG25" s="42" t="s">
        <v>38</v>
      </c>
      <c r="LRH25" s="42" t="s">
        <v>38</v>
      </c>
      <c r="LRI25" s="42" t="s">
        <v>38</v>
      </c>
      <c r="LRJ25" s="42" t="s">
        <v>38</v>
      </c>
      <c r="LRK25" s="42" t="s">
        <v>38</v>
      </c>
      <c r="LRL25" s="42" t="s">
        <v>38</v>
      </c>
      <c r="LRM25" s="42" t="s">
        <v>38</v>
      </c>
      <c r="LRN25" s="42" t="s">
        <v>38</v>
      </c>
      <c r="LRO25" s="42" t="s">
        <v>38</v>
      </c>
      <c r="LRP25" s="42" t="s">
        <v>38</v>
      </c>
      <c r="LRQ25" s="42" t="s">
        <v>38</v>
      </c>
      <c r="LRR25" s="42" t="s">
        <v>38</v>
      </c>
      <c r="LRS25" s="42" t="s">
        <v>38</v>
      </c>
      <c r="LRT25" s="42" t="s">
        <v>38</v>
      </c>
      <c r="LRU25" s="42" t="s">
        <v>38</v>
      </c>
      <c r="LRV25" s="42" t="s">
        <v>38</v>
      </c>
      <c r="LRW25" s="42" t="s">
        <v>38</v>
      </c>
      <c r="LRX25" s="42" t="s">
        <v>38</v>
      </c>
      <c r="LRY25" s="42" t="s">
        <v>38</v>
      </c>
      <c r="LRZ25" s="42" t="s">
        <v>38</v>
      </c>
      <c r="LSA25" s="42" t="s">
        <v>38</v>
      </c>
      <c r="LSB25" s="42" t="s">
        <v>38</v>
      </c>
      <c r="LSC25" s="42" t="s">
        <v>38</v>
      </c>
      <c r="LSD25" s="42" t="s">
        <v>38</v>
      </c>
      <c r="LSE25" s="42" t="s">
        <v>38</v>
      </c>
      <c r="LSF25" s="42" t="s">
        <v>38</v>
      </c>
      <c r="LSG25" s="42" t="s">
        <v>38</v>
      </c>
      <c r="LSH25" s="42" t="s">
        <v>38</v>
      </c>
      <c r="LSI25" s="42" t="s">
        <v>38</v>
      </c>
      <c r="LSJ25" s="42" t="s">
        <v>38</v>
      </c>
      <c r="LSK25" s="42" t="s">
        <v>38</v>
      </c>
      <c r="LSL25" s="42" t="s">
        <v>38</v>
      </c>
      <c r="LSM25" s="42" t="s">
        <v>38</v>
      </c>
      <c r="LSN25" s="42" t="s">
        <v>38</v>
      </c>
      <c r="LSO25" s="42" t="s">
        <v>38</v>
      </c>
      <c r="LSP25" s="42" t="s">
        <v>38</v>
      </c>
      <c r="LSQ25" s="42" t="s">
        <v>38</v>
      </c>
      <c r="LSR25" s="42" t="s">
        <v>38</v>
      </c>
      <c r="LSS25" s="42" t="s">
        <v>38</v>
      </c>
      <c r="LST25" s="42" t="s">
        <v>38</v>
      </c>
      <c r="LSU25" s="42" t="s">
        <v>38</v>
      </c>
      <c r="LSV25" s="42" t="s">
        <v>38</v>
      </c>
      <c r="LSW25" s="42" t="s">
        <v>38</v>
      </c>
      <c r="LSX25" s="42" t="s">
        <v>38</v>
      </c>
      <c r="LSY25" s="42" t="s">
        <v>38</v>
      </c>
      <c r="LSZ25" s="42" t="s">
        <v>38</v>
      </c>
      <c r="LTA25" s="42" t="s">
        <v>38</v>
      </c>
      <c r="LTB25" s="42" t="s">
        <v>38</v>
      </c>
      <c r="LTC25" s="42" t="s">
        <v>38</v>
      </c>
      <c r="LTD25" s="42" t="s">
        <v>38</v>
      </c>
      <c r="LTE25" s="42" t="s">
        <v>38</v>
      </c>
      <c r="LTF25" s="42" t="s">
        <v>38</v>
      </c>
      <c r="LTG25" s="42" t="s">
        <v>38</v>
      </c>
      <c r="LTH25" s="42" t="s">
        <v>38</v>
      </c>
      <c r="LTI25" s="42" t="s">
        <v>38</v>
      </c>
      <c r="LTJ25" s="42" t="s">
        <v>38</v>
      </c>
      <c r="LTK25" s="42" t="s">
        <v>38</v>
      </c>
      <c r="LTL25" s="42" t="s">
        <v>38</v>
      </c>
      <c r="LTM25" s="42" t="s">
        <v>38</v>
      </c>
      <c r="LTN25" s="42" t="s">
        <v>38</v>
      </c>
      <c r="LTO25" s="42" t="s">
        <v>38</v>
      </c>
      <c r="LTP25" s="42" t="s">
        <v>38</v>
      </c>
      <c r="LTQ25" s="42" t="s">
        <v>38</v>
      </c>
      <c r="LTR25" s="42" t="s">
        <v>38</v>
      </c>
      <c r="LTS25" s="42" t="s">
        <v>38</v>
      </c>
      <c r="LTT25" s="42" t="s">
        <v>38</v>
      </c>
      <c r="LTU25" s="42" t="s">
        <v>38</v>
      </c>
      <c r="LTV25" s="42" t="s">
        <v>38</v>
      </c>
      <c r="LTW25" s="42" t="s">
        <v>38</v>
      </c>
      <c r="LTX25" s="42" t="s">
        <v>38</v>
      </c>
      <c r="LTY25" s="42" t="s">
        <v>38</v>
      </c>
      <c r="LTZ25" s="42" t="s">
        <v>38</v>
      </c>
      <c r="LUA25" s="42" t="s">
        <v>38</v>
      </c>
      <c r="LUB25" s="42" t="s">
        <v>38</v>
      </c>
      <c r="LUC25" s="42" t="s">
        <v>38</v>
      </c>
      <c r="LUD25" s="42" t="s">
        <v>38</v>
      </c>
      <c r="LUE25" s="42" t="s">
        <v>38</v>
      </c>
      <c r="LUF25" s="42" t="s">
        <v>38</v>
      </c>
      <c r="LUG25" s="42" t="s">
        <v>38</v>
      </c>
      <c r="LUH25" s="42" t="s">
        <v>38</v>
      </c>
      <c r="LUI25" s="42" t="s">
        <v>38</v>
      </c>
      <c r="LUJ25" s="42" t="s">
        <v>38</v>
      </c>
      <c r="LUK25" s="42" t="s">
        <v>38</v>
      </c>
      <c r="LUL25" s="42" t="s">
        <v>38</v>
      </c>
      <c r="LUM25" s="42" t="s">
        <v>38</v>
      </c>
      <c r="LUN25" s="42" t="s">
        <v>38</v>
      </c>
      <c r="LUO25" s="42" t="s">
        <v>38</v>
      </c>
      <c r="LUP25" s="42" t="s">
        <v>38</v>
      </c>
      <c r="LUQ25" s="42" t="s">
        <v>38</v>
      </c>
      <c r="LUR25" s="42" t="s">
        <v>38</v>
      </c>
      <c r="LUS25" s="42" t="s">
        <v>38</v>
      </c>
      <c r="LUT25" s="42" t="s">
        <v>38</v>
      </c>
      <c r="LUU25" s="42" t="s">
        <v>38</v>
      </c>
      <c r="LUV25" s="42" t="s">
        <v>38</v>
      </c>
      <c r="LUW25" s="42" t="s">
        <v>38</v>
      </c>
      <c r="LUX25" s="42" t="s">
        <v>38</v>
      </c>
      <c r="LUY25" s="42" t="s">
        <v>38</v>
      </c>
      <c r="LUZ25" s="42" t="s">
        <v>38</v>
      </c>
      <c r="LVA25" s="42" t="s">
        <v>38</v>
      </c>
      <c r="LVB25" s="42" t="s">
        <v>38</v>
      </c>
      <c r="LVC25" s="42" t="s">
        <v>38</v>
      </c>
      <c r="LVD25" s="42" t="s">
        <v>38</v>
      </c>
      <c r="LVE25" s="42" t="s">
        <v>38</v>
      </c>
      <c r="LVF25" s="42" t="s">
        <v>38</v>
      </c>
      <c r="LVG25" s="42" t="s">
        <v>38</v>
      </c>
      <c r="LVH25" s="42" t="s">
        <v>38</v>
      </c>
      <c r="LVI25" s="42" t="s">
        <v>38</v>
      </c>
      <c r="LVJ25" s="42" t="s">
        <v>38</v>
      </c>
      <c r="LVK25" s="42" t="s">
        <v>38</v>
      </c>
      <c r="LVL25" s="42" t="s">
        <v>38</v>
      </c>
      <c r="LVM25" s="42" t="s">
        <v>38</v>
      </c>
      <c r="LVN25" s="42" t="s">
        <v>38</v>
      </c>
      <c r="LVO25" s="42" t="s">
        <v>38</v>
      </c>
      <c r="LVP25" s="42" t="s">
        <v>38</v>
      </c>
      <c r="LVQ25" s="42" t="s">
        <v>38</v>
      </c>
      <c r="LVR25" s="42" t="s">
        <v>38</v>
      </c>
      <c r="LVS25" s="42" t="s">
        <v>38</v>
      </c>
      <c r="LVT25" s="42" t="s">
        <v>38</v>
      </c>
      <c r="LVU25" s="42" t="s">
        <v>38</v>
      </c>
      <c r="LVV25" s="42" t="s">
        <v>38</v>
      </c>
      <c r="LVW25" s="42" t="s">
        <v>38</v>
      </c>
      <c r="LVX25" s="42" t="s">
        <v>38</v>
      </c>
      <c r="LVY25" s="42" t="s">
        <v>38</v>
      </c>
      <c r="LVZ25" s="42" t="s">
        <v>38</v>
      </c>
      <c r="LWA25" s="42" t="s">
        <v>38</v>
      </c>
      <c r="LWB25" s="42" t="s">
        <v>38</v>
      </c>
      <c r="LWC25" s="42" t="s">
        <v>38</v>
      </c>
      <c r="LWD25" s="42" t="s">
        <v>38</v>
      </c>
      <c r="LWE25" s="42" t="s">
        <v>38</v>
      </c>
      <c r="LWF25" s="42" t="s">
        <v>38</v>
      </c>
      <c r="LWG25" s="42" t="s">
        <v>38</v>
      </c>
      <c r="LWH25" s="42" t="s">
        <v>38</v>
      </c>
      <c r="LWI25" s="42" t="s">
        <v>38</v>
      </c>
      <c r="LWJ25" s="42" t="s">
        <v>38</v>
      </c>
      <c r="LWK25" s="42" t="s">
        <v>38</v>
      </c>
      <c r="LWL25" s="42" t="s">
        <v>38</v>
      </c>
      <c r="LWM25" s="42" t="s">
        <v>38</v>
      </c>
      <c r="LWN25" s="42" t="s">
        <v>38</v>
      </c>
      <c r="LWO25" s="42" t="s">
        <v>38</v>
      </c>
      <c r="LWP25" s="42" t="s">
        <v>38</v>
      </c>
      <c r="LWQ25" s="42" t="s">
        <v>38</v>
      </c>
      <c r="LWR25" s="42" t="s">
        <v>38</v>
      </c>
      <c r="LWS25" s="42" t="s">
        <v>38</v>
      </c>
      <c r="LWT25" s="42" t="s">
        <v>38</v>
      </c>
      <c r="LWU25" s="42" t="s">
        <v>38</v>
      </c>
      <c r="LWV25" s="42" t="s">
        <v>38</v>
      </c>
      <c r="LWW25" s="42" t="s">
        <v>38</v>
      </c>
      <c r="LWX25" s="42" t="s">
        <v>38</v>
      </c>
      <c r="LWY25" s="42" t="s">
        <v>38</v>
      </c>
      <c r="LWZ25" s="42" t="s">
        <v>38</v>
      </c>
      <c r="LXA25" s="42" t="s">
        <v>38</v>
      </c>
      <c r="LXB25" s="42" t="s">
        <v>38</v>
      </c>
      <c r="LXC25" s="42" t="s">
        <v>38</v>
      </c>
      <c r="LXD25" s="42" t="s">
        <v>38</v>
      </c>
      <c r="LXE25" s="42" t="s">
        <v>38</v>
      </c>
      <c r="LXF25" s="42" t="s">
        <v>38</v>
      </c>
      <c r="LXG25" s="42" t="s">
        <v>38</v>
      </c>
      <c r="LXH25" s="42" t="s">
        <v>38</v>
      </c>
      <c r="LXI25" s="42" t="s">
        <v>38</v>
      </c>
      <c r="LXJ25" s="42" t="s">
        <v>38</v>
      </c>
      <c r="LXK25" s="42" t="s">
        <v>38</v>
      </c>
      <c r="LXL25" s="42" t="s">
        <v>38</v>
      </c>
      <c r="LXM25" s="42" t="s">
        <v>38</v>
      </c>
      <c r="LXN25" s="42" t="s">
        <v>38</v>
      </c>
      <c r="LXO25" s="42" t="s">
        <v>38</v>
      </c>
      <c r="LXP25" s="42" t="s">
        <v>38</v>
      </c>
      <c r="LXQ25" s="42" t="s">
        <v>38</v>
      </c>
      <c r="LXR25" s="42" t="s">
        <v>38</v>
      </c>
      <c r="LXS25" s="42" t="s">
        <v>38</v>
      </c>
      <c r="LXT25" s="42" t="s">
        <v>38</v>
      </c>
      <c r="LXU25" s="42" t="s">
        <v>38</v>
      </c>
      <c r="LXV25" s="42" t="s">
        <v>38</v>
      </c>
      <c r="LXW25" s="42" t="s">
        <v>38</v>
      </c>
      <c r="LXX25" s="42" t="s">
        <v>38</v>
      </c>
      <c r="LXY25" s="42" t="s">
        <v>38</v>
      </c>
      <c r="LXZ25" s="42" t="s">
        <v>38</v>
      </c>
      <c r="LYA25" s="42" t="s">
        <v>38</v>
      </c>
      <c r="LYB25" s="42" t="s">
        <v>38</v>
      </c>
      <c r="LYC25" s="42" t="s">
        <v>38</v>
      </c>
      <c r="LYD25" s="42" t="s">
        <v>38</v>
      </c>
      <c r="LYE25" s="42" t="s">
        <v>38</v>
      </c>
      <c r="LYF25" s="42" t="s">
        <v>38</v>
      </c>
      <c r="LYG25" s="42" t="s">
        <v>38</v>
      </c>
      <c r="LYH25" s="42" t="s">
        <v>38</v>
      </c>
      <c r="LYI25" s="42" t="s">
        <v>38</v>
      </c>
      <c r="LYJ25" s="42" t="s">
        <v>38</v>
      </c>
      <c r="LYK25" s="42" t="s">
        <v>38</v>
      </c>
      <c r="LYL25" s="42" t="s">
        <v>38</v>
      </c>
      <c r="LYM25" s="42" t="s">
        <v>38</v>
      </c>
      <c r="LYN25" s="42" t="s">
        <v>38</v>
      </c>
      <c r="LYO25" s="42" t="s">
        <v>38</v>
      </c>
      <c r="LYP25" s="42" t="s">
        <v>38</v>
      </c>
      <c r="LYQ25" s="42" t="s">
        <v>38</v>
      </c>
      <c r="LYR25" s="42" t="s">
        <v>38</v>
      </c>
      <c r="LYS25" s="42" t="s">
        <v>38</v>
      </c>
      <c r="LYT25" s="42" t="s">
        <v>38</v>
      </c>
      <c r="LYU25" s="42" t="s">
        <v>38</v>
      </c>
      <c r="LYV25" s="42" t="s">
        <v>38</v>
      </c>
      <c r="LYW25" s="42" t="s">
        <v>38</v>
      </c>
      <c r="LYX25" s="42" t="s">
        <v>38</v>
      </c>
      <c r="LYY25" s="42" t="s">
        <v>38</v>
      </c>
      <c r="LYZ25" s="42" t="s">
        <v>38</v>
      </c>
      <c r="LZA25" s="42" t="s">
        <v>38</v>
      </c>
      <c r="LZB25" s="42" t="s">
        <v>38</v>
      </c>
      <c r="LZC25" s="42" t="s">
        <v>38</v>
      </c>
      <c r="LZD25" s="42" t="s">
        <v>38</v>
      </c>
      <c r="LZE25" s="42" t="s">
        <v>38</v>
      </c>
      <c r="LZF25" s="42" t="s">
        <v>38</v>
      </c>
      <c r="LZG25" s="42" t="s">
        <v>38</v>
      </c>
      <c r="LZH25" s="42" t="s">
        <v>38</v>
      </c>
      <c r="LZI25" s="42" t="s">
        <v>38</v>
      </c>
      <c r="LZJ25" s="42" t="s">
        <v>38</v>
      </c>
      <c r="LZK25" s="42" t="s">
        <v>38</v>
      </c>
      <c r="LZL25" s="42" t="s">
        <v>38</v>
      </c>
      <c r="LZM25" s="42" t="s">
        <v>38</v>
      </c>
      <c r="LZN25" s="42" t="s">
        <v>38</v>
      </c>
      <c r="LZO25" s="42" t="s">
        <v>38</v>
      </c>
      <c r="LZP25" s="42" t="s">
        <v>38</v>
      </c>
      <c r="LZQ25" s="42" t="s">
        <v>38</v>
      </c>
      <c r="LZR25" s="42" t="s">
        <v>38</v>
      </c>
      <c r="LZS25" s="42" t="s">
        <v>38</v>
      </c>
      <c r="LZT25" s="42" t="s">
        <v>38</v>
      </c>
      <c r="LZU25" s="42" t="s">
        <v>38</v>
      </c>
      <c r="LZV25" s="42" t="s">
        <v>38</v>
      </c>
      <c r="LZW25" s="42" t="s">
        <v>38</v>
      </c>
      <c r="LZX25" s="42" t="s">
        <v>38</v>
      </c>
      <c r="LZY25" s="42" t="s">
        <v>38</v>
      </c>
      <c r="LZZ25" s="42" t="s">
        <v>38</v>
      </c>
      <c r="MAA25" s="42" t="s">
        <v>38</v>
      </c>
      <c r="MAB25" s="42" t="s">
        <v>38</v>
      </c>
      <c r="MAC25" s="42" t="s">
        <v>38</v>
      </c>
      <c r="MAD25" s="42" t="s">
        <v>38</v>
      </c>
      <c r="MAE25" s="42" t="s">
        <v>38</v>
      </c>
      <c r="MAF25" s="42" t="s">
        <v>38</v>
      </c>
      <c r="MAG25" s="42" t="s">
        <v>38</v>
      </c>
      <c r="MAH25" s="42" t="s">
        <v>38</v>
      </c>
      <c r="MAI25" s="42" t="s">
        <v>38</v>
      </c>
      <c r="MAJ25" s="42" t="s">
        <v>38</v>
      </c>
      <c r="MAK25" s="42" t="s">
        <v>38</v>
      </c>
      <c r="MAL25" s="42" t="s">
        <v>38</v>
      </c>
      <c r="MAM25" s="42" t="s">
        <v>38</v>
      </c>
      <c r="MAN25" s="42" t="s">
        <v>38</v>
      </c>
      <c r="MAO25" s="42" t="s">
        <v>38</v>
      </c>
      <c r="MAP25" s="42" t="s">
        <v>38</v>
      </c>
      <c r="MAQ25" s="42" t="s">
        <v>38</v>
      </c>
      <c r="MAR25" s="42" t="s">
        <v>38</v>
      </c>
      <c r="MAS25" s="42" t="s">
        <v>38</v>
      </c>
      <c r="MAT25" s="42" t="s">
        <v>38</v>
      </c>
      <c r="MAU25" s="42" t="s">
        <v>38</v>
      </c>
      <c r="MAV25" s="42" t="s">
        <v>38</v>
      </c>
      <c r="MAW25" s="42" t="s">
        <v>38</v>
      </c>
      <c r="MAX25" s="42" t="s">
        <v>38</v>
      </c>
      <c r="MAY25" s="42" t="s">
        <v>38</v>
      </c>
      <c r="MAZ25" s="42" t="s">
        <v>38</v>
      </c>
      <c r="MBA25" s="42" t="s">
        <v>38</v>
      </c>
      <c r="MBB25" s="42" t="s">
        <v>38</v>
      </c>
      <c r="MBC25" s="42" t="s">
        <v>38</v>
      </c>
      <c r="MBD25" s="42" t="s">
        <v>38</v>
      </c>
      <c r="MBE25" s="42" t="s">
        <v>38</v>
      </c>
      <c r="MBF25" s="42" t="s">
        <v>38</v>
      </c>
      <c r="MBG25" s="42" t="s">
        <v>38</v>
      </c>
      <c r="MBH25" s="42" t="s">
        <v>38</v>
      </c>
      <c r="MBI25" s="42" t="s">
        <v>38</v>
      </c>
      <c r="MBJ25" s="42" t="s">
        <v>38</v>
      </c>
      <c r="MBK25" s="42" t="s">
        <v>38</v>
      </c>
      <c r="MBL25" s="42" t="s">
        <v>38</v>
      </c>
      <c r="MBM25" s="42" t="s">
        <v>38</v>
      </c>
      <c r="MBN25" s="42" t="s">
        <v>38</v>
      </c>
      <c r="MBO25" s="42" t="s">
        <v>38</v>
      </c>
      <c r="MBP25" s="42" t="s">
        <v>38</v>
      </c>
      <c r="MBQ25" s="42" t="s">
        <v>38</v>
      </c>
      <c r="MBR25" s="42" t="s">
        <v>38</v>
      </c>
      <c r="MBS25" s="42" t="s">
        <v>38</v>
      </c>
      <c r="MBT25" s="42" t="s">
        <v>38</v>
      </c>
      <c r="MBU25" s="42" t="s">
        <v>38</v>
      </c>
      <c r="MBV25" s="42" t="s">
        <v>38</v>
      </c>
      <c r="MBW25" s="42" t="s">
        <v>38</v>
      </c>
      <c r="MBX25" s="42" t="s">
        <v>38</v>
      </c>
      <c r="MBY25" s="42" t="s">
        <v>38</v>
      </c>
      <c r="MBZ25" s="42" t="s">
        <v>38</v>
      </c>
      <c r="MCA25" s="42" t="s">
        <v>38</v>
      </c>
      <c r="MCB25" s="42" t="s">
        <v>38</v>
      </c>
      <c r="MCC25" s="42" t="s">
        <v>38</v>
      </c>
      <c r="MCD25" s="42" t="s">
        <v>38</v>
      </c>
      <c r="MCE25" s="42" t="s">
        <v>38</v>
      </c>
      <c r="MCF25" s="42" t="s">
        <v>38</v>
      </c>
      <c r="MCG25" s="42" t="s">
        <v>38</v>
      </c>
      <c r="MCH25" s="42" t="s">
        <v>38</v>
      </c>
      <c r="MCI25" s="42" t="s">
        <v>38</v>
      </c>
      <c r="MCJ25" s="42" t="s">
        <v>38</v>
      </c>
      <c r="MCK25" s="42" t="s">
        <v>38</v>
      </c>
      <c r="MCL25" s="42" t="s">
        <v>38</v>
      </c>
      <c r="MCM25" s="42" t="s">
        <v>38</v>
      </c>
      <c r="MCN25" s="42" t="s">
        <v>38</v>
      </c>
      <c r="MCO25" s="42" t="s">
        <v>38</v>
      </c>
      <c r="MCP25" s="42" t="s">
        <v>38</v>
      </c>
      <c r="MCQ25" s="42" t="s">
        <v>38</v>
      </c>
      <c r="MCR25" s="42" t="s">
        <v>38</v>
      </c>
      <c r="MCS25" s="42" t="s">
        <v>38</v>
      </c>
      <c r="MCT25" s="42" t="s">
        <v>38</v>
      </c>
      <c r="MCU25" s="42" t="s">
        <v>38</v>
      </c>
      <c r="MCV25" s="42" t="s">
        <v>38</v>
      </c>
      <c r="MCW25" s="42" t="s">
        <v>38</v>
      </c>
      <c r="MCX25" s="42" t="s">
        <v>38</v>
      </c>
      <c r="MCY25" s="42" t="s">
        <v>38</v>
      </c>
      <c r="MCZ25" s="42" t="s">
        <v>38</v>
      </c>
      <c r="MDA25" s="42" t="s">
        <v>38</v>
      </c>
      <c r="MDB25" s="42" t="s">
        <v>38</v>
      </c>
      <c r="MDC25" s="42" t="s">
        <v>38</v>
      </c>
      <c r="MDD25" s="42" t="s">
        <v>38</v>
      </c>
      <c r="MDE25" s="42" t="s">
        <v>38</v>
      </c>
      <c r="MDF25" s="42" t="s">
        <v>38</v>
      </c>
      <c r="MDG25" s="42" t="s">
        <v>38</v>
      </c>
      <c r="MDH25" s="42" t="s">
        <v>38</v>
      </c>
      <c r="MDI25" s="42" t="s">
        <v>38</v>
      </c>
      <c r="MDJ25" s="42" t="s">
        <v>38</v>
      </c>
      <c r="MDK25" s="42" t="s">
        <v>38</v>
      </c>
      <c r="MDL25" s="42" t="s">
        <v>38</v>
      </c>
      <c r="MDM25" s="42" t="s">
        <v>38</v>
      </c>
      <c r="MDN25" s="42" t="s">
        <v>38</v>
      </c>
      <c r="MDO25" s="42" t="s">
        <v>38</v>
      </c>
      <c r="MDP25" s="42" t="s">
        <v>38</v>
      </c>
      <c r="MDQ25" s="42" t="s">
        <v>38</v>
      </c>
      <c r="MDR25" s="42" t="s">
        <v>38</v>
      </c>
      <c r="MDS25" s="42" t="s">
        <v>38</v>
      </c>
      <c r="MDT25" s="42" t="s">
        <v>38</v>
      </c>
      <c r="MDU25" s="42" t="s">
        <v>38</v>
      </c>
      <c r="MDV25" s="42" t="s">
        <v>38</v>
      </c>
      <c r="MDW25" s="42" t="s">
        <v>38</v>
      </c>
      <c r="MDX25" s="42" t="s">
        <v>38</v>
      </c>
      <c r="MDY25" s="42" t="s">
        <v>38</v>
      </c>
      <c r="MDZ25" s="42" t="s">
        <v>38</v>
      </c>
      <c r="MEA25" s="42" t="s">
        <v>38</v>
      </c>
      <c r="MEB25" s="42" t="s">
        <v>38</v>
      </c>
      <c r="MEC25" s="42" t="s">
        <v>38</v>
      </c>
      <c r="MED25" s="42" t="s">
        <v>38</v>
      </c>
      <c r="MEE25" s="42" t="s">
        <v>38</v>
      </c>
      <c r="MEF25" s="42" t="s">
        <v>38</v>
      </c>
      <c r="MEG25" s="42" t="s">
        <v>38</v>
      </c>
      <c r="MEH25" s="42" t="s">
        <v>38</v>
      </c>
      <c r="MEI25" s="42" t="s">
        <v>38</v>
      </c>
      <c r="MEJ25" s="42" t="s">
        <v>38</v>
      </c>
      <c r="MEK25" s="42" t="s">
        <v>38</v>
      </c>
      <c r="MEL25" s="42" t="s">
        <v>38</v>
      </c>
      <c r="MEM25" s="42" t="s">
        <v>38</v>
      </c>
      <c r="MEN25" s="42" t="s">
        <v>38</v>
      </c>
      <c r="MEO25" s="42" t="s">
        <v>38</v>
      </c>
      <c r="MEP25" s="42" t="s">
        <v>38</v>
      </c>
      <c r="MEQ25" s="42" t="s">
        <v>38</v>
      </c>
      <c r="MER25" s="42" t="s">
        <v>38</v>
      </c>
      <c r="MES25" s="42" t="s">
        <v>38</v>
      </c>
      <c r="MET25" s="42" t="s">
        <v>38</v>
      </c>
      <c r="MEU25" s="42" t="s">
        <v>38</v>
      </c>
      <c r="MEV25" s="42" t="s">
        <v>38</v>
      </c>
      <c r="MEW25" s="42" t="s">
        <v>38</v>
      </c>
      <c r="MEX25" s="42" t="s">
        <v>38</v>
      </c>
      <c r="MEY25" s="42" t="s">
        <v>38</v>
      </c>
      <c r="MEZ25" s="42" t="s">
        <v>38</v>
      </c>
      <c r="MFA25" s="42" t="s">
        <v>38</v>
      </c>
      <c r="MFB25" s="42" t="s">
        <v>38</v>
      </c>
      <c r="MFC25" s="42" t="s">
        <v>38</v>
      </c>
      <c r="MFD25" s="42" t="s">
        <v>38</v>
      </c>
      <c r="MFE25" s="42" t="s">
        <v>38</v>
      </c>
      <c r="MFF25" s="42" t="s">
        <v>38</v>
      </c>
      <c r="MFG25" s="42" t="s">
        <v>38</v>
      </c>
      <c r="MFH25" s="42" t="s">
        <v>38</v>
      </c>
      <c r="MFI25" s="42" t="s">
        <v>38</v>
      </c>
      <c r="MFJ25" s="42" t="s">
        <v>38</v>
      </c>
      <c r="MFK25" s="42" t="s">
        <v>38</v>
      </c>
      <c r="MFL25" s="42" t="s">
        <v>38</v>
      </c>
      <c r="MFM25" s="42" t="s">
        <v>38</v>
      </c>
      <c r="MFN25" s="42" t="s">
        <v>38</v>
      </c>
      <c r="MFO25" s="42" t="s">
        <v>38</v>
      </c>
      <c r="MFP25" s="42" t="s">
        <v>38</v>
      </c>
      <c r="MFQ25" s="42" t="s">
        <v>38</v>
      </c>
      <c r="MFR25" s="42" t="s">
        <v>38</v>
      </c>
      <c r="MFS25" s="42" t="s">
        <v>38</v>
      </c>
      <c r="MFT25" s="42" t="s">
        <v>38</v>
      </c>
      <c r="MFU25" s="42" t="s">
        <v>38</v>
      </c>
      <c r="MFV25" s="42" t="s">
        <v>38</v>
      </c>
      <c r="MFW25" s="42" t="s">
        <v>38</v>
      </c>
      <c r="MFX25" s="42" t="s">
        <v>38</v>
      </c>
      <c r="MFY25" s="42" t="s">
        <v>38</v>
      </c>
      <c r="MFZ25" s="42" t="s">
        <v>38</v>
      </c>
      <c r="MGA25" s="42" t="s">
        <v>38</v>
      </c>
      <c r="MGB25" s="42" t="s">
        <v>38</v>
      </c>
      <c r="MGC25" s="42" t="s">
        <v>38</v>
      </c>
      <c r="MGD25" s="42" t="s">
        <v>38</v>
      </c>
      <c r="MGE25" s="42" t="s">
        <v>38</v>
      </c>
      <c r="MGF25" s="42" t="s">
        <v>38</v>
      </c>
      <c r="MGG25" s="42" t="s">
        <v>38</v>
      </c>
      <c r="MGH25" s="42" t="s">
        <v>38</v>
      </c>
      <c r="MGI25" s="42" t="s">
        <v>38</v>
      </c>
      <c r="MGJ25" s="42" t="s">
        <v>38</v>
      </c>
      <c r="MGK25" s="42" t="s">
        <v>38</v>
      </c>
      <c r="MGL25" s="42" t="s">
        <v>38</v>
      </c>
      <c r="MGM25" s="42" t="s">
        <v>38</v>
      </c>
      <c r="MGN25" s="42" t="s">
        <v>38</v>
      </c>
      <c r="MGO25" s="42" t="s">
        <v>38</v>
      </c>
      <c r="MGP25" s="42" t="s">
        <v>38</v>
      </c>
      <c r="MGQ25" s="42" t="s">
        <v>38</v>
      </c>
      <c r="MGR25" s="42" t="s">
        <v>38</v>
      </c>
      <c r="MGS25" s="42" t="s">
        <v>38</v>
      </c>
      <c r="MGT25" s="42" t="s">
        <v>38</v>
      </c>
      <c r="MGU25" s="42" t="s">
        <v>38</v>
      </c>
      <c r="MGV25" s="42" t="s">
        <v>38</v>
      </c>
      <c r="MGW25" s="42" t="s">
        <v>38</v>
      </c>
      <c r="MGX25" s="42" t="s">
        <v>38</v>
      </c>
      <c r="MGY25" s="42" t="s">
        <v>38</v>
      </c>
      <c r="MGZ25" s="42" t="s">
        <v>38</v>
      </c>
      <c r="MHA25" s="42" t="s">
        <v>38</v>
      </c>
      <c r="MHB25" s="42" t="s">
        <v>38</v>
      </c>
      <c r="MHC25" s="42" t="s">
        <v>38</v>
      </c>
      <c r="MHD25" s="42" t="s">
        <v>38</v>
      </c>
      <c r="MHE25" s="42" t="s">
        <v>38</v>
      </c>
      <c r="MHF25" s="42" t="s">
        <v>38</v>
      </c>
      <c r="MHG25" s="42" t="s">
        <v>38</v>
      </c>
      <c r="MHH25" s="42" t="s">
        <v>38</v>
      </c>
      <c r="MHI25" s="42" t="s">
        <v>38</v>
      </c>
      <c r="MHJ25" s="42" t="s">
        <v>38</v>
      </c>
      <c r="MHK25" s="42" t="s">
        <v>38</v>
      </c>
      <c r="MHL25" s="42" t="s">
        <v>38</v>
      </c>
      <c r="MHM25" s="42" t="s">
        <v>38</v>
      </c>
      <c r="MHN25" s="42" t="s">
        <v>38</v>
      </c>
      <c r="MHO25" s="42" t="s">
        <v>38</v>
      </c>
      <c r="MHP25" s="42" t="s">
        <v>38</v>
      </c>
      <c r="MHQ25" s="42" t="s">
        <v>38</v>
      </c>
      <c r="MHR25" s="42" t="s">
        <v>38</v>
      </c>
      <c r="MHS25" s="42" t="s">
        <v>38</v>
      </c>
      <c r="MHT25" s="42" t="s">
        <v>38</v>
      </c>
      <c r="MHU25" s="42" t="s">
        <v>38</v>
      </c>
      <c r="MHV25" s="42" t="s">
        <v>38</v>
      </c>
      <c r="MHW25" s="42" t="s">
        <v>38</v>
      </c>
      <c r="MHX25" s="42" t="s">
        <v>38</v>
      </c>
      <c r="MHY25" s="42" t="s">
        <v>38</v>
      </c>
      <c r="MHZ25" s="42" t="s">
        <v>38</v>
      </c>
      <c r="MIA25" s="42" t="s">
        <v>38</v>
      </c>
      <c r="MIB25" s="42" t="s">
        <v>38</v>
      </c>
      <c r="MIC25" s="42" t="s">
        <v>38</v>
      </c>
      <c r="MID25" s="42" t="s">
        <v>38</v>
      </c>
      <c r="MIE25" s="42" t="s">
        <v>38</v>
      </c>
      <c r="MIF25" s="42" t="s">
        <v>38</v>
      </c>
      <c r="MIG25" s="42" t="s">
        <v>38</v>
      </c>
      <c r="MIH25" s="42" t="s">
        <v>38</v>
      </c>
      <c r="MII25" s="42" t="s">
        <v>38</v>
      </c>
      <c r="MIJ25" s="42" t="s">
        <v>38</v>
      </c>
      <c r="MIK25" s="42" t="s">
        <v>38</v>
      </c>
      <c r="MIL25" s="42" t="s">
        <v>38</v>
      </c>
      <c r="MIM25" s="42" t="s">
        <v>38</v>
      </c>
      <c r="MIN25" s="42" t="s">
        <v>38</v>
      </c>
      <c r="MIO25" s="42" t="s">
        <v>38</v>
      </c>
      <c r="MIP25" s="42" t="s">
        <v>38</v>
      </c>
      <c r="MIQ25" s="42" t="s">
        <v>38</v>
      </c>
      <c r="MIR25" s="42" t="s">
        <v>38</v>
      </c>
      <c r="MIS25" s="42" t="s">
        <v>38</v>
      </c>
      <c r="MIT25" s="42" t="s">
        <v>38</v>
      </c>
      <c r="MIU25" s="42" t="s">
        <v>38</v>
      </c>
      <c r="MIV25" s="42" t="s">
        <v>38</v>
      </c>
      <c r="MIW25" s="42" t="s">
        <v>38</v>
      </c>
      <c r="MIX25" s="42" t="s">
        <v>38</v>
      </c>
      <c r="MIY25" s="42" t="s">
        <v>38</v>
      </c>
      <c r="MIZ25" s="42" t="s">
        <v>38</v>
      </c>
      <c r="MJA25" s="42" t="s">
        <v>38</v>
      </c>
      <c r="MJB25" s="42" t="s">
        <v>38</v>
      </c>
      <c r="MJC25" s="42" t="s">
        <v>38</v>
      </c>
      <c r="MJD25" s="42" t="s">
        <v>38</v>
      </c>
      <c r="MJE25" s="42" t="s">
        <v>38</v>
      </c>
      <c r="MJF25" s="42" t="s">
        <v>38</v>
      </c>
      <c r="MJG25" s="42" t="s">
        <v>38</v>
      </c>
      <c r="MJH25" s="42" t="s">
        <v>38</v>
      </c>
      <c r="MJI25" s="42" t="s">
        <v>38</v>
      </c>
      <c r="MJJ25" s="42" t="s">
        <v>38</v>
      </c>
      <c r="MJK25" s="42" t="s">
        <v>38</v>
      </c>
      <c r="MJL25" s="42" t="s">
        <v>38</v>
      </c>
      <c r="MJM25" s="42" t="s">
        <v>38</v>
      </c>
      <c r="MJN25" s="42" t="s">
        <v>38</v>
      </c>
      <c r="MJO25" s="42" t="s">
        <v>38</v>
      </c>
      <c r="MJP25" s="42" t="s">
        <v>38</v>
      </c>
      <c r="MJQ25" s="42" t="s">
        <v>38</v>
      </c>
      <c r="MJR25" s="42" t="s">
        <v>38</v>
      </c>
      <c r="MJS25" s="42" t="s">
        <v>38</v>
      </c>
      <c r="MJT25" s="42" t="s">
        <v>38</v>
      </c>
      <c r="MJU25" s="42" t="s">
        <v>38</v>
      </c>
      <c r="MJV25" s="42" t="s">
        <v>38</v>
      </c>
      <c r="MJW25" s="42" t="s">
        <v>38</v>
      </c>
      <c r="MJX25" s="42" t="s">
        <v>38</v>
      </c>
      <c r="MJY25" s="42" t="s">
        <v>38</v>
      </c>
      <c r="MJZ25" s="42" t="s">
        <v>38</v>
      </c>
      <c r="MKA25" s="42" t="s">
        <v>38</v>
      </c>
      <c r="MKB25" s="42" t="s">
        <v>38</v>
      </c>
      <c r="MKC25" s="42" t="s">
        <v>38</v>
      </c>
      <c r="MKD25" s="42" t="s">
        <v>38</v>
      </c>
      <c r="MKE25" s="42" t="s">
        <v>38</v>
      </c>
      <c r="MKF25" s="42" t="s">
        <v>38</v>
      </c>
      <c r="MKG25" s="42" t="s">
        <v>38</v>
      </c>
      <c r="MKH25" s="42" t="s">
        <v>38</v>
      </c>
      <c r="MKI25" s="42" t="s">
        <v>38</v>
      </c>
      <c r="MKJ25" s="42" t="s">
        <v>38</v>
      </c>
      <c r="MKK25" s="42" t="s">
        <v>38</v>
      </c>
      <c r="MKL25" s="42" t="s">
        <v>38</v>
      </c>
      <c r="MKM25" s="42" t="s">
        <v>38</v>
      </c>
      <c r="MKN25" s="42" t="s">
        <v>38</v>
      </c>
      <c r="MKO25" s="42" t="s">
        <v>38</v>
      </c>
      <c r="MKP25" s="42" t="s">
        <v>38</v>
      </c>
      <c r="MKQ25" s="42" t="s">
        <v>38</v>
      </c>
      <c r="MKR25" s="42" t="s">
        <v>38</v>
      </c>
      <c r="MKS25" s="42" t="s">
        <v>38</v>
      </c>
      <c r="MKT25" s="42" t="s">
        <v>38</v>
      </c>
      <c r="MKU25" s="42" t="s">
        <v>38</v>
      </c>
      <c r="MKV25" s="42" t="s">
        <v>38</v>
      </c>
      <c r="MKW25" s="42" t="s">
        <v>38</v>
      </c>
      <c r="MKX25" s="42" t="s">
        <v>38</v>
      </c>
      <c r="MKY25" s="42" t="s">
        <v>38</v>
      </c>
      <c r="MKZ25" s="42" t="s">
        <v>38</v>
      </c>
      <c r="MLA25" s="42" t="s">
        <v>38</v>
      </c>
      <c r="MLB25" s="42" t="s">
        <v>38</v>
      </c>
      <c r="MLC25" s="42" t="s">
        <v>38</v>
      </c>
      <c r="MLD25" s="42" t="s">
        <v>38</v>
      </c>
      <c r="MLE25" s="42" t="s">
        <v>38</v>
      </c>
      <c r="MLF25" s="42" t="s">
        <v>38</v>
      </c>
      <c r="MLG25" s="42" t="s">
        <v>38</v>
      </c>
      <c r="MLH25" s="42" t="s">
        <v>38</v>
      </c>
      <c r="MLI25" s="42" t="s">
        <v>38</v>
      </c>
      <c r="MLJ25" s="42" t="s">
        <v>38</v>
      </c>
      <c r="MLK25" s="42" t="s">
        <v>38</v>
      </c>
      <c r="MLL25" s="42" t="s">
        <v>38</v>
      </c>
      <c r="MLM25" s="42" t="s">
        <v>38</v>
      </c>
      <c r="MLN25" s="42" t="s">
        <v>38</v>
      </c>
      <c r="MLO25" s="42" t="s">
        <v>38</v>
      </c>
      <c r="MLP25" s="42" t="s">
        <v>38</v>
      </c>
      <c r="MLQ25" s="42" t="s">
        <v>38</v>
      </c>
      <c r="MLR25" s="42" t="s">
        <v>38</v>
      </c>
      <c r="MLS25" s="42" t="s">
        <v>38</v>
      </c>
      <c r="MLT25" s="42" t="s">
        <v>38</v>
      </c>
      <c r="MLU25" s="42" t="s">
        <v>38</v>
      </c>
      <c r="MLV25" s="42" t="s">
        <v>38</v>
      </c>
      <c r="MLW25" s="42" t="s">
        <v>38</v>
      </c>
      <c r="MLX25" s="42" t="s">
        <v>38</v>
      </c>
      <c r="MLY25" s="42" t="s">
        <v>38</v>
      </c>
      <c r="MLZ25" s="42" t="s">
        <v>38</v>
      </c>
      <c r="MMA25" s="42" t="s">
        <v>38</v>
      </c>
      <c r="MMB25" s="42" t="s">
        <v>38</v>
      </c>
      <c r="MMC25" s="42" t="s">
        <v>38</v>
      </c>
      <c r="MMD25" s="42" t="s">
        <v>38</v>
      </c>
      <c r="MME25" s="42" t="s">
        <v>38</v>
      </c>
      <c r="MMF25" s="42" t="s">
        <v>38</v>
      </c>
      <c r="MMG25" s="42" t="s">
        <v>38</v>
      </c>
      <c r="MMH25" s="42" t="s">
        <v>38</v>
      </c>
      <c r="MMI25" s="42" t="s">
        <v>38</v>
      </c>
      <c r="MMJ25" s="42" t="s">
        <v>38</v>
      </c>
      <c r="MMK25" s="42" t="s">
        <v>38</v>
      </c>
      <c r="MML25" s="42" t="s">
        <v>38</v>
      </c>
      <c r="MMM25" s="42" t="s">
        <v>38</v>
      </c>
      <c r="MMN25" s="42" t="s">
        <v>38</v>
      </c>
      <c r="MMO25" s="42" t="s">
        <v>38</v>
      </c>
      <c r="MMP25" s="42" t="s">
        <v>38</v>
      </c>
      <c r="MMQ25" s="42" t="s">
        <v>38</v>
      </c>
      <c r="MMR25" s="42" t="s">
        <v>38</v>
      </c>
      <c r="MMS25" s="42" t="s">
        <v>38</v>
      </c>
      <c r="MMT25" s="42" t="s">
        <v>38</v>
      </c>
      <c r="MMU25" s="42" t="s">
        <v>38</v>
      </c>
      <c r="MMV25" s="42" t="s">
        <v>38</v>
      </c>
      <c r="MMW25" s="42" t="s">
        <v>38</v>
      </c>
      <c r="MMX25" s="42" t="s">
        <v>38</v>
      </c>
      <c r="MMY25" s="42" t="s">
        <v>38</v>
      </c>
      <c r="MMZ25" s="42" t="s">
        <v>38</v>
      </c>
      <c r="MNA25" s="42" t="s">
        <v>38</v>
      </c>
      <c r="MNB25" s="42" t="s">
        <v>38</v>
      </c>
      <c r="MNC25" s="42" t="s">
        <v>38</v>
      </c>
      <c r="MND25" s="42" t="s">
        <v>38</v>
      </c>
      <c r="MNE25" s="42" t="s">
        <v>38</v>
      </c>
      <c r="MNF25" s="42" t="s">
        <v>38</v>
      </c>
      <c r="MNG25" s="42" t="s">
        <v>38</v>
      </c>
      <c r="MNH25" s="42" t="s">
        <v>38</v>
      </c>
      <c r="MNI25" s="42" t="s">
        <v>38</v>
      </c>
      <c r="MNJ25" s="42" t="s">
        <v>38</v>
      </c>
      <c r="MNK25" s="42" t="s">
        <v>38</v>
      </c>
      <c r="MNL25" s="42" t="s">
        <v>38</v>
      </c>
      <c r="MNM25" s="42" t="s">
        <v>38</v>
      </c>
      <c r="MNN25" s="42" t="s">
        <v>38</v>
      </c>
      <c r="MNO25" s="42" t="s">
        <v>38</v>
      </c>
      <c r="MNP25" s="42" t="s">
        <v>38</v>
      </c>
      <c r="MNQ25" s="42" t="s">
        <v>38</v>
      </c>
      <c r="MNR25" s="42" t="s">
        <v>38</v>
      </c>
      <c r="MNS25" s="42" t="s">
        <v>38</v>
      </c>
      <c r="MNT25" s="42" t="s">
        <v>38</v>
      </c>
      <c r="MNU25" s="42" t="s">
        <v>38</v>
      </c>
      <c r="MNV25" s="42" t="s">
        <v>38</v>
      </c>
      <c r="MNW25" s="42" t="s">
        <v>38</v>
      </c>
      <c r="MNX25" s="42" t="s">
        <v>38</v>
      </c>
      <c r="MNY25" s="42" t="s">
        <v>38</v>
      </c>
      <c r="MNZ25" s="42" t="s">
        <v>38</v>
      </c>
      <c r="MOA25" s="42" t="s">
        <v>38</v>
      </c>
      <c r="MOB25" s="42" t="s">
        <v>38</v>
      </c>
      <c r="MOC25" s="42" t="s">
        <v>38</v>
      </c>
      <c r="MOD25" s="42" t="s">
        <v>38</v>
      </c>
      <c r="MOE25" s="42" t="s">
        <v>38</v>
      </c>
      <c r="MOF25" s="42" t="s">
        <v>38</v>
      </c>
      <c r="MOG25" s="42" t="s">
        <v>38</v>
      </c>
      <c r="MOH25" s="42" t="s">
        <v>38</v>
      </c>
      <c r="MOI25" s="42" t="s">
        <v>38</v>
      </c>
      <c r="MOJ25" s="42" t="s">
        <v>38</v>
      </c>
      <c r="MOK25" s="42" t="s">
        <v>38</v>
      </c>
      <c r="MOL25" s="42" t="s">
        <v>38</v>
      </c>
      <c r="MOM25" s="42" t="s">
        <v>38</v>
      </c>
      <c r="MON25" s="42" t="s">
        <v>38</v>
      </c>
      <c r="MOO25" s="42" t="s">
        <v>38</v>
      </c>
      <c r="MOP25" s="42" t="s">
        <v>38</v>
      </c>
      <c r="MOQ25" s="42" t="s">
        <v>38</v>
      </c>
      <c r="MOR25" s="42" t="s">
        <v>38</v>
      </c>
      <c r="MOS25" s="42" t="s">
        <v>38</v>
      </c>
      <c r="MOT25" s="42" t="s">
        <v>38</v>
      </c>
      <c r="MOU25" s="42" t="s">
        <v>38</v>
      </c>
      <c r="MOV25" s="42" t="s">
        <v>38</v>
      </c>
      <c r="MOW25" s="42" t="s">
        <v>38</v>
      </c>
      <c r="MOX25" s="42" t="s">
        <v>38</v>
      </c>
      <c r="MOY25" s="42" t="s">
        <v>38</v>
      </c>
      <c r="MOZ25" s="42" t="s">
        <v>38</v>
      </c>
      <c r="MPA25" s="42" t="s">
        <v>38</v>
      </c>
      <c r="MPB25" s="42" t="s">
        <v>38</v>
      </c>
      <c r="MPC25" s="42" t="s">
        <v>38</v>
      </c>
      <c r="MPD25" s="42" t="s">
        <v>38</v>
      </c>
      <c r="MPE25" s="42" t="s">
        <v>38</v>
      </c>
      <c r="MPF25" s="42" t="s">
        <v>38</v>
      </c>
      <c r="MPG25" s="42" t="s">
        <v>38</v>
      </c>
      <c r="MPH25" s="42" t="s">
        <v>38</v>
      </c>
      <c r="MPI25" s="42" t="s">
        <v>38</v>
      </c>
      <c r="MPJ25" s="42" t="s">
        <v>38</v>
      </c>
      <c r="MPK25" s="42" t="s">
        <v>38</v>
      </c>
      <c r="MPL25" s="42" t="s">
        <v>38</v>
      </c>
      <c r="MPM25" s="42" t="s">
        <v>38</v>
      </c>
      <c r="MPN25" s="42" t="s">
        <v>38</v>
      </c>
      <c r="MPO25" s="42" t="s">
        <v>38</v>
      </c>
      <c r="MPP25" s="42" t="s">
        <v>38</v>
      </c>
      <c r="MPQ25" s="42" t="s">
        <v>38</v>
      </c>
      <c r="MPR25" s="42" t="s">
        <v>38</v>
      </c>
      <c r="MPS25" s="42" t="s">
        <v>38</v>
      </c>
      <c r="MPT25" s="42" t="s">
        <v>38</v>
      </c>
      <c r="MPU25" s="42" t="s">
        <v>38</v>
      </c>
      <c r="MPV25" s="42" t="s">
        <v>38</v>
      </c>
      <c r="MPW25" s="42" t="s">
        <v>38</v>
      </c>
      <c r="MPX25" s="42" t="s">
        <v>38</v>
      </c>
      <c r="MPY25" s="42" t="s">
        <v>38</v>
      </c>
      <c r="MPZ25" s="42" t="s">
        <v>38</v>
      </c>
      <c r="MQA25" s="42" t="s">
        <v>38</v>
      </c>
      <c r="MQB25" s="42" t="s">
        <v>38</v>
      </c>
      <c r="MQC25" s="42" t="s">
        <v>38</v>
      </c>
      <c r="MQD25" s="42" t="s">
        <v>38</v>
      </c>
      <c r="MQE25" s="42" t="s">
        <v>38</v>
      </c>
      <c r="MQF25" s="42" t="s">
        <v>38</v>
      </c>
      <c r="MQG25" s="42" t="s">
        <v>38</v>
      </c>
      <c r="MQH25" s="42" t="s">
        <v>38</v>
      </c>
      <c r="MQI25" s="42" t="s">
        <v>38</v>
      </c>
      <c r="MQJ25" s="42" t="s">
        <v>38</v>
      </c>
      <c r="MQK25" s="42" t="s">
        <v>38</v>
      </c>
      <c r="MQL25" s="42" t="s">
        <v>38</v>
      </c>
      <c r="MQM25" s="42" t="s">
        <v>38</v>
      </c>
      <c r="MQN25" s="42" t="s">
        <v>38</v>
      </c>
      <c r="MQO25" s="42" t="s">
        <v>38</v>
      </c>
      <c r="MQP25" s="42" t="s">
        <v>38</v>
      </c>
      <c r="MQQ25" s="42" t="s">
        <v>38</v>
      </c>
      <c r="MQR25" s="42" t="s">
        <v>38</v>
      </c>
      <c r="MQS25" s="42" t="s">
        <v>38</v>
      </c>
      <c r="MQT25" s="42" t="s">
        <v>38</v>
      </c>
      <c r="MQU25" s="42" t="s">
        <v>38</v>
      </c>
      <c r="MQV25" s="42" t="s">
        <v>38</v>
      </c>
      <c r="MQW25" s="42" t="s">
        <v>38</v>
      </c>
      <c r="MQX25" s="42" t="s">
        <v>38</v>
      </c>
      <c r="MQY25" s="42" t="s">
        <v>38</v>
      </c>
      <c r="MQZ25" s="42" t="s">
        <v>38</v>
      </c>
      <c r="MRA25" s="42" t="s">
        <v>38</v>
      </c>
      <c r="MRB25" s="42" t="s">
        <v>38</v>
      </c>
      <c r="MRC25" s="42" t="s">
        <v>38</v>
      </c>
      <c r="MRD25" s="42" t="s">
        <v>38</v>
      </c>
      <c r="MRE25" s="42" t="s">
        <v>38</v>
      </c>
      <c r="MRF25" s="42" t="s">
        <v>38</v>
      </c>
      <c r="MRG25" s="42" t="s">
        <v>38</v>
      </c>
      <c r="MRH25" s="42" t="s">
        <v>38</v>
      </c>
      <c r="MRI25" s="42" t="s">
        <v>38</v>
      </c>
      <c r="MRJ25" s="42" t="s">
        <v>38</v>
      </c>
      <c r="MRK25" s="42" t="s">
        <v>38</v>
      </c>
      <c r="MRL25" s="42" t="s">
        <v>38</v>
      </c>
      <c r="MRM25" s="42" t="s">
        <v>38</v>
      </c>
      <c r="MRN25" s="42" t="s">
        <v>38</v>
      </c>
      <c r="MRO25" s="42" t="s">
        <v>38</v>
      </c>
      <c r="MRP25" s="42" t="s">
        <v>38</v>
      </c>
      <c r="MRQ25" s="42" t="s">
        <v>38</v>
      </c>
      <c r="MRR25" s="42" t="s">
        <v>38</v>
      </c>
      <c r="MRS25" s="42" t="s">
        <v>38</v>
      </c>
      <c r="MRT25" s="42" t="s">
        <v>38</v>
      </c>
      <c r="MRU25" s="42" t="s">
        <v>38</v>
      </c>
      <c r="MRV25" s="42" t="s">
        <v>38</v>
      </c>
      <c r="MRW25" s="42" t="s">
        <v>38</v>
      </c>
      <c r="MRX25" s="42" t="s">
        <v>38</v>
      </c>
      <c r="MRY25" s="42" t="s">
        <v>38</v>
      </c>
      <c r="MRZ25" s="42" t="s">
        <v>38</v>
      </c>
      <c r="MSA25" s="42" t="s">
        <v>38</v>
      </c>
      <c r="MSB25" s="42" t="s">
        <v>38</v>
      </c>
      <c r="MSC25" s="42" t="s">
        <v>38</v>
      </c>
      <c r="MSD25" s="42" t="s">
        <v>38</v>
      </c>
      <c r="MSE25" s="42" t="s">
        <v>38</v>
      </c>
      <c r="MSF25" s="42" t="s">
        <v>38</v>
      </c>
      <c r="MSG25" s="42" t="s">
        <v>38</v>
      </c>
      <c r="MSH25" s="42" t="s">
        <v>38</v>
      </c>
      <c r="MSI25" s="42" t="s">
        <v>38</v>
      </c>
      <c r="MSJ25" s="42" t="s">
        <v>38</v>
      </c>
      <c r="MSK25" s="42" t="s">
        <v>38</v>
      </c>
      <c r="MSL25" s="42" t="s">
        <v>38</v>
      </c>
      <c r="MSM25" s="42" t="s">
        <v>38</v>
      </c>
      <c r="MSN25" s="42" t="s">
        <v>38</v>
      </c>
      <c r="MSO25" s="42" t="s">
        <v>38</v>
      </c>
      <c r="MSP25" s="42" t="s">
        <v>38</v>
      </c>
      <c r="MSQ25" s="42" t="s">
        <v>38</v>
      </c>
      <c r="MSR25" s="42" t="s">
        <v>38</v>
      </c>
      <c r="MSS25" s="42" t="s">
        <v>38</v>
      </c>
      <c r="MST25" s="42" t="s">
        <v>38</v>
      </c>
      <c r="MSU25" s="42" t="s">
        <v>38</v>
      </c>
      <c r="MSV25" s="42" t="s">
        <v>38</v>
      </c>
      <c r="MSW25" s="42" t="s">
        <v>38</v>
      </c>
      <c r="MSX25" s="42" t="s">
        <v>38</v>
      </c>
      <c r="MSY25" s="42" t="s">
        <v>38</v>
      </c>
      <c r="MSZ25" s="42" t="s">
        <v>38</v>
      </c>
      <c r="MTA25" s="42" t="s">
        <v>38</v>
      </c>
      <c r="MTB25" s="42" t="s">
        <v>38</v>
      </c>
      <c r="MTC25" s="42" t="s">
        <v>38</v>
      </c>
      <c r="MTD25" s="42" t="s">
        <v>38</v>
      </c>
      <c r="MTE25" s="42" t="s">
        <v>38</v>
      </c>
      <c r="MTF25" s="42" t="s">
        <v>38</v>
      </c>
      <c r="MTG25" s="42" t="s">
        <v>38</v>
      </c>
      <c r="MTH25" s="42" t="s">
        <v>38</v>
      </c>
      <c r="MTI25" s="42" t="s">
        <v>38</v>
      </c>
      <c r="MTJ25" s="42" t="s">
        <v>38</v>
      </c>
      <c r="MTK25" s="42" t="s">
        <v>38</v>
      </c>
      <c r="MTL25" s="42" t="s">
        <v>38</v>
      </c>
      <c r="MTM25" s="42" t="s">
        <v>38</v>
      </c>
      <c r="MTN25" s="42" t="s">
        <v>38</v>
      </c>
      <c r="MTO25" s="42" t="s">
        <v>38</v>
      </c>
      <c r="MTP25" s="42" t="s">
        <v>38</v>
      </c>
      <c r="MTQ25" s="42" t="s">
        <v>38</v>
      </c>
      <c r="MTR25" s="42" t="s">
        <v>38</v>
      </c>
      <c r="MTS25" s="42" t="s">
        <v>38</v>
      </c>
      <c r="MTT25" s="42" t="s">
        <v>38</v>
      </c>
      <c r="MTU25" s="42" t="s">
        <v>38</v>
      </c>
      <c r="MTV25" s="42" t="s">
        <v>38</v>
      </c>
      <c r="MTW25" s="42" t="s">
        <v>38</v>
      </c>
      <c r="MTX25" s="42" t="s">
        <v>38</v>
      </c>
      <c r="MTY25" s="42" t="s">
        <v>38</v>
      </c>
      <c r="MTZ25" s="42" t="s">
        <v>38</v>
      </c>
      <c r="MUA25" s="42" t="s">
        <v>38</v>
      </c>
      <c r="MUB25" s="42" t="s">
        <v>38</v>
      </c>
      <c r="MUC25" s="42" t="s">
        <v>38</v>
      </c>
      <c r="MUD25" s="42" t="s">
        <v>38</v>
      </c>
      <c r="MUE25" s="42" t="s">
        <v>38</v>
      </c>
      <c r="MUF25" s="42" t="s">
        <v>38</v>
      </c>
      <c r="MUG25" s="42" t="s">
        <v>38</v>
      </c>
      <c r="MUH25" s="42" t="s">
        <v>38</v>
      </c>
      <c r="MUI25" s="42" t="s">
        <v>38</v>
      </c>
      <c r="MUJ25" s="42" t="s">
        <v>38</v>
      </c>
      <c r="MUK25" s="42" t="s">
        <v>38</v>
      </c>
      <c r="MUL25" s="42" t="s">
        <v>38</v>
      </c>
      <c r="MUM25" s="42" t="s">
        <v>38</v>
      </c>
      <c r="MUN25" s="42" t="s">
        <v>38</v>
      </c>
      <c r="MUO25" s="42" t="s">
        <v>38</v>
      </c>
      <c r="MUP25" s="42" t="s">
        <v>38</v>
      </c>
      <c r="MUQ25" s="42" t="s">
        <v>38</v>
      </c>
      <c r="MUR25" s="42" t="s">
        <v>38</v>
      </c>
      <c r="MUS25" s="42" t="s">
        <v>38</v>
      </c>
      <c r="MUT25" s="42" t="s">
        <v>38</v>
      </c>
      <c r="MUU25" s="42" t="s">
        <v>38</v>
      </c>
      <c r="MUV25" s="42" t="s">
        <v>38</v>
      </c>
      <c r="MUW25" s="42" t="s">
        <v>38</v>
      </c>
      <c r="MUX25" s="42" t="s">
        <v>38</v>
      </c>
      <c r="MUY25" s="42" t="s">
        <v>38</v>
      </c>
      <c r="MUZ25" s="42" t="s">
        <v>38</v>
      </c>
      <c r="MVA25" s="42" t="s">
        <v>38</v>
      </c>
      <c r="MVB25" s="42" t="s">
        <v>38</v>
      </c>
      <c r="MVC25" s="42" t="s">
        <v>38</v>
      </c>
      <c r="MVD25" s="42" t="s">
        <v>38</v>
      </c>
      <c r="MVE25" s="42" t="s">
        <v>38</v>
      </c>
      <c r="MVF25" s="42" t="s">
        <v>38</v>
      </c>
      <c r="MVG25" s="42" t="s">
        <v>38</v>
      </c>
      <c r="MVH25" s="42" t="s">
        <v>38</v>
      </c>
      <c r="MVI25" s="42" t="s">
        <v>38</v>
      </c>
      <c r="MVJ25" s="42" t="s">
        <v>38</v>
      </c>
      <c r="MVK25" s="42" t="s">
        <v>38</v>
      </c>
      <c r="MVL25" s="42" t="s">
        <v>38</v>
      </c>
      <c r="MVM25" s="42" t="s">
        <v>38</v>
      </c>
      <c r="MVN25" s="42" t="s">
        <v>38</v>
      </c>
      <c r="MVO25" s="42" t="s">
        <v>38</v>
      </c>
      <c r="MVP25" s="42" t="s">
        <v>38</v>
      </c>
      <c r="MVQ25" s="42" t="s">
        <v>38</v>
      </c>
      <c r="MVR25" s="42" t="s">
        <v>38</v>
      </c>
      <c r="MVS25" s="42" t="s">
        <v>38</v>
      </c>
      <c r="MVT25" s="42" t="s">
        <v>38</v>
      </c>
      <c r="MVU25" s="42" t="s">
        <v>38</v>
      </c>
      <c r="MVV25" s="42" t="s">
        <v>38</v>
      </c>
      <c r="MVW25" s="42" t="s">
        <v>38</v>
      </c>
      <c r="MVX25" s="42" t="s">
        <v>38</v>
      </c>
      <c r="MVY25" s="42" t="s">
        <v>38</v>
      </c>
      <c r="MVZ25" s="42" t="s">
        <v>38</v>
      </c>
      <c r="MWA25" s="42" t="s">
        <v>38</v>
      </c>
      <c r="MWB25" s="42" t="s">
        <v>38</v>
      </c>
      <c r="MWC25" s="42" t="s">
        <v>38</v>
      </c>
      <c r="MWD25" s="42" t="s">
        <v>38</v>
      </c>
      <c r="MWE25" s="42" t="s">
        <v>38</v>
      </c>
      <c r="MWF25" s="42" t="s">
        <v>38</v>
      </c>
      <c r="MWG25" s="42" t="s">
        <v>38</v>
      </c>
      <c r="MWH25" s="42" t="s">
        <v>38</v>
      </c>
      <c r="MWI25" s="42" t="s">
        <v>38</v>
      </c>
      <c r="MWJ25" s="42" t="s">
        <v>38</v>
      </c>
      <c r="MWK25" s="42" t="s">
        <v>38</v>
      </c>
      <c r="MWL25" s="42" t="s">
        <v>38</v>
      </c>
      <c r="MWM25" s="42" t="s">
        <v>38</v>
      </c>
      <c r="MWN25" s="42" t="s">
        <v>38</v>
      </c>
      <c r="MWO25" s="42" t="s">
        <v>38</v>
      </c>
      <c r="MWP25" s="42" t="s">
        <v>38</v>
      </c>
      <c r="MWQ25" s="42" t="s">
        <v>38</v>
      </c>
      <c r="MWR25" s="42" t="s">
        <v>38</v>
      </c>
      <c r="MWS25" s="42" t="s">
        <v>38</v>
      </c>
      <c r="MWT25" s="42" t="s">
        <v>38</v>
      </c>
      <c r="MWU25" s="42" t="s">
        <v>38</v>
      </c>
      <c r="MWV25" s="42" t="s">
        <v>38</v>
      </c>
      <c r="MWW25" s="42" t="s">
        <v>38</v>
      </c>
      <c r="MWX25" s="42" t="s">
        <v>38</v>
      </c>
      <c r="MWY25" s="42" t="s">
        <v>38</v>
      </c>
      <c r="MWZ25" s="42" t="s">
        <v>38</v>
      </c>
      <c r="MXA25" s="42" t="s">
        <v>38</v>
      </c>
      <c r="MXB25" s="42" t="s">
        <v>38</v>
      </c>
      <c r="MXC25" s="42" t="s">
        <v>38</v>
      </c>
      <c r="MXD25" s="42" t="s">
        <v>38</v>
      </c>
      <c r="MXE25" s="42" t="s">
        <v>38</v>
      </c>
      <c r="MXF25" s="42" t="s">
        <v>38</v>
      </c>
      <c r="MXG25" s="42" t="s">
        <v>38</v>
      </c>
      <c r="MXH25" s="42" t="s">
        <v>38</v>
      </c>
      <c r="MXI25" s="42" t="s">
        <v>38</v>
      </c>
      <c r="MXJ25" s="42" t="s">
        <v>38</v>
      </c>
      <c r="MXK25" s="42" t="s">
        <v>38</v>
      </c>
      <c r="MXL25" s="42" t="s">
        <v>38</v>
      </c>
      <c r="MXM25" s="42" t="s">
        <v>38</v>
      </c>
      <c r="MXN25" s="42" t="s">
        <v>38</v>
      </c>
      <c r="MXO25" s="42" t="s">
        <v>38</v>
      </c>
      <c r="MXP25" s="42" t="s">
        <v>38</v>
      </c>
      <c r="MXQ25" s="42" t="s">
        <v>38</v>
      </c>
      <c r="MXR25" s="42" t="s">
        <v>38</v>
      </c>
      <c r="MXS25" s="42" t="s">
        <v>38</v>
      </c>
      <c r="MXT25" s="42" t="s">
        <v>38</v>
      </c>
      <c r="MXU25" s="42" t="s">
        <v>38</v>
      </c>
      <c r="MXV25" s="42" t="s">
        <v>38</v>
      </c>
      <c r="MXW25" s="42" t="s">
        <v>38</v>
      </c>
      <c r="MXX25" s="42" t="s">
        <v>38</v>
      </c>
      <c r="MXY25" s="42" t="s">
        <v>38</v>
      </c>
      <c r="MXZ25" s="42" t="s">
        <v>38</v>
      </c>
      <c r="MYA25" s="42" t="s">
        <v>38</v>
      </c>
      <c r="MYB25" s="42" t="s">
        <v>38</v>
      </c>
      <c r="MYC25" s="42" t="s">
        <v>38</v>
      </c>
      <c r="MYD25" s="42" t="s">
        <v>38</v>
      </c>
      <c r="MYE25" s="42" t="s">
        <v>38</v>
      </c>
      <c r="MYF25" s="42" t="s">
        <v>38</v>
      </c>
      <c r="MYG25" s="42" t="s">
        <v>38</v>
      </c>
      <c r="MYH25" s="42" t="s">
        <v>38</v>
      </c>
      <c r="MYI25" s="42" t="s">
        <v>38</v>
      </c>
      <c r="MYJ25" s="42" t="s">
        <v>38</v>
      </c>
      <c r="MYK25" s="42" t="s">
        <v>38</v>
      </c>
      <c r="MYL25" s="42" t="s">
        <v>38</v>
      </c>
      <c r="MYM25" s="42" t="s">
        <v>38</v>
      </c>
      <c r="MYN25" s="42" t="s">
        <v>38</v>
      </c>
      <c r="MYO25" s="42" t="s">
        <v>38</v>
      </c>
      <c r="MYP25" s="42" t="s">
        <v>38</v>
      </c>
      <c r="MYQ25" s="42" t="s">
        <v>38</v>
      </c>
      <c r="MYR25" s="42" t="s">
        <v>38</v>
      </c>
      <c r="MYS25" s="42" t="s">
        <v>38</v>
      </c>
      <c r="MYT25" s="42" t="s">
        <v>38</v>
      </c>
      <c r="MYU25" s="42" t="s">
        <v>38</v>
      </c>
      <c r="MYV25" s="42" t="s">
        <v>38</v>
      </c>
      <c r="MYW25" s="42" t="s">
        <v>38</v>
      </c>
      <c r="MYX25" s="42" t="s">
        <v>38</v>
      </c>
      <c r="MYY25" s="42" t="s">
        <v>38</v>
      </c>
      <c r="MYZ25" s="42" t="s">
        <v>38</v>
      </c>
      <c r="MZA25" s="42" t="s">
        <v>38</v>
      </c>
      <c r="MZB25" s="42" t="s">
        <v>38</v>
      </c>
      <c r="MZC25" s="42" t="s">
        <v>38</v>
      </c>
      <c r="MZD25" s="42" t="s">
        <v>38</v>
      </c>
      <c r="MZE25" s="42" t="s">
        <v>38</v>
      </c>
      <c r="MZF25" s="42" t="s">
        <v>38</v>
      </c>
      <c r="MZG25" s="42" t="s">
        <v>38</v>
      </c>
      <c r="MZH25" s="42" t="s">
        <v>38</v>
      </c>
      <c r="MZI25" s="42" t="s">
        <v>38</v>
      </c>
      <c r="MZJ25" s="42" t="s">
        <v>38</v>
      </c>
      <c r="MZK25" s="42" t="s">
        <v>38</v>
      </c>
      <c r="MZL25" s="42" t="s">
        <v>38</v>
      </c>
      <c r="MZM25" s="42" t="s">
        <v>38</v>
      </c>
      <c r="MZN25" s="42" t="s">
        <v>38</v>
      </c>
      <c r="MZO25" s="42" t="s">
        <v>38</v>
      </c>
      <c r="MZP25" s="42" t="s">
        <v>38</v>
      </c>
      <c r="MZQ25" s="42" t="s">
        <v>38</v>
      </c>
      <c r="MZR25" s="42" t="s">
        <v>38</v>
      </c>
      <c r="MZS25" s="42" t="s">
        <v>38</v>
      </c>
      <c r="MZT25" s="42" t="s">
        <v>38</v>
      </c>
      <c r="MZU25" s="42" t="s">
        <v>38</v>
      </c>
      <c r="MZV25" s="42" t="s">
        <v>38</v>
      </c>
      <c r="MZW25" s="42" t="s">
        <v>38</v>
      </c>
      <c r="MZX25" s="42" t="s">
        <v>38</v>
      </c>
      <c r="MZY25" s="42" t="s">
        <v>38</v>
      </c>
      <c r="MZZ25" s="42" t="s">
        <v>38</v>
      </c>
      <c r="NAA25" s="42" t="s">
        <v>38</v>
      </c>
      <c r="NAB25" s="42" t="s">
        <v>38</v>
      </c>
      <c r="NAC25" s="42" t="s">
        <v>38</v>
      </c>
      <c r="NAD25" s="42" t="s">
        <v>38</v>
      </c>
      <c r="NAE25" s="42" t="s">
        <v>38</v>
      </c>
      <c r="NAF25" s="42" t="s">
        <v>38</v>
      </c>
      <c r="NAG25" s="42" t="s">
        <v>38</v>
      </c>
      <c r="NAH25" s="42" t="s">
        <v>38</v>
      </c>
      <c r="NAI25" s="42" t="s">
        <v>38</v>
      </c>
      <c r="NAJ25" s="42" t="s">
        <v>38</v>
      </c>
      <c r="NAK25" s="42" t="s">
        <v>38</v>
      </c>
      <c r="NAL25" s="42" t="s">
        <v>38</v>
      </c>
      <c r="NAM25" s="42" t="s">
        <v>38</v>
      </c>
      <c r="NAN25" s="42" t="s">
        <v>38</v>
      </c>
      <c r="NAO25" s="42" t="s">
        <v>38</v>
      </c>
      <c r="NAP25" s="42" t="s">
        <v>38</v>
      </c>
      <c r="NAQ25" s="42" t="s">
        <v>38</v>
      </c>
      <c r="NAR25" s="42" t="s">
        <v>38</v>
      </c>
      <c r="NAS25" s="42" t="s">
        <v>38</v>
      </c>
      <c r="NAT25" s="42" t="s">
        <v>38</v>
      </c>
      <c r="NAU25" s="42" t="s">
        <v>38</v>
      </c>
      <c r="NAV25" s="42" t="s">
        <v>38</v>
      </c>
      <c r="NAW25" s="42" t="s">
        <v>38</v>
      </c>
      <c r="NAX25" s="42" t="s">
        <v>38</v>
      </c>
      <c r="NAY25" s="42" t="s">
        <v>38</v>
      </c>
      <c r="NAZ25" s="42" t="s">
        <v>38</v>
      </c>
      <c r="NBA25" s="42" t="s">
        <v>38</v>
      </c>
      <c r="NBB25" s="42" t="s">
        <v>38</v>
      </c>
      <c r="NBC25" s="42" t="s">
        <v>38</v>
      </c>
      <c r="NBD25" s="42" t="s">
        <v>38</v>
      </c>
      <c r="NBE25" s="42" t="s">
        <v>38</v>
      </c>
      <c r="NBF25" s="42" t="s">
        <v>38</v>
      </c>
      <c r="NBG25" s="42" t="s">
        <v>38</v>
      </c>
      <c r="NBH25" s="42" t="s">
        <v>38</v>
      </c>
      <c r="NBI25" s="42" t="s">
        <v>38</v>
      </c>
      <c r="NBJ25" s="42" t="s">
        <v>38</v>
      </c>
      <c r="NBK25" s="42" t="s">
        <v>38</v>
      </c>
      <c r="NBL25" s="42" t="s">
        <v>38</v>
      </c>
      <c r="NBM25" s="42" t="s">
        <v>38</v>
      </c>
      <c r="NBN25" s="42" t="s">
        <v>38</v>
      </c>
      <c r="NBO25" s="42" t="s">
        <v>38</v>
      </c>
      <c r="NBP25" s="42" t="s">
        <v>38</v>
      </c>
      <c r="NBQ25" s="42" t="s">
        <v>38</v>
      </c>
      <c r="NBR25" s="42" t="s">
        <v>38</v>
      </c>
      <c r="NBS25" s="42" t="s">
        <v>38</v>
      </c>
      <c r="NBT25" s="42" t="s">
        <v>38</v>
      </c>
      <c r="NBU25" s="42" t="s">
        <v>38</v>
      </c>
      <c r="NBV25" s="42" t="s">
        <v>38</v>
      </c>
      <c r="NBW25" s="42" t="s">
        <v>38</v>
      </c>
      <c r="NBX25" s="42" t="s">
        <v>38</v>
      </c>
      <c r="NBY25" s="42" t="s">
        <v>38</v>
      </c>
      <c r="NBZ25" s="42" t="s">
        <v>38</v>
      </c>
      <c r="NCA25" s="42" t="s">
        <v>38</v>
      </c>
      <c r="NCB25" s="42" t="s">
        <v>38</v>
      </c>
      <c r="NCC25" s="42" t="s">
        <v>38</v>
      </c>
      <c r="NCD25" s="42" t="s">
        <v>38</v>
      </c>
      <c r="NCE25" s="42" t="s">
        <v>38</v>
      </c>
      <c r="NCF25" s="42" t="s">
        <v>38</v>
      </c>
      <c r="NCG25" s="42" t="s">
        <v>38</v>
      </c>
      <c r="NCH25" s="42" t="s">
        <v>38</v>
      </c>
      <c r="NCI25" s="42" t="s">
        <v>38</v>
      </c>
      <c r="NCJ25" s="42" t="s">
        <v>38</v>
      </c>
      <c r="NCK25" s="42" t="s">
        <v>38</v>
      </c>
      <c r="NCL25" s="42" t="s">
        <v>38</v>
      </c>
      <c r="NCM25" s="42" t="s">
        <v>38</v>
      </c>
      <c r="NCN25" s="42" t="s">
        <v>38</v>
      </c>
      <c r="NCO25" s="42" t="s">
        <v>38</v>
      </c>
      <c r="NCP25" s="42" t="s">
        <v>38</v>
      </c>
      <c r="NCQ25" s="42" t="s">
        <v>38</v>
      </c>
      <c r="NCR25" s="42" t="s">
        <v>38</v>
      </c>
      <c r="NCS25" s="42" t="s">
        <v>38</v>
      </c>
      <c r="NCT25" s="42" t="s">
        <v>38</v>
      </c>
      <c r="NCU25" s="42" t="s">
        <v>38</v>
      </c>
      <c r="NCV25" s="42" t="s">
        <v>38</v>
      </c>
      <c r="NCW25" s="42" t="s">
        <v>38</v>
      </c>
      <c r="NCX25" s="42" t="s">
        <v>38</v>
      </c>
      <c r="NCY25" s="42" t="s">
        <v>38</v>
      </c>
      <c r="NCZ25" s="42" t="s">
        <v>38</v>
      </c>
      <c r="NDA25" s="42" t="s">
        <v>38</v>
      </c>
      <c r="NDB25" s="42" t="s">
        <v>38</v>
      </c>
      <c r="NDC25" s="42" t="s">
        <v>38</v>
      </c>
      <c r="NDD25" s="42" t="s">
        <v>38</v>
      </c>
      <c r="NDE25" s="42" t="s">
        <v>38</v>
      </c>
      <c r="NDF25" s="42" t="s">
        <v>38</v>
      </c>
      <c r="NDG25" s="42" t="s">
        <v>38</v>
      </c>
      <c r="NDH25" s="42" t="s">
        <v>38</v>
      </c>
      <c r="NDI25" s="42" t="s">
        <v>38</v>
      </c>
      <c r="NDJ25" s="42" t="s">
        <v>38</v>
      </c>
      <c r="NDK25" s="42" t="s">
        <v>38</v>
      </c>
      <c r="NDL25" s="42" t="s">
        <v>38</v>
      </c>
      <c r="NDM25" s="42" t="s">
        <v>38</v>
      </c>
      <c r="NDN25" s="42" t="s">
        <v>38</v>
      </c>
      <c r="NDO25" s="42" t="s">
        <v>38</v>
      </c>
      <c r="NDP25" s="42" t="s">
        <v>38</v>
      </c>
      <c r="NDQ25" s="42" t="s">
        <v>38</v>
      </c>
      <c r="NDR25" s="42" t="s">
        <v>38</v>
      </c>
      <c r="NDS25" s="42" t="s">
        <v>38</v>
      </c>
      <c r="NDT25" s="42" t="s">
        <v>38</v>
      </c>
      <c r="NDU25" s="42" t="s">
        <v>38</v>
      </c>
      <c r="NDV25" s="42" t="s">
        <v>38</v>
      </c>
      <c r="NDW25" s="42" t="s">
        <v>38</v>
      </c>
      <c r="NDX25" s="42" t="s">
        <v>38</v>
      </c>
      <c r="NDY25" s="42" t="s">
        <v>38</v>
      </c>
      <c r="NDZ25" s="42" t="s">
        <v>38</v>
      </c>
      <c r="NEA25" s="42" t="s">
        <v>38</v>
      </c>
      <c r="NEB25" s="42" t="s">
        <v>38</v>
      </c>
      <c r="NEC25" s="42" t="s">
        <v>38</v>
      </c>
      <c r="NED25" s="42" t="s">
        <v>38</v>
      </c>
      <c r="NEE25" s="42" t="s">
        <v>38</v>
      </c>
      <c r="NEF25" s="42" t="s">
        <v>38</v>
      </c>
      <c r="NEG25" s="42" t="s">
        <v>38</v>
      </c>
      <c r="NEH25" s="42" t="s">
        <v>38</v>
      </c>
      <c r="NEI25" s="42" t="s">
        <v>38</v>
      </c>
      <c r="NEJ25" s="42" t="s">
        <v>38</v>
      </c>
      <c r="NEK25" s="42" t="s">
        <v>38</v>
      </c>
      <c r="NEL25" s="42" t="s">
        <v>38</v>
      </c>
      <c r="NEM25" s="42" t="s">
        <v>38</v>
      </c>
      <c r="NEN25" s="42" t="s">
        <v>38</v>
      </c>
      <c r="NEO25" s="42" t="s">
        <v>38</v>
      </c>
      <c r="NEP25" s="42" t="s">
        <v>38</v>
      </c>
      <c r="NEQ25" s="42" t="s">
        <v>38</v>
      </c>
      <c r="NER25" s="42" t="s">
        <v>38</v>
      </c>
      <c r="NES25" s="42" t="s">
        <v>38</v>
      </c>
      <c r="NET25" s="42" t="s">
        <v>38</v>
      </c>
      <c r="NEU25" s="42" t="s">
        <v>38</v>
      </c>
      <c r="NEV25" s="42" t="s">
        <v>38</v>
      </c>
      <c r="NEW25" s="42" t="s">
        <v>38</v>
      </c>
      <c r="NEX25" s="42" t="s">
        <v>38</v>
      </c>
      <c r="NEY25" s="42" t="s">
        <v>38</v>
      </c>
      <c r="NEZ25" s="42" t="s">
        <v>38</v>
      </c>
      <c r="NFA25" s="42" t="s">
        <v>38</v>
      </c>
      <c r="NFB25" s="42" t="s">
        <v>38</v>
      </c>
      <c r="NFC25" s="42" t="s">
        <v>38</v>
      </c>
      <c r="NFD25" s="42" t="s">
        <v>38</v>
      </c>
      <c r="NFE25" s="42" t="s">
        <v>38</v>
      </c>
      <c r="NFF25" s="42" t="s">
        <v>38</v>
      </c>
      <c r="NFG25" s="42" t="s">
        <v>38</v>
      </c>
      <c r="NFH25" s="42" t="s">
        <v>38</v>
      </c>
      <c r="NFI25" s="42" t="s">
        <v>38</v>
      </c>
      <c r="NFJ25" s="42" t="s">
        <v>38</v>
      </c>
      <c r="NFK25" s="42" t="s">
        <v>38</v>
      </c>
      <c r="NFL25" s="42" t="s">
        <v>38</v>
      </c>
      <c r="NFM25" s="42" t="s">
        <v>38</v>
      </c>
      <c r="NFN25" s="42" t="s">
        <v>38</v>
      </c>
      <c r="NFO25" s="42" t="s">
        <v>38</v>
      </c>
      <c r="NFP25" s="42" t="s">
        <v>38</v>
      </c>
      <c r="NFQ25" s="42" t="s">
        <v>38</v>
      </c>
      <c r="NFR25" s="42" t="s">
        <v>38</v>
      </c>
      <c r="NFS25" s="42" t="s">
        <v>38</v>
      </c>
      <c r="NFT25" s="42" t="s">
        <v>38</v>
      </c>
      <c r="NFU25" s="42" t="s">
        <v>38</v>
      </c>
      <c r="NFV25" s="42" t="s">
        <v>38</v>
      </c>
      <c r="NFW25" s="42" t="s">
        <v>38</v>
      </c>
      <c r="NFX25" s="42" t="s">
        <v>38</v>
      </c>
      <c r="NFY25" s="42" t="s">
        <v>38</v>
      </c>
      <c r="NFZ25" s="42" t="s">
        <v>38</v>
      </c>
      <c r="NGA25" s="42" t="s">
        <v>38</v>
      </c>
      <c r="NGB25" s="42" t="s">
        <v>38</v>
      </c>
      <c r="NGC25" s="42" t="s">
        <v>38</v>
      </c>
      <c r="NGD25" s="42" t="s">
        <v>38</v>
      </c>
      <c r="NGE25" s="42" t="s">
        <v>38</v>
      </c>
      <c r="NGF25" s="42" t="s">
        <v>38</v>
      </c>
      <c r="NGG25" s="42" t="s">
        <v>38</v>
      </c>
      <c r="NGH25" s="42" t="s">
        <v>38</v>
      </c>
      <c r="NGI25" s="42" t="s">
        <v>38</v>
      </c>
      <c r="NGJ25" s="42" t="s">
        <v>38</v>
      </c>
      <c r="NGK25" s="42" t="s">
        <v>38</v>
      </c>
      <c r="NGL25" s="42" t="s">
        <v>38</v>
      </c>
      <c r="NGM25" s="42" t="s">
        <v>38</v>
      </c>
      <c r="NGN25" s="42" t="s">
        <v>38</v>
      </c>
      <c r="NGO25" s="42" t="s">
        <v>38</v>
      </c>
      <c r="NGP25" s="42" t="s">
        <v>38</v>
      </c>
      <c r="NGQ25" s="42" t="s">
        <v>38</v>
      </c>
      <c r="NGR25" s="42" t="s">
        <v>38</v>
      </c>
      <c r="NGS25" s="42" t="s">
        <v>38</v>
      </c>
      <c r="NGT25" s="42" t="s">
        <v>38</v>
      </c>
      <c r="NGU25" s="42" t="s">
        <v>38</v>
      </c>
      <c r="NGV25" s="42" t="s">
        <v>38</v>
      </c>
      <c r="NGW25" s="42" t="s">
        <v>38</v>
      </c>
      <c r="NGX25" s="42" t="s">
        <v>38</v>
      </c>
      <c r="NGY25" s="42" t="s">
        <v>38</v>
      </c>
      <c r="NGZ25" s="42" t="s">
        <v>38</v>
      </c>
      <c r="NHA25" s="42" t="s">
        <v>38</v>
      </c>
      <c r="NHB25" s="42" t="s">
        <v>38</v>
      </c>
      <c r="NHC25" s="42" t="s">
        <v>38</v>
      </c>
      <c r="NHD25" s="42" t="s">
        <v>38</v>
      </c>
      <c r="NHE25" s="42" t="s">
        <v>38</v>
      </c>
      <c r="NHF25" s="42" t="s">
        <v>38</v>
      </c>
      <c r="NHG25" s="42" t="s">
        <v>38</v>
      </c>
      <c r="NHH25" s="42" t="s">
        <v>38</v>
      </c>
      <c r="NHI25" s="42" t="s">
        <v>38</v>
      </c>
      <c r="NHJ25" s="42" t="s">
        <v>38</v>
      </c>
      <c r="NHK25" s="42" t="s">
        <v>38</v>
      </c>
      <c r="NHL25" s="42" t="s">
        <v>38</v>
      </c>
      <c r="NHM25" s="42" t="s">
        <v>38</v>
      </c>
      <c r="NHN25" s="42" t="s">
        <v>38</v>
      </c>
      <c r="NHO25" s="42" t="s">
        <v>38</v>
      </c>
      <c r="NHP25" s="42" t="s">
        <v>38</v>
      </c>
      <c r="NHQ25" s="42" t="s">
        <v>38</v>
      </c>
      <c r="NHR25" s="42" t="s">
        <v>38</v>
      </c>
      <c r="NHS25" s="42" t="s">
        <v>38</v>
      </c>
      <c r="NHT25" s="42" t="s">
        <v>38</v>
      </c>
      <c r="NHU25" s="42" t="s">
        <v>38</v>
      </c>
      <c r="NHV25" s="42" t="s">
        <v>38</v>
      </c>
      <c r="NHW25" s="42" t="s">
        <v>38</v>
      </c>
      <c r="NHX25" s="42" t="s">
        <v>38</v>
      </c>
      <c r="NHY25" s="42" t="s">
        <v>38</v>
      </c>
      <c r="NHZ25" s="42" t="s">
        <v>38</v>
      </c>
      <c r="NIA25" s="42" t="s">
        <v>38</v>
      </c>
      <c r="NIB25" s="42" t="s">
        <v>38</v>
      </c>
      <c r="NIC25" s="42" t="s">
        <v>38</v>
      </c>
      <c r="NID25" s="42" t="s">
        <v>38</v>
      </c>
      <c r="NIE25" s="42" t="s">
        <v>38</v>
      </c>
      <c r="NIF25" s="42" t="s">
        <v>38</v>
      </c>
      <c r="NIG25" s="42" t="s">
        <v>38</v>
      </c>
      <c r="NIH25" s="42" t="s">
        <v>38</v>
      </c>
      <c r="NII25" s="42" t="s">
        <v>38</v>
      </c>
      <c r="NIJ25" s="42" t="s">
        <v>38</v>
      </c>
      <c r="NIK25" s="42" t="s">
        <v>38</v>
      </c>
      <c r="NIL25" s="42" t="s">
        <v>38</v>
      </c>
      <c r="NIM25" s="42" t="s">
        <v>38</v>
      </c>
      <c r="NIN25" s="42" t="s">
        <v>38</v>
      </c>
      <c r="NIO25" s="42" t="s">
        <v>38</v>
      </c>
      <c r="NIP25" s="42" t="s">
        <v>38</v>
      </c>
      <c r="NIQ25" s="42" t="s">
        <v>38</v>
      </c>
      <c r="NIR25" s="42" t="s">
        <v>38</v>
      </c>
      <c r="NIS25" s="42" t="s">
        <v>38</v>
      </c>
      <c r="NIT25" s="42" t="s">
        <v>38</v>
      </c>
      <c r="NIU25" s="42" t="s">
        <v>38</v>
      </c>
      <c r="NIV25" s="42" t="s">
        <v>38</v>
      </c>
      <c r="NIW25" s="42" t="s">
        <v>38</v>
      </c>
      <c r="NIX25" s="42" t="s">
        <v>38</v>
      </c>
      <c r="NIY25" s="42" t="s">
        <v>38</v>
      </c>
      <c r="NIZ25" s="42" t="s">
        <v>38</v>
      </c>
      <c r="NJA25" s="42" t="s">
        <v>38</v>
      </c>
      <c r="NJB25" s="42" t="s">
        <v>38</v>
      </c>
      <c r="NJC25" s="42" t="s">
        <v>38</v>
      </c>
      <c r="NJD25" s="42" t="s">
        <v>38</v>
      </c>
      <c r="NJE25" s="42" t="s">
        <v>38</v>
      </c>
      <c r="NJF25" s="42" t="s">
        <v>38</v>
      </c>
      <c r="NJG25" s="42" t="s">
        <v>38</v>
      </c>
      <c r="NJH25" s="42" t="s">
        <v>38</v>
      </c>
      <c r="NJI25" s="42" t="s">
        <v>38</v>
      </c>
      <c r="NJJ25" s="42" t="s">
        <v>38</v>
      </c>
      <c r="NJK25" s="42" t="s">
        <v>38</v>
      </c>
      <c r="NJL25" s="42" t="s">
        <v>38</v>
      </c>
      <c r="NJM25" s="42" t="s">
        <v>38</v>
      </c>
      <c r="NJN25" s="42" t="s">
        <v>38</v>
      </c>
      <c r="NJO25" s="42" t="s">
        <v>38</v>
      </c>
      <c r="NJP25" s="42" t="s">
        <v>38</v>
      </c>
      <c r="NJQ25" s="42" t="s">
        <v>38</v>
      </c>
      <c r="NJR25" s="42" t="s">
        <v>38</v>
      </c>
      <c r="NJS25" s="42" t="s">
        <v>38</v>
      </c>
      <c r="NJT25" s="42" t="s">
        <v>38</v>
      </c>
      <c r="NJU25" s="42" t="s">
        <v>38</v>
      </c>
      <c r="NJV25" s="42" t="s">
        <v>38</v>
      </c>
      <c r="NJW25" s="42" t="s">
        <v>38</v>
      </c>
      <c r="NJX25" s="42" t="s">
        <v>38</v>
      </c>
      <c r="NJY25" s="42" t="s">
        <v>38</v>
      </c>
      <c r="NJZ25" s="42" t="s">
        <v>38</v>
      </c>
      <c r="NKA25" s="42" t="s">
        <v>38</v>
      </c>
      <c r="NKB25" s="42" t="s">
        <v>38</v>
      </c>
      <c r="NKC25" s="42" t="s">
        <v>38</v>
      </c>
      <c r="NKD25" s="42" t="s">
        <v>38</v>
      </c>
      <c r="NKE25" s="42" t="s">
        <v>38</v>
      </c>
      <c r="NKF25" s="42" t="s">
        <v>38</v>
      </c>
      <c r="NKG25" s="42" t="s">
        <v>38</v>
      </c>
      <c r="NKH25" s="42" t="s">
        <v>38</v>
      </c>
      <c r="NKI25" s="42" t="s">
        <v>38</v>
      </c>
      <c r="NKJ25" s="42" t="s">
        <v>38</v>
      </c>
      <c r="NKK25" s="42" t="s">
        <v>38</v>
      </c>
      <c r="NKL25" s="42" t="s">
        <v>38</v>
      </c>
      <c r="NKM25" s="42" t="s">
        <v>38</v>
      </c>
      <c r="NKN25" s="42" t="s">
        <v>38</v>
      </c>
      <c r="NKO25" s="42" t="s">
        <v>38</v>
      </c>
      <c r="NKP25" s="42" t="s">
        <v>38</v>
      </c>
      <c r="NKQ25" s="42" t="s">
        <v>38</v>
      </c>
      <c r="NKR25" s="42" t="s">
        <v>38</v>
      </c>
      <c r="NKS25" s="42" t="s">
        <v>38</v>
      </c>
      <c r="NKT25" s="42" t="s">
        <v>38</v>
      </c>
      <c r="NKU25" s="42" t="s">
        <v>38</v>
      </c>
      <c r="NKV25" s="42" t="s">
        <v>38</v>
      </c>
      <c r="NKW25" s="42" t="s">
        <v>38</v>
      </c>
      <c r="NKX25" s="42" t="s">
        <v>38</v>
      </c>
      <c r="NKY25" s="42" t="s">
        <v>38</v>
      </c>
      <c r="NKZ25" s="42" t="s">
        <v>38</v>
      </c>
      <c r="NLA25" s="42" t="s">
        <v>38</v>
      </c>
      <c r="NLB25" s="42" t="s">
        <v>38</v>
      </c>
      <c r="NLC25" s="42" t="s">
        <v>38</v>
      </c>
      <c r="NLD25" s="42" t="s">
        <v>38</v>
      </c>
      <c r="NLE25" s="42" t="s">
        <v>38</v>
      </c>
      <c r="NLF25" s="42" t="s">
        <v>38</v>
      </c>
      <c r="NLG25" s="42" t="s">
        <v>38</v>
      </c>
      <c r="NLH25" s="42" t="s">
        <v>38</v>
      </c>
      <c r="NLI25" s="42" t="s">
        <v>38</v>
      </c>
      <c r="NLJ25" s="42" t="s">
        <v>38</v>
      </c>
      <c r="NLK25" s="42" t="s">
        <v>38</v>
      </c>
      <c r="NLL25" s="42" t="s">
        <v>38</v>
      </c>
      <c r="NLM25" s="42" t="s">
        <v>38</v>
      </c>
      <c r="NLN25" s="42" t="s">
        <v>38</v>
      </c>
      <c r="NLO25" s="42" t="s">
        <v>38</v>
      </c>
      <c r="NLP25" s="42" t="s">
        <v>38</v>
      </c>
      <c r="NLQ25" s="42" t="s">
        <v>38</v>
      </c>
      <c r="NLR25" s="42" t="s">
        <v>38</v>
      </c>
      <c r="NLS25" s="42" t="s">
        <v>38</v>
      </c>
      <c r="NLT25" s="42" t="s">
        <v>38</v>
      </c>
      <c r="NLU25" s="42" t="s">
        <v>38</v>
      </c>
      <c r="NLV25" s="42" t="s">
        <v>38</v>
      </c>
      <c r="NLW25" s="42" t="s">
        <v>38</v>
      </c>
      <c r="NLX25" s="42" t="s">
        <v>38</v>
      </c>
      <c r="NLY25" s="42" t="s">
        <v>38</v>
      </c>
      <c r="NLZ25" s="42" t="s">
        <v>38</v>
      </c>
      <c r="NMA25" s="42" t="s">
        <v>38</v>
      </c>
      <c r="NMB25" s="42" t="s">
        <v>38</v>
      </c>
      <c r="NMC25" s="42" t="s">
        <v>38</v>
      </c>
      <c r="NMD25" s="42" t="s">
        <v>38</v>
      </c>
      <c r="NME25" s="42" t="s">
        <v>38</v>
      </c>
      <c r="NMF25" s="42" t="s">
        <v>38</v>
      </c>
      <c r="NMG25" s="42" t="s">
        <v>38</v>
      </c>
      <c r="NMH25" s="42" t="s">
        <v>38</v>
      </c>
      <c r="NMI25" s="42" t="s">
        <v>38</v>
      </c>
      <c r="NMJ25" s="42" t="s">
        <v>38</v>
      </c>
      <c r="NMK25" s="42" t="s">
        <v>38</v>
      </c>
      <c r="NML25" s="42" t="s">
        <v>38</v>
      </c>
      <c r="NMM25" s="42" t="s">
        <v>38</v>
      </c>
      <c r="NMN25" s="42" t="s">
        <v>38</v>
      </c>
      <c r="NMO25" s="42" t="s">
        <v>38</v>
      </c>
      <c r="NMP25" s="42" t="s">
        <v>38</v>
      </c>
      <c r="NMQ25" s="42" t="s">
        <v>38</v>
      </c>
      <c r="NMR25" s="42" t="s">
        <v>38</v>
      </c>
      <c r="NMS25" s="42" t="s">
        <v>38</v>
      </c>
      <c r="NMT25" s="42" t="s">
        <v>38</v>
      </c>
      <c r="NMU25" s="42" t="s">
        <v>38</v>
      </c>
      <c r="NMV25" s="42" t="s">
        <v>38</v>
      </c>
      <c r="NMW25" s="42" t="s">
        <v>38</v>
      </c>
      <c r="NMX25" s="42" t="s">
        <v>38</v>
      </c>
      <c r="NMY25" s="42" t="s">
        <v>38</v>
      </c>
      <c r="NMZ25" s="42" t="s">
        <v>38</v>
      </c>
      <c r="NNA25" s="42" t="s">
        <v>38</v>
      </c>
      <c r="NNB25" s="42" t="s">
        <v>38</v>
      </c>
      <c r="NNC25" s="42" t="s">
        <v>38</v>
      </c>
      <c r="NND25" s="42" t="s">
        <v>38</v>
      </c>
      <c r="NNE25" s="42" t="s">
        <v>38</v>
      </c>
      <c r="NNF25" s="42" t="s">
        <v>38</v>
      </c>
      <c r="NNG25" s="42" t="s">
        <v>38</v>
      </c>
      <c r="NNH25" s="42" t="s">
        <v>38</v>
      </c>
      <c r="NNI25" s="42" t="s">
        <v>38</v>
      </c>
      <c r="NNJ25" s="42" t="s">
        <v>38</v>
      </c>
      <c r="NNK25" s="42" t="s">
        <v>38</v>
      </c>
      <c r="NNL25" s="42" t="s">
        <v>38</v>
      </c>
      <c r="NNM25" s="42" t="s">
        <v>38</v>
      </c>
      <c r="NNN25" s="42" t="s">
        <v>38</v>
      </c>
      <c r="NNO25" s="42" t="s">
        <v>38</v>
      </c>
      <c r="NNP25" s="42" t="s">
        <v>38</v>
      </c>
      <c r="NNQ25" s="42" t="s">
        <v>38</v>
      </c>
      <c r="NNR25" s="42" t="s">
        <v>38</v>
      </c>
      <c r="NNS25" s="42" t="s">
        <v>38</v>
      </c>
      <c r="NNT25" s="42" t="s">
        <v>38</v>
      </c>
      <c r="NNU25" s="42" t="s">
        <v>38</v>
      </c>
      <c r="NNV25" s="42" t="s">
        <v>38</v>
      </c>
      <c r="NNW25" s="42" t="s">
        <v>38</v>
      </c>
      <c r="NNX25" s="42" t="s">
        <v>38</v>
      </c>
      <c r="NNY25" s="42" t="s">
        <v>38</v>
      </c>
      <c r="NNZ25" s="42" t="s">
        <v>38</v>
      </c>
      <c r="NOA25" s="42" t="s">
        <v>38</v>
      </c>
      <c r="NOB25" s="42" t="s">
        <v>38</v>
      </c>
      <c r="NOC25" s="42" t="s">
        <v>38</v>
      </c>
      <c r="NOD25" s="42" t="s">
        <v>38</v>
      </c>
      <c r="NOE25" s="42" t="s">
        <v>38</v>
      </c>
      <c r="NOF25" s="42" t="s">
        <v>38</v>
      </c>
      <c r="NOG25" s="42" t="s">
        <v>38</v>
      </c>
      <c r="NOH25" s="42" t="s">
        <v>38</v>
      </c>
      <c r="NOI25" s="42" t="s">
        <v>38</v>
      </c>
      <c r="NOJ25" s="42" t="s">
        <v>38</v>
      </c>
      <c r="NOK25" s="42" t="s">
        <v>38</v>
      </c>
      <c r="NOL25" s="42" t="s">
        <v>38</v>
      </c>
      <c r="NOM25" s="42" t="s">
        <v>38</v>
      </c>
      <c r="NON25" s="42" t="s">
        <v>38</v>
      </c>
      <c r="NOO25" s="42" t="s">
        <v>38</v>
      </c>
      <c r="NOP25" s="42" t="s">
        <v>38</v>
      </c>
      <c r="NOQ25" s="42" t="s">
        <v>38</v>
      </c>
      <c r="NOR25" s="42" t="s">
        <v>38</v>
      </c>
      <c r="NOS25" s="42" t="s">
        <v>38</v>
      </c>
      <c r="NOT25" s="42" t="s">
        <v>38</v>
      </c>
      <c r="NOU25" s="42" t="s">
        <v>38</v>
      </c>
      <c r="NOV25" s="42" t="s">
        <v>38</v>
      </c>
      <c r="NOW25" s="42" t="s">
        <v>38</v>
      </c>
      <c r="NOX25" s="42" t="s">
        <v>38</v>
      </c>
      <c r="NOY25" s="42" t="s">
        <v>38</v>
      </c>
      <c r="NOZ25" s="42" t="s">
        <v>38</v>
      </c>
      <c r="NPA25" s="42" t="s">
        <v>38</v>
      </c>
      <c r="NPB25" s="42" t="s">
        <v>38</v>
      </c>
      <c r="NPC25" s="42" t="s">
        <v>38</v>
      </c>
      <c r="NPD25" s="42" t="s">
        <v>38</v>
      </c>
      <c r="NPE25" s="42" t="s">
        <v>38</v>
      </c>
      <c r="NPF25" s="42" t="s">
        <v>38</v>
      </c>
      <c r="NPG25" s="42" t="s">
        <v>38</v>
      </c>
      <c r="NPH25" s="42" t="s">
        <v>38</v>
      </c>
      <c r="NPI25" s="42" t="s">
        <v>38</v>
      </c>
      <c r="NPJ25" s="42" t="s">
        <v>38</v>
      </c>
      <c r="NPK25" s="42" t="s">
        <v>38</v>
      </c>
      <c r="NPL25" s="42" t="s">
        <v>38</v>
      </c>
      <c r="NPM25" s="42" t="s">
        <v>38</v>
      </c>
      <c r="NPN25" s="42" t="s">
        <v>38</v>
      </c>
      <c r="NPO25" s="42" t="s">
        <v>38</v>
      </c>
      <c r="NPP25" s="42" t="s">
        <v>38</v>
      </c>
      <c r="NPQ25" s="42" t="s">
        <v>38</v>
      </c>
      <c r="NPR25" s="42" t="s">
        <v>38</v>
      </c>
      <c r="NPS25" s="42" t="s">
        <v>38</v>
      </c>
      <c r="NPT25" s="42" t="s">
        <v>38</v>
      </c>
      <c r="NPU25" s="42" t="s">
        <v>38</v>
      </c>
      <c r="NPV25" s="42" t="s">
        <v>38</v>
      </c>
      <c r="NPW25" s="42" t="s">
        <v>38</v>
      </c>
      <c r="NPX25" s="42" t="s">
        <v>38</v>
      </c>
      <c r="NPY25" s="42" t="s">
        <v>38</v>
      </c>
      <c r="NPZ25" s="42" t="s">
        <v>38</v>
      </c>
      <c r="NQA25" s="42" t="s">
        <v>38</v>
      </c>
      <c r="NQB25" s="42" t="s">
        <v>38</v>
      </c>
      <c r="NQC25" s="42" t="s">
        <v>38</v>
      </c>
      <c r="NQD25" s="42" t="s">
        <v>38</v>
      </c>
      <c r="NQE25" s="42" t="s">
        <v>38</v>
      </c>
      <c r="NQF25" s="42" t="s">
        <v>38</v>
      </c>
      <c r="NQG25" s="42" t="s">
        <v>38</v>
      </c>
      <c r="NQH25" s="42" t="s">
        <v>38</v>
      </c>
      <c r="NQI25" s="42" t="s">
        <v>38</v>
      </c>
      <c r="NQJ25" s="42" t="s">
        <v>38</v>
      </c>
      <c r="NQK25" s="42" t="s">
        <v>38</v>
      </c>
      <c r="NQL25" s="42" t="s">
        <v>38</v>
      </c>
      <c r="NQM25" s="42" t="s">
        <v>38</v>
      </c>
      <c r="NQN25" s="42" t="s">
        <v>38</v>
      </c>
      <c r="NQO25" s="42" t="s">
        <v>38</v>
      </c>
      <c r="NQP25" s="42" t="s">
        <v>38</v>
      </c>
      <c r="NQQ25" s="42" t="s">
        <v>38</v>
      </c>
      <c r="NQR25" s="42" t="s">
        <v>38</v>
      </c>
      <c r="NQS25" s="42" t="s">
        <v>38</v>
      </c>
      <c r="NQT25" s="42" t="s">
        <v>38</v>
      </c>
      <c r="NQU25" s="42" t="s">
        <v>38</v>
      </c>
      <c r="NQV25" s="42" t="s">
        <v>38</v>
      </c>
      <c r="NQW25" s="42" t="s">
        <v>38</v>
      </c>
      <c r="NQX25" s="42" t="s">
        <v>38</v>
      </c>
      <c r="NQY25" s="42" t="s">
        <v>38</v>
      </c>
      <c r="NQZ25" s="42" t="s">
        <v>38</v>
      </c>
      <c r="NRA25" s="42" t="s">
        <v>38</v>
      </c>
      <c r="NRB25" s="42" t="s">
        <v>38</v>
      </c>
      <c r="NRC25" s="42" t="s">
        <v>38</v>
      </c>
      <c r="NRD25" s="42" t="s">
        <v>38</v>
      </c>
      <c r="NRE25" s="42" t="s">
        <v>38</v>
      </c>
      <c r="NRF25" s="42" t="s">
        <v>38</v>
      </c>
      <c r="NRG25" s="42" t="s">
        <v>38</v>
      </c>
      <c r="NRH25" s="42" t="s">
        <v>38</v>
      </c>
      <c r="NRI25" s="42" t="s">
        <v>38</v>
      </c>
      <c r="NRJ25" s="42" t="s">
        <v>38</v>
      </c>
      <c r="NRK25" s="42" t="s">
        <v>38</v>
      </c>
      <c r="NRL25" s="42" t="s">
        <v>38</v>
      </c>
      <c r="NRM25" s="42" t="s">
        <v>38</v>
      </c>
      <c r="NRN25" s="42" t="s">
        <v>38</v>
      </c>
      <c r="NRO25" s="42" t="s">
        <v>38</v>
      </c>
      <c r="NRP25" s="42" t="s">
        <v>38</v>
      </c>
      <c r="NRQ25" s="42" t="s">
        <v>38</v>
      </c>
      <c r="NRR25" s="42" t="s">
        <v>38</v>
      </c>
      <c r="NRS25" s="42" t="s">
        <v>38</v>
      </c>
      <c r="NRT25" s="42" t="s">
        <v>38</v>
      </c>
      <c r="NRU25" s="42" t="s">
        <v>38</v>
      </c>
      <c r="NRV25" s="42" t="s">
        <v>38</v>
      </c>
      <c r="NRW25" s="42" t="s">
        <v>38</v>
      </c>
      <c r="NRX25" s="42" t="s">
        <v>38</v>
      </c>
      <c r="NRY25" s="42" t="s">
        <v>38</v>
      </c>
      <c r="NRZ25" s="42" t="s">
        <v>38</v>
      </c>
      <c r="NSA25" s="42" t="s">
        <v>38</v>
      </c>
      <c r="NSB25" s="42" t="s">
        <v>38</v>
      </c>
      <c r="NSC25" s="42" t="s">
        <v>38</v>
      </c>
      <c r="NSD25" s="42" t="s">
        <v>38</v>
      </c>
      <c r="NSE25" s="42" t="s">
        <v>38</v>
      </c>
      <c r="NSF25" s="42" t="s">
        <v>38</v>
      </c>
      <c r="NSG25" s="42" t="s">
        <v>38</v>
      </c>
      <c r="NSH25" s="42" t="s">
        <v>38</v>
      </c>
      <c r="NSI25" s="42" t="s">
        <v>38</v>
      </c>
      <c r="NSJ25" s="42" t="s">
        <v>38</v>
      </c>
      <c r="NSK25" s="42" t="s">
        <v>38</v>
      </c>
      <c r="NSL25" s="42" t="s">
        <v>38</v>
      </c>
      <c r="NSM25" s="42" t="s">
        <v>38</v>
      </c>
      <c r="NSN25" s="42" t="s">
        <v>38</v>
      </c>
      <c r="NSO25" s="42" t="s">
        <v>38</v>
      </c>
      <c r="NSP25" s="42" t="s">
        <v>38</v>
      </c>
      <c r="NSQ25" s="42" t="s">
        <v>38</v>
      </c>
      <c r="NSR25" s="42" t="s">
        <v>38</v>
      </c>
      <c r="NSS25" s="42" t="s">
        <v>38</v>
      </c>
      <c r="NST25" s="42" t="s">
        <v>38</v>
      </c>
      <c r="NSU25" s="42" t="s">
        <v>38</v>
      </c>
      <c r="NSV25" s="42" t="s">
        <v>38</v>
      </c>
      <c r="NSW25" s="42" t="s">
        <v>38</v>
      </c>
      <c r="NSX25" s="42" t="s">
        <v>38</v>
      </c>
      <c r="NSY25" s="42" t="s">
        <v>38</v>
      </c>
      <c r="NSZ25" s="42" t="s">
        <v>38</v>
      </c>
      <c r="NTA25" s="42" t="s">
        <v>38</v>
      </c>
      <c r="NTB25" s="42" t="s">
        <v>38</v>
      </c>
      <c r="NTC25" s="42" t="s">
        <v>38</v>
      </c>
      <c r="NTD25" s="42" t="s">
        <v>38</v>
      </c>
      <c r="NTE25" s="42" t="s">
        <v>38</v>
      </c>
      <c r="NTF25" s="42" t="s">
        <v>38</v>
      </c>
      <c r="NTG25" s="42" t="s">
        <v>38</v>
      </c>
      <c r="NTH25" s="42" t="s">
        <v>38</v>
      </c>
      <c r="NTI25" s="42" t="s">
        <v>38</v>
      </c>
      <c r="NTJ25" s="42" t="s">
        <v>38</v>
      </c>
      <c r="NTK25" s="42" t="s">
        <v>38</v>
      </c>
      <c r="NTL25" s="42" t="s">
        <v>38</v>
      </c>
      <c r="NTM25" s="42" t="s">
        <v>38</v>
      </c>
      <c r="NTN25" s="42" t="s">
        <v>38</v>
      </c>
      <c r="NTO25" s="42" t="s">
        <v>38</v>
      </c>
      <c r="NTP25" s="42" t="s">
        <v>38</v>
      </c>
      <c r="NTQ25" s="42" t="s">
        <v>38</v>
      </c>
      <c r="NTR25" s="42" t="s">
        <v>38</v>
      </c>
      <c r="NTS25" s="42" t="s">
        <v>38</v>
      </c>
      <c r="NTT25" s="42" t="s">
        <v>38</v>
      </c>
      <c r="NTU25" s="42" t="s">
        <v>38</v>
      </c>
      <c r="NTV25" s="42" t="s">
        <v>38</v>
      </c>
      <c r="NTW25" s="42" t="s">
        <v>38</v>
      </c>
      <c r="NTX25" s="42" t="s">
        <v>38</v>
      </c>
      <c r="NTY25" s="42" t="s">
        <v>38</v>
      </c>
      <c r="NTZ25" s="42" t="s">
        <v>38</v>
      </c>
      <c r="NUA25" s="42" t="s">
        <v>38</v>
      </c>
      <c r="NUB25" s="42" t="s">
        <v>38</v>
      </c>
      <c r="NUC25" s="42" t="s">
        <v>38</v>
      </c>
      <c r="NUD25" s="42" t="s">
        <v>38</v>
      </c>
      <c r="NUE25" s="42" t="s">
        <v>38</v>
      </c>
      <c r="NUF25" s="42" t="s">
        <v>38</v>
      </c>
      <c r="NUG25" s="42" t="s">
        <v>38</v>
      </c>
      <c r="NUH25" s="42" t="s">
        <v>38</v>
      </c>
      <c r="NUI25" s="42" t="s">
        <v>38</v>
      </c>
      <c r="NUJ25" s="42" t="s">
        <v>38</v>
      </c>
      <c r="NUK25" s="42" t="s">
        <v>38</v>
      </c>
      <c r="NUL25" s="42" t="s">
        <v>38</v>
      </c>
      <c r="NUM25" s="42" t="s">
        <v>38</v>
      </c>
      <c r="NUN25" s="42" t="s">
        <v>38</v>
      </c>
      <c r="NUO25" s="42" t="s">
        <v>38</v>
      </c>
      <c r="NUP25" s="42" t="s">
        <v>38</v>
      </c>
      <c r="NUQ25" s="42" t="s">
        <v>38</v>
      </c>
      <c r="NUR25" s="42" t="s">
        <v>38</v>
      </c>
      <c r="NUS25" s="42" t="s">
        <v>38</v>
      </c>
      <c r="NUT25" s="42" t="s">
        <v>38</v>
      </c>
      <c r="NUU25" s="42" t="s">
        <v>38</v>
      </c>
      <c r="NUV25" s="42" t="s">
        <v>38</v>
      </c>
      <c r="NUW25" s="42" t="s">
        <v>38</v>
      </c>
      <c r="NUX25" s="42" t="s">
        <v>38</v>
      </c>
      <c r="NUY25" s="42" t="s">
        <v>38</v>
      </c>
      <c r="NUZ25" s="42" t="s">
        <v>38</v>
      </c>
      <c r="NVA25" s="42" t="s">
        <v>38</v>
      </c>
      <c r="NVB25" s="42" t="s">
        <v>38</v>
      </c>
      <c r="NVC25" s="42" t="s">
        <v>38</v>
      </c>
      <c r="NVD25" s="42" t="s">
        <v>38</v>
      </c>
      <c r="NVE25" s="42" t="s">
        <v>38</v>
      </c>
      <c r="NVF25" s="42" t="s">
        <v>38</v>
      </c>
      <c r="NVG25" s="42" t="s">
        <v>38</v>
      </c>
      <c r="NVH25" s="42" t="s">
        <v>38</v>
      </c>
      <c r="NVI25" s="42" t="s">
        <v>38</v>
      </c>
      <c r="NVJ25" s="42" t="s">
        <v>38</v>
      </c>
      <c r="NVK25" s="42" t="s">
        <v>38</v>
      </c>
      <c r="NVL25" s="42" t="s">
        <v>38</v>
      </c>
      <c r="NVM25" s="42" t="s">
        <v>38</v>
      </c>
      <c r="NVN25" s="42" t="s">
        <v>38</v>
      </c>
      <c r="NVO25" s="42" t="s">
        <v>38</v>
      </c>
      <c r="NVP25" s="42" t="s">
        <v>38</v>
      </c>
      <c r="NVQ25" s="42" t="s">
        <v>38</v>
      </c>
      <c r="NVR25" s="42" t="s">
        <v>38</v>
      </c>
      <c r="NVS25" s="42" t="s">
        <v>38</v>
      </c>
      <c r="NVT25" s="42" t="s">
        <v>38</v>
      </c>
      <c r="NVU25" s="42" t="s">
        <v>38</v>
      </c>
      <c r="NVV25" s="42" t="s">
        <v>38</v>
      </c>
      <c r="NVW25" s="42" t="s">
        <v>38</v>
      </c>
      <c r="NVX25" s="42" t="s">
        <v>38</v>
      </c>
      <c r="NVY25" s="42" t="s">
        <v>38</v>
      </c>
      <c r="NVZ25" s="42" t="s">
        <v>38</v>
      </c>
      <c r="NWA25" s="42" t="s">
        <v>38</v>
      </c>
      <c r="NWB25" s="42" t="s">
        <v>38</v>
      </c>
      <c r="NWC25" s="42" t="s">
        <v>38</v>
      </c>
      <c r="NWD25" s="42" t="s">
        <v>38</v>
      </c>
      <c r="NWE25" s="42" t="s">
        <v>38</v>
      </c>
      <c r="NWF25" s="42" t="s">
        <v>38</v>
      </c>
      <c r="NWG25" s="42" t="s">
        <v>38</v>
      </c>
      <c r="NWH25" s="42" t="s">
        <v>38</v>
      </c>
      <c r="NWI25" s="42" t="s">
        <v>38</v>
      </c>
      <c r="NWJ25" s="42" t="s">
        <v>38</v>
      </c>
      <c r="NWK25" s="42" t="s">
        <v>38</v>
      </c>
      <c r="NWL25" s="42" t="s">
        <v>38</v>
      </c>
      <c r="NWM25" s="42" t="s">
        <v>38</v>
      </c>
      <c r="NWN25" s="42" t="s">
        <v>38</v>
      </c>
      <c r="NWO25" s="42" t="s">
        <v>38</v>
      </c>
      <c r="NWP25" s="42" t="s">
        <v>38</v>
      </c>
      <c r="NWQ25" s="42" t="s">
        <v>38</v>
      </c>
      <c r="NWR25" s="42" t="s">
        <v>38</v>
      </c>
      <c r="NWS25" s="42" t="s">
        <v>38</v>
      </c>
      <c r="NWT25" s="42" t="s">
        <v>38</v>
      </c>
      <c r="NWU25" s="42" t="s">
        <v>38</v>
      </c>
      <c r="NWV25" s="42" t="s">
        <v>38</v>
      </c>
      <c r="NWW25" s="42" t="s">
        <v>38</v>
      </c>
      <c r="NWX25" s="42" t="s">
        <v>38</v>
      </c>
      <c r="NWY25" s="42" t="s">
        <v>38</v>
      </c>
      <c r="NWZ25" s="42" t="s">
        <v>38</v>
      </c>
      <c r="NXA25" s="42" t="s">
        <v>38</v>
      </c>
      <c r="NXB25" s="42" t="s">
        <v>38</v>
      </c>
      <c r="NXC25" s="42" t="s">
        <v>38</v>
      </c>
      <c r="NXD25" s="42" t="s">
        <v>38</v>
      </c>
      <c r="NXE25" s="42" t="s">
        <v>38</v>
      </c>
      <c r="NXF25" s="42" t="s">
        <v>38</v>
      </c>
      <c r="NXG25" s="42" t="s">
        <v>38</v>
      </c>
      <c r="NXH25" s="42" t="s">
        <v>38</v>
      </c>
      <c r="NXI25" s="42" t="s">
        <v>38</v>
      </c>
      <c r="NXJ25" s="42" t="s">
        <v>38</v>
      </c>
      <c r="NXK25" s="42" t="s">
        <v>38</v>
      </c>
      <c r="NXL25" s="42" t="s">
        <v>38</v>
      </c>
      <c r="NXM25" s="42" t="s">
        <v>38</v>
      </c>
      <c r="NXN25" s="42" t="s">
        <v>38</v>
      </c>
      <c r="NXO25" s="42" t="s">
        <v>38</v>
      </c>
      <c r="NXP25" s="42" t="s">
        <v>38</v>
      </c>
      <c r="NXQ25" s="42" t="s">
        <v>38</v>
      </c>
      <c r="NXR25" s="42" t="s">
        <v>38</v>
      </c>
      <c r="NXS25" s="42" t="s">
        <v>38</v>
      </c>
      <c r="NXT25" s="42" t="s">
        <v>38</v>
      </c>
      <c r="NXU25" s="42" t="s">
        <v>38</v>
      </c>
      <c r="NXV25" s="42" t="s">
        <v>38</v>
      </c>
      <c r="NXW25" s="42" t="s">
        <v>38</v>
      </c>
      <c r="NXX25" s="42" t="s">
        <v>38</v>
      </c>
      <c r="NXY25" s="42" t="s">
        <v>38</v>
      </c>
      <c r="NXZ25" s="42" t="s">
        <v>38</v>
      </c>
      <c r="NYA25" s="42" t="s">
        <v>38</v>
      </c>
      <c r="NYB25" s="42" t="s">
        <v>38</v>
      </c>
      <c r="NYC25" s="42" t="s">
        <v>38</v>
      </c>
      <c r="NYD25" s="42" t="s">
        <v>38</v>
      </c>
      <c r="NYE25" s="42" t="s">
        <v>38</v>
      </c>
      <c r="NYF25" s="42" t="s">
        <v>38</v>
      </c>
      <c r="NYG25" s="42" t="s">
        <v>38</v>
      </c>
      <c r="NYH25" s="42" t="s">
        <v>38</v>
      </c>
      <c r="NYI25" s="42" t="s">
        <v>38</v>
      </c>
      <c r="NYJ25" s="42" t="s">
        <v>38</v>
      </c>
      <c r="NYK25" s="42" t="s">
        <v>38</v>
      </c>
      <c r="NYL25" s="42" t="s">
        <v>38</v>
      </c>
      <c r="NYM25" s="42" t="s">
        <v>38</v>
      </c>
      <c r="NYN25" s="42" t="s">
        <v>38</v>
      </c>
      <c r="NYO25" s="42" t="s">
        <v>38</v>
      </c>
      <c r="NYP25" s="42" t="s">
        <v>38</v>
      </c>
      <c r="NYQ25" s="42" t="s">
        <v>38</v>
      </c>
      <c r="NYR25" s="42" t="s">
        <v>38</v>
      </c>
      <c r="NYS25" s="42" t="s">
        <v>38</v>
      </c>
      <c r="NYT25" s="42" t="s">
        <v>38</v>
      </c>
      <c r="NYU25" s="42" t="s">
        <v>38</v>
      </c>
      <c r="NYV25" s="42" t="s">
        <v>38</v>
      </c>
      <c r="NYW25" s="42" t="s">
        <v>38</v>
      </c>
      <c r="NYX25" s="42" t="s">
        <v>38</v>
      </c>
      <c r="NYY25" s="42" t="s">
        <v>38</v>
      </c>
      <c r="NYZ25" s="42" t="s">
        <v>38</v>
      </c>
      <c r="NZA25" s="42" t="s">
        <v>38</v>
      </c>
      <c r="NZB25" s="42" t="s">
        <v>38</v>
      </c>
      <c r="NZC25" s="42" t="s">
        <v>38</v>
      </c>
      <c r="NZD25" s="42" t="s">
        <v>38</v>
      </c>
      <c r="NZE25" s="42" t="s">
        <v>38</v>
      </c>
      <c r="NZF25" s="42" t="s">
        <v>38</v>
      </c>
      <c r="NZG25" s="42" t="s">
        <v>38</v>
      </c>
      <c r="NZH25" s="42" t="s">
        <v>38</v>
      </c>
      <c r="NZI25" s="42" t="s">
        <v>38</v>
      </c>
      <c r="NZJ25" s="42" t="s">
        <v>38</v>
      </c>
      <c r="NZK25" s="42" t="s">
        <v>38</v>
      </c>
      <c r="NZL25" s="42" t="s">
        <v>38</v>
      </c>
      <c r="NZM25" s="42" t="s">
        <v>38</v>
      </c>
      <c r="NZN25" s="42" t="s">
        <v>38</v>
      </c>
      <c r="NZO25" s="42" t="s">
        <v>38</v>
      </c>
      <c r="NZP25" s="42" t="s">
        <v>38</v>
      </c>
      <c r="NZQ25" s="42" t="s">
        <v>38</v>
      </c>
      <c r="NZR25" s="42" t="s">
        <v>38</v>
      </c>
      <c r="NZS25" s="42" t="s">
        <v>38</v>
      </c>
      <c r="NZT25" s="42" t="s">
        <v>38</v>
      </c>
      <c r="NZU25" s="42" t="s">
        <v>38</v>
      </c>
      <c r="NZV25" s="42" t="s">
        <v>38</v>
      </c>
      <c r="NZW25" s="42" t="s">
        <v>38</v>
      </c>
      <c r="NZX25" s="42" t="s">
        <v>38</v>
      </c>
      <c r="NZY25" s="42" t="s">
        <v>38</v>
      </c>
      <c r="NZZ25" s="42" t="s">
        <v>38</v>
      </c>
      <c r="OAA25" s="42" t="s">
        <v>38</v>
      </c>
      <c r="OAB25" s="42" t="s">
        <v>38</v>
      </c>
      <c r="OAC25" s="42" t="s">
        <v>38</v>
      </c>
      <c r="OAD25" s="42" t="s">
        <v>38</v>
      </c>
      <c r="OAE25" s="42" t="s">
        <v>38</v>
      </c>
      <c r="OAF25" s="42" t="s">
        <v>38</v>
      </c>
      <c r="OAG25" s="42" t="s">
        <v>38</v>
      </c>
      <c r="OAH25" s="42" t="s">
        <v>38</v>
      </c>
      <c r="OAI25" s="42" t="s">
        <v>38</v>
      </c>
      <c r="OAJ25" s="42" t="s">
        <v>38</v>
      </c>
      <c r="OAK25" s="42" t="s">
        <v>38</v>
      </c>
      <c r="OAL25" s="42" t="s">
        <v>38</v>
      </c>
      <c r="OAM25" s="42" t="s">
        <v>38</v>
      </c>
      <c r="OAN25" s="42" t="s">
        <v>38</v>
      </c>
      <c r="OAO25" s="42" t="s">
        <v>38</v>
      </c>
      <c r="OAP25" s="42" t="s">
        <v>38</v>
      </c>
      <c r="OAQ25" s="42" t="s">
        <v>38</v>
      </c>
      <c r="OAR25" s="42" t="s">
        <v>38</v>
      </c>
      <c r="OAS25" s="42" t="s">
        <v>38</v>
      </c>
      <c r="OAT25" s="42" t="s">
        <v>38</v>
      </c>
      <c r="OAU25" s="42" t="s">
        <v>38</v>
      </c>
      <c r="OAV25" s="42" t="s">
        <v>38</v>
      </c>
      <c r="OAW25" s="42" t="s">
        <v>38</v>
      </c>
      <c r="OAX25" s="42" t="s">
        <v>38</v>
      </c>
      <c r="OAY25" s="42" t="s">
        <v>38</v>
      </c>
      <c r="OAZ25" s="42" t="s">
        <v>38</v>
      </c>
      <c r="OBA25" s="42" t="s">
        <v>38</v>
      </c>
      <c r="OBB25" s="42" t="s">
        <v>38</v>
      </c>
      <c r="OBC25" s="42" t="s">
        <v>38</v>
      </c>
      <c r="OBD25" s="42" t="s">
        <v>38</v>
      </c>
      <c r="OBE25" s="42" t="s">
        <v>38</v>
      </c>
      <c r="OBF25" s="42" t="s">
        <v>38</v>
      </c>
      <c r="OBG25" s="42" t="s">
        <v>38</v>
      </c>
      <c r="OBH25" s="42" t="s">
        <v>38</v>
      </c>
      <c r="OBI25" s="42" t="s">
        <v>38</v>
      </c>
      <c r="OBJ25" s="42" t="s">
        <v>38</v>
      </c>
      <c r="OBK25" s="42" t="s">
        <v>38</v>
      </c>
      <c r="OBL25" s="42" t="s">
        <v>38</v>
      </c>
      <c r="OBM25" s="42" t="s">
        <v>38</v>
      </c>
      <c r="OBN25" s="42" t="s">
        <v>38</v>
      </c>
      <c r="OBO25" s="42" t="s">
        <v>38</v>
      </c>
      <c r="OBP25" s="42" t="s">
        <v>38</v>
      </c>
      <c r="OBQ25" s="42" t="s">
        <v>38</v>
      </c>
      <c r="OBR25" s="42" t="s">
        <v>38</v>
      </c>
      <c r="OBS25" s="42" t="s">
        <v>38</v>
      </c>
      <c r="OBT25" s="42" t="s">
        <v>38</v>
      </c>
      <c r="OBU25" s="42" t="s">
        <v>38</v>
      </c>
      <c r="OBV25" s="42" t="s">
        <v>38</v>
      </c>
      <c r="OBW25" s="42" t="s">
        <v>38</v>
      </c>
      <c r="OBX25" s="42" t="s">
        <v>38</v>
      </c>
      <c r="OBY25" s="42" t="s">
        <v>38</v>
      </c>
      <c r="OBZ25" s="42" t="s">
        <v>38</v>
      </c>
      <c r="OCA25" s="42" t="s">
        <v>38</v>
      </c>
      <c r="OCB25" s="42" t="s">
        <v>38</v>
      </c>
      <c r="OCC25" s="42" t="s">
        <v>38</v>
      </c>
      <c r="OCD25" s="42" t="s">
        <v>38</v>
      </c>
      <c r="OCE25" s="42" t="s">
        <v>38</v>
      </c>
      <c r="OCF25" s="42" t="s">
        <v>38</v>
      </c>
      <c r="OCG25" s="42" t="s">
        <v>38</v>
      </c>
      <c r="OCH25" s="42" t="s">
        <v>38</v>
      </c>
      <c r="OCI25" s="42" t="s">
        <v>38</v>
      </c>
      <c r="OCJ25" s="42" t="s">
        <v>38</v>
      </c>
      <c r="OCK25" s="42" t="s">
        <v>38</v>
      </c>
      <c r="OCL25" s="42" t="s">
        <v>38</v>
      </c>
      <c r="OCM25" s="42" t="s">
        <v>38</v>
      </c>
      <c r="OCN25" s="42" t="s">
        <v>38</v>
      </c>
      <c r="OCO25" s="42" t="s">
        <v>38</v>
      </c>
      <c r="OCP25" s="42" t="s">
        <v>38</v>
      </c>
      <c r="OCQ25" s="42" t="s">
        <v>38</v>
      </c>
      <c r="OCR25" s="42" t="s">
        <v>38</v>
      </c>
      <c r="OCS25" s="42" t="s">
        <v>38</v>
      </c>
      <c r="OCT25" s="42" t="s">
        <v>38</v>
      </c>
      <c r="OCU25" s="42" t="s">
        <v>38</v>
      </c>
      <c r="OCV25" s="42" t="s">
        <v>38</v>
      </c>
      <c r="OCW25" s="42" t="s">
        <v>38</v>
      </c>
      <c r="OCX25" s="42" t="s">
        <v>38</v>
      </c>
      <c r="OCY25" s="42" t="s">
        <v>38</v>
      </c>
      <c r="OCZ25" s="42" t="s">
        <v>38</v>
      </c>
      <c r="ODA25" s="42" t="s">
        <v>38</v>
      </c>
      <c r="ODB25" s="42" t="s">
        <v>38</v>
      </c>
      <c r="ODC25" s="42" t="s">
        <v>38</v>
      </c>
      <c r="ODD25" s="42" t="s">
        <v>38</v>
      </c>
      <c r="ODE25" s="42" t="s">
        <v>38</v>
      </c>
      <c r="ODF25" s="42" t="s">
        <v>38</v>
      </c>
      <c r="ODG25" s="42" t="s">
        <v>38</v>
      </c>
      <c r="ODH25" s="42" t="s">
        <v>38</v>
      </c>
      <c r="ODI25" s="42" t="s">
        <v>38</v>
      </c>
      <c r="ODJ25" s="42" t="s">
        <v>38</v>
      </c>
      <c r="ODK25" s="42" t="s">
        <v>38</v>
      </c>
      <c r="ODL25" s="42" t="s">
        <v>38</v>
      </c>
      <c r="ODM25" s="42" t="s">
        <v>38</v>
      </c>
      <c r="ODN25" s="42" t="s">
        <v>38</v>
      </c>
      <c r="ODO25" s="42" t="s">
        <v>38</v>
      </c>
      <c r="ODP25" s="42" t="s">
        <v>38</v>
      </c>
      <c r="ODQ25" s="42" t="s">
        <v>38</v>
      </c>
      <c r="ODR25" s="42" t="s">
        <v>38</v>
      </c>
      <c r="ODS25" s="42" t="s">
        <v>38</v>
      </c>
      <c r="ODT25" s="42" t="s">
        <v>38</v>
      </c>
      <c r="ODU25" s="42" t="s">
        <v>38</v>
      </c>
      <c r="ODV25" s="42" t="s">
        <v>38</v>
      </c>
      <c r="ODW25" s="42" t="s">
        <v>38</v>
      </c>
      <c r="ODX25" s="42" t="s">
        <v>38</v>
      </c>
      <c r="ODY25" s="42" t="s">
        <v>38</v>
      </c>
      <c r="ODZ25" s="42" t="s">
        <v>38</v>
      </c>
      <c r="OEA25" s="42" t="s">
        <v>38</v>
      </c>
      <c r="OEB25" s="42" t="s">
        <v>38</v>
      </c>
      <c r="OEC25" s="42" t="s">
        <v>38</v>
      </c>
      <c r="OED25" s="42" t="s">
        <v>38</v>
      </c>
      <c r="OEE25" s="42" t="s">
        <v>38</v>
      </c>
      <c r="OEF25" s="42" t="s">
        <v>38</v>
      </c>
      <c r="OEG25" s="42" t="s">
        <v>38</v>
      </c>
      <c r="OEH25" s="42" t="s">
        <v>38</v>
      </c>
      <c r="OEI25" s="42" t="s">
        <v>38</v>
      </c>
      <c r="OEJ25" s="42" t="s">
        <v>38</v>
      </c>
      <c r="OEK25" s="42" t="s">
        <v>38</v>
      </c>
      <c r="OEL25" s="42" t="s">
        <v>38</v>
      </c>
      <c r="OEM25" s="42" t="s">
        <v>38</v>
      </c>
      <c r="OEN25" s="42" t="s">
        <v>38</v>
      </c>
      <c r="OEO25" s="42" t="s">
        <v>38</v>
      </c>
      <c r="OEP25" s="42" t="s">
        <v>38</v>
      </c>
      <c r="OEQ25" s="42" t="s">
        <v>38</v>
      </c>
      <c r="OER25" s="42" t="s">
        <v>38</v>
      </c>
      <c r="OES25" s="42" t="s">
        <v>38</v>
      </c>
      <c r="OET25" s="42" t="s">
        <v>38</v>
      </c>
      <c r="OEU25" s="42" t="s">
        <v>38</v>
      </c>
      <c r="OEV25" s="42" t="s">
        <v>38</v>
      </c>
      <c r="OEW25" s="42" t="s">
        <v>38</v>
      </c>
      <c r="OEX25" s="42" t="s">
        <v>38</v>
      </c>
      <c r="OEY25" s="42" t="s">
        <v>38</v>
      </c>
      <c r="OEZ25" s="42" t="s">
        <v>38</v>
      </c>
      <c r="OFA25" s="42" t="s">
        <v>38</v>
      </c>
      <c r="OFB25" s="42" t="s">
        <v>38</v>
      </c>
      <c r="OFC25" s="42" t="s">
        <v>38</v>
      </c>
      <c r="OFD25" s="42" t="s">
        <v>38</v>
      </c>
      <c r="OFE25" s="42" t="s">
        <v>38</v>
      </c>
      <c r="OFF25" s="42" t="s">
        <v>38</v>
      </c>
      <c r="OFG25" s="42" t="s">
        <v>38</v>
      </c>
      <c r="OFH25" s="42" t="s">
        <v>38</v>
      </c>
      <c r="OFI25" s="42" t="s">
        <v>38</v>
      </c>
      <c r="OFJ25" s="42" t="s">
        <v>38</v>
      </c>
      <c r="OFK25" s="42" t="s">
        <v>38</v>
      </c>
      <c r="OFL25" s="42" t="s">
        <v>38</v>
      </c>
      <c r="OFM25" s="42" t="s">
        <v>38</v>
      </c>
      <c r="OFN25" s="42" t="s">
        <v>38</v>
      </c>
      <c r="OFO25" s="42" t="s">
        <v>38</v>
      </c>
      <c r="OFP25" s="42" t="s">
        <v>38</v>
      </c>
      <c r="OFQ25" s="42" t="s">
        <v>38</v>
      </c>
      <c r="OFR25" s="42" t="s">
        <v>38</v>
      </c>
      <c r="OFS25" s="42" t="s">
        <v>38</v>
      </c>
      <c r="OFT25" s="42" t="s">
        <v>38</v>
      </c>
      <c r="OFU25" s="42" t="s">
        <v>38</v>
      </c>
      <c r="OFV25" s="42" t="s">
        <v>38</v>
      </c>
      <c r="OFW25" s="42" t="s">
        <v>38</v>
      </c>
      <c r="OFX25" s="42" t="s">
        <v>38</v>
      </c>
      <c r="OFY25" s="42" t="s">
        <v>38</v>
      </c>
      <c r="OFZ25" s="42" t="s">
        <v>38</v>
      </c>
      <c r="OGA25" s="42" t="s">
        <v>38</v>
      </c>
      <c r="OGB25" s="42" t="s">
        <v>38</v>
      </c>
      <c r="OGC25" s="42" t="s">
        <v>38</v>
      </c>
      <c r="OGD25" s="42" t="s">
        <v>38</v>
      </c>
      <c r="OGE25" s="42" t="s">
        <v>38</v>
      </c>
      <c r="OGF25" s="42" t="s">
        <v>38</v>
      </c>
      <c r="OGG25" s="42" t="s">
        <v>38</v>
      </c>
      <c r="OGH25" s="42" t="s">
        <v>38</v>
      </c>
      <c r="OGI25" s="42" t="s">
        <v>38</v>
      </c>
      <c r="OGJ25" s="42" t="s">
        <v>38</v>
      </c>
      <c r="OGK25" s="42" t="s">
        <v>38</v>
      </c>
      <c r="OGL25" s="42" t="s">
        <v>38</v>
      </c>
      <c r="OGM25" s="42" t="s">
        <v>38</v>
      </c>
      <c r="OGN25" s="42" t="s">
        <v>38</v>
      </c>
      <c r="OGO25" s="42" t="s">
        <v>38</v>
      </c>
      <c r="OGP25" s="42" t="s">
        <v>38</v>
      </c>
      <c r="OGQ25" s="42" t="s">
        <v>38</v>
      </c>
      <c r="OGR25" s="42" t="s">
        <v>38</v>
      </c>
      <c r="OGS25" s="42" t="s">
        <v>38</v>
      </c>
      <c r="OGT25" s="42" t="s">
        <v>38</v>
      </c>
      <c r="OGU25" s="42" t="s">
        <v>38</v>
      </c>
      <c r="OGV25" s="42" t="s">
        <v>38</v>
      </c>
      <c r="OGW25" s="42" t="s">
        <v>38</v>
      </c>
      <c r="OGX25" s="42" t="s">
        <v>38</v>
      </c>
      <c r="OGY25" s="42" t="s">
        <v>38</v>
      </c>
      <c r="OGZ25" s="42" t="s">
        <v>38</v>
      </c>
      <c r="OHA25" s="42" t="s">
        <v>38</v>
      </c>
      <c r="OHB25" s="42" t="s">
        <v>38</v>
      </c>
      <c r="OHC25" s="42" t="s">
        <v>38</v>
      </c>
      <c r="OHD25" s="42" t="s">
        <v>38</v>
      </c>
      <c r="OHE25" s="42" t="s">
        <v>38</v>
      </c>
      <c r="OHF25" s="42" t="s">
        <v>38</v>
      </c>
      <c r="OHG25" s="42" t="s">
        <v>38</v>
      </c>
      <c r="OHH25" s="42" t="s">
        <v>38</v>
      </c>
      <c r="OHI25" s="42" t="s">
        <v>38</v>
      </c>
      <c r="OHJ25" s="42" t="s">
        <v>38</v>
      </c>
      <c r="OHK25" s="42" t="s">
        <v>38</v>
      </c>
      <c r="OHL25" s="42" t="s">
        <v>38</v>
      </c>
      <c r="OHM25" s="42" t="s">
        <v>38</v>
      </c>
      <c r="OHN25" s="42" t="s">
        <v>38</v>
      </c>
      <c r="OHO25" s="42" t="s">
        <v>38</v>
      </c>
      <c r="OHP25" s="42" t="s">
        <v>38</v>
      </c>
      <c r="OHQ25" s="42" t="s">
        <v>38</v>
      </c>
      <c r="OHR25" s="42" t="s">
        <v>38</v>
      </c>
      <c r="OHS25" s="42" t="s">
        <v>38</v>
      </c>
      <c r="OHT25" s="42" t="s">
        <v>38</v>
      </c>
      <c r="OHU25" s="42" t="s">
        <v>38</v>
      </c>
      <c r="OHV25" s="42" t="s">
        <v>38</v>
      </c>
      <c r="OHW25" s="42" t="s">
        <v>38</v>
      </c>
      <c r="OHX25" s="42" t="s">
        <v>38</v>
      </c>
      <c r="OHY25" s="42" t="s">
        <v>38</v>
      </c>
      <c r="OHZ25" s="42" t="s">
        <v>38</v>
      </c>
      <c r="OIA25" s="42" t="s">
        <v>38</v>
      </c>
      <c r="OIB25" s="42" t="s">
        <v>38</v>
      </c>
      <c r="OIC25" s="42" t="s">
        <v>38</v>
      </c>
      <c r="OID25" s="42" t="s">
        <v>38</v>
      </c>
      <c r="OIE25" s="42" t="s">
        <v>38</v>
      </c>
      <c r="OIF25" s="42" t="s">
        <v>38</v>
      </c>
      <c r="OIG25" s="42" t="s">
        <v>38</v>
      </c>
      <c r="OIH25" s="42" t="s">
        <v>38</v>
      </c>
      <c r="OII25" s="42" t="s">
        <v>38</v>
      </c>
      <c r="OIJ25" s="42" t="s">
        <v>38</v>
      </c>
      <c r="OIK25" s="42" t="s">
        <v>38</v>
      </c>
      <c r="OIL25" s="42" t="s">
        <v>38</v>
      </c>
      <c r="OIM25" s="42" t="s">
        <v>38</v>
      </c>
      <c r="OIN25" s="42" t="s">
        <v>38</v>
      </c>
      <c r="OIO25" s="42" t="s">
        <v>38</v>
      </c>
      <c r="OIP25" s="42" t="s">
        <v>38</v>
      </c>
      <c r="OIQ25" s="42" t="s">
        <v>38</v>
      </c>
      <c r="OIR25" s="42" t="s">
        <v>38</v>
      </c>
      <c r="OIS25" s="42" t="s">
        <v>38</v>
      </c>
      <c r="OIT25" s="42" t="s">
        <v>38</v>
      </c>
      <c r="OIU25" s="42" t="s">
        <v>38</v>
      </c>
      <c r="OIV25" s="42" t="s">
        <v>38</v>
      </c>
      <c r="OIW25" s="42" t="s">
        <v>38</v>
      </c>
      <c r="OIX25" s="42" t="s">
        <v>38</v>
      </c>
      <c r="OIY25" s="42" t="s">
        <v>38</v>
      </c>
      <c r="OIZ25" s="42" t="s">
        <v>38</v>
      </c>
      <c r="OJA25" s="42" t="s">
        <v>38</v>
      </c>
      <c r="OJB25" s="42" t="s">
        <v>38</v>
      </c>
      <c r="OJC25" s="42" t="s">
        <v>38</v>
      </c>
      <c r="OJD25" s="42" t="s">
        <v>38</v>
      </c>
      <c r="OJE25" s="42" t="s">
        <v>38</v>
      </c>
      <c r="OJF25" s="42" t="s">
        <v>38</v>
      </c>
      <c r="OJG25" s="42" t="s">
        <v>38</v>
      </c>
      <c r="OJH25" s="42" t="s">
        <v>38</v>
      </c>
      <c r="OJI25" s="42" t="s">
        <v>38</v>
      </c>
      <c r="OJJ25" s="42" t="s">
        <v>38</v>
      </c>
      <c r="OJK25" s="42" t="s">
        <v>38</v>
      </c>
      <c r="OJL25" s="42" t="s">
        <v>38</v>
      </c>
      <c r="OJM25" s="42" t="s">
        <v>38</v>
      </c>
      <c r="OJN25" s="42" t="s">
        <v>38</v>
      </c>
      <c r="OJO25" s="42" t="s">
        <v>38</v>
      </c>
      <c r="OJP25" s="42" t="s">
        <v>38</v>
      </c>
      <c r="OJQ25" s="42" t="s">
        <v>38</v>
      </c>
      <c r="OJR25" s="42" t="s">
        <v>38</v>
      </c>
      <c r="OJS25" s="42" t="s">
        <v>38</v>
      </c>
      <c r="OJT25" s="42" t="s">
        <v>38</v>
      </c>
      <c r="OJU25" s="42" t="s">
        <v>38</v>
      </c>
      <c r="OJV25" s="42" t="s">
        <v>38</v>
      </c>
      <c r="OJW25" s="42" t="s">
        <v>38</v>
      </c>
      <c r="OJX25" s="42" t="s">
        <v>38</v>
      </c>
      <c r="OJY25" s="42" t="s">
        <v>38</v>
      </c>
      <c r="OJZ25" s="42" t="s">
        <v>38</v>
      </c>
      <c r="OKA25" s="42" t="s">
        <v>38</v>
      </c>
      <c r="OKB25" s="42" t="s">
        <v>38</v>
      </c>
      <c r="OKC25" s="42" t="s">
        <v>38</v>
      </c>
      <c r="OKD25" s="42" t="s">
        <v>38</v>
      </c>
      <c r="OKE25" s="42" t="s">
        <v>38</v>
      </c>
      <c r="OKF25" s="42" t="s">
        <v>38</v>
      </c>
      <c r="OKG25" s="42" t="s">
        <v>38</v>
      </c>
      <c r="OKH25" s="42" t="s">
        <v>38</v>
      </c>
      <c r="OKI25" s="42" t="s">
        <v>38</v>
      </c>
      <c r="OKJ25" s="42" t="s">
        <v>38</v>
      </c>
      <c r="OKK25" s="42" t="s">
        <v>38</v>
      </c>
      <c r="OKL25" s="42" t="s">
        <v>38</v>
      </c>
      <c r="OKM25" s="42" t="s">
        <v>38</v>
      </c>
      <c r="OKN25" s="42" t="s">
        <v>38</v>
      </c>
      <c r="OKO25" s="42" t="s">
        <v>38</v>
      </c>
      <c r="OKP25" s="42" t="s">
        <v>38</v>
      </c>
      <c r="OKQ25" s="42" t="s">
        <v>38</v>
      </c>
      <c r="OKR25" s="42" t="s">
        <v>38</v>
      </c>
      <c r="OKS25" s="42" t="s">
        <v>38</v>
      </c>
      <c r="OKT25" s="42" t="s">
        <v>38</v>
      </c>
      <c r="OKU25" s="42" t="s">
        <v>38</v>
      </c>
      <c r="OKV25" s="42" t="s">
        <v>38</v>
      </c>
      <c r="OKW25" s="42" t="s">
        <v>38</v>
      </c>
      <c r="OKX25" s="42" t="s">
        <v>38</v>
      </c>
      <c r="OKY25" s="42" t="s">
        <v>38</v>
      </c>
      <c r="OKZ25" s="42" t="s">
        <v>38</v>
      </c>
      <c r="OLA25" s="42" t="s">
        <v>38</v>
      </c>
      <c r="OLB25" s="42" t="s">
        <v>38</v>
      </c>
      <c r="OLC25" s="42" t="s">
        <v>38</v>
      </c>
      <c r="OLD25" s="42" t="s">
        <v>38</v>
      </c>
      <c r="OLE25" s="42" t="s">
        <v>38</v>
      </c>
      <c r="OLF25" s="42" t="s">
        <v>38</v>
      </c>
      <c r="OLG25" s="42" t="s">
        <v>38</v>
      </c>
      <c r="OLH25" s="42" t="s">
        <v>38</v>
      </c>
      <c r="OLI25" s="42" t="s">
        <v>38</v>
      </c>
      <c r="OLJ25" s="42" t="s">
        <v>38</v>
      </c>
      <c r="OLK25" s="42" t="s">
        <v>38</v>
      </c>
      <c r="OLL25" s="42" t="s">
        <v>38</v>
      </c>
      <c r="OLM25" s="42" t="s">
        <v>38</v>
      </c>
      <c r="OLN25" s="42" t="s">
        <v>38</v>
      </c>
      <c r="OLO25" s="42" t="s">
        <v>38</v>
      </c>
      <c r="OLP25" s="42" t="s">
        <v>38</v>
      </c>
      <c r="OLQ25" s="42" t="s">
        <v>38</v>
      </c>
      <c r="OLR25" s="42" t="s">
        <v>38</v>
      </c>
      <c r="OLS25" s="42" t="s">
        <v>38</v>
      </c>
      <c r="OLT25" s="42" t="s">
        <v>38</v>
      </c>
      <c r="OLU25" s="42" t="s">
        <v>38</v>
      </c>
      <c r="OLV25" s="42" t="s">
        <v>38</v>
      </c>
      <c r="OLW25" s="42" t="s">
        <v>38</v>
      </c>
      <c r="OLX25" s="42" t="s">
        <v>38</v>
      </c>
      <c r="OLY25" s="42" t="s">
        <v>38</v>
      </c>
      <c r="OLZ25" s="42" t="s">
        <v>38</v>
      </c>
      <c r="OMA25" s="42" t="s">
        <v>38</v>
      </c>
      <c r="OMB25" s="42" t="s">
        <v>38</v>
      </c>
      <c r="OMC25" s="42" t="s">
        <v>38</v>
      </c>
      <c r="OMD25" s="42" t="s">
        <v>38</v>
      </c>
      <c r="OME25" s="42" t="s">
        <v>38</v>
      </c>
      <c r="OMF25" s="42" t="s">
        <v>38</v>
      </c>
      <c r="OMG25" s="42" t="s">
        <v>38</v>
      </c>
      <c r="OMH25" s="42" t="s">
        <v>38</v>
      </c>
      <c r="OMI25" s="42" t="s">
        <v>38</v>
      </c>
      <c r="OMJ25" s="42" t="s">
        <v>38</v>
      </c>
      <c r="OMK25" s="42" t="s">
        <v>38</v>
      </c>
      <c r="OML25" s="42" t="s">
        <v>38</v>
      </c>
      <c r="OMM25" s="42" t="s">
        <v>38</v>
      </c>
      <c r="OMN25" s="42" t="s">
        <v>38</v>
      </c>
      <c r="OMO25" s="42" t="s">
        <v>38</v>
      </c>
      <c r="OMP25" s="42" t="s">
        <v>38</v>
      </c>
      <c r="OMQ25" s="42" t="s">
        <v>38</v>
      </c>
      <c r="OMR25" s="42" t="s">
        <v>38</v>
      </c>
      <c r="OMS25" s="42" t="s">
        <v>38</v>
      </c>
      <c r="OMT25" s="42" t="s">
        <v>38</v>
      </c>
      <c r="OMU25" s="42" t="s">
        <v>38</v>
      </c>
      <c r="OMV25" s="42" t="s">
        <v>38</v>
      </c>
      <c r="OMW25" s="42" t="s">
        <v>38</v>
      </c>
      <c r="OMX25" s="42" t="s">
        <v>38</v>
      </c>
      <c r="OMY25" s="42" t="s">
        <v>38</v>
      </c>
      <c r="OMZ25" s="42" t="s">
        <v>38</v>
      </c>
      <c r="ONA25" s="42" t="s">
        <v>38</v>
      </c>
      <c r="ONB25" s="42" t="s">
        <v>38</v>
      </c>
      <c r="ONC25" s="42" t="s">
        <v>38</v>
      </c>
      <c r="OND25" s="42" t="s">
        <v>38</v>
      </c>
      <c r="ONE25" s="42" t="s">
        <v>38</v>
      </c>
      <c r="ONF25" s="42" t="s">
        <v>38</v>
      </c>
      <c r="ONG25" s="42" t="s">
        <v>38</v>
      </c>
      <c r="ONH25" s="42" t="s">
        <v>38</v>
      </c>
      <c r="ONI25" s="42" t="s">
        <v>38</v>
      </c>
      <c r="ONJ25" s="42" t="s">
        <v>38</v>
      </c>
      <c r="ONK25" s="42" t="s">
        <v>38</v>
      </c>
      <c r="ONL25" s="42" t="s">
        <v>38</v>
      </c>
      <c r="ONM25" s="42" t="s">
        <v>38</v>
      </c>
      <c r="ONN25" s="42" t="s">
        <v>38</v>
      </c>
      <c r="ONO25" s="42" t="s">
        <v>38</v>
      </c>
      <c r="ONP25" s="42" t="s">
        <v>38</v>
      </c>
      <c r="ONQ25" s="42" t="s">
        <v>38</v>
      </c>
      <c r="ONR25" s="42" t="s">
        <v>38</v>
      </c>
      <c r="ONS25" s="42" t="s">
        <v>38</v>
      </c>
      <c r="ONT25" s="42" t="s">
        <v>38</v>
      </c>
      <c r="ONU25" s="42" t="s">
        <v>38</v>
      </c>
      <c r="ONV25" s="42" t="s">
        <v>38</v>
      </c>
      <c r="ONW25" s="42" t="s">
        <v>38</v>
      </c>
      <c r="ONX25" s="42" t="s">
        <v>38</v>
      </c>
      <c r="ONY25" s="42" t="s">
        <v>38</v>
      </c>
      <c r="ONZ25" s="42" t="s">
        <v>38</v>
      </c>
      <c r="OOA25" s="42" t="s">
        <v>38</v>
      </c>
      <c r="OOB25" s="42" t="s">
        <v>38</v>
      </c>
      <c r="OOC25" s="42" t="s">
        <v>38</v>
      </c>
      <c r="OOD25" s="42" t="s">
        <v>38</v>
      </c>
      <c r="OOE25" s="42" t="s">
        <v>38</v>
      </c>
      <c r="OOF25" s="42" t="s">
        <v>38</v>
      </c>
      <c r="OOG25" s="42" t="s">
        <v>38</v>
      </c>
      <c r="OOH25" s="42" t="s">
        <v>38</v>
      </c>
      <c r="OOI25" s="42" t="s">
        <v>38</v>
      </c>
      <c r="OOJ25" s="42" t="s">
        <v>38</v>
      </c>
      <c r="OOK25" s="42" t="s">
        <v>38</v>
      </c>
      <c r="OOL25" s="42" t="s">
        <v>38</v>
      </c>
      <c r="OOM25" s="42" t="s">
        <v>38</v>
      </c>
      <c r="OON25" s="42" t="s">
        <v>38</v>
      </c>
      <c r="OOO25" s="42" t="s">
        <v>38</v>
      </c>
      <c r="OOP25" s="42" t="s">
        <v>38</v>
      </c>
      <c r="OOQ25" s="42" t="s">
        <v>38</v>
      </c>
      <c r="OOR25" s="42" t="s">
        <v>38</v>
      </c>
      <c r="OOS25" s="42" t="s">
        <v>38</v>
      </c>
      <c r="OOT25" s="42" t="s">
        <v>38</v>
      </c>
      <c r="OOU25" s="42" t="s">
        <v>38</v>
      </c>
      <c r="OOV25" s="42" t="s">
        <v>38</v>
      </c>
      <c r="OOW25" s="42" t="s">
        <v>38</v>
      </c>
      <c r="OOX25" s="42" t="s">
        <v>38</v>
      </c>
      <c r="OOY25" s="42" t="s">
        <v>38</v>
      </c>
      <c r="OOZ25" s="42" t="s">
        <v>38</v>
      </c>
      <c r="OPA25" s="42" t="s">
        <v>38</v>
      </c>
      <c r="OPB25" s="42" t="s">
        <v>38</v>
      </c>
      <c r="OPC25" s="42" t="s">
        <v>38</v>
      </c>
      <c r="OPD25" s="42" t="s">
        <v>38</v>
      </c>
      <c r="OPE25" s="42" t="s">
        <v>38</v>
      </c>
      <c r="OPF25" s="42" t="s">
        <v>38</v>
      </c>
      <c r="OPG25" s="42" t="s">
        <v>38</v>
      </c>
      <c r="OPH25" s="42" t="s">
        <v>38</v>
      </c>
      <c r="OPI25" s="42" t="s">
        <v>38</v>
      </c>
      <c r="OPJ25" s="42" t="s">
        <v>38</v>
      </c>
      <c r="OPK25" s="42" t="s">
        <v>38</v>
      </c>
      <c r="OPL25" s="42" t="s">
        <v>38</v>
      </c>
      <c r="OPM25" s="42" t="s">
        <v>38</v>
      </c>
      <c r="OPN25" s="42" t="s">
        <v>38</v>
      </c>
      <c r="OPO25" s="42" t="s">
        <v>38</v>
      </c>
      <c r="OPP25" s="42" t="s">
        <v>38</v>
      </c>
      <c r="OPQ25" s="42" t="s">
        <v>38</v>
      </c>
      <c r="OPR25" s="42" t="s">
        <v>38</v>
      </c>
      <c r="OPS25" s="42" t="s">
        <v>38</v>
      </c>
      <c r="OPT25" s="42" t="s">
        <v>38</v>
      </c>
      <c r="OPU25" s="42" t="s">
        <v>38</v>
      </c>
      <c r="OPV25" s="42" t="s">
        <v>38</v>
      </c>
      <c r="OPW25" s="42" t="s">
        <v>38</v>
      </c>
      <c r="OPX25" s="42" t="s">
        <v>38</v>
      </c>
      <c r="OPY25" s="42" t="s">
        <v>38</v>
      </c>
      <c r="OPZ25" s="42" t="s">
        <v>38</v>
      </c>
      <c r="OQA25" s="42" t="s">
        <v>38</v>
      </c>
      <c r="OQB25" s="42" t="s">
        <v>38</v>
      </c>
      <c r="OQC25" s="42" t="s">
        <v>38</v>
      </c>
      <c r="OQD25" s="42" t="s">
        <v>38</v>
      </c>
      <c r="OQE25" s="42" t="s">
        <v>38</v>
      </c>
      <c r="OQF25" s="42" t="s">
        <v>38</v>
      </c>
      <c r="OQG25" s="42" t="s">
        <v>38</v>
      </c>
      <c r="OQH25" s="42" t="s">
        <v>38</v>
      </c>
      <c r="OQI25" s="42" t="s">
        <v>38</v>
      </c>
      <c r="OQJ25" s="42" t="s">
        <v>38</v>
      </c>
      <c r="OQK25" s="42" t="s">
        <v>38</v>
      </c>
      <c r="OQL25" s="42" t="s">
        <v>38</v>
      </c>
      <c r="OQM25" s="42" t="s">
        <v>38</v>
      </c>
      <c r="OQN25" s="42" t="s">
        <v>38</v>
      </c>
      <c r="OQO25" s="42" t="s">
        <v>38</v>
      </c>
      <c r="OQP25" s="42" t="s">
        <v>38</v>
      </c>
      <c r="OQQ25" s="42" t="s">
        <v>38</v>
      </c>
      <c r="OQR25" s="42" t="s">
        <v>38</v>
      </c>
      <c r="OQS25" s="42" t="s">
        <v>38</v>
      </c>
      <c r="OQT25" s="42" t="s">
        <v>38</v>
      </c>
      <c r="OQU25" s="42" t="s">
        <v>38</v>
      </c>
      <c r="OQV25" s="42" t="s">
        <v>38</v>
      </c>
      <c r="OQW25" s="42" t="s">
        <v>38</v>
      </c>
      <c r="OQX25" s="42" t="s">
        <v>38</v>
      </c>
      <c r="OQY25" s="42" t="s">
        <v>38</v>
      </c>
      <c r="OQZ25" s="42" t="s">
        <v>38</v>
      </c>
      <c r="ORA25" s="42" t="s">
        <v>38</v>
      </c>
      <c r="ORB25" s="42" t="s">
        <v>38</v>
      </c>
      <c r="ORC25" s="42" t="s">
        <v>38</v>
      </c>
      <c r="ORD25" s="42" t="s">
        <v>38</v>
      </c>
      <c r="ORE25" s="42" t="s">
        <v>38</v>
      </c>
      <c r="ORF25" s="42" t="s">
        <v>38</v>
      </c>
      <c r="ORG25" s="42" t="s">
        <v>38</v>
      </c>
      <c r="ORH25" s="42" t="s">
        <v>38</v>
      </c>
      <c r="ORI25" s="42" t="s">
        <v>38</v>
      </c>
      <c r="ORJ25" s="42" t="s">
        <v>38</v>
      </c>
      <c r="ORK25" s="42" t="s">
        <v>38</v>
      </c>
      <c r="ORL25" s="42" t="s">
        <v>38</v>
      </c>
      <c r="ORM25" s="42" t="s">
        <v>38</v>
      </c>
      <c r="ORN25" s="42" t="s">
        <v>38</v>
      </c>
      <c r="ORO25" s="42" t="s">
        <v>38</v>
      </c>
      <c r="ORP25" s="42" t="s">
        <v>38</v>
      </c>
      <c r="ORQ25" s="42" t="s">
        <v>38</v>
      </c>
      <c r="ORR25" s="42" t="s">
        <v>38</v>
      </c>
      <c r="ORS25" s="42" t="s">
        <v>38</v>
      </c>
      <c r="ORT25" s="42" t="s">
        <v>38</v>
      </c>
      <c r="ORU25" s="42" t="s">
        <v>38</v>
      </c>
      <c r="ORV25" s="42" t="s">
        <v>38</v>
      </c>
      <c r="ORW25" s="42" t="s">
        <v>38</v>
      </c>
      <c r="ORX25" s="42" t="s">
        <v>38</v>
      </c>
      <c r="ORY25" s="42" t="s">
        <v>38</v>
      </c>
      <c r="ORZ25" s="42" t="s">
        <v>38</v>
      </c>
      <c r="OSA25" s="42" t="s">
        <v>38</v>
      </c>
      <c r="OSB25" s="42" t="s">
        <v>38</v>
      </c>
      <c r="OSC25" s="42" t="s">
        <v>38</v>
      </c>
      <c r="OSD25" s="42" t="s">
        <v>38</v>
      </c>
      <c r="OSE25" s="42" t="s">
        <v>38</v>
      </c>
      <c r="OSF25" s="42" t="s">
        <v>38</v>
      </c>
      <c r="OSG25" s="42" t="s">
        <v>38</v>
      </c>
      <c r="OSH25" s="42" t="s">
        <v>38</v>
      </c>
      <c r="OSI25" s="42" t="s">
        <v>38</v>
      </c>
      <c r="OSJ25" s="42" t="s">
        <v>38</v>
      </c>
      <c r="OSK25" s="42" t="s">
        <v>38</v>
      </c>
      <c r="OSL25" s="42" t="s">
        <v>38</v>
      </c>
      <c r="OSM25" s="42" t="s">
        <v>38</v>
      </c>
      <c r="OSN25" s="42" t="s">
        <v>38</v>
      </c>
      <c r="OSO25" s="42" t="s">
        <v>38</v>
      </c>
      <c r="OSP25" s="42" t="s">
        <v>38</v>
      </c>
      <c r="OSQ25" s="42" t="s">
        <v>38</v>
      </c>
      <c r="OSR25" s="42" t="s">
        <v>38</v>
      </c>
      <c r="OSS25" s="42" t="s">
        <v>38</v>
      </c>
      <c r="OST25" s="42" t="s">
        <v>38</v>
      </c>
      <c r="OSU25" s="42" t="s">
        <v>38</v>
      </c>
      <c r="OSV25" s="42" t="s">
        <v>38</v>
      </c>
      <c r="OSW25" s="42" t="s">
        <v>38</v>
      </c>
      <c r="OSX25" s="42" t="s">
        <v>38</v>
      </c>
      <c r="OSY25" s="42" t="s">
        <v>38</v>
      </c>
      <c r="OSZ25" s="42" t="s">
        <v>38</v>
      </c>
      <c r="OTA25" s="42" t="s">
        <v>38</v>
      </c>
      <c r="OTB25" s="42" t="s">
        <v>38</v>
      </c>
      <c r="OTC25" s="42" t="s">
        <v>38</v>
      </c>
      <c r="OTD25" s="42" t="s">
        <v>38</v>
      </c>
      <c r="OTE25" s="42" t="s">
        <v>38</v>
      </c>
      <c r="OTF25" s="42" t="s">
        <v>38</v>
      </c>
      <c r="OTG25" s="42" t="s">
        <v>38</v>
      </c>
      <c r="OTH25" s="42" t="s">
        <v>38</v>
      </c>
      <c r="OTI25" s="42" t="s">
        <v>38</v>
      </c>
      <c r="OTJ25" s="42" t="s">
        <v>38</v>
      </c>
      <c r="OTK25" s="42" t="s">
        <v>38</v>
      </c>
      <c r="OTL25" s="42" t="s">
        <v>38</v>
      </c>
      <c r="OTM25" s="42" t="s">
        <v>38</v>
      </c>
      <c r="OTN25" s="42" t="s">
        <v>38</v>
      </c>
      <c r="OTO25" s="42" t="s">
        <v>38</v>
      </c>
      <c r="OTP25" s="42" t="s">
        <v>38</v>
      </c>
      <c r="OTQ25" s="42" t="s">
        <v>38</v>
      </c>
      <c r="OTR25" s="42" t="s">
        <v>38</v>
      </c>
      <c r="OTS25" s="42" t="s">
        <v>38</v>
      </c>
      <c r="OTT25" s="42" t="s">
        <v>38</v>
      </c>
      <c r="OTU25" s="42" t="s">
        <v>38</v>
      </c>
      <c r="OTV25" s="42" t="s">
        <v>38</v>
      </c>
      <c r="OTW25" s="42" t="s">
        <v>38</v>
      </c>
      <c r="OTX25" s="42" t="s">
        <v>38</v>
      </c>
      <c r="OTY25" s="42" t="s">
        <v>38</v>
      </c>
      <c r="OTZ25" s="42" t="s">
        <v>38</v>
      </c>
      <c r="OUA25" s="42" t="s">
        <v>38</v>
      </c>
      <c r="OUB25" s="42" t="s">
        <v>38</v>
      </c>
      <c r="OUC25" s="42" t="s">
        <v>38</v>
      </c>
      <c r="OUD25" s="42" t="s">
        <v>38</v>
      </c>
      <c r="OUE25" s="42" t="s">
        <v>38</v>
      </c>
      <c r="OUF25" s="42" t="s">
        <v>38</v>
      </c>
      <c r="OUG25" s="42" t="s">
        <v>38</v>
      </c>
      <c r="OUH25" s="42" t="s">
        <v>38</v>
      </c>
      <c r="OUI25" s="42" t="s">
        <v>38</v>
      </c>
      <c r="OUJ25" s="42" t="s">
        <v>38</v>
      </c>
      <c r="OUK25" s="42" t="s">
        <v>38</v>
      </c>
      <c r="OUL25" s="42" t="s">
        <v>38</v>
      </c>
      <c r="OUM25" s="42" t="s">
        <v>38</v>
      </c>
      <c r="OUN25" s="42" t="s">
        <v>38</v>
      </c>
      <c r="OUO25" s="42" t="s">
        <v>38</v>
      </c>
      <c r="OUP25" s="42" t="s">
        <v>38</v>
      </c>
      <c r="OUQ25" s="42" t="s">
        <v>38</v>
      </c>
      <c r="OUR25" s="42" t="s">
        <v>38</v>
      </c>
      <c r="OUS25" s="42" t="s">
        <v>38</v>
      </c>
      <c r="OUT25" s="42" t="s">
        <v>38</v>
      </c>
      <c r="OUU25" s="42" t="s">
        <v>38</v>
      </c>
      <c r="OUV25" s="42" t="s">
        <v>38</v>
      </c>
      <c r="OUW25" s="42" t="s">
        <v>38</v>
      </c>
      <c r="OUX25" s="42" t="s">
        <v>38</v>
      </c>
      <c r="OUY25" s="42" t="s">
        <v>38</v>
      </c>
      <c r="OUZ25" s="42" t="s">
        <v>38</v>
      </c>
      <c r="OVA25" s="42" t="s">
        <v>38</v>
      </c>
      <c r="OVB25" s="42" t="s">
        <v>38</v>
      </c>
      <c r="OVC25" s="42" t="s">
        <v>38</v>
      </c>
      <c r="OVD25" s="42" t="s">
        <v>38</v>
      </c>
      <c r="OVE25" s="42" t="s">
        <v>38</v>
      </c>
      <c r="OVF25" s="42" t="s">
        <v>38</v>
      </c>
      <c r="OVG25" s="42" t="s">
        <v>38</v>
      </c>
      <c r="OVH25" s="42" t="s">
        <v>38</v>
      </c>
      <c r="OVI25" s="42" t="s">
        <v>38</v>
      </c>
      <c r="OVJ25" s="42" t="s">
        <v>38</v>
      </c>
      <c r="OVK25" s="42" t="s">
        <v>38</v>
      </c>
      <c r="OVL25" s="42" t="s">
        <v>38</v>
      </c>
      <c r="OVM25" s="42" t="s">
        <v>38</v>
      </c>
      <c r="OVN25" s="42" t="s">
        <v>38</v>
      </c>
      <c r="OVO25" s="42" t="s">
        <v>38</v>
      </c>
      <c r="OVP25" s="42" t="s">
        <v>38</v>
      </c>
      <c r="OVQ25" s="42" t="s">
        <v>38</v>
      </c>
      <c r="OVR25" s="42" t="s">
        <v>38</v>
      </c>
      <c r="OVS25" s="42" t="s">
        <v>38</v>
      </c>
      <c r="OVT25" s="42" t="s">
        <v>38</v>
      </c>
      <c r="OVU25" s="42" t="s">
        <v>38</v>
      </c>
      <c r="OVV25" s="42" t="s">
        <v>38</v>
      </c>
      <c r="OVW25" s="42" t="s">
        <v>38</v>
      </c>
      <c r="OVX25" s="42" t="s">
        <v>38</v>
      </c>
      <c r="OVY25" s="42" t="s">
        <v>38</v>
      </c>
      <c r="OVZ25" s="42" t="s">
        <v>38</v>
      </c>
      <c r="OWA25" s="42" t="s">
        <v>38</v>
      </c>
      <c r="OWB25" s="42" t="s">
        <v>38</v>
      </c>
      <c r="OWC25" s="42" t="s">
        <v>38</v>
      </c>
      <c r="OWD25" s="42" t="s">
        <v>38</v>
      </c>
      <c r="OWE25" s="42" t="s">
        <v>38</v>
      </c>
      <c r="OWF25" s="42" t="s">
        <v>38</v>
      </c>
      <c r="OWG25" s="42" t="s">
        <v>38</v>
      </c>
      <c r="OWH25" s="42" t="s">
        <v>38</v>
      </c>
      <c r="OWI25" s="42" t="s">
        <v>38</v>
      </c>
      <c r="OWJ25" s="42" t="s">
        <v>38</v>
      </c>
      <c r="OWK25" s="42" t="s">
        <v>38</v>
      </c>
      <c r="OWL25" s="42" t="s">
        <v>38</v>
      </c>
      <c r="OWM25" s="42" t="s">
        <v>38</v>
      </c>
      <c r="OWN25" s="42" t="s">
        <v>38</v>
      </c>
      <c r="OWO25" s="42" t="s">
        <v>38</v>
      </c>
      <c r="OWP25" s="42" t="s">
        <v>38</v>
      </c>
      <c r="OWQ25" s="42" t="s">
        <v>38</v>
      </c>
      <c r="OWR25" s="42" t="s">
        <v>38</v>
      </c>
      <c r="OWS25" s="42" t="s">
        <v>38</v>
      </c>
      <c r="OWT25" s="42" t="s">
        <v>38</v>
      </c>
      <c r="OWU25" s="42" t="s">
        <v>38</v>
      </c>
      <c r="OWV25" s="42" t="s">
        <v>38</v>
      </c>
      <c r="OWW25" s="42" t="s">
        <v>38</v>
      </c>
      <c r="OWX25" s="42" t="s">
        <v>38</v>
      </c>
      <c r="OWY25" s="42" t="s">
        <v>38</v>
      </c>
      <c r="OWZ25" s="42" t="s">
        <v>38</v>
      </c>
      <c r="OXA25" s="42" t="s">
        <v>38</v>
      </c>
      <c r="OXB25" s="42" t="s">
        <v>38</v>
      </c>
      <c r="OXC25" s="42" t="s">
        <v>38</v>
      </c>
      <c r="OXD25" s="42" t="s">
        <v>38</v>
      </c>
      <c r="OXE25" s="42" t="s">
        <v>38</v>
      </c>
      <c r="OXF25" s="42" t="s">
        <v>38</v>
      </c>
      <c r="OXG25" s="42" t="s">
        <v>38</v>
      </c>
      <c r="OXH25" s="42" t="s">
        <v>38</v>
      </c>
      <c r="OXI25" s="42" t="s">
        <v>38</v>
      </c>
      <c r="OXJ25" s="42" t="s">
        <v>38</v>
      </c>
      <c r="OXK25" s="42" t="s">
        <v>38</v>
      </c>
      <c r="OXL25" s="42" t="s">
        <v>38</v>
      </c>
      <c r="OXM25" s="42" t="s">
        <v>38</v>
      </c>
      <c r="OXN25" s="42" t="s">
        <v>38</v>
      </c>
      <c r="OXO25" s="42" t="s">
        <v>38</v>
      </c>
      <c r="OXP25" s="42" t="s">
        <v>38</v>
      </c>
      <c r="OXQ25" s="42" t="s">
        <v>38</v>
      </c>
      <c r="OXR25" s="42" t="s">
        <v>38</v>
      </c>
      <c r="OXS25" s="42" t="s">
        <v>38</v>
      </c>
      <c r="OXT25" s="42" t="s">
        <v>38</v>
      </c>
      <c r="OXU25" s="42" t="s">
        <v>38</v>
      </c>
      <c r="OXV25" s="42" t="s">
        <v>38</v>
      </c>
      <c r="OXW25" s="42" t="s">
        <v>38</v>
      </c>
      <c r="OXX25" s="42" t="s">
        <v>38</v>
      </c>
      <c r="OXY25" s="42" t="s">
        <v>38</v>
      </c>
      <c r="OXZ25" s="42" t="s">
        <v>38</v>
      </c>
      <c r="OYA25" s="42" t="s">
        <v>38</v>
      </c>
      <c r="OYB25" s="42" t="s">
        <v>38</v>
      </c>
      <c r="OYC25" s="42" t="s">
        <v>38</v>
      </c>
      <c r="OYD25" s="42" t="s">
        <v>38</v>
      </c>
      <c r="OYE25" s="42" t="s">
        <v>38</v>
      </c>
      <c r="OYF25" s="42" t="s">
        <v>38</v>
      </c>
      <c r="OYG25" s="42" t="s">
        <v>38</v>
      </c>
      <c r="OYH25" s="42" t="s">
        <v>38</v>
      </c>
      <c r="OYI25" s="42" t="s">
        <v>38</v>
      </c>
      <c r="OYJ25" s="42" t="s">
        <v>38</v>
      </c>
      <c r="OYK25" s="42" t="s">
        <v>38</v>
      </c>
      <c r="OYL25" s="42" t="s">
        <v>38</v>
      </c>
      <c r="OYM25" s="42" t="s">
        <v>38</v>
      </c>
      <c r="OYN25" s="42" t="s">
        <v>38</v>
      </c>
      <c r="OYO25" s="42" t="s">
        <v>38</v>
      </c>
      <c r="OYP25" s="42" t="s">
        <v>38</v>
      </c>
      <c r="OYQ25" s="42" t="s">
        <v>38</v>
      </c>
      <c r="OYR25" s="42" t="s">
        <v>38</v>
      </c>
      <c r="OYS25" s="42" t="s">
        <v>38</v>
      </c>
      <c r="OYT25" s="42" t="s">
        <v>38</v>
      </c>
      <c r="OYU25" s="42" t="s">
        <v>38</v>
      </c>
      <c r="OYV25" s="42" t="s">
        <v>38</v>
      </c>
      <c r="OYW25" s="42" t="s">
        <v>38</v>
      </c>
      <c r="OYX25" s="42" t="s">
        <v>38</v>
      </c>
      <c r="OYY25" s="42" t="s">
        <v>38</v>
      </c>
      <c r="OYZ25" s="42" t="s">
        <v>38</v>
      </c>
      <c r="OZA25" s="42" t="s">
        <v>38</v>
      </c>
      <c r="OZB25" s="42" t="s">
        <v>38</v>
      </c>
      <c r="OZC25" s="42" t="s">
        <v>38</v>
      </c>
      <c r="OZD25" s="42" t="s">
        <v>38</v>
      </c>
      <c r="OZE25" s="42" t="s">
        <v>38</v>
      </c>
      <c r="OZF25" s="42" t="s">
        <v>38</v>
      </c>
      <c r="OZG25" s="42" t="s">
        <v>38</v>
      </c>
      <c r="OZH25" s="42" t="s">
        <v>38</v>
      </c>
      <c r="OZI25" s="42" t="s">
        <v>38</v>
      </c>
      <c r="OZJ25" s="42" t="s">
        <v>38</v>
      </c>
      <c r="OZK25" s="42" t="s">
        <v>38</v>
      </c>
      <c r="OZL25" s="42" t="s">
        <v>38</v>
      </c>
      <c r="OZM25" s="42" t="s">
        <v>38</v>
      </c>
      <c r="OZN25" s="42" t="s">
        <v>38</v>
      </c>
      <c r="OZO25" s="42" t="s">
        <v>38</v>
      </c>
      <c r="OZP25" s="42" t="s">
        <v>38</v>
      </c>
      <c r="OZQ25" s="42" t="s">
        <v>38</v>
      </c>
      <c r="OZR25" s="42" t="s">
        <v>38</v>
      </c>
      <c r="OZS25" s="42" t="s">
        <v>38</v>
      </c>
      <c r="OZT25" s="42" t="s">
        <v>38</v>
      </c>
      <c r="OZU25" s="42" t="s">
        <v>38</v>
      </c>
      <c r="OZV25" s="42" t="s">
        <v>38</v>
      </c>
      <c r="OZW25" s="42" t="s">
        <v>38</v>
      </c>
      <c r="OZX25" s="42" t="s">
        <v>38</v>
      </c>
      <c r="OZY25" s="42" t="s">
        <v>38</v>
      </c>
      <c r="OZZ25" s="42" t="s">
        <v>38</v>
      </c>
      <c r="PAA25" s="42" t="s">
        <v>38</v>
      </c>
      <c r="PAB25" s="42" t="s">
        <v>38</v>
      </c>
      <c r="PAC25" s="42" t="s">
        <v>38</v>
      </c>
      <c r="PAD25" s="42" t="s">
        <v>38</v>
      </c>
      <c r="PAE25" s="42" t="s">
        <v>38</v>
      </c>
      <c r="PAF25" s="42" t="s">
        <v>38</v>
      </c>
      <c r="PAG25" s="42" t="s">
        <v>38</v>
      </c>
      <c r="PAH25" s="42" t="s">
        <v>38</v>
      </c>
      <c r="PAI25" s="42" t="s">
        <v>38</v>
      </c>
      <c r="PAJ25" s="42" t="s">
        <v>38</v>
      </c>
      <c r="PAK25" s="42" t="s">
        <v>38</v>
      </c>
      <c r="PAL25" s="42" t="s">
        <v>38</v>
      </c>
      <c r="PAM25" s="42" t="s">
        <v>38</v>
      </c>
      <c r="PAN25" s="42" t="s">
        <v>38</v>
      </c>
      <c r="PAO25" s="42" t="s">
        <v>38</v>
      </c>
      <c r="PAP25" s="42" t="s">
        <v>38</v>
      </c>
      <c r="PAQ25" s="42" t="s">
        <v>38</v>
      </c>
      <c r="PAR25" s="42" t="s">
        <v>38</v>
      </c>
      <c r="PAS25" s="42" t="s">
        <v>38</v>
      </c>
      <c r="PAT25" s="42" t="s">
        <v>38</v>
      </c>
      <c r="PAU25" s="42" t="s">
        <v>38</v>
      </c>
      <c r="PAV25" s="42" t="s">
        <v>38</v>
      </c>
      <c r="PAW25" s="42" t="s">
        <v>38</v>
      </c>
      <c r="PAX25" s="42" t="s">
        <v>38</v>
      </c>
      <c r="PAY25" s="42" t="s">
        <v>38</v>
      </c>
      <c r="PAZ25" s="42" t="s">
        <v>38</v>
      </c>
      <c r="PBA25" s="42" t="s">
        <v>38</v>
      </c>
      <c r="PBB25" s="42" t="s">
        <v>38</v>
      </c>
      <c r="PBC25" s="42" t="s">
        <v>38</v>
      </c>
      <c r="PBD25" s="42" t="s">
        <v>38</v>
      </c>
      <c r="PBE25" s="42" t="s">
        <v>38</v>
      </c>
      <c r="PBF25" s="42" t="s">
        <v>38</v>
      </c>
      <c r="PBG25" s="42" t="s">
        <v>38</v>
      </c>
      <c r="PBH25" s="42" t="s">
        <v>38</v>
      </c>
      <c r="PBI25" s="42" t="s">
        <v>38</v>
      </c>
      <c r="PBJ25" s="42" t="s">
        <v>38</v>
      </c>
      <c r="PBK25" s="42" t="s">
        <v>38</v>
      </c>
      <c r="PBL25" s="42" t="s">
        <v>38</v>
      </c>
      <c r="PBM25" s="42" t="s">
        <v>38</v>
      </c>
      <c r="PBN25" s="42" t="s">
        <v>38</v>
      </c>
      <c r="PBO25" s="42" t="s">
        <v>38</v>
      </c>
      <c r="PBP25" s="42" t="s">
        <v>38</v>
      </c>
      <c r="PBQ25" s="42" t="s">
        <v>38</v>
      </c>
      <c r="PBR25" s="42" t="s">
        <v>38</v>
      </c>
      <c r="PBS25" s="42" t="s">
        <v>38</v>
      </c>
      <c r="PBT25" s="42" t="s">
        <v>38</v>
      </c>
      <c r="PBU25" s="42" t="s">
        <v>38</v>
      </c>
      <c r="PBV25" s="42" t="s">
        <v>38</v>
      </c>
      <c r="PBW25" s="42" t="s">
        <v>38</v>
      </c>
      <c r="PBX25" s="42" t="s">
        <v>38</v>
      </c>
      <c r="PBY25" s="42" t="s">
        <v>38</v>
      </c>
      <c r="PBZ25" s="42" t="s">
        <v>38</v>
      </c>
      <c r="PCA25" s="42" t="s">
        <v>38</v>
      </c>
      <c r="PCB25" s="42" t="s">
        <v>38</v>
      </c>
      <c r="PCC25" s="42" t="s">
        <v>38</v>
      </c>
      <c r="PCD25" s="42" t="s">
        <v>38</v>
      </c>
      <c r="PCE25" s="42" t="s">
        <v>38</v>
      </c>
      <c r="PCF25" s="42" t="s">
        <v>38</v>
      </c>
      <c r="PCG25" s="42" t="s">
        <v>38</v>
      </c>
      <c r="PCH25" s="42" t="s">
        <v>38</v>
      </c>
      <c r="PCI25" s="42" t="s">
        <v>38</v>
      </c>
      <c r="PCJ25" s="42" t="s">
        <v>38</v>
      </c>
      <c r="PCK25" s="42" t="s">
        <v>38</v>
      </c>
      <c r="PCL25" s="42" t="s">
        <v>38</v>
      </c>
      <c r="PCM25" s="42" t="s">
        <v>38</v>
      </c>
      <c r="PCN25" s="42" t="s">
        <v>38</v>
      </c>
      <c r="PCO25" s="42" t="s">
        <v>38</v>
      </c>
      <c r="PCP25" s="42" t="s">
        <v>38</v>
      </c>
      <c r="PCQ25" s="42" t="s">
        <v>38</v>
      </c>
      <c r="PCR25" s="42" t="s">
        <v>38</v>
      </c>
      <c r="PCS25" s="42" t="s">
        <v>38</v>
      </c>
      <c r="PCT25" s="42" t="s">
        <v>38</v>
      </c>
      <c r="PCU25" s="42" t="s">
        <v>38</v>
      </c>
      <c r="PCV25" s="42" t="s">
        <v>38</v>
      </c>
      <c r="PCW25" s="42" t="s">
        <v>38</v>
      </c>
      <c r="PCX25" s="42" t="s">
        <v>38</v>
      </c>
      <c r="PCY25" s="42" t="s">
        <v>38</v>
      </c>
      <c r="PCZ25" s="42" t="s">
        <v>38</v>
      </c>
      <c r="PDA25" s="42" t="s">
        <v>38</v>
      </c>
      <c r="PDB25" s="42" t="s">
        <v>38</v>
      </c>
      <c r="PDC25" s="42" t="s">
        <v>38</v>
      </c>
      <c r="PDD25" s="42" t="s">
        <v>38</v>
      </c>
      <c r="PDE25" s="42" t="s">
        <v>38</v>
      </c>
      <c r="PDF25" s="42" t="s">
        <v>38</v>
      </c>
      <c r="PDG25" s="42" t="s">
        <v>38</v>
      </c>
      <c r="PDH25" s="42" t="s">
        <v>38</v>
      </c>
      <c r="PDI25" s="42" t="s">
        <v>38</v>
      </c>
      <c r="PDJ25" s="42" t="s">
        <v>38</v>
      </c>
      <c r="PDK25" s="42" t="s">
        <v>38</v>
      </c>
      <c r="PDL25" s="42" t="s">
        <v>38</v>
      </c>
      <c r="PDM25" s="42" t="s">
        <v>38</v>
      </c>
      <c r="PDN25" s="42" t="s">
        <v>38</v>
      </c>
      <c r="PDO25" s="42" t="s">
        <v>38</v>
      </c>
      <c r="PDP25" s="42" t="s">
        <v>38</v>
      </c>
      <c r="PDQ25" s="42" t="s">
        <v>38</v>
      </c>
      <c r="PDR25" s="42" t="s">
        <v>38</v>
      </c>
      <c r="PDS25" s="42" t="s">
        <v>38</v>
      </c>
      <c r="PDT25" s="42" t="s">
        <v>38</v>
      </c>
      <c r="PDU25" s="42" t="s">
        <v>38</v>
      </c>
      <c r="PDV25" s="42" t="s">
        <v>38</v>
      </c>
      <c r="PDW25" s="42" t="s">
        <v>38</v>
      </c>
      <c r="PDX25" s="42" t="s">
        <v>38</v>
      </c>
      <c r="PDY25" s="42" t="s">
        <v>38</v>
      </c>
      <c r="PDZ25" s="42" t="s">
        <v>38</v>
      </c>
      <c r="PEA25" s="42" t="s">
        <v>38</v>
      </c>
      <c r="PEB25" s="42" t="s">
        <v>38</v>
      </c>
      <c r="PEC25" s="42" t="s">
        <v>38</v>
      </c>
      <c r="PED25" s="42" t="s">
        <v>38</v>
      </c>
      <c r="PEE25" s="42" t="s">
        <v>38</v>
      </c>
      <c r="PEF25" s="42" t="s">
        <v>38</v>
      </c>
      <c r="PEG25" s="42" t="s">
        <v>38</v>
      </c>
      <c r="PEH25" s="42" t="s">
        <v>38</v>
      </c>
      <c r="PEI25" s="42" t="s">
        <v>38</v>
      </c>
      <c r="PEJ25" s="42" t="s">
        <v>38</v>
      </c>
      <c r="PEK25" s="42" t="s">
        <v>38</v>
      </c>
      <c r="PEL25" s="42" t="s">
        <v>38</v>
      </c>
      <c r="PEM25" s="42" t="s">
        <v>38</v>
      </c>
      <c r="PEN25" s="42" t="s">
        <v>38</v>
      </c>
      <c r="PEO25" s="42" t="s">
        <v>38</v>
      </c>
      <c r="PEP25" s="42" t="s">
        <v>38</v>
      </c>
      <c r="PEQ25" s="42" t="s">
        <v>38</v>
      </c>
      <c r="PER25" s="42" t="s">
        <v>38</v>
      </c>
      <c r="PES25" s="42" t="s">
        <v>38</v>
      </c>
      <c r="PET25" s="42" t="s">
        <v>38</v>
      </c>
      <c r="PEU25" s="42" t="s">
        <v>38</v>
      </c>
      <c r="PEV25" s="42" t="s">
        <v>38</v>
      </c>
      <c r="PEW25" s="42" t="s">
        <v>38</v>
      </c>
      <c r="PEX25" s="42" t="s">
        <v>38</v>
      </c>
      <c r="PEY25" s="42" t="s">
        <v>38</v>
      </c>
      <c r="PEZ25" s="42" t="s">
        <v>38</v>
      </c>
      <c r="PFA25" s="42" t="s">
        <v>38</v>
      </c>
      <c r="PFB25" s="42" t="s">
        <v>38</v>
      </c>
      <c r="PFC25" s="42" t="s">
        <v>38</v>
      </c>
      <c r="PFD25" s="42" t="s">
        <v>38</v>
      </c>
      <c r="PFE25" s="42" t="s">
        <v>38</v>
      </c>
      <c r="PFF25" s="42" t="s">
        <v>38</v>
      </c>
      <c r="PFG25" s="42" t="s">
        <v>38</v>
      </c>
      <c r="PFH25" s="42" t="s">
        <v>38</v>
      </c>
      <c r="PFI25" s="42" t="s">
        <v>38</v>
      </c>
      <c r="PFJ25" s="42" t="s">
        <v>38</v>
      </c>
      <c r="PFK25" s="42" t="s">
        <v>38</v>
      </c>
      <c r="PFL25" s="42" t="s">
        <v>38</v>
      </c>
      <c r="PFM25" s="42" t="s">
        <v>38</v>
      </c>
      <c r="PFN25" s="42" t="s">
        <v>38</v>
      </c>
      <c r="PFO25" s="42" t="s">
        <v>38</v>
      </c>
      <c r="PFP25" s="42" t="s">
        <v>38</v>
      </c>
      <c r="PFQ25" s="42" t="s">
        <v>38</v>
      </c>
      <c r="PFR25" s="42" t="s">
        <v>38</v>
      </c>
      <c r="PFS25" s="42" t="s">
        <v>38</v>
      </c>
      <c r="PFT25" s="42" t="s">
        <v>38</v>
      </c>
      <c r="PFU25" s="42" t="s">
        <v>38</v>
      </c>
      <c r="PFV25" s="42" t="s">
        <v>38</v>
      </c>
      <c r="PFW25" s="42" t="s">
        <v>38</v>
      </c>
      <c r="PFX25" s="42" t="s">
        <v>38</v>
      </c>
      <c r="PFY25" s="42" t="s">
        <v>38</v>
      </c>
      <c r="PFZ25" s="42" t="s">
        <v>38</v>
      </c>
      <c r="PGA25" s="42" t="s">
        <v>38</v>
      </c>
      <c r="PGB25" s="42" t="s">
        <v>38</v>
      </c>
      <c r="PGC25" s="42" t="s">
        <v>38</v>
      </c>
      <c r="PGD25" s="42" t="s">
        <v>38</v>
      </c>
      <c r="PGE25" s="42" t="s">
        <v>38</v>
      </c>
      <c r="PGF25" s="42" t="s">
        <v>38</v>
      </c>
      <c r="PGG25" s="42" t="s">
        <v>38</v>
      </c>
      <c r="PGH25" s="42" t="s">
        <v>38</v>
      </c>
      <c r="PGI25" s="42" t="s">
        <v>38</v>
      </c>
      <c r="PGJ25" s="42" t="s">
        <v>38</v>
      </c>
      <c r="PGK25" s="42" t="s">
        <v>38</v>
      </c>
      <c r="PGL25" s="42" t="s">
        <v>38</v>
      </c>
      <c r="PGM25" s="42" t="s">
        <v>38</v>
      </c>
      <c r="PGN25" s="42" t="s">
        <v>38</v>
      </c>
      <c r="PGO25" s="42" t="s">
        <v>38</v>
      </c>
      <c r="PGP25" s="42" t="s">
        <v>38</v>
      </c>
      <c r="PGQ25" s="42" t="s">
        <v>38</v>
      </c>
      <c r="PGR25" s="42" t="s">
        <v>38</v>
      </c>
      <c r="PGS25" s="42" t="s">
        <v>38</v>
      </c>
      <c r="PGT25" s="42" t="s">
        <v>38</v>
      </c>
      <c r="PGU25" s="42" t="s">
        <v>38</v>
      </c>
      <c r="PGV25" s="42" t="s">
        <v>38</v>
      </c>
      <c r="PGW25" s="42" t="s">
        <v>38</v>
      </c>
      <c r="PGX25" s="42" t="s">
        <v>38</v>
      </c>
      <c r="PGY25" s="42" t="s">
        <v>38</v>
      </c>
      <c r="PGZ25" s="42" t="s">
        <v>38</v>
      </c>
      <c r="PHA25" s="42" t="s">
        <v>38</v>
      </c>
      <c r="PHB25" s="42" t="s">
        <v>38</v>
      </c>
      <c r="PHC25" s="42" t="s">
        <v>38</v>
      </c>
      <c r="PHD25" s="42" t="s">
        <v>38</v>
      </c>
      <c r="PHE25" s="42" t="s">
        <v>38</v>
      </c>
      <c r="PHF25" s="42" t="s">
        <v>38</v>
      </c>
      <c r="PHG25" s="42" t="s">
        <v>38</v>
      </c>
      <c r="PHH25" s="42" t="s">
        <v>38</v>
      </c>
      <c r="PHI25" s="42" t="s">
        <v>38</v>
      </c>
      <c r="PHJ25" s="42" t="s">
        <v>38</v>
      </c>
      <c r="PHK25" s="42" t="s">
        <v>38</v>
      </c>
      <c r="PHL25" s="42" t="s">
        <v>38</v>
      </c>
      <c r="PHM25" s="42" t="s">
        <v>38</v>
      </c>
      <c r="PHN25" s="42" t="s">
        <v>38</v>
      </c>
      <c r="PHO25" s="42" t="s">
        <v>38</v>
      </c>
      <c r="PHP25" s="42" t="s">
        <v>38</v>
      </c>
      <c r="PHQ25" s="42" t="s">
        <v>38</v>
      </c>
      <c r="PHR25" s="42" t="s">
        <v>38</v>
      </c>
      <c r="PHS25" s="42" t="s">
        <v>38</v>
      </c>
      <c r="PHT25" s="42" t="s">
        <v>38</v>
      </c>
      <c r="PHU25" s="42" t="s">
        <v>38</v>
      </c>
      <c r="PHV25" s="42" t="s">
        <v>38</v>
      </c>
      <c r="PHW25" s="42" t="s">
        <v>38</v>
      </c>
      <c r="PHX25" s="42" t="s">
        <v>38</v>
      </c>
      <c r="PHY25" s="42" t="s">
        <v>38</v>
      </c>
      <c r="PHZ25" s="42" t="s">
        <v>38</v>
      </c>
      <c r="PIA25" s="42" t="s">
        <v>38</v>
      </c>
      <c r="PIB25" s="42" t="s">
        <v>38</v>
      </c>
      <c r="PIC25" s="42" t="s">
        <v>38</v>
      </c>
      <c r="PID25" s="42" t="s">
        <v>38</v>
      </c>
      <c r="PIE25" s="42" t="s">
        <v>38</v>
      </c>
      <c r="PIF25" s="42" t="s">
        <v>38</v>
      </c>
      <c r="PIG25" s="42" t="s">
        <v>38</v>
      </c>
      <c r="PIH25" s="42" t="s">
        <v>38</v>
      </c>
      <c r="PII25" s="42" t="s">
        <v>38</v>
      </c>
      <c r="PIJ25" s="42" t="s">
        <v>38</v>
      </c>
      <c r="PIK25" s="42" t="s">
        <v>38</v>
      </c>
      <c r="PIL25" s="42" t="s">
        <v>38</v>
      </c>
      <c r="PIM25" s="42" t="s">
        <v>38</v>
      </c>
      <c r="PIN25" s="42" t="s">
        <v>38</v>
      </c>
      <c r="PIO25" s="42" t="s">
        <v>38</v>
      </c>
      <c r="PIP25" s="42" t="s">
        <v>38</v>
      </c>
      <c r="PIQ25" s="42" t="s">
        <v>38</v>
      </c>
      <c r="PIR25" s="42" t="s">
        <v>38</v>
      </c>
      <c r="PIS25" s="42" t="s">
        <v>38</v>
      </c>
      <c r="PIT25" s="42" t="s">
        <v>38</v>
      </c>
      <c r="PIU25" s="42" t="s">
        <v>38</v>
      </c>
      <c r="PIV25" s="42" t="s">
        <v>38</v>
      </c>
      <c r="PIW25" s="42" t="s">
        <v>38</v>
      </c>
      <c r="PIX25" s="42" t="s">
        <v>38</v>
      </c>
      <c r="PIY25" s="42" t="s">
        <v>38</v>
      </c>
      <c r="PIZ25" s="42" t="s">
        <v>38</v>
      </c>
      <c r="PJA25" s="42" t="s">
        <v>38</v>
      </c>
      <c r="PJB25" s="42" t="s">
        <v>38</v>
      </c>
      <c r="PJC25" s="42" t="s">
        <v>38</v>
      </c>
      <c r="PJD25" s="42" t="s">
        <v>38</v>
      </c>
      <c r="PJE25" s="42" t="s">
        <v>38</v>
      </c>
      <c r="PJF25" s="42" t="s">
        <v>38</v>
      </c>
      <c r="PJG25" s="42" t="s">
        <v>38</v>
      </c>
      <c r="PJH25" s="42" t="s">
        <v>38</v>
      </c>
      <c r="PJI25" s="42" t="s">
        <v>38</v>
      </c>
      <c r="PJJ25" s="42" t="s">
        <v>38</v>
      </c>
      <c r="PJK25" s="42" t="s">
        <v>38</v>
      </c>
      <c r="PJL25" s="42" t="s">
        <v>38</v>
      </c>
      <c r="PJM25" s="42" t="s">
        <v>38</v>
      </c>
      <c r="PJN25" s="42" t="s">
        <v>38</v>
      </c>
      <c r="PJO25" s="42" t="s">
        <v>38</v>
      </c>
      <c r="PJP25" s="42" t="s">
        <v>38</v>
      </c>
      <c r="PJQ25" s="42" t="s">
        <v>38</v>
      </c>
      <c r="PJR25" s="42" t="s">
        <v>38</v>
      </c>
      <c r="PJS25" s="42" t="s">
        <v>38</v>
      </c>
      <c r="PJT25" s="42" t="s">
        <v>38</v>
      </c>
      <c r="PJU25" s="42" t="s">
        <v>38</v>
      </c>
      <c r="PJV25" s="42" t="s">
        <v>38</v>
      </c>
      <c r="PJW25" s="42" t="s">
        <v>38</v>
      </c>
      <c r="PJX25" s="42" t="s">
        <v>38</v>
      </c>
      <c r="PJY25" s="42" t="s">
        <v>38</v>
      </c>
      <c r="PJZ25" s="42" t="s">
        <v>38</v>
      </c>
      <c r="PKA25" s="42" t="s">
        <v>38</v>
      </c>
      <c r="PKB25" s="42" t="s">
        <v>38</v>
      </c>
      <c r="PKC25" s="42" t="s">
        <v>38</v>
      </c>
      <c r="PKD25" s="42" t="s">
        <v>38</v>
      </c>
      <c r="PKE25" s="42" t="s">
        <v>38</v>
      </c>
      <c r="PKF25" s="42" t="s">
        <v>38</v>
      </c>
      <c r="PKG25" s="42" t="s">
        <v>38</v>
      </c>
      <c r="PKH25" s="42" t="s">
        <v>38</v>
      </c>
      <c r="PKI25" s="42" t="s">
        <v>38</v>
      </c>
      <c r="PKJ25" s="42" t="s">
        <v>38</v>
      </c>
      <c r="PKK25" s="42" t="s">
        <v>38</v>
      </c>
      <c r="PKL25" s="42" t="s">
        <v>38</v>
      </c>
      <c r="PKM25" s="42" t="s">
        <v>38</v>
      </c>
      <c r="PKN25" s="42" t="s">
        <v>38</v>
      </c>
      <c r="PKO25" s="42" t="s">
        <v>38</v>
      </c>
      <c r="PKP25" s="42" t="s">
        <v>38</v>
      </c>
      <c r="PKQ25" s="42" t="s">
        <v>38</v>
      </c>
      <c r="PKR25" s="42" t="s">
        <v>38</v>
      </c>
      <c r="PKS25" s="42" t="s">
        <v>38</v>
      </c>
      <c r="PKT25" s="42" t="s">
        <v>38</v>
      </c>
      <c r="PKU25" s="42" t="s">
        <v>38</v>
      </c>
      <c r="PKV25" s="42" t="s">
        <v>38</v>
      </c>
      <c r="PKW25" s="42" t="s">
        <v>38</v>
      </c>
      <c r="PKX25" s="42" t="s">
        <v>38</v>
      </c>
      <c r="PKY25" s="42" t="s">
        <v>38</v>
      </c>
      <c r="PKZ25" s="42" t="s">
        <v>38</v>
      </c>
      <c r="PLA25" s="42" t="s">
        <v>38</v>
      </c>
      <c r="PLB25" s="42" t="s">
        <v>38</v>
      </c>
      <c r="PLC25" s="42" t="s">
        <v>38</v>
      </c>
      <c r="PLD25" s="42" t="s">
        <v>38</v>
      </c>
      <c r="PLE25" s="42" t="s">
        <v>38</v>
      </c>
      <c r="PLF25" s="42" t="s">
        <v>38</v>
      </c>
      <c r="PLG25" s="42" t="s">
        <v>38</v>
      </c>
      <c r="PLH25" s="42" t="s">
        <v>38</v>
      </c>
      <c r="PLI25" s="42" t="s">
        <v>38</v>
      </c>
      <c r="PLJ25" s="42" t="s">
        <v>38</v>
      </c>
      <c r="PLK25" s="42" t="s">
        <v>38</v>
      </c>
      <c r="PLL25" s="42" t="s">
        <v>38</v>
      </c>
      <c r="PLM25" s="42" t="s">
        <v>38</v>
      </c>
      <c r="PLN25" s="42" t="s">
        <v>38</v>
      </c>
      <c r="PLO25" s="42" t="s">
        <v>38</v>
      </c>
      <c r="PLP25" s="42" t="s">
        <v>38</v>
      </c>
      <c r="PLQ25" s="42" t="s">
        <v>38</v>
      </c>
      <c r="PLR25" s="42" t="s">
        <v>38</v>
      </c>
      <c r="PLS25" s="42" t="s">
        <v>38</v>
      </c>
      <c r="PLT25" s="42" t="s">
        <v>38</v>
      </c>
      <c r="PLU25" s="42" t="s">
        <v>38</v>
      </c>
      <c r="PLV25" s="42" t="s">
        <v>38</v>
      </c>
      <c r="PLW25" s="42" t="s">
        <v>38</v>
      </c>
      <c r="PLX25" s="42" t="s">
        <v>38</v>
      </c>
      <c r="PLY25" s="42" t="s">
        <v>38</v>
      </c>
      <c r="PLZ25" s="42" t="s">
        <v>38</v>
      </c>
      <c r="PMA25" s="42" t="s">
        <v>38</v>
      </c>
      <c r="PMB25" s="42" t="s">
        <v>38</v>
      </c>
      <c r="PMC25" s="42" t="s">
        <v>38</v>
      </c>
      <c r="PMD25" s="42" t="s">
        <v>38</v>
      </c>
      <c r="PME25" s="42" t="s">
        <v>38</v>
      </c>
      <c r="PMF25" s="42" t="s">
        <v>38</v>
      </c>
      <c r="PMG25" s="42" t="s">
        <v>38</v>
      </c>
      <c r="PMH25" s="42" t="s">
        <v>38</v>
      </c>
      <c r="PMI25" s="42" t="s">
        <v>38</v>
      </c>
      <c r="PMJ25" s="42" t="s">
        <v>38</v>
      </c>
      <c r="PMK25" s="42" t="s">
        <v>38</v>
      </c>
      <c r="PML25" s="42" t="s">
        <v>38</v>
      </c>
      <c r="PMM25" s="42" t="s">
        <v>38</v>
      </c>
      <c r="PMN25" s="42" t="s">
        <v>38</v>
      </c>
      <c r="PMO25" s="42" t="s">
        <v>38</v>
      </c>
      <c r="PMP25" s="42" t="s">
        <v>38</v>
      </c>
      <c r="PMQ25" s="42" t="s">
        <v>38</v>
      </c>
      <c r="PMR25" s="42" t="s">
        <v>38</v>
      </c>
      <c r="PMS25" s="42" t="s">
        <v>38</v>
      </c>
      <c r="PMT25" s="42" t="s">
        <v>38</v>
      </c>
      <c r="PMU25" s="42" t="s">
        <v>38</v>
      </c>
      <c r="PMV25" s="42" t="s">
        <v>38</v>
      </c>
      <c r="PMW25" s="42" t="s">
        <v>38</v>
      </c>
      <c r="PMX25" s="42" t="s">
        <v>38</v>
      </c>
      <c r="PMY25" s="42" t="s">
        <v>38</v>
      </c>
      <c r="PMZ25" s="42" t="s">
        <v>38</v>
      </c>
      <c r="PNA25" s="42" t="s">
        <v>38</v>
      </c>
      <c r="PNB25" s="42" t="s">
        <v>38</v>
      </c>
      <c r="PNC25" s="42" t="s">
        <v>38</v>
      </c>
      <c r="PND25" s="42" t="s">
        <v>38</v>
      </c>
      <c r="PNE25" s="42" t="s">
        <v>38</v>
      </c>
      <c r="PNF25" s="42" t="s">
        <v>38</v>
      </c>
      <c r="PNG25" s="42" t="s">
        <v>38</v>
      </c>
      <c r="PNH25" s="42" t="s">
        <v>38</v>
      </c>
      <c r="PNI25" s="42" t="s">
        <v>38</v>
      </c>
      <c r="PNJ25" s="42" t="s">
        <v>38</v>
      </c>
      <c r="PNK25" s="42" t="s">
        <v>38</v>
      </c>
      <c r="PNL25" s="42" t="s">
        <v>38</v>
      </c>
      <c r="PNM25" s="42" t="s">
        <v>38</v>
      </c>
      <c r="PNN25" s="42" t="s">
        <v>38</v>
      </c>
      <c r="PNO25" s="42" t="s">
        <v>38</v>
      </c>
      <c r="PNP25" s="42" t="s">
        <v>38</v>
      </c>
      <c r="PNQ25" s="42" t="s">
        <v>38</v>
      </c>
      <c r="PNR25" s="42" t="s">
        <v>38</v>
      </c>
      <c r="PNS25" s="42" t="s">
        <v>38</v>
      </c>
      <c r="PNT25" s="42" t="s">
        <v>38</v>
      </c>
      <c r="PNU25" s="42" t="s">
        <v>38</v>
      </c>
      <c r="PNV25" s="42" t="s">
        <v>38</v>
      </c>
      <c r="PNW25" s="42" t="s">
        <v>38</v>
      </c>
      <c r="PNX25" s="42" t="s">
        <v>38</v>
      </c>
      <c r="PNY25" s="42" t="s">
        <v>38</v>
      </c>
      <c r="PNZ25" s="42" t="s">
        <v>38</v>
      </c>
      <c r="POA25" s="42" t="s">
        <v>38</v>
      </c>
      <c r="POB25" s="42" t="s">
        <v>38</v>
      </c>
      <c r="POC25" s="42" t="s">
        <v>38</v>
      </c>
      <c r="POD25" s="42" t="s">
        <v>38</v>
      </c>
      <c r="POE25" s="42" t="s">
        <v>38</v>
      </c>
      <c r="POF25" s="42" t="s">
        <v>38</v>
      </c>
      <c r="POG25" s="42" t="s">
        <v>38</v>
      </c>
      <c r="POH25" s="42" t="s">
        <v>38</v>
      </c>
      <c r="POI25" s="42" t="s">
        <v>38</v>
      </c>
      <c r="POJ25" s="42" t="s">
        <v>38</v>
      </c>
      <c r="POK25" s="42" t="s">
        <v>38</v>
      </c>
      <c r="POL25" s="42" t="s">
        <v>38</v>
      </c>
      <c r="POM25" s="42" t="s">
        <v>38</v>
      </c>
      <c r="PON25" s="42" t="s">
        <v>38</v>
      </c>
      <c r="POO25" s="42" t="s">
        <v>38</v>
      </c>
      <c r="POP25" s="42" t="s">
        <v>38</v>
      </c>
      <c r="POQ25" s="42" t="s">
        <v>38</v>
      </c>
      <c r="POR25" s="42" t="s">
        <v>38</v>
      </c>
      <c r="POS25" s="42" t="s">
        <v>38</v>
      </c>
      <c r="POT25" s="42" t="s">
        <v>38</v>
      </c>
      <c r="POU25" s="42" t="s">
        <v>38</v>
      </c>
      <c r="POV25" s="42" t="s">
        <v>38</v>
      </c>
      <c r="POW25" s="42" t="s">
        <v>38</v>
      </c>
      <c r="POX25" s="42" t="s">
        <v>38</v>
      </c>
      <c r="POY25" s="42" t="s">
        <v>38</v>
      </c>
      <c r="POZ25" s="42" t="s">
        <v>38</v>
      </c>
      <c r="PPA25" s="42" t="s">
        <v>38</v>
      </c>
      <c r="PPB25" s="42" t="s">
        <v>38</v>
      </c>
      <c r="PPC25" s="42" t="s">
        <v>38</v>
      </c>
      <c r="PPD25" s="42" t="s">
        <v>38</v>
      </c>
      <c r="PPE25" s="42" t="s">
        <v>38</v>
      </c>
      <c r="PPF25" s="42" t="s">
        <v>38</v>
      </c>
      <c r="PPG25" s="42" t="s">
        <v>38</v>
      </c>
      <c r="PPH25" s="42" t="s">
        <v>38</v>
      </c>
      <c r="PPI25" s="42" t="s">
        <v>38</v>
      </c>
      <c r="PPJ25" s="42" t="s">
        <v>38</v>
      </c>
      <c r="PPK25" s="42" t="s">
        <v>38</v>
      </c>
      <c r="PPL25" s="42" t="s">
        <v>38</v>
      </c>
      <c r="PPM25" s="42" t="s">
        <v>38</v>
      </c>
      <c r="PPN25" s="42" t="s">
        <v>38</v>
      </c>
      <c r="PPO25" s="42" t="s">
        <v>38</v>
      </c>
      <c r="PPP25" s="42" t="s">
        <v>38</v>
      </c>
      <c r="PPQ25" s="42" t="s">
        <v>38</v>
      </c>
      <c r="PPR25" s="42" t="s">
        <v>38</v>
      </c>
      <c r="PPS25" s="42" t="s">
        <v>38</v>
      </c>
      <c r="PPT25" s="42" t="s">
        <v>38</v>
      </c>
      <c r="PPU25" s="42" t="s">
        <v>38</v>
      </c>
      <c r="PPV25" s="42" t="s">
        <v>38</v>
      </c>
      <c r="PPW25" s="42" t="s">
        <v>38</v>
      </c>
      <c r="PPX25" s="42" t="s">
        <v>38</v>
      </c>
      <c r="PPY25" s="42" t="s">
        <v>38</v>
      </c>
      <c r="PPZ25" s="42" t="s">
        <v>38</v>
      </c>
      <c r="PQA25" s="42" t="s">
        <v>38</v>
      </c>
      <c r="PQB25" s="42" t="s">
        <v>38</v>
      </c>
      <c r="PQC25" s="42" t="s">
        <v>38</v>
      </c>
      <c r="PQD25" s="42" t="s">
        <v>38</v>
      </c>
      <c r="PQE25" s="42" t="s">
        <v>38</v>
      </c>
      <c r="PQF25" s="42" t="s">
        <v>38</v>
      </c>
      <c r="PQG25" s="42" t="s">
        <v>38</v>
      </c>
      <c r="PQH25" s="42" t="s">
        <v>38</v>
      </c>
      <c r="PQI25" s="42" t="s">
        <v>38</v>
      </c>
      <c r="PQJ25" s="42" t="s">
        <v>38</v>
      </c>
      <c r="PQK25" s="42" t="s">
        <v>38</v>
      </c>
      <c r="PQL25" s="42" t="s">
        <v>38</v>
      </c>
      <c r="PQM25" s="42" t="s">
        <v>38</v>
      </c>
      <c r="PQN25" s="42" t="s">
        <v>38</v>
      </c>
      <c r="PQO25" s="42" t="s">
        <v>38</v>
      </c>
      <c r="PQP25" s="42" t="s">
        <v>38</v>
      </c>
      <c r="PQQ25" s="42" t="s">
        <v>38</v>
      </c>
      <c r="PQR25" s="42" t="s">
        <v>38</v>
      </c>
      <c r="PQS25" s="42" t="s">
        <v>38</v>
      </c>
      <c r="PQT25" s="42" t="s">
        <v>38</v>
      </c>
      <c r="PQU25" s="42" t="s">
        <v>38</v>
      </c>
      <c r="PQV25" s="42" t="s">
        <v>38</v>
      </c>
      <c r="PQW25" s="42" t="s">
        <v>38</v>
      </c>
      <c r="PQX25" s="42" t="s">
        <v>38</v>
      </c>
      <c r="PQY25" s="42" t="s">
        <v>38</v>
      </c>
      <c r="PQZ25" s="42" t="s">
        <v>38</v>
      </c>
      <c r="PRA25" s="42" t="s">
        <v>38</v>
      </c>
      <c r="PRB25" s="42" t="s">
        <v>38</v>
      </c>
      <c r="PRC25" s="42" t="s">
        <v>38</v>
      </c>
      <c r="PRD25" s="42" t="s">
        <v>38</v>
      </c>
      <c r="PRE25" s="42" t="s">
        <v>38</v>
      </c>
      <c r="PRF25" s="42" t="s">
        <v>38</v>
      </c>
      <c r="PRG25" s="42" t="s">
        <v>38</v>
      </c>
      <c r="PRH25" s="42" t="s">
        <v>38</v>
      </c>
      <c r="PRI25" s="42" t="s">
        <v>38</v>
      </c>
      <c r="PRJ25" s="42" t="s">
        <v>38</v>
      </c>
      <c r="PRK25" s="42" t="s">
        <v>38</v>
      </c>
      <c r="PRL25" s="42" t="s">
        <v>38</v>
      </c>
      <c r="PRM25" s="42" t="s">
        <v>38</v>
      </c>
      <c r="PRN25" s="42" t="s">
        <v>38</v>
      </c>
      <c r="PRO25" s="42" t="s">
        <v>38</v>
      </c>
      <c r="PRP25" s="42" t="s">
        <v>38</v>
      </c>
      <c r="PRQ25" s="42" t="s">
        <v>38</v>
      </c>
      <c r="PRR25" s="42" t="s">
        <v>38</v>
      </c>
      <c r="PRS25" s="42" t="s">
        <v>38</v>
      </c>
      <c r="PRT25" s="42" t="s">
        <v>38</v>
      </c>
      <c r="PRU25" s="42" t="s">
        <v>38</v>
      </c>
      <c r="PRV25" s="42" t="s">
        <v>38</v>
      </c>
      <c r="PRW25" s="42" t="s">
        <v>38</v>
      </c>
      <c r="PRX25" s="42" t="s">
        <v>38</v>
      </c>
      <c r="PRY25" s="42" t="s">
        <v>38</v>
      </c>
      <c r="PRZ25" s="42" t="s">
        <v>38</v>
      </c>
      <c r="PSA25" s="42" t="s">
        <v>38</v>
      </c>
      <c r="PSB25" s="42" t="s">
        <v>38</v>
      </c>
      <c r="PSC25" s="42" t="s">
        <v>38</v>
      </c>
      <c r="PSD25" s="42" t="s">
        <v>38</v>
      </c>
      <c r="PSE25" s="42" t="s">
        <v>38</v>
      </c>
      <c r="PSF25" s="42" t="s">
        <v>38</v>
      </c>
      <c r="PSG25" s="42" t="s">
        <v>38</v>
      </c>
      <c r="PSH25" s="42" t="s">
        <v>38</v>
      </c>
      <c r="PSI25" s="42" t="s">
        <v>38</v>
      </c>
      <c r="PSJ25" s="42" t="s">
        <v>38</v>
      </c>
      <c r="PSK25" s="42" t="s">
        <v>38</v>
      </c>
      <c r="PSL25" s="42" t="s">
        <v>38</v>
      </c>
      <c r="PSM25" s="42" t="s">
        <v>38</v>
      </c>
      <c r="PSN25" s="42" t="s">
        <v>38</v>
      </c>
      <c r="PSO25" s="42" t="s">
        <v>38</v>
      </c>
      <c r="PSP25" s="42" t="s">
        <v>38</v>
      </c>
      <c r="PSQ25" s="42" t="s">
        <v>38</v>
      </c>
      <c r="PSR25" s="42" t="s">
        <v>38</v>
      </c>
      <c r="PSS25" s="42" t="s">
        <v>38</v>
      </c>
      <c r="PST25" s="42" t="s">
        <v>38</v>
      </c>
      <c r="PSU25" s="42" t="s">
        <v>38</v>
      </c>
      <c r="PSV25" s="42" t="s">
        <v>38</v>
      </c>
      <c r="PSW25" s="42" t="s">
        <v>38</v>
      </c>
      <c r="PSX25" s="42" t="s">
        <v>38</v>
      </c>
      <c r="PSY25" s="42" t="s">
        <v>38</v>
      </c>
      <c r="PSZ25" s="42" t="s">
        <v>38</v>
      </c>
      <c r="PTA25" s="42" t="s">
        <v>38</v>
      </c>
      <c r="PTB25" s="42" t="s">
        <v>38</v>
      </c>
      <c r="PTC25" s="42" t="s">
        <v>38</v>
      </c>
      <c r="PTD25" s="42" t="s">
        <v>38</v>
      </c>
      <c r="PTE25" s="42" t="s">
        <v>38</v>
      </c>
      <c r="PTF25" s="42" t="s">
        <v>38</v>
      </c>
      <c r="PTG25" s="42" t="s">
        <v>38</v>
      </c>
      <c r="PTH25" s="42" t="s">
        <v>38</v>
      </c>
      <c r="PTI25" s="42" t="s">
        <v>38</v>
      </c>
      <c r="PTJ25" s="42" t="s">
        <v>38</v>
      </c>
      <c r="PTK25" s="42" t="s">
        <v>38</v>
      </c>
      <c r="PTL25" s="42" t="s">
        <v>38</v>
      </c>
      <c r="PTM25" s="42" t="s">
        <v>38</v>
      </c>
      <c r="PTN25" s="42" t="s">
        <v>38</v>
      </c>
      <c r="PTO25" s="42" t="s">
        <v>38</v>
      </c>
      <c r="PTP25" s="42" t="s">
        <v>38</v>
      </c>
      <c r="PTQ25" s="42" t="s">
        <v>38</v>
      </c>
      <c r="PTR25" s="42" t="s">
        <v>38</v>
      </c>
      <c r="PTS25" s="42" t="s">
        <v>38</v>
      </c>
      <c r="PTT25" s="42" t="s">
        <v>38</v>
      </c>
      <c r="PTU25" s="42" t="s">
        <v>38</v>
      </c>
      <c r="PTV25" s="42" t="s">
        <v>38</v>
      </c>
      <c r="PTW25" s="42" t="s">
        <v>38</v>
      </c>
      <c r="PTX25" s="42" t="s">
        <v>38</v>
      </c>
      <c r="PTY25" s="42" t="s">
        <v>38</v>
      </c>
      <c r="PTZ25" s="42" t="s">
        <v>38</v>
      </c>
      <c r="PUA25" s="42" t="s">
        <v>38</v>
      </c>
      <c r="PUB25" s="42" t="s">
        <v>38</v>
      </c>
      <c r="PUC25" s="42" t="s">
        <v>38</v>
      </c>
      <c r="PUD25" s="42" t="s">
        <v>38</v>
      </c>
      <c r="PUE25" s="42" t="s">
        <v>38</v>
      </c>
      <c r="PUF25" s="42" t="s">
        <v>38</v>
      </c>
      <c r="PUG25" s="42" t="s">
        <v>38</v>
      </c>
      <c r="PUH25" s="42" t="s">
        <v>38</v>
      </c>
      <c r="PUI25" s="42" t="s">
        <v>38</v>
      </c>
      <c r="PUJ25" s="42" t="s">
        <v>38</v>
      </c>
      <c r="PUK25" s="42" t="s">
        <v>38</v>
      </c>
      <c r="PUL25" s="42" t="s">
        <v>38</v>
      </c>
      <c r="PUM25" s="42" t="s">
        <v>38</v>
      </c>
      <c r="PUN25" s="42" t="s">
        <v>38</v>
      </c>
      <c r="PUO25" s="42" t="s">
        <v>38</v>
      </c>
      <c r="PUP25" s="42" t="s">
        <v>38</v>
      </c>
      <c r="PUQ25" s="42" t="s">
        <v>38</v>
      </c>
      <c r="PUR25" s="42" t="s">
        <v>38</v>
      </c>
      <c r="PUS25" s="42" t="s">
        <v>38</v>
      </c>
      <c r="PUT25" s="42" t="s">
        <v>38</v>
      </c>
      <c r="PUU25" s="42" t="s">
        <v>38</v>
      </c>
      <c r="PUV25" s="42" t="s">
        <v>38</v>
      </c>
      <c r="PUW25" s="42" t="s">
        <v>38</v>
      </c>
      <c r="PUX25" s="42" t="s">
        <v>38</v>
      </c>
      <c r="PUY25" s="42" t="s">
        <v>38</v>
      </c>
      <c r="PUZ25" s="42" t="s">
        <v>38</v>
      </c>
      <c r="PVA25" s="42" t="s">
        <v>38</v>
      </c>
      <c r="PVB25" s="42" t="s">
        <v>38</v>
      </c>
      <c r="PVC25" s="42" t="s">
        <v>38</v>
      </c>
      <c r="PVD25" s="42" t="s">
        <v>38</v>
      </c>
      <c r="PVE25" s="42" t="s">
        <v>38</v>
      </c>
      <c r="PVF25" s="42" t="s">
        <v>38</v>
      </c>
      <c r="PVG25" s="42" t="s">
        <v>38</v>
      </c>
      <c r="PVH25" s="42" t="s">
        <v>38</v>
      </c>
      <c r="PVI25" s="42" t="s">
        <v>38</v>
      </c>
      <c r="PVJ25" s="42" t="s">
        <v>38</v>
      </c>
      <c r="PVK25" s="42" t="s">
        <v>38</v>
      </c>
      <c r="PVL25" s="42" t="s">
        <v>38</v>
      </c>
      <c r="PVM25" s="42" t="s">
        <v>38</v>
      </c>
      <c r="PVN25" s="42" t="s">
        <v>38</v>
      </c>
      <c r="PVO25" s="42" t="s">
        <v>38</v>
      </c>
      <c r="PVP25" s="42" t="s">
        <v>38</v>
      </c>
      <c r="PVQ25" s="42" t="s">
        <v>38</v>
      </c>
      <c r="PVR25" s="42" t="s">
        <v>38</v>
      </c>
      <c r="PVS25" s="42" t="s">
        <v>38</v>
      </c>
      <c r="PVT25" s="42" t="s">
        <v>38</v>
      </c>
      <c r="PVU25" s="42" t="s">
        <v>38</v>
      </c>
      <c r="PVV25" s="42" t="s">
        <v>38</v>
      </c>
      <c r="PVW25" s="42" t="s">
        <v>38</v>
      </c>
      <c r="PVX25" s="42" t="s">
        <v>38</v>
      </c>
      <c r="PVY25" s="42" t="s">
        <v>38</v>
      </c>
      <c r="PVZ25" s="42" t="s">
        <v>38</v>
      </c>
      <c r="PWA25" s="42" t="s">
        <v>38</v>
      </c>
      <c r="PWB25" s="42" t="s">
        <v>38</v>
      </c>
      <c r="PWC25" s="42" t="s">
        <v>38</v>
      </c>
      <c r="PWD25" s="42" t="s">
        <v>38</v>
      </c>
      <c r="PWE25" s="42" t="s">
        <v>38</v>
      </c>
      <c r="PWF25" s="42" t="s">
        <v>38</v>
      </c>
      <c r="PWG25" s="42" t="s">
        <v>38</v>
      </c>
      <c r="PWH25" s="42" t="s">
        <v>38</v>
      </c>
      <c r="PWI25" s="42" t="s">
        <v>38</v>
      </c>
      <c r="PWJ25" s="42" t="s">
        <v>38</v>
      </c>
      <c r="PWK25" s="42" t="s">
        <v>38</v>
      </c>
      <c r="PWL25" s="42" t="s">
        <v>38</v>
      </c>
      <c r="PWM25" s="42" t="s">
        <v>38</v>
      </c>
      <c r="PWN25" s="42" t="s">
        <v>38</v>
      </c>
      <c r="PWO25" s="42" t="s">
        <v>38</v>
      </c>
      <c r="PWP25" s="42" t="s">
        <v>38</v>
      </c>
      <c r="PWQ25" s="42" t="s">
        <v>38</v>
      </c>
      <c r="PWR25" s="42" t="s">
        <v>38</v>
      </c>
      <c r="PWS25" s="42" t="s">
        <v>38</v>
      </c>
      <c r="PWT25" s="42" t="s">
        <v>38</v>
      </c>
      <c r="PWU25" s="42" t="s">
        <v>38</v>
      </c>
      <c r="PWV25" s="42" t="s">
        <v>38</v>
      </c>
      <c r="PWW25" s="42" t="s">
        <v>38</v>
      </c>
      <c r="PWX25" s="42" t="s">
        <v>38</v>
      </c>
      <c r="PWY25" s="42" t="s">
        <v>38</v>
      </c>
      <c r="PWZ25" s="42" t="s">
        <v>38</v>
      </c>
      <c r="PXA25" s="42" t="s">
        <v>38</v>
      </c>
      <c r="PXB25" s="42" t="s">
        <v>38</v>
      </c>
      <c r="PXC25" s="42" t="s">
        <v>38</v>
      </c>
      <c r="PXD25" s="42" t="s">
        <v>38</v>
      </c>
      <c r="PXE25" s="42" t="s">
        <v>38</v>
      </c>
      <c r="PXF25" s="42" t="s">
        <v>38</v>
      </c>
      <c r="PXG25" s="42" t="s">
        <v>38</v>
      </c>
      <c r="PXH25" s="42" t="s">
        <v>38</v>
      </c>
      <c r="PXI25" s="42" t="s">
        <v>38</v>
      </c>
      <c r="PXJ25" s="42" t="s">
        <v>38</v>
      </c>
      <c r="PXK25" s="42" t="s">
        <v>38</v>
      </c>
      <c r="PXL25" s="42" t="s">
        <v>38</v>
      </c>
      <c r="PXM25" s="42" t="s">
        <v>38</v>
      </c>
      <c r="PXN25" s="42" t="s">
        <v>38</v>
      </c>
      <c r="PXO25" s="42" t="s">
        <v>38</v>
      </c>
      <c r="PXP25" s="42" t="s">
        <v>38</v>
      </c>
      <c r="PXQ25" s="42" t="s">
        <v>38</v>
      </c>
      <c r="PXR25" s="42" t="s">
        <v>38</v>
      </c>
      <c r="PXS25" s="42" t="s">
        <v>38</v>
      </c>
      <c r="PXT25" s="42" t="s">
        <v>38</v>
      </c>
      <c r="PXU25" s="42" t="s">
        <v>38</v>
      </c>
      <c r="PXV25" s="42" t="s">
        <v>38</v>
      </c>
      <c r="PXW25" s="42" t="s">
        <v>38</v>
      </c>
      <c r="PXX25" s="42" t="s">
        <v>38</v>
      </c>
      <c r="PXY25" s="42" t="s">
        <v>38</v>
      </c>
      <c r="PXZ25" s="42" t="s">
        <v>38</v>
      </c>
      <c r="PYA25" s="42" t="s">
        <v>38</v>
      </c>
      <c r="PYB25" s="42" t="s">
        <v>38</v>
      </c>
      <c r="PYC25" s="42" t="s">
        <v>38</v>
      </c>
      <c r="PYD25" s="42" t="s">
        <v>38</v>
      </c>
      <c r="PYE25" s="42" t="s">
        <v>38</v>
      </c>
      <c r="PYF25" s="42" t="s">
        <v>38</v>
      </c>
      <c r="PYG25" s="42" t="s">
        <v>38</v>
      </c>
      <c r="PYH25" s="42" t="s">
        <v>38</v>
      </c>
      <c r="PYI25" s="42" t="s">
        <v>38</v>
      </c>
      <c r="PYJ25" s="42" t="s">
        <v>38</v>
      </c>
      <c r="PYK25" s="42" t="s">
        <v>38</v>
      </c>
      <c r="PYL25" s="42" t="s">
        <v>38</v>
      </c>
      <c r="PYM25" s="42" t="s">
        <v>38</v>
      </c>
      <c r="PYN25" s="42" t="s">
        <v>38</v>
      </c>
      <c r="PYO25" s="42" t="s">
        <v>38</v>
      </c>
      <c r="PYP25" s="42" t="s">
        <v>38</v>
      </c>
      <c r="PYQ25" s="42" t="s">
        <v>38</v>
      </c>
      <c r="PYR25" s="42" t="s">
        <v>38</v>
      </c>
      <c r="PYS25" s="42" t="s">
        <v>38</v>
      </c>
      <c r="PYT25" s="42" t="s">
        <v>38</v>
      </c>
      <c r="PYU25" s="42" t="s">
        <v>38</v>
      </c>
      <c r="PYV25" s="42" t="s">
        <v>38</v>
      </c>
      <c r="PYW25" s="42" t="s">
        <v>38</v>
      </c>
      <c r="PYX25" s="42" t="s">
        <v>38</v>
      </c>
      <c r="PYY25" s="42" t="s">
        <v>38</v>
      </c>
      <c r="PYZ25" s="42" t="s">
        <v>38</v>
      </c>
      <c r="PZA25" s="42" t="s">
        <v>38</v>
      </c>
      <c r="PZB25" s="42" t="s">
        <v>38</v>
      </c>
      <c r="PZC25" s="42" t="s">
        <v>38</v>
      </c>
      <c r="PZD25" s="42" t="s">
        <v>38</v>
      </c>
      <c r="PZE25" s="42" t="s">
        <v>38</v>
      </c>
      <c r="PZF25" s="42" t="s">
        <v>38</v>
      </c>
      <c r="PZG25" s="42" t="s">
        <v>38</v>
      </c>
      <c r="PZH25" s="42" t="s">
        <v>38</v>
      </c>
      <c r="PZI25" s="42" t="s">
        <v>38</v>
      </c>
      <c r="PZJ25" s="42" t="s">
        <v>38</v>
      </c>
      <c r="PZK25" s="42" t="s">
        <v>38</v>
      </c>
      <c r="PZL25" s="42" t="s">
        <v>38</v>
      </c>
      <c r="PZM25" s="42" t="s">
        <v>38</v>
      </c>
      <c r="PZN25" s="42" t="s">
        <v>38</v>
      </c>
      <c r="PZO25" s="42" t="s">
        <v>38</v>
      </c>
      <c r="PZP25" s="42" t="s">
        <v>38</v>
      </c>
      <c r="PZQ25" s="42" t="s">
        <v>38</v>
      </c>
      <c r="PZR25" s="42" t="s">
        <v>38</v>
      </c>
      <c r="PZS25" s="42" t="s">
        <v>38</v>
      </c>
      <c r="PZT25" s="42" t="s">
        <v>38</v>
      </c>
      <c r="PZU25" s="42" t="s">
        <v>38</v>
      </c>
      <c r="PZV25" s="42" t="s">
        <v>38</v>
      </c>
      <c r="PZW25" s="42" t="s">
        <v>38</v>
      </c>
      <c r="PZX25" s="42" t="s">
        <v>38</v>
      </c>
      <c r="PZY25" s="42" t="s">
        <v>38</v>
      </c>
      <c r="PZZ25" s="42" t="s">
        <v>38</v>
      </c>
      <c r="QAA25" s="42" t="s">
        <v>38</v>
      </c>
      <c r="QAB25" s="42" t="s">
        <v>38</v>
      </c>
      <c r="QAC25" s="42" t="s">
        <v>38</v>
      </c>
      <c r="QAD25" s="42" t="s">
        <v>38</v>
      </c>
      <c r="QAE25" s="42" t="s">
        <v>38</v>
      </c>
      <c r="QAF25" s="42" t="s">
        <v>38</v>
      </c>
      <c r="QAG25" s="42" t="s">
        <v>38</v>
      </c>
      <c r="QAH25" s="42" t="s">
        <v>38</v>
      </c>
      <c r="QAI25" s="42" t="s">
        <v>38</v>
      </c>
      <c r="QAJ25" s="42" t="s">
        <v>38</v>
      </c>
      <c r="QAK25" s="42" t="s">
        <v>38</v>
      </c>
      <c r="QAL25" s="42" t="s">
        <v>38</v>
      </c>
      <c r="QAM25" s="42" t="s">
        <v>38</v>
      </c>
      <c r="QAN25" s="42" t="s">
        <v>38</v>
      </c>
      <c r="QAO25" s="42" t="s">
        <v>38</v>
      </c>
      <c r="QAP25" s="42" t="s">
        <v>38</v>
      </c>
      <c r="QAQ25" s="42" t="s">
        <v>38</v>
      </c>
      <c r="QAR25" s="42" t="s">
        <v>38</v>
      </c>
      <c r="QAS25" s="42" t="s">
        <v>38</v>
      </c>
      <c r="QAT25" s="42" t="s">
        <v>38</v>
      </c>
      <c r="QAU25" s="42" t="s">
        <v>38</v>
      </c>
      <c r="QAV25" s="42" t="s">
        <v>38</v>
      </c>
      <c r="QAW25" s="42" t="s">
        <v>38</v>
      </c>
      <c r="QAX25" s="42" t="s">
        <v>38</v>
      </c>
      <c r="QAY25" s="42" t="s">
        <v>38</v>
      </c>
      <c r="QAZ25" s="42" t="s">
        <v>38</v>
      </c>
      <c r="QBA25" s="42" t="s">
        <v>38</v>
      </c>
      <c r="QBB25" s="42" t="s">
        <v>38</v>
      </c>
      <c r="QBC25" s="42" t="s">
        <v>38</v>
      </c>
      <c r="QBD25" s="42" t="s">
        <v>38</v>
      </c>
      <c r="QBE25" s="42" t="s">
        <v>38</v>
      </c>
      <c r="QBF25" s="42" t="s">
        <v>38</v>
      </c>
      <c r="QBG25" s="42" t="s">
        <v>38</v>
      </c>
      <c r="QBH25" s="42" t="s">
        <v>38</v>
      </c>
      <c r="QBI25" s="42" t="s">
        <v>38</v>
      </c>
      <c r="QBJ25" s="42" t="s">
        <v>38</v>
      </c>
      <c r="QBK25" s="42" t="s">
        <v>38</v>
      </c>
      <c r="QBL25" s="42" t="s">
        <v>38</v>
      </c>
      <c r="QBM25" s="42" t="s">
        <v>38</v>
      </c>
      <c r="QBN25" s="42" t="s">
        <v>38</v>
      </c>
      <c r="QBO25" s="42" t="s">
        <v>38</v>
      </c>
      <c r="QBP25" s="42" t="s">
        <v>38</v>
      </c>
      <c r="QBQ25" s="42" t="s">
        <v>38</v>
      </c>
      <c r="QBR25" s="42" t="s">
        <v>38</v>
      </c>
      <c r="QBS25" s="42" t="s">
        <v>38</v>
      </c>
      <c r="QBT25" s="42" t="s">
        <v>38</v>
      </c>
      <c r="QBU25" s="42" t="s">
        <v>38</v>
      </c>
      <c r="QBV25" s="42" t="s">
        <v>38</v>
      </c>
      <c r="QBW25" s="42" t="s">
        <v>38</v>
      </c>
      <c r="QBX25" s="42" t="s">
        <v>38</v>
      </c>
      <c r="QBY25" s="42" t="s">
        <v>38</v>
      </c>
      <c r="QBZ25" s="42" t="s">
        <v>38</v>
      </c>
      <c r="QCA25" s="42" t="s">
        <v>38</v>
      </c>
      <c r="QCB25" s="42" t="s">
        <v>38</v>
      </c>
      <c r="QCC25" s="42" t="s">
        <v>38</v>
      </c>
      <c r="QCD25" s="42" t="s">
        <v>38</v>
      </c>
      <c r="QCE25" s="42" t="s">
        <v>38</v>
      </c>
      <c r="QCF25" s="42" t="s">
        <v>38</v>
      </c>
      <c r="QCG25" s="42" t="s">
        <v>38</v>
      </c>
      <c r="QCH25" s="42" t="s">
        <v>38</v>
      </c>
      <c r="QCI25" s="42" t="s">
        <v>38</v>
      </c>
      <c r="QCJ25" s="42" t="s">
        <v>38</v>
      </c>
      <c r="QCK25" s="42" t="s">
        <v>38</v>
      </c>
      <c r="QCL25" s="42" t="s">
        <v>38</v>
      </c>
      <c r="QCM25" s="42" t="s">
        <v>38</v>
      </c>
      <c r="QCN25" s="42" t="s">
        <v>38</v>
      </c>
      <c r="QCO25" s="42" t="s">
        <v>38</v>
      </c>
      <c r="QCP25" s="42" t="s">
        <v>38</v>
      </c>
      <c r="QCQ25" s="42" t="s">
        <v>38</v>
      </c>
      <c r="QCR25" s="42" t="s">
        <v>38</v>
      </c>
      <c r="QCS25" s="42" t="s">
        <v>38</v>
      </c>
      <c r="QCT25" s="42" t="s">
        <v>38</v>
      </c>
      <c r="QCU25" s="42" t="s">
        <v>38</v>
      </c>
      <c r="QCV25" s="42" t="s">
        <v>38</v>
      </c>
      <c r="QCW25" s="42" t="s">
        <v>38</v>
      </c>
      <c r="QCX25" s="42" t="s">
        <v>38</v>
      </c>
      <c r="QCY25" s="42" t="s">
        <v>38</v>
      </c>
      <c r="QCZ25" s="42" t="s">
        <v>38</v>
      </c>
      <c r="QDA25" s="42" t="s">
        <v>38</v>
      </c>
      <c r="QDB25" s="42" t="s">
        <v>38</v>
      </c>
      <c r="QDC25" s="42" t="s">
        <v>38</v>
      </c>
      <c r="QDD25" s="42" t="s">
        <v>38</v>
      </c>
      <c r="QDE25" s="42" t="s">
        <v>38</v>
      </c>
      <c r="QDF25" s="42" t="s">
        <v>38</v>
      </c>
      <c r="QDG25" s="42" t="s">
        <v>38</v>
      </c>
      <c r="QDH25" s="42" t="s">
        <v>38</v>
      </c>
      <c r="QDI25" s="42" t="s">
        <v>38</v>
      </c>
      <c r="QDJ25" s="42" t="s">
        <v>38</v>
      </c>
      <c r="QDK25" s="42" t="s">
        <v>38</v>
      </c>
      <c r="QDL25" s="42" t="s">
        <v>38</v>
      </c>
      <c r="QDM25" s="42" t="s">
        <v>38</v>
      </c>
      <c r="QDN25" s="42" t="s">
        <v>38</v>
      </c>
      <c r="QDO25" s="42" t="s">
        <v>38</v>
      </c>
      <c r="QDP25" s="42" t="s">
        <v>38</v>
      </c>
      <c r="QDQ25" s="42" t="s">
        <v>38</v>
      </c>
      <c r="QDR25" s="42" t="s">
        <v>38</v>
      </c>
      <c r="QDS25" s="42" t="s">
        <v>38</v>
      </c>
      <c r="QDT25" s="42" t="s">
        <v>38</v>
      </c>
      <c r="QDU25" s="42" t="s">
        <v>38</v>
      </c>
      <c r="QDV25" s="42" t="s">
        <v>38</v>
      </c>
      <c r="QDW25" s="42" t="s">
        <v>38</v>
      </c>
      <c r="QDX25" s="42" t="s">
        <v>38</v>
      </c>
      <c r="QDY25" s="42" t="s">
        <v>38</v>
      </c>
      <c r="QDZ25" s="42" t="s">
        <v>38</v>
      </c>
      <c r="QEA25" s="42" t="s">
        <v>38</v>
      </c>
      <c r="QEB25" s="42" t="s">
        <v>38</v>
      </c>
      <c r="QEC25" s="42" t="s">
        <v>38</v>
      </c>
      <c r="QED25" s="42" t="s">
        <v>38</v>
      </c>
      <c r="QEE25" s="42" t="s">
        <v>38</v>
      </c>
      <c r="QEF25" s="42" t="s">
        <v>38</v>
      </c>
      <c r="QEG25" s="42" t="s">
        <v>38</v>
      </c>
      <c r="QEH25" s="42" t="s">
        <v>38</v>
      </c>
      <c r="QEI25" s="42" t="s">
        <v>38</v>
      </c>
      <c r="QEJ25" s="42" t="s">
        <v>38</v>
      </c>
      <c r="QEK25" s="42" t="s">
        <v>38</v>
      </c>
      <c r="QEL25" s="42" t="s">
        <v>38</v>
      </c>
      <c r="QEM25" s="42" t="s">
        <v>38</v>
      </c>
      <c r="QEN25" s="42" t="s">
        <v>38</v>
      </c>
      <c r="QEO25" s="42" t="s">
        <v>38</v>
      </c>
      <c r="QEP25" s="42" t="s">
        <v>38</v>
      </c>
      <c r="QEQ25" s="42" t="s">
        <v>38</v>
      </c>
      <c r="QER25" s="42" t="s">
        <v>38</v>
      </c>
      <c r="QES25" s="42" t="s">
        <v>38</v>
      </c>
      <c r="QET25" s="42" t="s">
        <v>38</v>
      </c>
      <c r="QEU25" s="42" t="s">
        <v>38</v>
      </c>
      <c r="QEV25" s="42" t="s">
        <v>38</v>
      </c>
      <c r="QEW25" s="42" t="s">
        <v>38</v>
      </c>
      <c r="QEX25" s="42" t="s">
        <v>38</v>
      </c>
      <c r="QEY25" s="42" t="s">
        <v>38</v>
      </c>
      <c r="QEZ25" s="42" t="s">
        <v>38</v>
      </c>
      <c r="QFA25" s="42" t="s">
        <v>38</v>
      </c>
      <c r="QFB25" s="42" t="s">
        <v>38</v>
      </c>
      <c r="QFC25" s="42" t="s">
        <v>38</v>
      </c>
      <c r="QFD25" s="42" t="s">
        <v>38</v>
      </c>
      <c r="QFE25" s="42" t="s">
        <v>38</v>
      </c>
      <c r="QFF25" s="42" t="s">
        <v>38</v>
      </c>
      <c r="QFG25" s="42" t="s">
        <v>38</v>
      </c>
      <c r="QFH25" s="42" t="s">
        <v>38</v>
      </c>
      <c r="QFI25" s="42" t="s">
        <v>38</v>
      </c>
      <c r="QFJ25" s="42" t="s">
        <v>38</v>
      </c>
      <c r="QFK25" s="42" t="s">
        <v>38</v>
      </c>
      <c r="QFL25" s="42" t="s">
        <v>38</v>
      </c>
      <c r="QFM25" s="42" t="s">
        <v>38</v>
      </c>
      <c r="QFN25" s="42" t="s">
        <v>38</v>
      </c>
      <c r="QFO25" s="42" t="s">
        <v>38</v>
      </c>
      <c r="QFP25" s="42" t="s">
        <v>38</v>
      </c>
      <c r="QFQ25" s="42" t="s">
        <v>38</v>
      </c>
      <c r="QFR25" s="42" t="s">
        <v>38</v>
      </c>
      <c r="QFS25" s="42" t="s">
        <v>38</v>
      </c>
      <c r="QFT25" s="42" t="s">
        <v>38</v>
      </c>
      <c r="QFU25" s="42" t="s">
        <v>38</v>
      </c>
      <c r="QFV25" s="42" t="s">
        <v>38</v>
      </c>
      <c r="QFW25" s="42" t="s">
        <v>38</v>
      </c>
      <c r="QFX25" s="42" t="s">
        <v>38</v>
      </c>
      <c r="QFY25" s="42" t="s">
        <v>38</v>
      </c>
      <c r="QFZ25" s="42" t="s">
        <v>38</v>
      </c>
      <c r="QGA25" s="42" t="s">
        <v>38</v>
      </c>
      <c r="QGB25" s="42" t="s">
        <v>38</v>
      </c>
      <c r="QGC25" s="42" t="s">
        <v>38</v>
      </c>
      <c r="QGD25" s="42" t="s">
        <v>38</v>
      </c>
      <c r="QGE25" s="42" t="s">
        <v>38</v>
      </c>
      <c r="QGF25" s="42" t="s">
        <v>38</v>
      </c>
      <c r="QGG25" s="42" t="s">
        <v>38</v>
      </c>
      <c r="QGH25" s="42" t="s">
        <v>38</v>
      </c>
      <c r="QGI25" s="42" t="s">
        <v>38</v>
      </c>
      <c r="QGJ25" s="42" t="s">
        <v>38</v>
      </c>
      <c r="QGK25" s="42" t="s">
        <v>38</v>
      </c>
      <c r="QGL25" s="42" t="s">
        <v>38</v>
      </c>
      <c r="QGM25" s="42" t="s">
        <v>38</v>
      </c>
      <c r="QGN25" s="42" t="s">
        <v>38</v>
      </c>
      <c r="QGO25" s="42" t="s">
        <v>38</v>
      </c>
      <c r="QGP25" s="42" t="s">
        <v>38</v>
      </c>
      <c r="QGQ25" s="42" t="s">
        <v>38</v>
      </c>
      <c r="QGR25" s="42" t="s">
        <v>38</v>
      </c>
      <c r="QGS25" s="42" t="s">
        <v>38</v>
      </c>
      <c r="QGT25" s="42" t="s">
        <v>38</v>
      </c>
      <c r="QGU25" s="42" t="s">
        <v>38</v>
      </c>
      <c r="QGV25" s="42" t="s">
        <v>38</v>
      </c>
      <c r="QGW25" s="42" t="s">
        <v>38</v>
      </c>
      <c r="QGX25" s="42" t="s">
        <v>38</v>
      </c>
      <c r="QGY25" s="42" t="s">
        <v>38</v>
      </c>
      <c r="QGZ25" s="42" t="s">
        <v>38</v>
      </c>
      <c r="QHA25" s="42" t="s">
        <v>38</v>
      </c>
      <c r="QHB25" s="42" t="s">
        <v>38</v>
      </c>
      <c r="QHC25" s="42" t="s">
        <v>38</v>
      </c>
      <c r="QHD25" s="42" t="s">
        <v>38</v>
      </c>
      <c r="QHE25" s="42" t="s">
        <v>38</v>
      </c>
      <c r="QHF25" s="42" t="s">
        <v>38</v>
      </c>
      <c r="QHG25" s="42" t="s">
        <v>38</v>
      </c>
      <c r="QHH25" s="42" t="s">
        <v>38</v>
      </c>
      <c r="QHI25" s="42" t="s">
        <v>38</v>
      </c>
      <c r="QHJ25" s="42" t="s">
        <v>38</v>
      </c>
      <c r="QHK25" s="42" t="s">
        <v>38</v>
      </c>
      <c r="QHL25" s="42" t="s">
        <v>38</v>
      </c>
      <c r="QHM25" s="42" t="s">
        <v>38</v>
      </c>
      <c r="QHN25" s="42" t="s">
        <v>38</v>
      </c>
      <c r="QHO25" s="42" t="s">
        <v>38</v>
      </c>
      <c r="QHP25" s="42" t="s">
        <v>38</v>
      </c>
      <c r="QHQ25" s="42" t="s">
        <v>38</v>
      </c>
      <c r="QHR25" s="42" t="s">
        <v>38</v>
      </c>
      <c r="QHS25" s="42" t="s">
        <v>38</v>
      </c>
      <c r="QHT25" s="42" t="s">
        <v>38</v>
      </c>
      <c r="QHU25" s="42" t="s">
        <v>38</v>
      </c>
      <c r="QHV25" s="42" t="s">
        <v>38</v>
      </c>
      <c r="QHW25" s="42" t="s">
        <v>38</v>
      </c>
      <c r="QHX25" s="42" t="s">
        <v>38</v>
      </c>
      <c r="QHY25" s="42" t="s">
        <v>38</v>
      </c>
      <c r="QHZ25" s="42" t="s">
        <v>38</v>
      </c>
      <c r="QIA25" s="42" t="s">
        <v>38</v>
      </c>
      <c r="QIB25" s="42" t="s">
        <v>38</v>
      </c>
      <c r="QIC25" s="42" t="s">
        <v>38</v>
      </c>
      <c r="QID25" s="42" t="s">
        <v>38</v>
      </c>
      <c r="QIE25" s="42" t="s">
        <v>38</v>
      </c>
      <c r="QIF25" s="42" t="s">
        <v>38</v>
      </c>
      <c r="QIG25" s="42" t="s">
        <v>38</v>
      </c>
      <c r="QIH25" s="42" t="s">
        <v>38</v>
      </c>
      <c r="QII25" s="42" t="s">
        <v>38</v>
      </c>
      <c r="QIJ25" s="42" t="s">
        <v>38</v>
      </c>
      <c r="QIK25" s="42" t="s">
        <v>38</v>
      </c>
      <c r="QIL25" s="42" t="s">
        <v>38</v>
      </c>
      <c r="QIM25" s="42" t="s">
        <v>38</v>
      </c>
      <c r="QIN25" s="42" t="s">
        <v>38</v>
      </c>
      <c r="QIO25" s="42" t="s">
        <v>38</v>
      </c>
      <c r="QIP25" s="42" t="s">
        <v>38</v>
      </c>
      <c r="QIQ25" s="42" t="s">
        <v>38</v>
      </c>
      <c r="QIR25" s="42" t="s">
        <v>38</v>
      </c>
      <c r="QIS25" s="42" t="s">
        <v>38</v>
      </c>
      <c r="QIT25" s="42" t="s">
        <v>38</v>
      </c>
      <c r="QIU25" s="42" t="s">
        <v>38</v>
      </c>
      <c r="QIV25" s="42" t="s">
        <v>38</v>
      </c>
      <c r="QIW25" s="42" t="s">
        <v>38</v>
      </c>
      <c r="QIX25" s="42" t="s">
        <v>38</v>
      </c>
      <c r="QIY25" s="42" t="s">
        <v>38</v>
      </c>
      <c r="QIZ25" s="42" t="s">
        <v>38</v>
      </c>
      <c r="QJA25" s="42" t="s">
        <v>38</v>
      </c>
      <c r="QJB25" s="42" t="s">
        <v>38</v>
      </c>
      <c r="QJC25" s="42" t="s">
        <v>38</v>
      </c>
      <c r="QJD25" s="42" t="s">
        <v>38</v>
      </c>
      <c r="QJE25" s="42" t="s">
        <v>38</v>
      </c>
      <c r="QJF25" s="42" t="s">
        <v>38</v>
      </c>
      <c r="QJG25" s="42" t="s">
        <v>38</v>
      </c>
      <c r="QJH25" s="42" t="s">
        <v>38</v>
      </c>
      <c r="QJI25" s="42" t="s">
        <v>38</v>
      </c>
      <c r="QJJ25" s="42" t="s">
        <v>38</v>
      </c>
      <c r="QJK25" s="42" t="s">
        <v>38</v>
      </c>
      <c r="QJL25" s="42" t="s">
        <v>38</v>
      </c>
      <c r="QJM25" s="42" t="s">
        <v>38</v>
      </c>
      <c r="QJN25" s="42" t="s">
        <v>38</v>
      </c>
      <c r="QJO25" s="42" t="s">
        <v>38</v>
      </c>
      <c r="QJP25" s="42" t="s">
        <v>38</v>
      </c>
      <c r="QJQ25" s="42" t="s">
        <v>38</v>
      </c>
      <c r="QJR25" s="42" t="s">
        <v>38</v>
      </c>
      <c r="QJS25" s="42" t="s">
        <v>38</v>
      </c>
      <c r="QJT25" s="42" t="s">
        <v>38</v>
      </c>
      <c r="QJU25" s="42" t="s">
        <v>38</v>
      </c>
      <c r="QJV25" s="42" t="s">
        <v>38</v>
      </c>
      <c r="QJW25" s="42" t="s">
        <v>38</v>
      </c>
      <c r="QJX25" s="42" t="s">
        <v>38</v>
      </c>
      <c r="QJY25" s="42" t="s">
        <v>38</v>
      </c>
      <c r="QJZ25" s="42" t="s">
        <v>38</v>
      </c>
      <c r="QKA25" s="42" t="s">
        <v>38</v>
      </c>
      <c r="QKB25" s="42" t="s">
        <v>38</v>
      </c>
      <c r="QKC25" s="42" t="s">
        <v>38</v>
      </c>
      <c r="QKD25" s="42" t="s">
        <v>38</v>
      </c>
      <c r="QKE25" s="42" t="s">
        <v>38</v>
      </c>
      <c r="QKF25" s="42" t="s">
        <v>38</v>
      </c>
      <c r="QKG25" s="42" t="s">
        <v>38</v>
      </c>
      <c r="QKH25" s="42" t="s">
        <v>38</v>
      </c>
      <c r="QKI25" s="42" t="s">
        <v>38</v>
      </c>
      <c r="QKJ25" s="42" t="s">
        <v>38</v>
      </c>
      <c r="QKK25" s="42" t="s">
        <v>38</v>
      </c>
      <c r="QKL25" s="42" t="s">
        <v>38</v>
      </c>
      <c r="QKM25" s="42" t="s">
        <v>38</v>
      </c>
      <c r="QKN25" s="42" t="s">
        <v>38</v>
      </c>
      <c r="QKO25" s="42" t="s">
        <v>38</v>
      </c>
      <c r="QKP25" s="42" t="s">
        <v>38</v>
      </c>
      <c r="QKQ25" s="42" t="s">
        <v>38</v>
      </c>
      <c r="QKR25" s="42" t="s">
        <v>38</v>
      </c>
      <c r="QKS25" s="42" t="s">
        <v>38</v>
      </c>
      <c r="QKT25" s="42" t="s">
        <v>38</v>
      </c>
      <c r="QKU25" s="42" t="s">
        <v>38</v>
      </c>
      <c r="QKV25" s="42" t="s">
        <v>38</v>
      </c>
      <c r="QKW25" s="42" t="s">
        <v>38</v>
      </c>
      <c r="QKX25" s="42" t="s">
        <v>38</v>
      </c>
      <c r="QKY25" s="42" t="s">
        <v>38</v>
      </c>
      <c r="QKZ25" s="42" t="s">
        <v>38</v>
      </c>
      <c r="QLA25" s="42" t="s">
        <v>38</v>
      </c>
      <c r="QLB25" s="42" t="s">
        <v>38</v>
      </c>
      <c r="QLC25" s="42" t="s">
        <v>38</v>
      </c>
      <c r="QLD25" s="42" t="s">
        <v>38</v>
      </c>
      <c r="QLE25" s="42" t="s">
        <v>38</v>
      </c>
      <c r="QLF25" s="42" t="s">
        <v>38</v>
      </c>
      <c r="QLG25" s="42" t="s">
        <v>38</v>
      </c>
      <c r="QLH25" s="42" t="s">
        <v>38</v>
      </c>
      <c r="QLI25" s="42" t="s">
        <v>38</v>
      </c>
      <c r="QLJ25" s="42" t="s">
        <v>38</v>
      </c>
      <c r="QLK25" s="42" t="s">
        <v>38</v>
      </c>
      <c r="QLL25" s="42" t="s">
        <v>38</v>
      </c>
      <c r="QLM25" s="42" t="s">
        <v>38</v>
      </c>
      <c r="QLN25" s="42" t="s">
        <v>38</v>
      </c>
      <c r="QLO25" s="42" t="s">
        <v>38</v>
      </c>
      <c r="QLP25" s="42" t="s">
        <v>38</v>
      </c>
      <c r="QLQ25" s="42" t="s">
        <v>38</v>
      </c>
      <c r="QLR25" s="42" t="s">
        <v>38</v>
      </c>
      <c r="QLS25" s="42" t="s">
        <v>38</v>
      </c>
      <c r="QLT25" s="42" t="s">
        <v>38</v>
      </c>
      <c r="QLU25" s="42" t="s">
        <v>38</v>
      </c>
      <c r="QLV25" s="42" t="s">
        <v>38</v>
      </c>
      <c r="QLW25" s="42" t="s">
        <v>38</v>
      </c>
      <c r="QLX25" s="42" t="s">
        <v>38</v>
      </c>
      <c r="QLY25" s="42" t="s">
        <v>38</v>
      </c>
      <c r="QLZ25" s="42" t="s">
        <v>38</v>
      </c>
      <c r="QMA25" s="42" t="s">
        <v>38</v>
      </c>
      <c r="QMB25" s="42" t="s">
        <v>38</v>
      </c>
      <c r="QMC25" s="42" t="s">
        <v>38</v>
      </c>
      <c r="QMD25" s="42" t="s">
        <v>38</v>
      </c>
      <c r="QME25" s="42" t="s">
        <v>38</v>
      </c>
      <c r="QMF25" s="42" t="s">
        <v>38</v>
      </c>
      <c r="QMG25" s="42" t="s">
        <v>38</v>
      </c>
      <c r="QMH25" s="42" t="s">
        <v>38</v>
      </c>
      <c r="QMI25" s="42" t="s">
        <v>38</v>
      </c>
      <c r="QMJ25" s="42" t="s">
        <v>38</v>
      </c>
      <c r="QMK25" s="42" t="s">
        <v>38</v>
      </c>
      <c r="QML25" s="42" t="s">
        <v>38</v>
      </c>
      <c r="QMM25" s="42" t="s">
        <v>38</v>
      </c>
      <c r="QMN25" s="42" t="s">
        <v>38</v>
      </c>
      <c r="QMO25" s="42" t="s">
        <v>38</v>
      </c>
      <c r="QMP25" s="42" t="s">
        <v>38</v>
      </c>
      <c r="QMQ25" s="42" t="s">
        <v>38</v>
      </c>
      <c r="QMR25" s="42" t="s">
        <v>38</v>
      </c>
      <c r="QMS25" s="42" t="s">
        <v>38</v>
      </c>
      <c r="QMT25" s="42" t="s">
        <v>38</v>
      </c>
      <c r="QMU25" s="42" t="s">
        <v>38</v>
      </c>
      <c r="QMV25" s="42" t="s">
        <v>38</v>
      </c>
      <c r="QMW25" s="42" t="s">
        <v>38</v>
      </c>
      <c r="QMX25" s="42" t="s">
        <v>38</v>
      </c>
      <c r="QMY25" s="42" t="s">
        <v>38</v>
      </c>
      <c r="QMZ25" s="42" t="s">
        <v>38</v>
      </c>
      <c r="QNA25" s="42" t="s">
        <v>38</v>
      </c>
      <c r="QNB25" s="42" t="s">
        <v>38</v>
      </c>
      <c r="QNC25" s="42" t="s">
        <v>38</v>
      </c>
      <c r="QND25" s="42" t="s">
        <v>38</v>
      </c>
      <c r="QNE25" s="42" t="s">
        <v>38</v>
      </c>
      <c r="QNF25" s="42" t="s">
        <v>38</v>
      </c>
      <c r="QNG25" s="42" t="s">
        <v>38</v>
      </c>
      <c r="QNH25" s="42" t="s">
        <v>38</v>
      </c>
      <c r="QNI25" s="42" t="s">
        <v>38</v>
      </c>
      <c r="QNJ25" s="42" t="s">
        <v>38</v>
      </c>
      <c r="QNK25" s="42" t="s">
        <v>38</v>
      </c>
      <c r="QNL25" s="42" t="s">
        <v>38</v>
      </c>
      <c r="QNM25" s="42" t="s">
        <v>38</v>
      </c>
      <c r="QNN25" s="42" t="s">
        <v>38</v>
      </c>
      <c r="QNO25" s="42" t="s">
        <v>38</v>
      </c>
      <c r="QNP25" s="42" t="s">
        <v>38</v>
      </c>
      <c r="QNQ25" s="42" t="s">
        <v>38</v>
      </c>
      <c r="QNR25" s="42" t="s">
        <v>38</v>
      </c>
      <c r="QNS25" s="42" t="s">
        <v>38</v>
      </c>
      <c r="QNT25" s="42" t="s">
        <v>38</v>
      </c>
      <c r="QNU25" s="42" t="s">
        <v>38</v>
      </c>
      <c r="QNV25" s="42" t="s">
        <v>38</v>
      </c>
      <c r="QNW25" s="42" t="s">
        <v>38</v>
      </c>
      <c r="QNX25" s="42" t="s">
        <v>38</v>
      </c>
      <c r="QNY25" s="42" t="s">
        <v>38</v>
      </c>
      <c r="QNZ25" s="42" t="s">
        <v>38</v>
      </c>
      <c r="QOA25" s="42" t="s">
        <v>38</v>
      </c>
      <c r="QOB25" s="42" t="s">
        <v>38</v>
      </c>
      <c r="QOC25" s="42" t="s">
        <v>38</v>
      </c>
      <c r="QOD25" s="42" t="s">
        <v>38</v>
      </c>
      <c r="QOE25" s="42" t="s">
        <v>38</v>
      </c>
      <c r="QOF25" s="42" t="s">
        <v>38</v>
      </c>
      <c r="QOG25" s="42" t="s">
        <v>38</v>
      </c>
      <c r="QOH25" s="42" t="s">
        <v>38</v>
      </c>
      <c r="QOI25" s="42" t="s">
        <v>38</v>
      </c>
      <c r="QOJ25" s="42" t="s">
        <v>38</v>
      </c>
      <c r="QOK25" s="42" t="s">
        <v>38</v>
      </c>
      <c r="QOL25" s="42" t="s">
        <v>38</v>
      </c>
      <c r="QOM25" s="42" t="s">
        <v>38</v>
      </c>
      <c r="QON25" s="42" t="s">
        <v>38</v>
      </c>
      <c r="QOO25" s="42" t="s">
        <v>38</v>
      </c>
      <c r="QOP25" s="42" t="s">
        <v>38</v>
      </c>
      <c r="QOQ25" s="42" t="s">
        <v>38</v>
      </c>
      <c r="QOR25" s="42" t="s">
        <v>38</v>
      </c>
      <c r="QOS25" s="42" t="s">
        <v>38</v>
      </c>
      <c r="QOT25" s="42" t="s">
        <v>38</v>
      </c>
      <c r="QOU25" s="42" t="s">
        <v>38</v>
      </c>
      <c r="QOV25" s="42" t="s">
        <v>38</v>
      </c>
      <c r="QOW25" s="42" t="s">
        <v>38</v>
      </c>
      <c r="QOX25" s="42" t="s">
        <v>38</v>
      </c>
      <c r="QOY25" s="42" t="s">
        <v>38</v>
      </c>
      <c r="QOZ25" s="42" t="s">
        <v>38</v>
      </c>
      <c r="QPA25" s="42" t="s">
        <v>38</v>
      </c>
      <c r="QPB25" s="42" t="s">
        <v>38</v>
      </c>
      <c r="QPC25" s="42" t="s">
        <v>38</v>
      </c>
      <c r="QPD25" s="42" t="s">
        <v>38</v>
      </c>
      <c r="QPE25" s="42" t="s">
        <v>38</v>
      </c>
      <c r="QPF25" s="42" t="s">
        <v>38</v>
      </c>
      <c r="QPG25" s="42" t="s">
        <v>38</v>
      </c>
      <c r="QPH25" s="42" t="s">
        <v>38</v>
      </c>
      <c r="QPI25" s="42" t="s">
        <v>38</v>
      </c>
      <c r="QPJ25" s="42" t="s">
        <v>38</v>
      </c>
      <c r="QPK25" s="42" t="s">
        <v>38</v>
      </c>
      <c r="QPL25" s="42" t="s">
        <v>38</v>
      </c>
      <c r="QPM25" s="42" t="s">
        <v>38</v>
      </c>
      <c r="QPN25" s="42" t="s">
        <v>38</v>
      </c>
      <c r="QPO25" s="42" t="s">
        <v>38</v>
      </c>
      <c r="QPP25" s="42" t="s">
        <v>38</v>
      </c>
      <c r="QPQ25" s="42" t="s">
        <v>38</v>
      </c>
      <c r="QPR25" s="42" t="s">
        <v>38</v>
      </c>
      <c r="QPS25" s="42" t="s">
        <v>38</v>
      </c>
      <c r="QPT25" s="42" t="s">
        <v>38</v>
      </c>
      <c r="QPU25" s="42" t="s">
        <v>38</v>
      </c>
      <c r="QPV25" s="42" t="s">
        <v>38</v>
      </c>
      <c r="QPW25" s="42" t="s">
        <v>38</v>
      </c>
      <c r="QPX25" s="42" t="s">
        <v>38</v>
      </c>
      <c r="QPY25" s="42" t="s">
        <v>38</v>
      </c>
      <c r="QPZ25" s="42" t="s">
        <v>38</v>
      </c>
      <c r="QQA25" s="42" t="s">
        <v>38</v>
      </c>
      <c r="QQB25" s="42" t="s">
        <v>38</v>
      </c>
      <c r="QQC25" s="42" t="s">
        <v>38</v>
      </c>
      <c r="QQD25" s="42" t="s">
        <v>38</v>
      </c>
      <c r="QQE25" s="42" t="s">
        <v>38</v>
      </c>
      <c r="QQF25" s="42" t="s">
        <v>38</v>
      </c>
      <c r="QQG25" s="42" t="s">
        <v>38</v>
      </c>
      <c r="QQH25" s="42" t="s">
        <v>38</v>
      </c>
      <c r="QQI25" s="42" t="s">
        <v>38</v>
      </c>
      <c r="QQJ25" s="42" t="s">
        <v>38</v>
      </c>
      <c r="QQK25" s="42" t="s">
        <v>38</v>
      </c>
      <c r="QQL25" s="42" t="s">
        <v>38</v>
      </c>
      <c r="QQM25" s="42" t="s">
        <v>38</v>
      </c>
      <c r="QQN25" s="42" t="s">
        <v>38</v>
      </c>
      <c r="QQO25" s="42" t="s">
        <v>38</v>
      </c>
      <c r="QQP25" s="42" t="s">
        <v>38</v>
      </c>
      <c r="QQQ25" s="42" t="s">
        <v>38</v>
      </c>
      <c r="QQR25" s="42" t="s">
        <v>38</v>
      </c>
      <c r="QQS25" s="42" t="s">
        <v>38</v>
      </c>
      <c r="QQT25" s="42" t="s">
        <v>38</v>
      </c>
      <c r="QQU25" s="42" t="s">
        <v>38</v>
      </c>
      <c r="QQV25" s="42" t="s">
        <v>38</v>
      </c>
      <c r="QQW25" s="42" t="s">
        <v>38</v>
      </c>
      <c r="QQX25" s="42" t="s">
        <v>38</v>
      </c>
      <c r="QQY25" s="42" t="s">
        <v>38</v>
      </c>
      <c r="QQZ25" s="42" t="s">
        <v>38</v>
      </c>
      <c r="QRA25" s="42" t="s">
        <v>38</v>
      </c>
      <c r="QRB25" s="42" t="s">
        <v>38</v>
      </c>
      <c r="QRC25" s="42" t="s">
        <v>38</v>
      </c>
      <c r="QRD25" s="42" t="s">
        <v>38</v>
      </c>
      <c r="QRE25" s="42" t="s">
        <v>38</v>
      </c>
      <c r="QRF25" s="42" t="s">
        <v>38</v>
      </c>
      <c r="QRG25" s="42" t="s">
        <v>38</v>
      </c>
      <c r="QRH25" s="42" t="s">
        <v>38</v>
      </c>
      <c r="QRI25" s="42" t="s">
        <v>38</v>
      </c>
      <c r="QRJ25" s="42" t="s">
        <v>38</v>
      </c>
      <c r="QRK25" s="42" t="s">
        <v>38</v>
      </c>
      <c r="QRL25" s="42" t="s">
        <v>38</v>
      </c>
      <c r="QRM25" s="42" t="s">
        <v>38</v>
      </c>
      <c r="QRN25" s="42" t="s">
        <v>38</v>
      </c>
      <c r="QRO25" s="42" t="s">
        <v>38</v>
      </c>
      <c r="QRP25" s="42" t="s">
        <v>38</v>
      </c>
      <c r="QRQ25" s="42" t="s">
        <v>38</v>
      </c>
      <c r="QRR25" s="42" t="s">
        <v>38</v>
      </c>
      <c r="QRS25" s="42" t="s">
        <v>38</v>
      </c>
      <c r="QRT25" s="42" t="s">
        <v>38</v>
      </c>
      <c r="QRU25" s="42" t="s">
        <v>38</v>
      </c>
      <c r="QRV25" s="42" t="s">
        <v>38</v>
      </c>
      <c r="QRW25" s="42" t="s">
        <v>38</v>
      </c>
      <c r="QRX25" s="42" t="s">
        <v>38</v>
      </c>
      <c r="QRY25" s="42" t="s">
        <v>38</v>
      </c>
      <c r="QRZ25" s="42" t="s">
        <v>38</v>
      </c>
      <c r="QSA25" s="42" t="s">
        <v>38</v>
      </c>
      <c r="QSB25" s="42" t="s">
        <v>38</v>
      </c>
      <c r="QSC25" s="42" t="s">
        <v>38</v>
      </c>
      <c r="QSD25" s="42" t="s">
        <v>38</v>
      </c>
      <c r="QSE25" s="42" t="s">
        <v>38</v>
      </c>
      <c r="QSF25" s="42" t="s">
        <v>38</v>
      </c>
      <c r="QSG25" s="42" t="s">
        <v>38</v>
      </c>
      <c r="QSH25" s="42" t="s">
        <v>38</v>
      </c>
      <c r="QSI25" s="42" t="s">
        <v>38</v>
      </c>
      <c r="QSJ25" s="42" t="s">
        <v>38</v>
      </c>
      <c r="QSK25" s="42" t="s">
        <v>38</v>
      </c>
      <c r="QSL25" s="42" t="s">
        <v>38</v>
      </c>
      <c r="QSM25" s="42" t="s">
        <v>38</v>
      </c>
      <c r="QSN25" s="42" t="s">
        <v>38</v>
      </c>
      <c r="QSO25" s="42" t="s">
        <v>38</v>
      </c>
      <c r="QSP25" s="42" t="s">
        <v>38</v>
      </c>
      <c r="QSQ25" s="42" t="s">
        <v>38</v>
      </c>
      <c r="QSR25" s="42" t="s">
        <v>38</v>
      </c>
      <c r="QSS25" s="42" t="s">
        <v>38</v>
      </c>
      <c r="QST25" s="42" t="s">
        <v>38</v>
      </c>
      <c r="QSU25" s="42" t="s">
        <v>38</v>
      </c>
      <c r="QSV25" s="42" t="s">
        <v>38</v>
      </c>
      <c r="QSW25" s="42" t="s">
        <v>38</v>
      </c>
      <c r="QSX25" s="42" t="s">
        <v>38</v>
      </c>
      <c r="QSY25" s="42" t="s">
        <v>38</v>
      </c>
      <c r="QSZ25" s="42" t="s">
        <v>38</v>
      </c>
      <c r="QTA25" s="42" t="s">
        <v>38</v>
      </c>
      <c r="QTB25" s="42" t="s">
        <v>38</v>
      </c>
      <c r="QTC25" s="42" t="s">
        <v>38</v>
      </c>
      <c r="QTD25" s="42" t="s">
        <v>38</v>
      </c>
      <c r="QTE25" s="42" t="s">
        <v>38</v>
      </c>
      <c r="QTF25" s="42" t="s">
        <v>38</v>
      </c>
      <c r="QTG25" s="42" t="s">
        <v>38</v>
      </c>
      <c r="QTH25" s="42" t="s">
        <v>38</v>
      </c>
      <c r="QTI25" s="42" t="s">
        <v>38</v>
      </c>
      <c r="QTJ25" s="42" t="s">
        <v>38</v>
      </c>
      <c r="QTK25" s="42" t="s">
        <v>38</v>
      </c>
      <c r="QTL25" s="42" t="s">
        <v>38</v>
      </c>
      <c r="QTM25" s="42" t="s">
        <v>38</v>
      </c>
      <c r="QTN25" s="42" t="s">
        <v>38</v>
      </c>
      <c r="QTO25" s="42" t="s">
        <v>38</v>
      </c>
      <c r="QTP25" s="42" t="s">
        <v>38</v>
      </c>
      <c r="QTQ25" s="42" t="s">
        <v>38</v>
      </c>
      <c r="QTR25" s="42" t="s">
        <v>38</v>
      </c>
      <c r="QTS25" s="42" t="s">
        <v>38</v>
      </c>
      <c r="QTT25" s="42" t="s">
        <v>38</v>
      </c>
      <c r="QTU25" s="42" t="s">
        <v>38</v>
      </c>
      <c r="QTV25" s="42" t="s">
        <v>38</v>
      </c>
      <c r="QTW25" s="42" t="s">
        <v>38</v>
      </c>
      <c r="QTX25" s="42" t="s">
        <v>38</v>
      </c>
      <c r="QTY25" s="42" t="s">
        <v>38</v>
      </c>
      <c r="QTZ25" s="42" t="s">
        <v>38</v>
      </c>
      <c r="QUA25" s="42" t="s">
        <v>38</v>
      </c>
      <c r="QUB25" s="42" t="s">
        <v>38</v>
      </c>
      <c r="QUC25" s="42" t="s">
        <v>38</v>
      </c>
      <c r="QUD25" s="42" t="s">
        <v>38</v>
      </c>
      <c r="QUE25" s="42" t="s">
        <v>38</v>
      </c>
      <c r="QUF25" s="42" t="s">
        <v>38</v>
      </c>
      <c r="QUG25" s="42" t="s">
        <v>38</v>
      </c>
      <c r="QUH25" s="42" t="s">
        <v>38</v>
      </c>
      <c r="QUI25" s="42" t="s">
        <v>38</v>
      </c>
      <c r="QUJ25" s="42" t="s">
        <v>38</v>
      </c>
      <c r="QUK25" s="42" t="s">
        <v>38</v>
      </c>
      <c r="QUL25" s="42" t="s">
        <v>38</v>
      </c>
      <c r="QUM25" s="42" t="s">
        <v>38</v>
      </c>
      <c r="QUN25" s="42" t="s">
        <v>38</v>
      </c>
      <c r="QUO25" s="42" t="s">
        <v>38</v>
      </c>
      <c r="QUP25" s="42" t="s">
        <v>38</v>
      </c>
      <c r="QUQ25" s="42" t="s">
        <v>38</v>
      </c>
      <c r="QUR25" s="42" t="s">
        <v>38</v>
      </c>
      <c r="QUS25" s="42" t="s">
        <v>38</v>
      </c>
      <c r="QUT25" s="42" t="s">
        <v>38</v>
      </c>
      <c r="QUU25" s="42" t="s">
        <v>38</v>
      </c>
      <c r="QUV25" s="42" t="s">
        <v>38</v>
      </c>
      <c r="QUW25" s="42" t="s">
        <v>38</v>
      </c>
      <c r="QUX25" s="42" t="s">
        <v>38</v>
      </c>
      <c r="QUY25" s="42" t="s">
        <v>38</v>
      </c>
      <c r="QUZ25" s="42" t="s">
        <v>38</v>
      </c>
      <c r="QVA25" s="42" t="s">
        <v>38</v>
      </c>
      <c r="QVB25" s="42" t="s">
        <v>38</v>
      </c>
      <c r="QVC25" s="42" t="s">
        <v>38</v>
      </c>
      <c r="QVD25" s="42" t="s">
        <v>38</v>
      </c>
      <c r="QVE25" s="42" t="s">
        <v>38</v>
      </c>
      <c r="QVF25" s="42" t="s">
        <v>38</v>
      </c>
      <c r="QVG25" s="42" t="s">
        <v>38</v>
      </c>
      <c r="QVH25" s="42" t="s">
        <v>38</v>
      </c>
      <c r="QVI25" s="42" t="s">
        <v>38</v>
      </c>
      <c r="QVJ25" s="42" t="s">
        <v>38</v>
      </c>
      <c r="QVK25" s="42" t="s">
        <v>38</v>
      </c>
      <c r="QVL25" s="42" t="s">
        <v>38</v>
      </c>
      <c r="QVM25" s="42" t="s">
        <v>38</v>
      </c>
      <c r="QVN25" s="42" t="s">
        <v>38</v>
      </c>
      <c r="QVO25" s="42" t="s">
        <v>38</v>
      </c>
      <c r="QVP25" s="42" t="s">
        <v>38</v>
      </c>
      <c r="QVQ25" s="42" t="s">
        <v>38</v>
      </c>
      <c r="QVR25" s="42" t="s">
        <v>38</v>
      </c>
      <c r="QVS25" s="42" t="s">
        <v>38</v>
      </c>
      <c r="QVT25" s="42" t="s">
        <v>38</v>
      </c>
      <c r="QVU25" s="42" t="s">
        <v>38</v>
      </c>
      <c r="QVV25" s="42" t="s">
        <v>38</v>
      </c>
      <c r="QVW25" s="42" t="s">
        <v>38</v>
      </c>
      <c r="QVX25" s="42" t="s">
        <v>38</v>
      </c>
      <c r="QVY25" s="42" t="s">
        <v>38</v>
      </c>
      <c r="QVZ25" s="42" t="s">
        <v>38</v>
      </c>
      <c r="QWA25" s="42" t="s">
        <v>38</v>
      </c>
      <c r="QWB25" s="42" t="s">
        <v>38</v>
      </c>
      <c r="QWC25" s="42" t="s">
        <v>38</v>
      </c>
      <c r="QWD25" s="42" t="s">
        <v>38</v>
      </c>
      <c r="QWE25" s="42" t="s">
        <v>38</v>
      </c>
      <c r="QWF25" s="42" t="s">
        <v>38</v>
      </c>
      <c r="QWG25" s="42" t="s">
        <v>38</v>
      </c>
      <c r="QWH25" s="42" t="s">
        <v>38</v>
      </c>
      <c r="QWI25" s="42" t="s">
        <v>38</v>
      </c>
      <c r="QWJ25" s="42" t="s">
        <v>38</v>
      </c>
      <c r="QWK25" s="42" t="s">
        <v>38</v>
      </c>
      <c r="QWL25" s="42" t="s">
        <v>38</v>
      </c>
      <c r="QWM25" s="42" t="s">
        <v>38</v>
      </c>
      <c r="QWN25" s="42" t="s">
        <v>38</v>
      </c>
      <c r="QWO25" s="42" t="s">
        <v>38</v>
      </c>
      <c r="QWP25" s="42" t="s">
        <v>38</v>
      </c>
      <c r="QWQ25" s="42" t="s">
        <v>38</v>
      </c>
      <c r="QWR25" s="42" t="s">
        <v>38</v>
      </c>
      <c r="QWS25" s="42" t="s">
        <v>38</v>
      </c>
      <c r="QWT25" s="42" t="s">
        <v>38</v>
      </c>
      <c r="QWU25" s="42" t="s">
        <v>38</v>
      </c>
      <c r="QWV25" s="42" t="s">
        <v>38</v>
      </c>
      <c r="QWW25" s="42" t="s">
        <v>38</v>
      </c>
      <c r="QWX25" s="42" t="s">
        <v>38</v>
      </c>
      <c r="QWY25" s="42" t="s">
        <v>38</v>
      </c>
      <c r="QWZ25" s="42" t="s">
        <v>38</v>
      </c>
      <c r="QXA25" s="42" t="s">
        <v>38</v>
      </c>
      <c r="QXB25" s="42" t="s">
        <v>38</v>
      </c>
      <c r="QXC25" s="42" t="s">
        <v>38</v>
      </c>
      <c r="QXD25" s="42" t="s">
        <v>38</v>
      </c>
      <c r="QXE25" s="42" t="s">
        <v>38</v>
      </c>
      <c r="QXF25" s="42" t="s">
        <v>38</v>
      </c>
      <c r="QXG25" s="42" t="s">
        <v>38</v>
      </c>
      <c r="QXH25" s="42" t="s">
        <v>38</v>
      </c>
      <c r="QXI25" s="42" t="s">
        <v>38</v>
      </c>
      <c r="QXJ25" s="42" t="s">
        <v>38</v>
      </c>
      <c r="QXK25" s="42" t="s">
        <v>38</v>
      </c>
      <c r="QXL25" s="42" t="s">
        <v>38</v>
      </c>
      <c r="QXM25" s="42" t="s">
        <v>38</v>
      </c>
      <c r="QXN25" s="42" t="s">
        <v>38</v>
      </c>
      <c r="QXO25" s="42" t="s">
        <v>38</v>
      </c>
      <c r="QXP25" s="42" t="s">
        <v>38</v>
      </c>
      <c r="QXQ25" s="42" t="s">
        <v>38</v>
      </c>
      <c r="QXR25" s="42" t="s">
        <v>38</v>
      </c>
      <c r="QXS25" s="42" t="s">
        <v>38</v>
      </c>
      <c r="QXT25" s="42" t="s">
        <v>38</v>
      </c>
      <c r="QXU25" s="42" t="s">
        <v>38</v>
      </c>
      <c r="QXV25" s="42" t="s">
        <v>38</v>
      </c>
      <c r="QXW25" s="42" t="s">
        <v>38</v>
      </c>
      <c r="QXX25" s="42" t="s">
        <v>38</v>
      </c>
      <c r="QXY25" s="42" t="s">
        <v>38</v>
      </c>
      <c r="QXZ25" s="42" t="s">
        <v>38</v>
      </c>
      <c r="QYA25" s="42" t="s">
        <v>38</v>
      </c>
      <c r="QYB25" s="42" t="s">
        <v>38</v>
      </c>
      <c r="QYC25" s="42" t="s">
        <v>38</v>
      </c>
      <c r="QYD25" s="42" t="s">
        <v>38</v>
      </c>
      <c r="QYE25" s="42" t="s">
        <v>38</v>
      </c>
      <c r="QYF25" s="42" t="s">
        <v>38</v>
      </c>
      <c r="QYG25" s="42" t="s">
        <v>38</v>
      </c>
      <c r="QYH25" s="42" t="s">
        <v>38</v>
      </c>
      <c r="QYI25" s="42" t="s">
        <v>38</v>
      </c>
      <c r="QYJ25" s="42" t="s">
        <v>38</v>
      </c>
      <c r="QYK25" s="42" t="s">
        <v>38</v>
      </c>
      <c r="QYL25" s="42" t="s">
        <v>38</v>
      </c>
      <c r="QYM25" s="42" t="s">
        <v>38</v>
      </c>
      <c r="QYN25" s="42" t="s">
        <v>38</v>
      </c>
      <c r="QYO25" s="42" t="s">
        <v>38</v>
      </c>
      <c r="QYP25" s="42" t="s">
        <v>38</v>
      </c>
      <c r="QYQ25" s="42" t="s">
        <v>38</v>
      </c>
      <c r="QYR25" s="42" t="s">
        <v>38</v>
      </c>
      <c r="QYS25" s="42" t="s">
        <v>38</v>
      </c>
      <c r="QYT25" s="42" t="s">
        <v>38</v>
      </c>
      <c r="QYU25" s="42" t="s">
        <v>38</v>
      </c>
      <c r="QYV25" s="42" t="s">
        <v>38</v>
      </c>
      <c r="QYW25" s="42" t="s">
        <v>38</v>
      </c>
      <c r="QYX25" s="42" t="s">
        <v>38</v>
      </c>
      <c r="QYY25" s="42" t="s">
        <v>38</v>
      </c>
      <c r="QYZ25" s="42" t="s">
        <v>38</v>
      </c>
      <c r="QZA25" s="42" t="s">
        <v>38</v>
      </c>
      <c r="QZB25" s="42" t="s">
        <v>38</v>
      </c>
      <c r="QZC25" s="42" t="s">
        <v>38</v>
      </c>
      <c r="QZD25" s="42" t="s">
        <v>38</v>
      </c>
      <c r="QZE25" s="42" t="s">
        <v>38</v>
      </c>
      <c r="QZF25" s="42" t="s">
        <v>38</v>
      </c>
      <c r="QZG25" s="42" t="s">
        <v>38</v>
      </c>
      <c r="QZH25" s="42" t="s">
        <v>38</v>
      </c>
      <c r="QZI25" s="42" t="s">
        <v>38</v>
      </c>
      <c r="QZJ25" s="42" t="s">
        <v>38</v>
      </c>
      <c r="QZK25" s="42" t="s">
        <v>38</v>
      </c>
      <c r="QZL25" s="42" t="s">
        <v>38</v>
      </c>
      <c r="QZM25" s="42" t="s">
        <v>38</v>
      </c>
      <c r="QZN25" s="42" t="s">
        <v>38</v>
      </c>
      <c r="QZO25" s="42" t="s">
        <v>38</v>
      </c>
      <c r="QZP25" s="42" t="s">
        <v>38</v>
      </c>
      <c r="QZQ25" s="42" t="s">
        <v>38</v>
      </c>
      <c r="QZR25" s="42" t="s">
        <v>38</v>
      </c>
      <c r="QZS25" s="42" t="s">
        <v>38</v>
      </c>
      <c r="QZT25" s="42" t="s">
        <v>38</v>
      </c>
      <c r="QZU25" s="42" t="s">
        <v>38</v>
      </c>
      <c r="QZV25" s="42" t="s">
        <v>38</v>
      </c>
      <c r="QZW25" s="42" t="s">
        <v>38</v>
      </c>
      <c r="QZX25" s="42" t="s">
        <v>38</v>
      </c>
      <c r="QZY25" s="42" t="s">
        <v>38</v>
      </c>
      <c r="QZZ25" s="42" t="s">
        <v>38</v>
      </c>
      <c r="RAA25" s="42" t="s">
        <v>38</v>
      </c>
      <c r="RAB25" s="42" t="s">
        <v>38</v>
      </c>
      <c r="RAC25" s="42" t="s">
        <v>38</v>
      </c>
      <c r="RAD25" s="42" t="s">
        <v>38</v>
      </c>
      <c r="RAE25" s="42" t="s">
        <v>38</v>
      </c>
      <c r="RAF25" s="42" t="s">
        <v>38</v>
      </c>
      <c r="RAG25" s="42" t="s">
        <v>38</v>
      </c>
      <c r="RAH25" s="42" t="s">
        <v>38</v>
      </c>
      <c r="RAI25" s="42" t="s">
        <v>38</v>
      </c>
      <c r="RAJ25" s="42" t="s">
        <v>38</v>
      </c>
      <c r="RAK25" s="42" t="s">
        <v>38</v>
      </c>
      <c r="RAL25" s="42" t="s">
        <v>38</v>
      </c>
      <c r="RAM25" s="42" t="s">
        <v>38</v>
      </c>
      <c r="RAN25" s="42" t="s">
        <v>38</v>
      </c>
      <c r="RAO25" s="42" t="s">
        <v>38</v>
      </c>
      <c r="RAP25" s="42" t="s">
        <v>38</v>
      </c>
      <c r="RAQ25" s="42" t="s">
        <v>38</v>
      </c>
      <c r="RAR25" s="42" t="s">
        <v>38</v>
      </c>
      <c r="RAS25" s="42" t="s">
        <v>38</v>
      </c>
      <c r="RAT25" s="42" t="s">
        <v>38</v>
      </c>
      <c r="RAU25" s="42" t="s">
        <v>38</v>
      </c>
      <c r="RAV25" s="42" t="s">
        <v>38</v>
      </c>
      <c r="RAW25" s="42" t="s">
        <v>38</v>
      </c>
      <c r="RAX25" s="42" t="s">
        <v>38</v>
      </c>
      <c r="RAY25" s="42" t="s">
        <v>38</v>
      </c>
      <c r="RAZ25" s="42" t="s">
        <v>38</v>
      </c>
      <c r="RBA25" s="42" t="s">
        <v>38</v>
      </c>
      <c r="RBB25" s="42" t="s">
        <v>38</v>
      </c>
      <c r="RBC25" s="42" t="s">
        <v>38</v>
      </c>
      <c r="RBD25" s="42" t="s">
        <v>38</v>
      </c>
      <c r="RBE25" s="42" t="s">
        <v>38</v>
      </c>
      <c r="RBF25" s="42" t="s">
        <v>38</v>
      </c>
      <c r="RBG25" s="42" t="s">
        <v>38</v>
      </c>
      <c r="RBH25" s="42" t="s">
        <v>38</v>
      </c>
      <c r="RBI25" s="42" t="s">
        <v>38</v>
      </c>
      <c r="RBJ25" s="42" t="s">
        <v>38</v>
      </c>
      <c r="RBK25" s="42" t="s">
        <v>38</v>
      </c>
      <c r="RBL25" s="42" t="s">
        <v>38</v>
      </c>
      <c r="RBM25" s="42" t="s">
        <v>38</v>
      </c>
      <c r="RBN25" s="42" t="s">
        <v>38</v>
      </c>
      <c r="RBO25" s="42" t="s">
        <v>38</v>
      </c>
      <c r="RBP25" s="42" t="s">
        <v>38</v>
      </c>
      <c r="RBQ25" s="42" t="s">
        <v>38</v>
      </c>
      <c r="RBR25" s="42" t="s">
        <v>38</v>
      </c>
      <c r="RBS25" s="42" t="s">
        <v>38</v>
      </c>
      <c r="RBT25" s="42" t="s">
        <v>38</v>
      </c>
      <c r="RBU25" s="42" t="s">
        <v>38</v>
      </c>
      <c r="RBV25" s="42" t="s">
        <v>38</v>
      </c>
      <c r="RBW25" s="42" t="s">
        <v>38</v>
      </c>
      <c r="RBX25" s="42" t="s">
        <v>38</v>
      </c>
      <c r="RBY25" s="42" t="s">
        <v>38</v>
      </c>
      <c r="RBZ25" s="42" t="s">
        <v>38</v>
      </c>
      <c r="RCA25" s="42" t="s">
        <v>38</v>
      </c>
      <c r="RCB25" s="42" t="s">
        <v>38</v>
      </c>
      <c r="RCC25" s="42" t="s">
        <v>38</v>
      </c>
      <c r="RCD25" s="42" t="s">
        <v>38</v>
      </c>
      <c r="RCE25" s="42" t="s">
        <v>38</v>
      </c>
      <c r="RCF25" s="42" t="s">
        <v>38</v>
      </c>
      <c r="RCG25" s="42" t="s">
        <v>38</v>
      </c>
      <c r="RCH25" s="42" t="s">
        <v>38</v>
      </c>
      <c r="RCI25" s="42" t="s">
        <v>38</v>
      </c>
      <c r="RCJ25" s="42" t="s">
        <v>38</v>
      </c>
      <c r="RCK25" s="42" t="s">
        <v>38</v>
      </c>
      <c r="RCL25" s="42" t="s">
        <v>38</v>
      </c>
      <c r="RCM25" s="42" t="s">
        <v>38</v>
      </c>
      <c r="RCN25" s="42" t="s">
        <v>38</v>
      </c>
      <c r="RCO25" s="42" t="s">
        <v>38</v>
      </c>
      <c r="RCP25" s="42" t="s">
        <v>38</v>
      </c>
      <c r="RCQ25" s="42" t="s">
        <v>38</v>
      </c>
      <c r="RCR25" s="42" t="s">
        <v>38</v>
      </c>
      <c r="RCS25" s="42" t="s">
        <v>38</v>
      </c>
      <c r="RCT25" s="42" t="s">
        <v>38</v>
      </c>
      <c r="RCU25" s="42" t="s">
        <v>38</v>
      </c>
      <c r="RCV25" s="42" t="s">
        <v>38</v>
      </c>
      <c r="RCW25" s="42" t="s">
        <v>38</v>
      </c>
      <c r="RCX25" s="42" t="s">
        <v>38</v>
      </c>
      <c r="RCY25" s="42" t="s">
        <v>38</v>
      </c>
      <c r="RCZ25" s="42" t="s">
        <v>38</v>
      </c>
      <c r="RDA25" s="42" t="s">
        <v>38</v>
      </c>
      <c r="RDB25" s="42" t="s">
        <v>38</v>
      </c>
      <c r="RDC25" s="42" t="s">
        <v>38</v>
      </c>
      <c r="RDD25" s="42" t="s">
        <v>38</v>
      </c>
      <c r="RDE25" s="42" t="s">
        <v>38</v>
      </c>
      <c r="RDF25" s="42" t="s">
        <v>38</v>
      </c>
      <c r="RDG25" s="42" t="s">
        <v>38</v>
      </c>
      <c r="RDH25" s="42" t="s">
        <v>38</v>
      </c>
      <c r="RDI25" s="42" t="s">
        <v>38</v>
      </c>
      <c r="RDJ25" s="42" t="s">
        <v>38</v>
      </c>
      <c r="RDK25" s="42" t="s">
        <v>38</v>
      </c>
      <c r="RDL25" s="42" t="s">
        <v>38</v>
      </c>
      <c r="RDM25" s="42" t="s">
        <v>38</v>
      </c>
      <c r="RDN25" s="42" t="s">
        <v>38</v>
      </c>
      <c r="RDO25" s="42" t="s">
        <v>38</v>
      </c>
      <c r="RDP25" s="42" t="s">
        <v>38</v>
      </c>
      <c r="RDQ25" s="42" t="s">
        <v>38</v>
      </c>
      <c r="RDR25" s="42" t="s">
        <v>38</v>
      </c>
      <c r="RDS25" s="42" t="s">
        <v>38</v>
      </c>
      <c r="RDT25" s="42" t="s">
        <v>38</v>
      </c>
      <c r="RDU25" s="42" t="s">
        <v>38</v>
      </c>
      <c r="RDV25" s="42" t="s">
        <v>38</v>
      </c>
      <c r="RDW25" s="42" t="s">
        <v>38</v>
      </c>
      <c r="RDX25" s="42" t="s">
        <v>38</v>
      </c>
      <c r="RDY25" s="42" t="s">
        <v>38</v>
      </c>
      <c r="RDZ25" s="42" t="s">
        <v>38</v>
      </c>
      <c r="REA25" s="42" t="s">
        <v>38</v>
      </c>
      <c r="REB25" s="42" t="s">
        <v>38</v>
      </c>
      <c r="REC25" s="42" t="s">
        <v>38</v>
      </c>
      <c r="RED25" s="42" t="s">
        <v>38</v>
      </c>
      <c r="REE25" s="42" t="s">
        <v>38</v>
      </c>
      <c r="REF25" s="42" t="s">
        <v>38</v>
      </c>
      <c r="REG25" s="42" t="s">
        <v>38</v>
      </c>
      <c r="REH25" s="42" t="s">
        <v>38</v>
      </c>
      <c r="REI25" s="42" t="s">
        <v>38</v>
      </c>
      <c r="REJ25" s="42" t="s">
        <v>38</v>
      </c>
      <c r="REK25" s="42" t="s">
        <v>38</v>
      </c>
      <c r="REL25" s="42" t="s">
        <v>38</v>
      </c>
      <c r="REM25" s="42" t="s">
        <v>38</v>
      </c>
      <c r="REN25" s="42" t="s">
        <v>38</v>
      </c>
      <c r="REO25" s="42" t="s">
        <v>38</v>
      </c>
      <c r="REP25" s="42" t="s">
        <v>38</v>
      </c>
      <c r="REQ25" s="42" t="s">
        <v>38</v>
      </c>
      <c r="RER25" s="42" t="s">
        <v>38</v>
      </c>
      <c r="RES25" s="42" t="s">
        <v>38</v>
      </c>
      <c r="RET25" s="42" t="s">
        <v>38</v>
      </c>
      <c r="REU25" s="42" t="s">
        <v>38</v>
      </c>
      <c r="REV25" s="42" t="s">
        <v>38</v>
      </c>
      <c r="REW25" s="42" t="s">
        <v>38</v>
      </c>
      <c r="REX25" s="42" t="s">
        <v>38</v>
      </c>
      <c r="REY25" s="42" t="s">
        <v>38</v>
      </c>
      <c r="REZ25" s="42" t="s">
        <v>38</v>
      </c>
      <c r="RFA25" s="42" t="s">
        <v>38</v>
      </c>
      <c r="RFB25" s="42" t="s">
        <v>38</v>
      </c>
      <c r="RFC25" s="42" t="s">
        <v>38</v>
      </c>
      <c r="RFD25" s="42" t="s">
        <v>38</v>
      </c>
      <c r="RFE25" s="42" t="s">
        <v>38</v>
      </c>
      <c r="RFF25" s="42" t="s">
        <v>38</v>
      </c>
      <c r="RFG25" s="42" t="s">
        <v>38</v>
      </c>
      <c r="RFH25" s="42" t="s">
        <v>38</v>
      </c>
      <c r="RFI25" s="42" t="s">
        <v>38</v>
      </c>
      <c r="RFJ25" s="42" t="s">
        <v>38</v>
      </c>
      <c r="RFK25" s="42" t="s">
        <v>38</v>
      </c>
      <c r="RFL25" s="42" t="s">
        <v>38</v>
      </c>
      <c r="RFM25" s="42" t="s">
        <v>38</v>
      </c>
      <c r="RFN25" s="42" t="s">
        <v>38</v>
      </c>
      <c r="RFO25" s="42" t="s">
        <v>38</v>
      </c>
      <c r="RFP25" s="42" t="s">
        <v>38</v>
      </c>
      <c r="RFQ25" s="42" t="s">
        <v>38</v>
      </c>
      <c r="RFR25" s="42" t="s">
        <v>38</v>
      </c>
      <c r="RFS25" s="42" t="s">
        <v>38</v>
      </c>
      <c r="RFT25" s="42" t="s">
        <v>38</v>
      </c>
      <c r="RFU25" s="42" t="s">
        <v>38</v>
      </c>
      <c r="RFV25" s="42" t="s">
        <v>38</v>
      </c>
      <c r="RFW25" s="42" t="s">
        <v>38</v>
      </c>
      <c r="RFX25" s="42" t="s">
        <v>38</v>
      </c>
      <c r="RFY25" s="42" t="s">
        <v>38</v>
      </c>
      <c r="RFZ25" s="42" t="s">
        <v>38</v>
      </c>
      <c r="RGA25" s="42" t="s">
        <v>38</v>
      </c>
      <c r="RGB25" s="42" t="s">
        <v>38</v>
      </c>
      <c r="RGC25" s="42" t="s">
        <v>38</v>
      </c>
      <c r="RGD25" s="42" t="s">
        <v>38</v>
      </c>
      <c r="RGE25" s="42" t="s">
        <v>38</v>
      </c>
      <c r="RGF25" s="42" t="s">
        <v>38</v>
      </c>
      <c r="RGG25" s="42" t="s">
        <v>38</v>
      </c>
      <c r="RGH25" s="42" t="s">
        <v>38</v>
      </c>
      <c r="RGI25" s="42" t="s">
        <v>38</v>
      </c>
      <c r="RGJ25" s="42" t="s">
        <v>38</v>
      </c>
      <c r="RGK25" s="42" t="s">
        <v>38</v>
      </c>
      <c r="RGL25" s="42" t="s">
        <v>38</v>
      </c>
      <c r="RGM25" s="42" t="s">
        <v>38</v>
      </c>
      <c r="RGN25" s="42" t="s">
        <v>38</v>
      </c>
      <c r="RGO25" s="42" t="s">
        <v>38</v>
      </c>
      <c r="RGP25" s="42" t="s">
        <v>38</v>
      </c>
      <c r="RGQ25" s="42" t="s">
        <v>38</v>
      </c>
      <c r="RGR25" s="42" t="s">
        <v>38</v>
      </c>
      <c r="RGS25" s="42" t="s">
        <v>38</v>
      </c>
      <c r="RGT25" s="42" t="s">
        <v>38</v>
      </c>
      <c r="RGU25" s="42" t="s">
        <v>38</v>
      </c>
      <c r="RGV25" s="42" t="s">
        <v>38</v>
      </c>
      <c r="RGW25" s="42" t="s">
        <v>38</v>
      </c>
      <c r="RGX25" s="42" t="s">
        <v>38</v>
      </c>
      <c r="RGY25" s="42" t="s">
        <v>38</v>
      </c>
      <c r="RGZ25" s="42" t="s">
        <v>38</v>
      </c>
      <c r="RHA25" s="42" t="s">
        <v>38</v>
      </c>
      <c r="RHB25" s="42" t="s">
        <v>38</v>
      </c>
      <c r="RHC25" s="42" t="s">
        <v>38</v>
      </c>
      <c r="RHD25" s="42" t="s">
        <v>38</v>
      </c>
      <c r="RHE25" s="42" t="s">
        <v>38</v>
      </c>
      <c r="RHF25" s="42" t="s">
        <v>38</v>
      </c>
      <c r="RHG25" s="42" t="s">
        <v>38</v>
      </c>
      <c r="RHH25" s="42" t="s">
        <v>38</v>
      </c>
      <c r="RHI25" s="42" t="s">
        <v>38</v>
      </c>
      <c r="RHJ25" s="42" t="s">
        <v>38</v>
      </c>
      <c r="RHK25" s="42" t="s">
        <v>38</v>
      </c>
      <c r="RHL25" s="42" t="s">
        <v>38</v>
      </c>
      <c r="RHM25" s="42" t="s">
        <v>38</v>
      </c>
      <c r="RHN25" s="42" t="s">
        <v>38</v>
      </c>
      <c r="RHO25" s="42" t="s">
        <v>38</v>
      </c>
      <c r="RHP25" s="42" t="s">
        <v>38</v>
      </c>
      <c r="RHQ25" s="42" t="s">
        <v>38</v>
      </c>
      <c r="RHR25" s="42" t="s">
        <v>38</v>
      </c>
      <c r="RHS25" s="42" t="s">
        <v>38</v>
      </c>
      <c r="RHT25" s="42" t="s">
        <v>38</v>
      </c>
      <c r="RHU25" s="42" t="s">
        <v>38</v>
      </c>
      <c r="RHV25" s="42" t="s">
        <v>38</v>
      </c>
      <c r="RHW25" s="42" t="s">
        <v>38</v>
      </c>
      <c r="RHX25" s="42" t="s">
        <v>38</v>
      </c>
      <c r="RHY25" s="42" t="s">
        <v>38</v>
      </c>
      <c r="RHZ25" s="42" t="s">
        <v>38</v>
      </c>
      <c r="RIA25" s="42" t="s">
        <v>38</v>
      </c>
      <c r="RIB25" s="42" t="s">
        <v>38</v>
      </c>
      <c r="RIC25" s="42" t="s">
        <v>38</v>
      </c>
      <c r="RID25" s="42" t="s">
        <v>38</v>
      </c>
      <c r="RIE25" s="42" t="s">
        <v>38</v>
      </c>
      <c r="RIF25" s="42" t="s">
        <v>38</v>
      </c>
      <c r="RIG25" s="42" t="s">
        <v>38</v>
      </c>
      <c r="RIH25" s="42" t="s">
        <v>38</v>
      </c>
      <c r="RII25" s="42" t="s">
        <v>38</v>
      </c>
      <c r="RIJ25" s="42" t="s">
        <v>38</v>
      </c>
      <c r="RIK25" s="42" t="s">
        <v>38</v>
      </c>
      <c r="RIL25" s="42" t="s">
        <v>38</v>
      </c>
      <c r="RIM25" s="42" t="s">
        <v>38</v>
      </c>
      <c r="RIN25" s="42" t="s">
        <v>38</v>
      </c>
      <c r="RIO25" s="42" t="s">
        <v>38</v>
      </c>
      <c r="RIP25" s="42" t="s">
        <v>38</v>
      </c>
      <c r="RIQ25" s="42" t="s">
        <v>38</v>
      </c>
      <c r="RIR25" s="42" t="s">
        <v>38</v>
      </c>
      <c r="RIS25" s="42" t="s">
        <v>38</v>
      </c>
      <c r="RIT25" s="42" t="s">
        <v>38</v>
      </c>
      <c r="RIU25" s="42" t="s">
        <v>38</v>
      </c>
      <c r="RIV25" s="42" t="s">
        <v>38</v>
      </c>
      <c r="RIW25" s="42" t="s">
        <v>38</v>
      </c>
      <c r="RIX25" s="42" t="s">
        <v>38</v>
      </c>
      <c r="RIY25" s="42" t="s">
        <v>38</v>
      </c>
      <c r="RIZ25" s="42" t="s">
        <v>38</v>
      </c>
      <c r="RJA25" s="42" t="s">
        <v>38</v>
      </c>
      <c r="RJB25" s="42" t="s">
        <v>38</v>
      </c>
      <c r="RJC25" s="42" t="s">
        <v>38</v>
      </c>
      <c r="RJD25" s="42" t="s">
        <v>38</v>
      </c>
      <c r="RJE25" s="42" t="s">
        <v>38</v>
      </c>
      <c r="RJF25" s="42" t="s">
        <v>38</v>
      </c>
      <c r="RJG25" s="42" t="s">
        <v>38</v>
      </c>
      <c r="RJH25" s="42" t="s">
        <v>38</v>
      </c>
      <c r="RJI25" s="42" t="s">
        <v>38</v>
      </c>
      <c r="RJJ25" s="42" t="s">
        <v>38</v>
      </c>
      <c r="RJK25" s="42" t="s">
        <v>38</v>
      </c>
      <c r="RJL25" s="42" t="s">
        <v>38</v>
      </c>
      <c r="RJM25" s="42" t="s">
        <v>38</v>
      </c>
      <c r="RJN25" s="42" t="s">
        <v>38</v>
      </c>
      <c r="RJO25" s="42" t="s">
        <v>38</v>
      </c>
      <c r="RJP25" s="42" t="s">
        <v>38</v>
      </c>
      <c r="RJQ25" s="42" t="s">
        <v>38</v>
      </c>
      <c r="RJR25" s="42" t="s">
        <v>38</v>
      </c>
      <c r="RJS25" s="42" t="s">
        <v>38</v>
      </c>
      <c r="RJT25" s="42" t="s">
        <v>38</v>
      </c>
      <c r="RJU25" s="42" t="s">
        <v>38</v>
      </c>
      <c r="RJV25" s="42" t="s">
        <v>38</v>
      </c>
      <c r="RJW25" s="42" t="s">
        <v>38</v>
      </c>
      <c r="RJX25" s="42" t="s">
        <v>38</v>
      </c>
      <c r="RJY25" s="42" t="s">
        <v>38</v>
      </c>
      <c r="RJZ25" s="42" t="s">
        <v>38</v>
      </c>
      <c r="RKA25" s="42" t="s">
        <v>38</v>
      </c>
      <c r="RKB25" s="42" t="s">
        <v>38</v>
      </c>
      <c r="RKC25" s="42" t="s">
        <v>38</v>
      </c>
      <c r="RKD25" s="42" t="s">
        <v>38</v>
      </c>
      <c r="RKE25" s="42" t="s">
        <v>38</v>
      </c>
      <c r="RKF25" s="42" t="s">
        <v>38</v>
      </c>
      <c r="RKG25" s="42" t="s">
        <v>38</v>
      </c>
      <c r="RKH25" s="42" t="s">
        <v>38</v>
      </c>
      <c r="RKI25" s="42" t="s">
        <v>38</v>
      </c>
      <c r="RKJ25" s="42" t="s">
        <v>38</v>
      </c>
      <c r="RKK25" s="42" t="s">
        <v>38</v>
      </c>
      <c r="RKL25" s="42" t="s">
        <v>38</v>
      </c>
      <c r="RKM25" s="42" t="s">
        <v>38</v>
      </c>
      <c r="RKN25" s="42" t="s">
        <v>38</v>
      </c>
      <c r="RKO25" s="42" t="s">
        <v>38</v>
      </c>
      <c r="RKP25" s="42" t="s">
        <v>38</v>
      </c>
      <c r="RKQ25" s="42" t="s">
        <v>38</v>
      </c>
      <c r="RKR25" s="42" t="s">
        <v>38</v>
      </c>
      <c r="RKS25" s="42" t="s">
        <v>38</v>
      </c>
      <c r="RKT25" s="42" t="s">
        <v>38</v>
      </c>
      <c r="RKU25" s="42" t="s">
        <v>38</v>
      </c>
      <c r="RKV25" s="42" t="s">
        <v>38</v>
      </c>
      <c r="RKW25" s="42" t="s">
        <v>38</v>
      </c>
      <c r="RKX25" s="42" t="s">
        <v>38</v>
      </c>
      <c r="RKY25" s="42" t="s">
        <v>38</v>
      </c>
      <c r="RKZ25" s="42" t="s">
        <v>38</v>
      </c>
      <c r="RLA25" s="42" t="s">
        <v>38</v>
      </c>
      <c r="RLB25" s="42" t="s">
        <v>38</v>
      </c>
      <c r="RLC25" s="42" t="s">
        <v>38</v>
      </c>
      <c r="RLD25" s="42" t="s">
        <v>38</v>
      </c>
      <c r="RLE25" s="42" t="s">
        <v>38</v>
      </c>
      <c r="RLF25" s="42" t="s">
        <v>38</v>
      </c>
      <c r="RLG25" s="42" t="s">
        <v>38</v>
      </c>
      <c r="RLH25" s="42" t="s">
        <v>38</v>
      </c>
      <c r="RLI25" s="42" t="s">
        <v>38</v>
      </c>
      <c r="RLJ25" s="42" t="s">
        <v>38</v>
      </c>
      <c r="RLK25" s="42" t="s">
        <v>38</v>
      </c>
      <c r="RLL25" s="42" t="s">
        <v>38</v>
      </c>
      <c r="RLM25" s="42" t="s">
        <v>38</v>
      </c>
      <c r="RLN25" s="42" t="s">
        <v>38</v>
      </c>
      <c r="RLO25" s="42" t="s">
        <v>38</v>
      </c>
      <c r="RLP25" s="42" t="s">
        <v>38</v>
      </c>
      <c r="RLQ25" s="42" t="s">
        <v>38</v>
      </c>
      <c r="RLR25" s="42" t="s">
        <v>38</v>
      </c>
      <c r="RLS25" s="42" t="s">
        <v>38</v>
      </c>
      <c r="RLT25" s="42" t="s">
        <v>38</v>
      </c>
      <c r="RLU25" s="42" t="s">
        <v>38</v>
      </c>
      <c r="RLV25" s="42" t="s">
        <v>38</v>
      </c>
      <c r="RLW25" s="42" t="s">
        <v>38</v>
      </c>
      <c r="RLX25" s="42" t="s">
        <v>38</v>
      </c>
      <c r="RLY25" s="42" t="s">
        <v>38</v>
      </c>
      <c r="RLZ25" s="42" t="s">
        <v>38</v>
      </c>
      <c r="RMA25" s="42" t="s">
        <v>38</v>
      </c>
      <c r="RMB25" s="42" t="s">
        <v>38</v>
      </c>
      <c r="RMC25" s="42" t="s">
        <v>38</v>
      </c>
      <c r="RMD25" s="42" t="s">
        <v>38</v>
      </c>
      <c r="RME25" s="42" t="s">
        <v>38</v>
      </c>
      <c r="RMF25" s="42" t="s">
        <v>38</v>
      </c>
      <c r="RMG25" s="42" t="s">
        <v>38</v>
      </c>
      <c r="RMH25" s="42" t="s">
        <v>38</v>
      </c>
      <c r="RMI25" s="42" t="s">
        <v>38</v>
      </c>
      <c r="RMJ25" s="42" t="s">
        <v>38</v>
      </c>
      <c r="RMK25" s="42" t="s">
        <v>38</v>
      </c>
      <c r="RML25" s="42" t="s">
        <v>38</v>
      </c>
      <c r="RMM25" s="42" t="s">
        <v>38</v>
      </c>
      <c r="RMN25" s="42" t="s">
        <v>38</v>
      </c>
      <c r="RMO25" s="42" t="s">
        <v>38</v>
      </c>
      <c r="RMP25" s="42" t="s">
        <v>38</v>
      </c>
      <c r="RMQ25" s="42" t="s">
        <v>38</v>
      </c>
      <c r="RMR25" s="42" t="s">
        <v>38</v>
      </c>
      <c r="RMS25" s="42" t="s">
        <v>38</v>
      </c>
      <c r="RMT25" s="42" t="s">
        <v>38</v>
      </c>
      <c r="RMU25" s="42" t="s">
        <v>38</v>
      </c>
      <c r="RMV25" s="42" t="s">
        <v>38</v>
      </c>
      <c r="RMW25" s="42" t="s">
        <v>38</v>
      </c>
      <c r="RMX25" s="42" t="s">
        <v>38</v>
      </c>
      <c r="RMY25" s="42" t="s">
        <v>38</v>
      </c>
      <c r="RMZ25" s="42" t="s">
        <v>38</v>
      </c>
      <c r="RNA25" s="42" t="s">
        <v>38</v>
      </c>
      <c r="RNB25" s="42" t="s">
        <v>38</v>
      </c>
      <c r="RNC25" s="42" t="s">
        <v>38</v>
      </c>
      <c r="RND25" s="42" t="s">
        <v>38</v>
      </c>
      <c r="RNE25" s="42" t="s">
        <v>38</v>
      </c>
      <c r="RNF25" s="42" t="s">
        <v>38</v>
      </c>
      <c r="RNG25" s="42" t="s">
        <v>38</v>
      </c>
      <c r="RNH25" s="42" t="s">
        <v>38</v>
      </c>
      <c r="RNI25" s="42" t="s">
        <v>38</v>
      </c>
      <c r="RNJ25" s="42" t="s">
        <v>38</v>
      </c>
      <c r="RNK25" s="42" t="s">
        <v>38</v>
      </c>
      <c r="RNL25" s="42" t="s">
        <v>38</v>
      </c>
      <c r="RNM25" s="42" t="s">
        <v>38</v>
      </c>
      <c r="RNN25" s="42" t="s">
        <v>38</v>
      </c>
      <c r="RNO25" s="42" t="s">
        <v>38</v>
      </c>
      <c r="RNP25" s="42" t="s">
        <v>38</v>
      </c>
      <c r="RNQ25" s="42" t="s">
        <v>38</v>
      </c>
      <c r="RNR25" s="42" t="s">
        <v>38</v>
      </c>
      <c r="RNS25" s="42" t="s">
        <v>38</v>
      </c>
      <c r="RNT25" s="42" t="s">
        <v>38</v>
      </c>
      <c r="RNU25" s="42" t="s">
        <v>38</v>
      </c>
      <c r="RNV25" s="42" t="s">
        <v>38</v>
      </c>
      <c r="RNW25" s="42" t="s">
        <v>38</v>
      </c>
      <c r="RNX25" s="42" t="s">
        <v>38</v>
      </c>
      <c r="RNY25" s="42" t="s">
        <v>38</v>
      </c>
      <c r="RNZ25" s="42" t="s">
        <v>38</v>
      </c>
      <c r="ROA25" s="42" t="s">
        <v>38</v>
      </c>
      <c r="ROB25" s="42" t="s">
        <v>38</v>
      </c>
      <c r="ROC25" s="42" t="s">
        <v>38</v>
      </c>
      <c r="ROD25" s="42" t="s">
        <v>38</v>
      </c>
      <c r="ROE25" s="42" t="s">
        <v>38</v>
      </c>
      <c r="ROF25" s="42" t="s">
        <v>38</v>
      </c>
      <c r="ROG25" s="42" t="s">
        <v>38</v>
      </c>
      <c r="ROH25" s="42" t="s">
        <v>38</v>
      </c>
      <c r="ROI25" s="42" t="s">
        <v>38</v>
      </c>
      <c r="ROJ25" s="42" t="s">
        <v>38</v>
      </c>
      <c r="ROK25" s="42" t="s">
        <v>38</v>
      </c>
      <c r="ROL25" s="42" t="s">
        <v>38</v>
      </c>
      <c r="ROM25" s="42" t="s">
        <v>38</v>
      </c>
      <c r="RON25" s="42" t="s">
        <v>38</v>
      </c>
      <c r="ROO25" s="42" t="s">
        <v>38</v>
      </c>
      <c r="ROP25" s="42" t="s">
        <v>38</v>
      </c>
      <c r="ROQ25" s="42" t="s">
        <v>38</v>
      </c>
      <c r="ROR25" s="42" t="s">
        <v>38</v>
      </c>
      <c r="ROS25" s="42" t="s">
        <v>38</v>
      </c>
      <c r="ROT25" s="42" t="s">
        <v>38</v>
      </c>
      <c r="ROU25" s="42" t="s">
        <v>38</v>
      </c>
      <c r="ROV25" s="42" t="s">
        <v>38</v>
      </c>
      <c r="ROW25" s="42" t="s">
        <v>38</v>
      </c>
      <c r="ROX25" s="42" t="s">
        <v>38</v>
      </c>
      <c r="ROY25" s="42" t="s">
        <v>38</v>
      </c>
      <c r="ROZ25" s="42" t="s">
        <v>38</v>
      </c>
      <c r="RPA25" s="42" t="s">
        <v>38</v>
      </c>
      <c r="RPB25" s="42" t="s">
        <v>38</v>
      </c>
      <c r="RPC25" s="42" t="s">
        <v>38</v>
      </c>
      <c r="RPD25" s="42" t="s">
        <v>38</v>
      </c>
      <c r="RPE25" s="42" t="s">
        <v>38</v>
      </c>
      <c r="RPF25" s="42" t="s">
        <v>38</v>
      </c>
      <c r="RPG25" s="42" t="s">
        <v>38</v>
      </c>
      <c r="RPH25" s="42" t="s">
        <v>38</v>
      </c>
      <c r="RPI25" s="42" t="s">
        <v>38</v>
      </c>
      <c r="RPJ25" s="42" t="s">
        <v>38</v>
      </c>
      <c r="RPK25" s="42" t="s">
        <v>38</v>
      </c>
      <c r="RPL25" s="42" t="s">
        <v>38</v>
      </c>
      <c r="RPM25" s="42" t="s">
        <v>38</v>
      </c>
      <c r="RPN25" s="42" t="s">
        <v>38</v>
      </c>
      <c r="RPO25" s="42" t="s">
        <v>38</v>
      </c>
      <c r="RPP25" s="42" t="s">
        <v>38</v>
      </c>
      <c r="RPQ25" s="42" t="s">
        <v>38</v>
      </c>
      <c r="RPR25" s="42" t="s">
        <v>38</v>
      </c>
      <c r="RPS25" s="42" t="s">
        <v>38</v>
      </c>
      <c r="RPT25" s="42" t="s">
        <v>38</v>
      </c>
      <c r="RPU25" s="42" t="s">
        <v>38</v>
      </c>
      <c r="RPV25" s="42" t="s">
        <v>38</v>
      </c>
      <c r="RPW25" s="42" t="s">
        <v>38</v>
      </c>
      <c r="RPX25" s="42" t="s">
        <v>38</v>
      </c>
      <c r="RPY25" s="42" t="s">
        <v>38</v>
      </c>
      <c r="RPZ25" s="42" t="s">
        <v>38</v>
      </c>
      <c r="RQA25" s="42" t="s">
        <v>38</v>
      </c>
      <c r="RQB25" s="42" t="s">
        <v>38</v>
      </c>
      <c r="RQC25" s="42" t="s">
        <v>38</v>
      </c>
      <c r="RQD25" s="42" t="s">
        <v>38</v>
      </c>
      <c r="RQE25" s="42" t="s">
        <v>38</v>
      </c>
      <c r="RQF25" s="42" t="s">
        <v>38</v>
      </c>
      <c r="RQG25" s="42" t="s">
        <v>38</v>
      </c>
      <c r="RQH25" s="42" t="s">
        <v>38</v>
      </c>
      <c r="RQI25" s="42" t="s">
        <v>38</v>
      </c>
      <c r="RQJ25" s="42" t="s">
        <v>38</v>
      </c>
      <c r="RQK25" s="42" t="s">
        <v>38</v>
      </c>
      <c r="RQL25" s="42" t="s">
        <v>38</v>
      </c>
      <c r="RQM25" s="42" t="s">
        <v>38</v>
      </c>
      <c r="RQN25" s="42" t="s">
        <v>38</v>
      </c>
      <c r="RQO25" s="42" t="s">
        <v>38</v>
      </c>
      <c r="RQP25" s="42" t="s">
        <v>38</v>
      </c>
      <c r="RQQ25" s="42" t="s">
        <v>38</v>
      </c>
      <c r="RQR25" s="42" t="s">
        <v>38</v>
      </c>
      <c r="RQS25" s="42" t="s">
        <v>38</v>
      </c>
      <c r="RQT25" s="42" t="s">
        <v>38</v>
      </c>
      <c r="RQU25" s="42" t="s">
        <v>38</v>
      </c>
      <c r="RQV25" s="42" t="s">
        <v>38</v>
      </c>
      <c r="RQW25" s="42" t="s">
        <v>38</v>
      </c>
      <c r="RQX25" s="42" t="s">
        <v>38</v>
      </c>
      <c r="RQY25" s="42" t="s">
        <v>38</v>
      </c>
      <c r="RQZ25" s="42" t="s">
        <v>38</v>
      </c>
      <c r="RRA25" s="42" t="s">
        <v>38</v>
      </c>
      <c r="RRB25" s="42" t="s">
        <v>38</v>
      </c>
      <c r="RRC25" s="42" t="s">
        <v>38</v>
      </c>
      <c r="RRD25" s="42" t="s">
        <v>38</v>
      </c>
      <c r="RRE25" s="42" t="s">
        <v>38</v>
      </c>
      <c r="RRF25" s="42" t="s">
        <v>38</v>
      </c>
      <c r="RRG25" s="42" t="s">
        <v>38</v>
      </c>
      <c r="RRH25" s="42" t="s">
        <v>38</v>
      </c>
      <c r="RRI25" s="42" t="s">
        <v>38</v>
      </c>
      <c r="RRJ25" s="42" t="s">
        <v>38</v>
      </c>
      <c r="RRK25" s="42" t="s">
        <v>38</v>
      </c>
      <c r="RRL25" s="42" t="s">
        <v>38</v>
      </c>
      <c r="RRM25" s="42" t="s">
        <v>38</v>
      </c>
      <c r="RRN25" s="42" t="s">
        <v>38</v>
      </c>
      <c r="RRO25" s="42" t="s">
        <v>38</v>
      </c>
      <c r="RRP25" s="42" t="s">
        <v>38</v>
      </c>
      <c r="RRQ25" s="42" t="s">
        <v>38</v>
      </c>
      <c r="RRR25" s="42" t="s">
        <v>38</v>
      </c>
      <c r="RRS25" s="42" t="s">
        <v>38</v>
      </c>
      <c r="RRT25" s="42" t="s">
        <v>38</v>
      </c>
      <c r="RRU25" s="42" t="s">
        <v>38</v>
      </c>
      <c r="RRV25" s="42" t="s">
        <v>38</v>
      </c>
      <c r="RRW25" s="42" t="s">
        <v>38</v>
      </c>
      <c r="RRX25" s="42" t="s">
        <v>38</v>
      </c>
      <c r="RRY25" s="42" t="s">
        <v>38</v>
      </c>
      <c r="RRZ25" s="42" t="s">
        <v>38</v>
      </c>
      <c r="RSA25" s="42" t="s">
        <v>38</v>
      </c>
      <c r="RSB25" s="42" t="s">
        <v>38</v>
      </c>
      <c r="RSC25" s="42" t="s">
        <v>38</v>
      </c>
      <c r="RSD25" s="42" t="s">
        <v>38</v>
      </c>
      <c r="RSE25" s="42" t="s">
        <v>38</v>
      </c>
      <c r="RSF25" s="42" t="s">
        <v>38</v>
      </c>
      <c r="RSG25" s="42" t="s">
        <v>38</v>
      </c>
      <c r="RSH25" s="42" t="s">
        <v>38</v>
      </c>
      <c r="RSI25" s="42" t="s">
        <v>38</v>
      </c>
      <c r="RSJ25" s="42" t="s">
        <v>38</v>
      </c>
      <c r="RSK25" s="42" t="s">
        <v>38</v>
      </c>
      <c r="RSL25" s="42" t="s">
        <v>38</v>
      </c>
      <c r="RSM25" s="42" t="s">
        <v>38</v>
      </c>
      <c r="RSN25" s="42" t="s">
        <v>38</v>
      </c>
      <c r="RSO25" s="42" t="s">
        <v>38</v>
      </c>
      <c r="RSP25" s="42" t="s">
        <v>38</v>
      </c>
      <c r="RSQ25" s="42" t="s">
        <v>38</v>
      </c>
      <c r="RSR25" s="42" t="s">
        <v>38</v>
      </c>
      <c r="RSS25" s="42" t="s">
        <v>38</v>
      </c>
      <c r="RST25" s="42" t="s">
        <v>38</v>
      </c>
      <c r="RSU25" s="42" t="s">
        <v>38</v>
      </c>
      <c r="RSV25" s="42" t="s">
        <v>38</v>
      </c>
      <c r="RSW25" s="42" t="s">
        <v>38</v>
      </c>
      <c r="RSX25" s="42" t="s">
        <v>38</v>
      </c>
      <c r="RSY25" s="42" t="s">
        <v>38</v>
      </c>
      <c r="RSZ25" s="42" t="s">
        <v>38</v>
      </c>
      <c r="RTA25" s="42" t="s">
        <v>38</v>
      </c>
      <c r="RTB25" s="42" t="s">
        <v>38</v>
      </c>
      <c r="RTC25" s="42" t="s">
        <v>38</v>
      </c>
      <c r="RTD25" s="42" t="s">
        <v>38</v>
      </c>
      <c r="RTE25" s="42" t="s">
        <v>38</v>
      </c>
      <c r="RTF25" s="42" t="s">
        <v>38</v>
      </c>
      <c r="RTG25" s="42" t="s">
        <v>38</v>
      </c>
      <c r="RTH25" s="42" t="s">
        <v>38</v>
      </c>
      <c r="RTI25" s="42" t="s">
        <v>38</v>
      </c>
      <c r="RTJ25" s="42" t="s">
        <v>38</v>
      </c>
      <c r="RTK25" s="42" t="s">
        <v>38</v>
      </c>
      <c r="RTL25" s="42" t="s">
        <v>38</v>
      </c>
      <c r="RTM25" s="42" t="s">
        <v>38</v>
      </c>
      <c r="RTN25" s="42" t="s">
        <v>38</v>
      </c>
      <c r="RTO25" s="42" t="s">
        <v>38</v>
      </c>
      <c r="RTP25" s="42" t="s">
        <v>38</v>
      </c>
      <c r="RTQ25" s="42" t="s">
        <v>38</v>
      </c>
      <c r="RTR25" s="42" t="s">
        <v>38</v>
      </c>
      <c r="RTS25" s="42" t="s">
        <v>38</v>
      </c>
      <c r="RTT25" s="42" t="s">
        <v>38</v>
      </c>
      <c r="RTU25" s="42" t="s">
        <v>38</v>
      </c>
      <c r="RTV25" s="42" t="s">
        <v>38</v>
      </c>
      <c r="RTW25" s="42" t="s">
        <v>38</v>
      </c>
      <c r="RTX25" s="42" t="s">
        <v>38</v>
      </c>
      <c r="RTY25" s="42" t="s">
        <v>38</v>
      </c>
      <c r="RTZ25" s="42" t="s">
        <v>38</v>
      </c>
      <c r="RUA25" s="42" t="s">
        <v>38</v>
      </c>
      <c r="RUB25" s="42" t="s">
        <v>38</v>
      </c>
      <c r="RUC25" s="42" t="s">
        <v>38</v>
      </c>
      <c r="RUD25" s="42" t="s">
        <v>38</v>
      </c>
      <c r="RUE25" s="42" t="s">
        <v>38</v>
      </c>
      <c r="RUF25" s="42" t="s">
        <v>38</v>
      </c>
      <c r="RUG25" s="42" t="s">
        <v>38</v>
      </c>
      <c r="RUH25" s="42" t="s">
        <v>38</v>
      </c>
      <c r="RUI25" s="42" t="s">
        <v>38</v>
      </c>
      <c r="RUJ25" s="42" t="s">
        <v>38</v>
      </c>
      <c r="RUK25" s="42" t="s">
        <v>38</v>
      </c>
      <c r="RUL25" s="42" t="s">
        <v>38</v>
      </c>
      <c r="RUM25" s="42" t="s">
        <v>38</v>
      </c>
      <c r="RUN25" s="42" t="s">
        <v>38</v>
      </c>
      <c r="RUO25" s="42" t="s">
        <v>38</v>
      </c>
      <c r="RUP25" s="42" t="s">
        <v>38</v>
      </c>
      <c r="RUQ25" s="42" t="s">
        <v>38</v>
      </c>
      <c r="RUR25" s="42" t="s">
        <v>38</v>
      </c>
      <c r="RUS25" s="42" t="s">
        <v>38</v>
      </c>
      <c r="RUT25" s="42" t="s">
        <v>38</v>
      </c>
      <c r="RUU25" s="42" t="s">
        <v>38</v>
      </c>
      <c r="RUV25" s="42" t="s">
        <v>38</v>
      </c>
      <c r="RUW25" s="42" t="s">
        <v>38</v>
      </c>
      <c r="RUX25" s="42" t="s">
        <v>38</v>
      </c>
      <c r="RUY25" s="42" t="s">
        <v>38</v>
      </c>
      <c r="RUZ25" s="42" t="s">
        <v>38</v>
      </c>
      <c r="RVA25" s="42" t="s">
        <v>38</v>
      </c>
      <c r="RVB25" s="42" t="s">
        <v>38</v>
      </c>
      <c r="RVC25" s="42" t="s">
        <v>38</v>
      </c>
      <c r="RVD25" s="42" t="s">
        <v>38</v>
      </c>
      <c r="RVE25" s="42" t="s">
        <v>38</v>
      </c>
      <c r="RVF25" s="42" t="s">
        <v>38</v>
      </c>
      <c r="RVG25" s="42" t="s">
        <v>38</v>
      </c>
      <c r="RVH25" s="42" t="s">
        <v>38</v>
      </c>
      <c r="RVI25" s="42" t="s">
        <v>38</v>
      </c>
      <c r="RVJ25" s="42" t="s">
        <v>38</v>
      </c>
      <c r="RVK25" s="42" t="s">
        <v>38</v>
      </c>
      <c r="RVL25" s="42" t="s">
        <v>38</v>
      </c>
      <c r="RVM25" s="42" t="s">
        <v>38</v>
      </c>
      <c r="RVN25" s="42" t="s">
        <v>38</v>
      </c>
      <c r="RVO25" s="42" t="s">
        <v>38</v>
      </c>
      <c r="RVP25" s="42" t="s">
        <v>38</v>
      </c>
      <c r="RVQ25" s="42" t="s">
        <v>38</v>
      </c>
      <c r="RVR25" s="42" t="s">
        <v>38</v>
      </c>
      <c r="RVS25" s="42" t="s">
        <v>38</v>
      </c>
      <c r="RVT25" s="42" t="s">
        <v>38</v>
      </c>
      <c r="RVU25" s="42" t="s">
        <v>38</v>
      </c>
      <c r="RVV25" s="42" t="s">
        <v>38</v>
      </c>
      <c r="RVW25" s="42" t="s">
        <v>38</v>
      </c>
      <c r="RVX25" s="42" t="s">
        <v>38</v>
      </c>
      <c r="RVY25" s="42" t="s">
        <v>38</v>
      </c>
      <c r="RVZ25" s="42" t="s">
        <v>38</v>
      </c>
      <c r="RWA25" s="42" t="s">
        <v>38</v>
      </c>
      <c r="RWB25" s="42" t="s">
        <v>38</v>
      </c>
      <c r="RWC25" s="42" t="s">
        <v>38</v>
      </c>
      <c r="RWD25" s="42" t="s">
        <v>38</v>
      </c>
      <c r="RWE25" s="42" t="s">
        <v>38</v>
      </c>
      <c r="RWF25" s="42" t="s">
        <v>38</v>
      </c>
      <c r="RWG25" s="42" t="s">
        <v>38</v>
      </c>
      <c r="RWH25" s="42" t="s">
        <v>38</v>
      </c>
      <c r="RWI25" s="42" t="s">
        <v>38</v>
      </c>
      <c r="RWJ25" s="42" t="s">
        <v>38</v>
      </c>
      <c r="RWK25" s="42" t="s">
        <v>38</v>
      </c>
      <c r="RWL25" s="42" t="s">
        <v>38</v>
      </c>
      <c r="RWM25" s="42" t="s">
        <v>38</v>
      </c>
      <c r="RWN25" s="42" t="s">
        <v>38</v>
      </c>
      <c r="RWO25" s="42" t="s">
        <v>38</v>
      </c>
      <c r="RWP25" s="42" t="s">
        <v>38</v>
      </c>
      <c r="RWQ25" s="42" t="s">
        <v>38</v>
      </c>
      <c r="RWR25" s="42" t="s">
        <v>38</v>
      </c>
      <c r="RWS25" s="42" t="s">
        <v>38</v>
      </c>
      <c r="RWT25" s="42" t="s">
        <v>38</v>
      </c>
      <c r="RWU25" s="42" t="s">
        <v>38</v>
      </c>
      <c r="RWV25" s="42" t="s">
        <v>38</v>
      </c>
      <c r="RWW25" s="42" t="s">
        <v>38</v>
      </c>
      <c r="RWX25" s="42" t="s">
        <v>38</v>
      </c>
      <c r="RWY25" s="42" t="s">
        <v>38</v>
      </c>
      <c r="RWZ25" s="42" t="s">
        <v>38</v>
      </c>
      <c r="RXA25" s="42" t="s">
        <v>38</v>
      </c>
      <c r="RXB25" s="42" t="s">
        <v>38</v>
      </c>
      <c r="RXC25" s="42" t="s">
        <v>38</v>
      </c>
      <c r="RXD25" s="42" t="s">
        <v>38</v>
      </c>
      <c r="RXE25" s="42" t="s">
        <v>38</v>
      </c>
      <c r="RXF25" s="42" t="s">
        <v>38</v>
      </c>
      <c r="RXG25" s="42" t="s">
        <v>38</v>
      </c>
      <c r="RXH25" s="42" t="s">
        <v>38</v>
      </c>
      <c r="RXI25" s="42" t="s">
        <v>38</v>
      </c>
      <c r="RXJ25" s="42" t="s">
        <v>38</v>
      </c>
      <c r="RXK25" s="42" t="s">
        <v>38</v>
      </c>
      <c r="RXL25" s="42" t="s">
        <v>38</v>
      </c>
      <c r="RXM25" s="42" t="s">
        <v>38</v>
      </c>
      <c r="RXN25" s="42" t="s">
        <v>38</v>
      </c>
      <c r="RXO25" s="42" t="s">
        <v>38</v>
      </c>
      <c r="RXP25" s="42" t="s">
        <v>38</v>
      </c>
      <c r="RXQ25" s="42" t="s">
        <v>38</v>
      </c>
      <c r="RXR25" s="42" t="s">
        <v>38</v>
      </c>
      <c r="RXS25" s="42" t="s">
        <v>38</v>
      </c>
      <c r="RXT25" s="42" t="s">
        <v>38</v>
      </c>
      <c r="RXU25" s="42" t="s">
        <v>38</v>
      </c>
      <c r="RXV25" s="42" t="s">
        <v>38</v>
      </c>
      <c r="RXW25" s="42" t="s">
        <v>38</v>
      </c>
      <c r="RXX25" s="42" t="s">
        <v>38</v>
      </c>
      <c r="RXY25" s="42" t="s">
        <v>38</v>
      </c>
      <c r="RXZ25" s="42" t="s">
        <v>38</v>
      </c>
      <c r="RYA25" s="42" t="s">
        <v>38</v>
      </c>
      <c r="RYB25" s="42" t="s">
        <v>38</v>
      </c>
      <c r="RYC25" s="42" t="s">
        <v>38</v>
      </c>
      <c r="RYD25" s="42" t="s">
        <v>38</v>
      </c>
      <c r="RYE25" s="42" t="s">
        <v>38</v>
      </c>
      <c r="RYF25" s="42" t="s">
        <v>38</v>
      </c>
      <c r="RYG25" s="42" t="s">
        <v>38</v>
      </c>
      <c r="RYH25" s="42" t="s">
        <v>38</v>
      </c>
      <c r="RYI25" s="42" t="s">
        <v>38</v>
      </c>
      <c r="RYJ25" s="42" t="s">
        <v>38</v>
      </c>
      <c r="RYK25" s="42" t="s">
        <v>38</v>
      </c>
      <c r="RYL25" s="42" t="s">
        <v>38</v>
      </c>
      <c r="RYM25" s="42" t="s">
        <v>38</v>
      </c>
      <c r="RYN25" s="42" t="s">
        <v>38</v>
      </c>
      <c r="RYO25" s="42" t="s">
        <v>38</v>
      </c>
      <c r="RYP25" s="42" t="s">
        <v>38</v>
      </c>
      <c r="RYQ25" s="42" t="s">
        <v>38</v>
      </c>
      <c r="RYR25" s="42" t="s">
        <v>38</v>
      </c>
      <c r="RYS25" s="42" t="s">
        <v>38</v>
      </c>
      <c r="RYT25" s="42" t="s">
        <v>38</v>
      </c>
      <c r="RYU25" s="42" t="s">
        <v>38</v>
      </c>
      <c r="RYV25" s="42" t="s">
        <v>38</v>
      </c>
      <c r="RYW25" s="42" t="s">
        <v>38</v>
      </c>
      <c r="RYX25" s="42" t="s">
        <v>38</v>
      </c>
      <c r="RYY25" s="42" t="s">
        <v>38</v>
      </c>
      <c r="RYZ25" s="42" t="s">
        <v>38</v>
      </c>
      <c r="RZA25" s="42" t="s">
        <v>38</v>
      </c>
      <c r="RZB25" s="42" t="s">
        <v>38</v>
      </c>
      <c r="RZC25" s="42" t="s">
        <v>38</v>
      </c>
      <c r="RZD25" s="42" t="s">
        <v>38</v>
      </c>
      <c r="RZE25" s="42" t="s">
        <v>38</v>
      </c>
      <c r="RZF25" s="42" t="s">
        <v>38</v>
      </c>
      <c r="RZG25" s="42" t="s">
        <v>38</v>
      </c>
      <c r="RZH25" s="42" t="s">
        <v>38</v>
      </c>
      <c r="RZI25" s="42" t="s">
        <v>38</v>
      </c>
      <c r="RZJ25" s="42" t="s">
        <v>38</v>
      </c>
      <c r="RZK25" s="42" t="s">
        <v>38</v>
      </c>
      <c r="RZL25" s="42" t="s">
        <v>38</v>
      </c>
      <c r="RZM25" s="42" t="s">
        <v>38</v>
      </c>
      <c r="RZN25" s="42" t="s">
        <v>38</v>
      </c>
      <c r="RZO25" s="42" t="s">
        <v>38</v>
      </c>
      <c r="RZP25" s="42" t="s">
        <v>38</v>
      </c>
      <c r="RZQ25" s="42" t="s">
        <v>38</v>
      </c>
      <c r="RZR25" s="42" t="s">
        <v>38</v>
      </c>
      <c r="RZS25" s="42" t="s">
        <v>38</v>
      </c>
      <c r="RZT25" s="42" t="s">
        <v>38</v>
      </c>
      <c r="RZU25" s="42" t="s">
        <v>38</v>
      </c>
      <c r="RZV25" s="42" t="s">
        <v>38</v>
      </c>
      <c r="RZW25" s="42" t="s">
        <v>38</v>
      </c>
      <c r="RZX25" s="42" t="s">
        <v>38</v>
      </c>
      <c r="RZY25" s="42" t="s">
        <v>38</v>
      </c>
      <c r="RZZ25" s="42" t="s">
        <v>38</v>
      </c>
      <c r="SAA25" s="42" t="s">
        <v>38</v>
      </c>
      <c r="SAB25" s="42" t="s">
        <v>38</v>
      </c>
      <c r="SAC25" s="42" t="s">
        <v>38</v>
      </c>
      <c r="SAD25" s="42" t="s">
        <v>38</v>
      </c>
      <c r="SAE25" s="42" t="s">
        <v>38</v>
      </c>
      <c r="SAF25" s="42" t="s">
        <v>38</v>
      </c>
      <c r="SAG25" s="42" t="s">
        <v>38</v>
      </c>
      <c r="SAH25" s="42" t="s">
        <v>38</v>
      </c>
      <c r="SAI25" s="42" t="s">
        <v>38</v>
      </c>
      <c r="SAJ25" s="42" t="s">
        <v>38</v>
      </c>
      <c r="SAK25" s="42" t="s">
        <v>38</v>
      </c>
      <c r="SAL25" s="42" t="s">
        <v>38</v>
      </c>
      <c r="SAM25" s="42" t="s">
        <v>38</v>
      </c>
      <c r="SAN25" s="42" t="s">
        <v>38</v>
      </c>
      <c r="SAO25" s="42" t="s">
        <v>38</v>
      </c>
      <c r="SAP25" s="42" t="s">
        <v>38</v>
      </c>
      <c r="SAQ25" s="42" t="s">
        <v>38</v>
      </c>
      <c r="SAR25" s="42" t="s">
        <v>38</v>
      </c>
      <c r="SAS25" s="42" t="s">
        <v>38</v>
      </c>
      <c r="SAT25" s="42" t="s">
        <v>38</v>
      </c>
      <c r="SAU25" s="42" t="s">
        <v>38</v>
      </c>
      <c r="SAV25" s="42" t="s">
        <v>38</v>
      </c>
      <c r="SAW25" s="42" t="s">
        <v>38</v>
      </c>
      <c r="SAX25" s="42" t="s">
        <v>38</v>
      </c>
      <c r="SAY25" s="42" t="s">
        <v>38</v>
      </c>
      <c r="SAZ25" s="42" t="s">
        <v>38</v>
      </c>
      <c r="SBA25" s="42" t="s">
        <v>38</v>
      </c>
      <c r="SBB25" s="42" t="s">
        <v>38</v>
      </c>
      <c r="SBC25" s="42" t="s">
        <v>38</v>
      </c>
      <c r="SBD25" s="42" t="s">
        <v>38</v>
      </c>
      <c r="SBE25" s="42" t="s">
        <v>38</v>
      </c>
      <c r="SBF25" s="42" t="s">
        <v>38</v>
      </c>
      <c r="SBG25" s="42" t="s">
        <v>38</v>
      </c>
      <c r="SBH25" s="42" t="s">
        <v>38</v>
      </c>
      <c r="SBI25" s="42" t="s">
        <v>38</v>
      </c>
      <c r="SBJ25" s="42" t="s">
        <v>38</v>
      </c>
      <c r="SBK25" s="42" t="s">
        <v>38</v>
      </c>
      <c r="SBL25" s="42" t="s">
        <v>38</v>
      </c>
      <c r="SBM25" s="42" t="s">
        <v>38</v>
      </c>
      <c r="SBN25" s="42" t="s">
        <v>38</v>
      </c>
      <c r="SBO25" s="42" t="s">
        <v>38</v>
      </c>
      <c r="SBP25" s="42" t="s">
        <v>38</v>
      </c>
      <c r="SBQ25" s="42" t="s">
        <v>38</v>
      </c>
      <c r="SBR25" s="42" t="s">
        <v>38</v>
      </c>
      <c r="SBS25" s="42" t="s">
        <v>38</v>
      </c>
      <c r="SBT25" s="42" t="s">
        <v>38</v>
      </c>
      <c r="SBU25" s="42" t="s">
        <v>38</v>
      </c>
      <c r="SBV25" s="42" t="s">
        <v>38</v>
      </c>
      <c r="SBW25" s="42" t="s">
        <v>38</v>
      </c>
      <c r="SBX25" s="42" t="s">
        <v>38</v>
      </c>
      <c r="SBY25" s="42" t="s">
        <v>38</v>
      </c>
      <c r="SBZ25" s="42" t="s">
        <v>38</v>
      </c>
      <c r="SCA25" s="42" t="s">
        <v>38</v>
      </c>
      <c r="SCB25" s="42" t="s">
        <v>38</v>
      </c>
      <c r="SCC25" s="42" t="s">
        <v>38</v>
      </c>
      <c r="SCD25" s="42" t="s">
        <v>38</v>
      </c>
      <c r="SCE25" s="42" t="s">
        <v>38</v>
      </c>
      <c r="SCF25" s="42" t="s">
        <v>38</v>
      </c>
      <c r="SCG25" s="42" t="s">
        <v>38</v>
      </c>
      <c r="SCH25" s="42" t="s">
        <v>38</v>
      </c>
      <c r="SCI25" s="42" t="s">
        <v>38</v>
      </c>
      <c r="SCJ25" s="42" t="s">
        <v>38</v>
      </c>
      <c r="SCK25" s="42" t="s">
        <v>38</v>
      </c>
      <c r="SCL25" s="42" t="s">
        <v>38</v>
      </c>
      <c r="SCM25" s="42" t="s">
        <v>38</v>
      </c>
      <c r="SCN25" s="42" t="s">
        <v>38</v>
      </c>
      <c r="SCO25" s="42" t="s">
        <v>38</v>
      </c>
      <c r="SCP25" s="42" t="s">
        <v>38</v>
      </c>
      <c r="SCQ25" s="42" t="s">
        <v>38</v>
      </c>
      <c r="SCR25" s="42" t="s">
        <v>38</v>
      </c>
      <c r="SCS25" s="42" t="s">
        <v>38</v>
      </c>
      <c r="SCT25" s="42" t="s">
        <v>38</v>
      </c>
      <c r="SCU25" s="42" t="s">
        <v>38</v>
      </c>
      <c r="SCV25" s="42" t="s">
        <v>38</v>
      </c>
      <c r="SCW25" s="42" t="s">
        <v>38</v>
      </c>
      <c r="SCX25" s="42" t="s">
        <v>38</v>
      </c>
      <c r="SCY25" s="42" t="s">
        <v>38</v>
      </c>
      <c r="SCZ25" s="42" t="s">
        <v>38</v>
      </c>
      <c r="SDA25" s="42" t="s">
        <v>38</v>
      </c>
      <c r="SDB25" s="42" t="s">
        <v>38</v>
      </c>
      <c r="SDC25" s="42" t="s">
        <v>38</v>
      </c>
      <c r="SDD25" s="42" t="s">
        <v>38</v>
      </c>
      <c r="SDE25" s="42" t="s">
        <v>38</v>
      </c>
      <c r="SDF25" s="42" t="s">
        <v>38</v>
      </c>
      <c r="SDG25" s="42" t="s">
        <v>38</v>
      </c>
      <c r="SDH25" s="42" t="s">
        <v>38</v>
      </c>
      <c r="SDI25" s="42" t="s">
        <v>38</v>
      </c>
      <c r="SDJ25" s="42" t="s">
        <v>38</v>
      </c>
      <c r="SDK25" s="42" t="s">
        <v>38</v>
      </c>
      <c r="SDL25" s="42" t="s">
        <v>38</v>
      </c>
      <c r="SDM25" s="42" t="s">
        <v>38</v>
      </c>
      <c r="SDN25" s="42" t="s">
        <v>38</v>
      </c>
      <c r="SDO25" s="42" t="s">
        <v>38</v>
      </c>
      <c r="SDP25" s="42" t="s">
        <v>38</v>
      </c>
      <c r="SDQ25" s="42" t="s">
        <v>38</v>
      </c>
      <c r="SDR25" s="42" t="s">
        <v>38</v>
      </c>
      <c r="SDS25" s="42" t="s">
        <v>38</v>
      </c>
      <c r="SDT25" s="42" t="s">
        <v>38</v>
      </c>
      <c r="SDU25" s="42" t="s">
        <v>38</v>
      </c>
      <c r="SDV25" s="42" t="s">
        <v>38</v>
      </c>
      <c r="SDW25" s="42" t="s">
        <v>38</v>
      </c>
      <c r="SDX25" s="42" t="s">
        <v>38</v>
      </c>
      <c r="SDY25" s="42" t="s">
        <v>38</v>
      </c>
      <c r="SDZ25" s="42" t="s">
        <v>38</v>
      </c>
      <c r="SEA25" s="42" t="s">
        <v>38</v>
      </c>
      <c r="SEB25" s="42" t="s">
        <v>38</v>
      </c>
      <c r="SEC25" s="42" t="s">
        <v>38</v>
      </c>
      <c r="SED25" s="42" t="s">
        <v>38</v>
      </c>
      <c r="SEE25" s="42" t="s">
        <v>38</v>
      </c>
      <c r="SEF25" s="42" t="s">
        <v>38</v>
      </c>
      <c r="SEG25" s="42" t="s">
        <v>38</v>
      </c>
      <c r="SEH25" s="42" t="s">
        <v>38</v>
      </c>
      <c r="SEI25" s="42" t="s">
        <v>38</v>
      </c>
      <c r="SEJ25" s="42" t="s">
        <v>38</v>
      </c>
      <c r="SEK25" s="42" t="s">
        <v>38</v>
      </c>
      <c r="SEL25" s="42" t="s">
        <v>38</v>
      </c>
      <c r="SEM25" s="42" t="s">
        <v>38</v>
      </c>
      <c r="SEN25" s="42" t="s">
        <v>38</v>
      </c>
      <c r="SEO25" s="42" t="s">
        <v>38</v>
      </c>
      <c r="SEP25" s="42" t="s">
        <v>38</v>
      </c>
      <c r="SEQ25" s="42" t="s">
        <v>38</v>
      </c>
      <c r="SER25" s="42" t="s">
        <v>38</v>
      </c>
      <c r="SES25" s="42" t="s">
        <v>38</v>
      </c>
      <c r="SET25" s="42" t="s">
        <v>38</v>
      </c>
      <c r="SEU25" s="42" t="s">
        <v>38</v>
      </c>
      <c r="SEV25" s="42" t="s">
        <v>38</v>
      </c>
      <c r="SEW25" s="42" t="s">
        <v>38</v>
      </c>
      <c r="SEX25" s="42" t="s">
        <v>38</v>
      </c>
      <c r="SEY25" s="42" t="s">
        <v>38</v>
      </c>
      <c r="SEZ25" s="42" t="s">
        <v>38</v>
      </c>
      <c r="SFA25" s="42" t="s">
        <v>38</v>
      </c>
      <c r="SFB25" s="42" t="s">
        <v>38</v>
      </c>
      <c r="SFC25" s="42" t="s">
        <v>38</v>
      </c>
      <c r="SFD25" s="42" t="s">
        <v>38</v>
      </c>
      <c r="SFE25" s="42" t="s">
        <v>38</v>
      </c>
      <c r="SFF25" s="42" t="s">
        <v>38</v>
      </c>
      <c r="SFG25" s="42" t="s">
        <v>38</v>
      </c>
      <c r="SFH25" s="42" t="s">
        <v>38</v>
      </c>
      <c r="SFI25" s="42" t="s">
        <v>38</v>
      </c>
      <c r="SFJ25" s="42" t="s">
        <v>38</v>
      </c>
      <c r="SFK25" s="42" t="s">
        <v>38</v>
      </c>
      <c r="SFL25" s="42" t="s">
        <v>38</v>
      </c>
      <c r="SFM25" s="42" t="s">
        <v>38</v>
      </c>
      <c r="SFN25" s="42" t="s">
        <v>38</v>
      </c>
      <c r="SFO25" s="42" t="s">
        <v>38</v>
      </c>
      <c r="SFP25" s="42" t="s">
        <v>38</v>
      </c>
      <c r="SFQ25" s="42" t="s">
        <v>38</v>
      </c>
      <c r="SFR25" s="42" t="s">
        <v>38</v>
      </c>
      <c r="SFS25" s="42" t="s">
        <v>38</v>
      </c>
      <c r="SFT25" s="42" t="s">
        <v>38</v>
      </c>
      <c r="SFU25" s="42" t="s">
        <v>38</v>
      </c>
      <c r="SFV25" s="42" t="s">
        <v>38</v>
      </c>
      <c r="SFW25" s="42" t="s">
        <v>38</v>
      </c>
      <c r="SFX25" s="42" t="s">
        <v>38</v>
      </c>
      <c r="SFY25" s="42" t="s">
        <v>38</v>
      </c>
      <c r="SFZ25" s="42" t="s">
        <v>38</v>
      </c>
      <c r="SGA25" s="42" t="s">
        <v>38</v>
      </c>
      <c r="SGB25" s="42" t="s">
        <v>38</v>
      </c>
      <c r="SGC25" s="42" t="s">
        <v>38</v>
      </c>
      <c r="SGD25" s="42" t="s">
        <v>38</v>
      </c>
      <c r="SGE25" s="42" t="s">
        <v>38</v>
      </c>
      <c r="SGF25" s="42" t="s">
        <v>38</v>
      </c>
      <c r="SGG25" s="42" t="s">
        <v>38</v>
      </c>
      <c r="SGH25" s="42" t="s">
        <v>38</v>
      </c>
      <c r="SGI25" s="42" t="s">
        <v>38</v>
      </c>
      <c r="SGJ25" s="42" t="s">
        <v>38</v>
      </c>
      <c r="SGK25" s="42" t="s">
        <v>38</v>
      </c>
      <c r="SGL25" s="42" t="s">
        <v>38</v>
      </c>
      <c r="SGM25" s="42" t="s">
        <v>38</v>
      </c>
      <c r="SGN25" s="42" t="s">
        <v>38</v>
      </c>
      <c r="SGO25" s="42" t="s">
        <v>38</v>
      </c>
      <c r="SGP25" s="42" t="s">
        <v>38</v>
      </c>
      <c r="SGQ25" s="42" t="s">
        <v>38</v>
      </c>
      <c r="SGR25" s="42" t="s">
        <v>38</v>
      </c>
      <c r="SGS25" s="42" t="s">
        <v>38</v>
      </c>
      <c r="SGT25" s="42" t="s">
        <v>38</v>
      </c>
      <c r="SGU25" s="42" t="s">
        <v>38</v>
      </c>
      <c r="SGV25" s="42" t="s">
        <v>38</v>
      </c>
      <c r="SGW25" s="42" t="s">
        <v>38</v>
      </c>
      <c r="SGX25" s="42" t="s">
        <v>38</v>
      </c>
      <c r="SGY25" s="42" t="s">
        <v>38</v>
      </c>
      <c r="SGZ25" s="42" t="s">
        <v>38</v>
      </c>
      <c r="SHA25" s="42" t="s">
        <v>38</v>
      </c>
      <c r="SHB25" s="42" t="s">
        <v>38</v>
      </c>
      <c r="SHC25" s="42" t="s">
        <v>38</v>
      </c>
      <c r="SHD25" s="42" t="s">
        <v>38</v>
      </c>
      <c r="SHE25" s="42" t="s">
        <v>38</v>
      </c>
      <c r="SHF25" s="42" t="s">
        <v>38</v>
      </c>
      <c r="SHG25" s="42" t="s">
        <v>38</v>
      </c>
      <c r="SHH25" s="42" t="s">
        <v>38</v>
      </c>
      <c r="SHI25" s="42" t="s">
        <v>38</v>
      </c>
      <c r="SHJ25" s="42" t="s">
        <v>38</v>
      </c>
      <c r="SHK25" s="42" t="s">
        <v>38</v>
      </c>
      <c r="SHL25" s="42" t="s">
        <v>38</v>
      </c>
      <c r="SHM25" s="42" t="s">
        <v>38</v>
      </c>
      <c r="SHN25" s="42" t="s">
        <v>38</v>
      </c>
      <c r="SHO25" s="42" t="s">
        <v>38</v>
      </c>
      <c r="SHP25" s="42" t="s">
        <v>38</v>
      </c>
      <c r="SHQ25" s="42" t="s">
        <v>38</v>
      </c>
      <c r="SHR25" s="42" t="s">
        <v>38</v>
      </c>
      <c r="SHS25" s="42" t="s">
        <v>38</v>
      </c>
      <c r="SHT25" s="42" t="s">
        <v>38</v>
      </c>
      <c r="SHU25" s="42" t="s">
        <v>38</v>
      </c>
      <c r="SHV25" s="42" t="s">
        <v>38</v>
      </c>
      <c r="SHW25" s="42" t="s">
        <v>38</v>
      </c>
      <c r="SHX25" s="42" t="s">
        <v>38</v>
      </c>
      <c r="SHY25" s="42" t="s">
        <v>38</v>
      </c>
      <c r="SHZ25" s="42" t="s">
        <v>38</v>
      </c>
      <c r="SIA25" s="42" t="s">
        <v>38</v>
      </c>
      <c r="SIB25" s="42" t="s">
        <v>38</v>
      </c>
      <c r="SIC25" s="42" t="s">
        <v>38</v>
      </c>
      <c r="SID25" s="42" t="s">
        <v>38</v>
      </c>
      <c r="SIE25" s="42" t="s">
        <v>38</v>
      </c>
      <c r="SIF25" s="42" t="s">
        <v>38</v>
      </c>
      <c r="SIG25" s="42" t="s">
        <v>38</v>
      </c>
      <c r="SIH25" s="42" t="s">
        <v>38</v>
      </c>
      <c r="SII25" s="42" t="s">
        <v>38</v>
      </c>
      <c r="SIJ25" s="42" t="s">
        <v>38</v>
      </c>
      <c r="SIK25" s="42" t="s">
        <v>38</v>
      </c>
      <c r="SIL25" s="42" t="s">
        <v>38</v>
      </c>
      <c r="SIM25" s="42" t="s">
        <v>38</v>
      </c>
      <c r="SIN25" s="42" t="s">
        <v>38</v>
      </c>
      <c r="SIO25" s="42" t="s">
        <v>38</v>
      </c>
      <c r="SIP25" s="42" t="s">
        <v>38</v>
      </c>
      <c r="SIQ25" s="42" t="s">
        <v>38</v>
      </c>
      <c r="SIR25" s="42" t="s">
        <v>38</v>
      </c>
      <c r="SIS25" s="42" t="s">
        <v>38</v>
      </c>
      <c r="SIT25" s="42" t="s">
        <v>38</v>
      </c>
      <c r="SIU25" s="42" t="s">
        <v>38</v>
      </c>
      <c r="SIV25" s="42" t="s">
        <v>38</v>
      </c>
      <c r="SIW25" s="42" t="s">
        <v>38</v>
      </c>
      <c r="SIX25" s="42" t="s">
        <v>38</v>
      </c>
      <c r="SIY25" s="42" t="s">
        <v>38</v>
      </c>
      <c r="SIZ25" s="42" t="s">
        <v>38</v>
      </c>
      <c r="SJA25" s="42" t="s">
        <v>38</v>
      </c>
      <c r="SJB25" s="42" t="s">
        <v>38</v>
      </c>
      <c r="SJC25" s="42" t="s">
        <v>38</v>
      </c>
      <c r="SJD25" s="42" t="s">
        <v>38</v>
      </c>
      <c r="SJE25" s="42" t="s">
        <v>38</v>
      </c>
      <c r="SJF25" s="42" t="s">
        <v>38</v>
      </c>
      <c r="SJG25" s="42" t="s">
        <v>38</v>
      </c>
      <c r="SJH25" s="42" t="s">
        <v>38</v>
      </c>
      <c r="SJI25" s="42" t="s">
        <v>38</v>
      </c>
      <c r="SJJ25" s="42" t="s">
        <v>38</v>
      </c>
      <c r="SJK25" s="42" t="s">
        <v>38</v>
      </c>
      <c r="SJL25" s="42" t="s">
        <v>38</v>
      </c>
      <c r="SJM25" s="42" t="s">
        <v>38</v>
      </c>
      <c r="SJN25" s="42" t="s">
        <v>38</v>
      </c>
      <c r="SJO25" s="42" t="s">
        <v>38</v>
      </c>
      <c r="SJP25" s="42" t="s">
        <v>38</v>
      </c>
      <c r="SJQ25" s="42" t="s">
        <v>38</v>
      </c>
      <c r="SJR25" s="42" t="s">
        <v>38</v>
      </c>
      <c r="SJS25" s="42" t="s">
        <v>38</v>
      </c>
      <c r="SJT25" s="42" t="s">
        <v>38</v>
      </c>
      <c r="SJU25" s="42" t="s">
        <v>38</v>
      </c>
      <c r="SJV25" s="42" t="s">
        <v>38</v>
      </c>
      <c r="SJW25" s="42" t="s">
        <v>38</v>
      </c>
      <c r="SJX25" s="42" t="s">
        <v>38</v>
      </c>
      <c r="SJY25" s="42" t="s">
        <v>38</v>
      </c>
      <c r="SJZ25" s="42" t="s">
        <v>38</v>
      </c>
      <c r="SKA25" s="42" t="s">
        <v>38</v>
      </c>
      <c r="SKB25" s="42" t="s">
        <v>38</v>
      </c>
      <c r="SKC25" s="42" t="s">
        <v>38</v>
      </c>
      <c r="SKD25" s="42" t="s">
        <v>38</v>
      </c>
      <c r="SKE25" s="42" t="s">
        <v>38</v>
      </c>
      <c r="SKF25" s="42" t="s">
        <v>38</v>
      </c>
      <c r="SKG25" s="42" t="s">
        <v>38</v>
      </c>
      <c r="SKH25" s="42" t="s">
        <v>38</v>
      </c>
      <c r="SKI25" s="42" t="s">
        <v>38</v>
      </c>
      <c r="SKJ25" s="42" t="s">
        <v>38</v>
      </c>
      <c r="SKK25" s="42" t="s">
        <v>38</v>
      </c>
      <c r="SKL25" s="42" t="s">
        <v>38</v>
      </c>
      <c r="SKM25" s="42" t="s">
        <v>38</v>
      </c>
      <c r="SKN25" s="42" t="s">
        <v>38</v>
      </c>
      <c r="SKO25" s="42" t="s">
        <v>38</v>
      </c>
      <c r="SKP25" s="42" t="s">
        <v>38</v>
      </c>
      <c r="SKQ25" s="42" t="s">
        <v>38</v>
      </c>
      <c r="SKR25" s="42" t="s">
        <v>38</v>
      </c>
      <c r="SKS25" s="42" t="s">
        <v>38</v>
      </c>
      <c r="SKT25" s="42" t="s">
        <v>38</v>
      </c>
      <c r="SKU25" s="42" t="s">
        <v>38</v>
      </c>
      <c r="SKV25" s="42" t="s">
        <v>38</v>
      </c>
      <c r="SKW25" s="42" t="s">
        <v>38</v>
      </c>
      <c r="SKX25" s="42" t="s">
        <v>38</v>
      </c>
      <c r="SKY25" s="42" t="s">
        <v>38</v>
      </c>
      <c r="SKZ25" s="42" t="s">
        <v>38</v>
      </c>
      <c r="SLA25" s="42" t="s">
        <v>38</v>
      </c>
      <c r="SLB25" s="42" t="s">
        <v>38</v>
      </c>
      <c r="SLC25" s="42" t="s">
        <v>38</v>
      </c>
      <c r="SLD25" s="42" t="s">
        <v>38</v>
      </c>
      <c r="SLE25" s="42" t="s">
        <v>38</v>
      </c>
      <c r="SLF25" s="42" t="s">
        <v>38</v>
      </c>
      <c r="SLG25" s="42" t="s">
        <v>38</v>
      </c>
      <c r="SLH25" s="42" t="s">
        <v>38</v>
      </c>
      <c r="SLI25" s="42" t="s">
        <v>38</v>
      </c>
      <c r="SLJ25" s="42" t="s">
        <v>38</v>
      </c>
      <c r="SLK25" s="42" t="s">
        <v>38</v>
      </c>
      <c r="SLL25" s="42" t="s">
        <v>38</v>
      </c>
      <c r="SLM25" s="42" t="s">
        <v>38</v>
      </c>
      <c r="SLN25" s="42" t="s">
        <v>38</v>
      </c>
      <c r="SLO25" s="42" t="s">
        <v>38</v>
      </c>
      <c r="SLP25" s="42" t="s">
        <v>38</v>
      </c>
      <c r="SLQ25" s="42" t="s">
        <v>38</v>
      </c>
      <c r="SLR25" s="42" t="s">
        <v>38</v>
      </c>
      <c r="SLS25" s="42" t="s">
        <v>38</v>
      </c>
      <c r="SLT25" s="42" t="s">
        <v>38</v>
      </c>
      <c r="SLU25" s="42" t="s">
        <v>38</v>
      </c>
      <c r="SLV25" s="42" t="s">
        <v>38</v>
      </c>
      <c r="SLW25" s="42" t="s">
        <v>38</v>
      </c>
      <c r="SLX25" s="42" t="s">
        <v>38</v>
      </c>
      <c r="SLY25" s="42" t="s">
        <v>38</v>
      </c>
      <c r="SLZ25" s="42" t="s">
        <v>38</v>
      </c>
      <c r="SMA25" s="42" t="s">
        <v>38</v>
      </c>
      <c r="SMB25" s="42" t="s">
        <v>38</v>
      </c>
      <c r="SMC25" s="42" t="s">
        <v>38</v>
      </c>
      <c r="SMD25" s="42" t="s">
        <v>38</v>
      </c>
      <c r="SME25" s="42" t="s">
        <v>38</v>
      </c>
      <c r="SMF25" s="42" t="s">
        <v>38</v>
      </c>
      <c r="SMG25" s="42" t="s">
        <v>38</v>
      </c>
      <c r="SMH25" s="42" t="s">
        <v>38</v>
      </c>
      <c r="SMI25" s="42" t="s">
        <v>38</v>
      </c>
      <c r="SMJ25" s="42" t="s">
        <v>38</v>
      </c>
      <c r="SMK25" s="42" t="s">
        <v>38</v>
      </c>
      <c r="SML25" s="42" t="s">
        <v>38</v>
      </c>
      <c r="SMM25" s="42" t="s">
        <v>38</v>
      </c>
      <c r="SMN25" s="42" t="s">
        <v>38</v>
      </c>
      <c r="SMO25" s="42" t="s">
        <v>38</v>
      </c>
      <c r="SMP25" s="42" t="s">
        <v>38</v>
      </c>
      <c r="SMQ25" s="42" t="s">
        <v>38</v>
      </c>
      <c r="SMR25" s="42" t="s">
        <v>38</v>
      </c>
      <c r="SMS25" s="42" t="s">
        <v>38</v>
      </c>
      <c r="SMT25" s="42" t="s">
        <v>38</v>
      </c>
      <c r="SMU25" s="42" t="s">
        <v>38</v>
      </c>
      <c r="SMV25" s="42" t="s">
        <v>38</v>
      </c>
      <c r="SMW25" s="42" t="s">
        <v>38</v>
      </c>
      <c r="SMX25" s="42" t="s">
        <v>38</v>
      </c>
      <c r="SMY25" s="42" t="s">
        <v>38</v>
      </c>
      <c r="SMZ25" s="42" t="s">
        <v>38</v>
      </c>
      <c r="SNA25" s="42" t="s">
        <v>38</v>
      </c>
      <c r="SNB25" s="42" t="s">
        <v>38</v>
      </c>
      <c r="SNC25" s="42" t="s">
        <v>38</v>
      </c>
      <c r="SND25" s="42" t="s">
        <v>38</v>
      </c>
      <c r="SNE25" s="42" t="s">
        <v>38</v>
      </c>
      <c r="SNF25" s="42" t="s">
        <v>38</v>
      </c>
      <c r="SNG25" s="42" t="s">
        <v>38</v>
      </c>
      <c r="SNH25" s="42" t="s">
        <v>38</v>
      </c>
      <c r="SNI25" s="42" t="s">
        <v>38</v>
      </c>
      <c r="SNJ25" s="42" t="s">
        <v>38</v>
      </c>
      <c r="SNK25" s="42" t="s">
        <v>38</v>
      </c>
      <c r="SNL25" s="42" t="s">
        <v>38</v>
      </c>
      <c r="SNM25" s="42" t="s">
        <v>38</v>
      </c>
      <c r="SNN25" s="42" t="s">
        <v>38</v>
      </c>
      <c r="SNO25" s="42" t="s">
        <v>38</v>
      </c>
      <c r="SNP25" s="42" t="s">
        <v>38</v>
      </c>
      <c r="SNQ25" s="42" t="s">
        <v>38</v>
      </c>
      <c r="SNR25" s="42" t="s">
        <v>38</v>
      </c>
      <c r="SNS25" s="42" t="s">
        <v>38</v>
      </c>
      <c r="SNT25" s="42" t="s">
        <v>38</v>
      </c>
      <c r="SNU25" s="42" t="s">
        <v>38</v>
      </c>
      <c r="SNV25" s="42" t="s">
        <v>38</v>
      </c>
      <c r="SNW25" s="42" t="s">
        <v>38</v>
      </c>
      <c r="SNX25" s="42" t="s">
        <v>38</v>
      </c>
      <c r="SNY25" s="42" t="s">
        <v>38</v>
      </c>
      <c r="SNZ25" s="42" t="s">
        <v>38</v>
      </c>
      <c r="SOA25" s="42" t="s">
        <v>38</v>
      </c>
      <c r="SOB25" s="42" t="s">
        <v>38</v>
      </c>
      <c r="SOC25" s="42" t="s">
        <v>38</v>
      </c>
      <c r="SOD25" s="42" t="s">
        <v>38</v>
      </c>
      <c r="SOE25" s="42" t="s">
        <v>38</v>
      </c>
      <c r="SOF25" s="42" t="s">
        <v>38</v>
      </c>
      <c r="SOG25" s="42" t="s">
        <v>38</v>
      </c>
      <c r="SOH25" s="42" t="s">
        <v>38</v>
      </c>
      <c r="SOI25" s="42" t="s">
        <v>38</v>
      </c>
      <c r="SOJ25" s="42" t="s">
        <v>38</v>
      </c>
      <c r="SOK25" s="42" t="s">
        <v>38</v>
      </c>
      <c r="SOL25" s="42" t="s">
        <v>38</v>
      </c>
      <c r="SOM25" s="42" t="s">
        <v>38</v>
      </c>
      <c r="SON25" s="42" t="s">
        <v>38</v>
      </c>
      <c r="SOO25" s="42" t="s">
        <v>38</v>
      </c>
      <c r="SOP25" s="42" t="s">
        <v>38</v>
      </c>
      <c r="SOQ25" s="42" t="s">
        <v>38</v>
      </c>
      <c r="SOR25" s="42" t="s">
        <v>38</v>
      </c>
      <c r="SOS25" s="42" t="s">
        <v>38</v>
      </c>
      <c r="SOT25" s="42" t="s">
        <v>38</v>
      </c>
      <c r="SOU25" s="42" t="s">
        <v>38</v>
      </c>
      <c r="SOV25" s="42" t="s">
        <v>38</v>
      </c>
      <c r="SOW25" s="42" t="s">
        <v>38</v>
      </c>
      <c r="SOX25" s="42" t="s">
        <v>38</v>
      </c>
      <c r="SOY25" s="42" t="s">
        <v>38</v>
      </c>
      <c r="SOZ25" s="42" t="s">
        <v>38</v>
      </c>
      <c r="SPA25" s="42" t="s">
        <v>38</v>
      </c>
      <c r="SPB25" s="42" t="s">
        <v>38</v>
      </c>
      <c r="SPC25" s="42" t="s">
        <v>38</v>
      </c>
      <c r="SPD25" s="42" t="s">
        <v>38</v>
      </c>
      <c r="SPE25" s="42" t="s">
        <v>38</v>
      </c>
      <c r="SPF25" s="42" t="s">
        <v>38</v>
      </c>
      <c r="SPG25" s="42" t="s">
        <v>38</v>
      </c>
      <c r="SPH25" s="42" t="s">
        <v>38</v>
      </c>
      <c r="SPI25" s="42" t="s">
        <v>38</v>
      </c>
      <c r="SPJ25" s="42" t="s">
        <v>38</v>
      </c>
      <c r="SPK25" s="42" t="s">
        <v>38</v>
      </c>
      <c r="SPL25" s="42" t="s">
        <v>38</v>
      </c>
      <c r="SPM25" s="42" t="s">
        <v>38</v>
      </c>
      <c r="SPN25" s="42" t="s">
        <v>38</v>
      </c>
      <c r="SPO25" s="42" t="s">
        <v>38</v>
      </c>
      <c r="SPP25" s="42" t="s">
        <v>38</v>
      </c>
      <c r="SPQ25" s="42" t="s">
        <v>38</v>
      </c>
      <c r="SPR25" s="42" t="s">
        <v>38</v>
      </c>
      <c r="SPS25" s="42" t="s">
        <v>38</v>
      </c>
      <c r="SPT25" s="42" t="s">
        <v>38</v>
      </c>
      <c r="SPU25" s="42" t="s">
        <v>38</v>
      </c>
      <c r="SPV25" s="42" t="s">
        <v>38</v>
      </c>
      <c r="SPW25" s="42" t="s">
        <v>38</v>
      </c>
      <c r="SPX25" s="42" t="s">
        <v>38</v>
      </c>
      <c r="SPY25" s="42" t="s">
        <v>38</v>
      </c>
      <c r="SPZ25" s="42" t="s">
        <v>38</v>
      </c>
      <c r="SQA25" s="42" t="s">
        <v>38</v>
      </c>
      <c r="SQB25" s="42" t="s">
        <v>38</v>
      </c>
      <c r="SQC25" s="42" t="s">
        <v>38</v>
      </c>
      <c r="SQD25" s="42" t="s">
        <v>38</v>
      </c>
      <c r="SQE25" s="42" t="s">
        <v>38</v>
      </c>
      <c r="SQF25" s="42" t="s">
        <v>38</v>
      </c>
      <c r="SQG25" s="42" t="s">
        <v>38</v>
      </c>
      <c r="SQH25" s="42" t="s">
        <v>38</v>
      </c>
      <c r="SQI25" s="42" t="s">
        <v>38</v>
      </c>
      <c r="SQJ25" s="42" t="s">
        <v>38</v>
      </c>
      <c r="SQK25" s="42" t="s">
        <v>38</v>
      </c>
      <c r="SQL25" s="42" t="s">
        <v>38</v>
      </c>
      <c r="SQM25" s="42" t="s">
        <v>38</v>
      </c>
      <c r="SQN25" s="42" t="s">
        <v>38</v>
      </c>
      <c r="SQO25" s="42" t="s">
        <v>38</v>
      </c>
      <c r="SQP25" s="42" t="s">
        <v>38</v>
      </c>
      <c r="SQQ25" s="42" t="s">
        <v>38</v>
      </c>
      <c r="SQR25" s="42" t="s">
        <v>38</v>
      </c>
      <c r="SQS25" s="42" t="s">
        <v>38</v>
      </c>
      <c r="SQT25" s="42" t="s">
        <v>38</v>
      </c>
      <c r="SQU25" s="42" t="s">
        <v>38</v>
      </c>
      <c r="SQV25" s="42" t="s">
        <v>38</v>
      </c>
      <c r="SQW25" s="42" t="s">
        <v>38</v>
      </c>
      <c r="SQX25" s="42" t="s">
        <v>38</v>
      </c>
      <c r="SQY25" s="42" t="s">
        <v>38</v>
      </c>
      <c r="SQZ25" s="42" t="s">
        <v>38</v>
      </c>
      <c r="SRA25" s="42" t="s">
        <v>38</v>
      </c>
      <c r="SRB25" s="42" t="s">
        <v>38</v>
      </c>
      <c r="SRC25" s="42" t="s">
        <v>38</v>
      </c>
      <c r="SRD25" s="42" t="s">
        <v>38</v>
      </c>
      <c r="SRE25" s="42" t="s">
        <v>38</v>
      </c>
      <c r="SRF25" s="42" t="s">
        <v>38</v>
      </c>
      <c r="SRG25" s="42" t="s">
        <v>38</v>
      </c>
      <c r="SRH25" s="42" t="s">
        <v>38</v>
      </c>
      <c r="SRI25" s="42" t="s">
        <v>38</v>
      </c>
      <c r="SRJ25" s="42" t="s">
        <v>38</v>
      </c>
      <c r="SRK25" s="42" t="s">
        <v>38</v>
      </c>
      <c r="SRL25" s="42" t="s">
        <v>38</v>
      </c>
      <c r="SRM25" s="42" t="s">
        <v>38</v>
      </c>
      <c r="SRN25" s="42" t="s">
        <v>38</v>
      </c>
      <c r="SRO25" s="42" t="s">
        <v>38</v>
      </c>
      <c r="SRP25" s="42" t="s">
        <v>38</v>
      </c>
      <c r="SRQ25" s="42" t="s">
        <v>38</v>
      </c>
      <c r="SRR25" s="42" t="s">
        <v>38</v>
      </c>
      <c r="SRS25" s="42" t="s">
        <v>38</v>
      </c>
      <c r="SRT25" s="42" t="s">
        <v>38</v>
      </c>
      <c r="SRU25" s="42" t="s">
        <v>38</v>
      </c>
      <c r="SRV25" s="42" t="s">
        <v>38</v>
      </c>
      <c r="SRW25" s="42" t="s">
        <v>38</v>
      </c>
      <c r="SRX25" s="42" t="s">
        <v>38</v>
      </c>
      <c r="SRY25" s="42" t="s">
        <v>38</v>
      </c>
      <c r="SRZ25" s="42" t="s">
        <v>38</v>
      </c>
      <c r="SSA25" s="42" t="s">
        <v>38</v>
      </c>
      <c r="SSB25" s="42" t="s">
        <v>38</v>
      </c>
      <c r="SSC25" s="42" t="s">
        <v>38</v>
      </c>
      <c r="SSD25" s="42" t="s">
        <v>38</v>
      </c>
      <c r="SSE25" s="42" t="s">
        <v>38</v>
      </c>
      <c r="SSF25" s="42" t="s">
        <v>38</v>
      </c>
      <c r="SSG25" s="42" t="s">
        <v>38</v>
      </c>
      <c r="SSH25" s="42" t="s">
        <v>38</v>
      </c>
      <c r="SSI25" s="42" t="s">
        <v>38</v>
      </c>
      <c r="SSJ25" s="42" t="s">
        <v>38</v>
      </c>
      <c r="SSK25" s="42" t="s">
        <v>38</v>
      </c>
      <c r="SSL25" s="42" t="s">
        <v>38</v>
      </c>
      <c r="SSM25" s="42" t="s">
        <v>38</v>
      </c>
      <c r="SSN25" s="42" t="s">
        <v>38</v>
      </c>
      <c r="SSO25" s="42" t="s">
        <v>38</v>
      </c>
      <c r="SSP25" s="42" t="s">
        <v>38</v>
      </c>
      <c r="SSQ25" s="42" t="s">
        <v>38</v>
      </c>
      <c r="SSR25" s="42" t="s">
        <v>38</v>
      </c>
      <c r="SSS25" s="42" t="s">
        <v>38</v>
      </c>
      <c r="SST25" s="42" t="s">
        <v>38</v>
      </c>
      <c r="SSU25" s="42" t="s">
        <v>38</v>
      </c>
      <c r="SSV25" s="42" t="s">
        <v>38</v>
      </c>
      <c r="SSW25" s="42" t="s">
        <v>38</v>
      </c>
      <c r="SSX25" s="42" t="s">
        <v>38</v>
      </c>
      <c r="SSY25" s="42" t="s">
        <v>38</v>
      </c>
      <c r="SSZ25" s="42" t="s">
        <v>38</v>
      </c>
      <c r="STA25" s="42" t="s">
        <v>38</v>
      </c>
      <c r="STB25" s="42" t="s">
        <v>38</v>
      </c>
      <c r="STC25" s="42" t="s">
        <v>38</v>
      </c>
      <c r="STD25" s="42" t="s">
        <v>38</v>
      </c>
      <c r="STE25" s="42" t="s">
        <v>38</v>
      </c>
      <c r="STF25" s="42" t="s">
        <v>38</v>
      </c>
      <c r="STG25" s="42" t="s">
        <v>38</v>
      </c>
      <c r="STH25" s="42" t="s">
        <v>38</v>
      </c>
      <c r="STI25" s="42" t="s">
        <v>38</v>
      </c>
      <c r="STJ25" s="42" t="s">
        <v>38</v>
      </c>
      <c r="STK25" s="42" t="s">
        <v>38</v>
      </c>
      <c r="STL25" s="42" t="s">
        <v>38</v>
      </c>
      <c r="STM25" s="42" t="s">
        <v>38</v>
      </c>
      <c r="STN25" s="42" t="s">
        <v>38</v>
      </c>
      <c r="STO25" s="42" t="s">
        <v>38</v>
      </c>
      <c r="STP25" s="42" t="s">
        <v>38</v>
      </c>
      <c r="STQ25" s="42" t="s">
        <v>38</v>
      </c>
      <c r="STR25" s="42" t="s">
        <v>38</v>
      </c>
      <c r="STS25" s="42" t="s">
        <v>38</v>
      </c>
      <c r="STT25" s="42" t="s">
        <v>38</v>
      </c>
      <c r="STU25" s="42" t="s">
        <v>38</v>
      </c>
      <c r="STV25" s="42" t="s">
        <v>38</v>
      </c>
      <c r="STW25" s="42" t="s">
        <v>38</v>
      </c>
      <c r="STX25" s="42" t="s">
        <v>38</v>
      </c>
      <c r="STY25" s="42" t="s">
        <v>38</v>
      </c>
      <c r="STZ25" s="42" t="s">
        <v>38</v>
      </c>
      <c r="SUA25" s="42" t="s">
        <v>38</v>
      </c>
      <c r="SUB25" s="42" t="s">
        <v>38</v>
      </c>
      <c r="SUC25" s="42" t="s">
        <v>38</v>
      </c>
      <c r="SUD25" s="42" t="s">
        <v>38</v>
      </c>
      <c r="SUE25" s="42" t="s">
        <v>38</v>
      </c>
      <c r="SUF25" s="42" t="s">
        <v>38</v>
      </c>
      <c r="SUG25" s="42" t="s">
        <v>38</v>
      </c>
      <c r="SUH25" s="42" t="s">
        <v>38</v>
      </c>
      <c r="SUI25" s="42" t="s">
        <v>38</v>
      </c>
      <c r="SUJ25" s="42" t="s">
        <v>38</v>
      </c>
      <c r="SUK25" s="42" t="s">
        <v>38</v>
      </c>
      <c r="SUL25" s="42" t="s">
        <v>38</v>
      </c>
      <c r="SUM25" s="42" t="s">
        <v>38</v>
      </c>
      <c r="SUN25" s="42" t="s">
        <v>38</v>
      </c>
      <c r="SUO25" s="42" t="s">
        <v>38</v>
      </c>
      <c r="SUP25" s="42" t="s">
        <v>38</v>
      </c>
      <c r="SUQ25" s="42" t="s">
        <v>38</v>
      </c>
      <c r="SUR25" s="42" t="s">
        <v>38</v>
      </c>
      <c r="SUS25" s="42" t="s">
        <v>38</v>
      </c>
      <c r="SUT25" s="42" t="s">
        <v>38</v>
      </c>
      <c r="SUU25" s="42" t="s">
        <v>38</v>
      </c>
      <c r="SUV25" s="42" t="s">
        <v>38</v>
      </c>
      <c r="SUW25" s="42" t="s">
        <v>38</v>
      </c>
      <c r="SUX25" s="42" t="s">
        <v>38</v>
      </c>
      <c r="SUY25" s="42" t="s">
        <v>38</v>
      </c>
      <c r="SUZ25" s="42" t="s">
        <v>38</v>
      </c>
      <c r="SVA25" s="42" t="s">
        <v>38</v>
      </c>
      <c r="SVB25" s="42" t="s">
        <v>38</v>
      </c>
      <c r="SVC25" s="42" t="s">
        <v>38</v>
      </c>
      <c r="SVD25" s="42" t="s">
        <v>38</v>
      </c>
      <c r="SVE25" s="42" t="s">
        <v>38</v>
      </c>
      <c r="SVF25" s="42" t="s">
        <v>38</v>
      </c>
      <c r="SVG25" s="42" t="s">
        <v>38</v>
      </c>
      <c r="SVH25" s="42" t="s">
        <v>38</v>
      </c>
      <c r="SVI25" s="42" t="s">
        <v>38</v>
      </c>
      <c r="SVJ25" s="42" t="s">
        <v>38</v>
      </c>
      <c r="SVK25" s="42" t="s">
        <v>38</v>
      </c>
      <c r="SVL25" s="42" t="s">
        <v>38</v>
      </c>
      <c r="SVM25" s="42" t="s">
        <v>38</v>
      </c>
      <c r="SVN25" s="42" t="s">
        <v>38</v>
      </c>
      <c r="SVO25" s="42" t="s">
        <v>38</v>
      </c>
      <c r="SVP25" s="42" t="s">
        <v>38</v>
      </c>
      <c r="SVQ25" s="42" t="s">
        <v>38</v>
      </c>
      <c r="SVR25" s="42" t="s">
        <v>38</v>
      </c>
      <c r="SVS25" s="42" t="s">
        <v>38</v>
      </c>
      <c r="SVT25" s="42" t="s">
        <v>38</v>
      </c>
      <c r="SVU25" s="42" t="s">
        <v>38</v>
      </c>
      <c r="SVV25" s="42" t="s">
        <v>38</v>
      </c>
      <c r="SVW25" s="42" t="s">
        <v>38</v>
      </c>
      <c r="SVX25" s="42" t="s">
        <v>38</v>
      </c>
      <c r="SVY25" s="42" t="s">
        <v>38</v>
      </c>
      <c r="SVZ25" s="42" t="s">
        <v>38</v>
      </c>
      <c r="SWA25" s="42" t="s">
        <v>38</v>
      </c>
      <c r="SWB25" s="42" t="s">
        <v>38</v>
      </c>
      <c r="SWC25" s="42" t="s">
        <v>38</v>
      </c>
      <c r="SWD25" s="42" t="s">
        <v>38</v>
      </c>
      <c r="SWE25" s="42" t="s">
        <v>38</v>
      </c>
      <c r="SWF25" s="42" t="s">
        <v>38</v>
      </c>
      <c r="SWG25" s="42" t="s">
        <v>38</v>
      </c>
      <c r="SWH25" s="42" t="s">
        <v>38</v>
      </c>
      <c r="SWI25" s="42" t="s">
        <v>38</v>
      </c>
      <c r="SWJ25" s="42" t="s">
        <v>38</v>
      </c>
      <c r="SWK25" s="42" t="s">
        <v>38</v>
      </c>
      <c r="SWL25" s="42" t="s">
        <v>38</v>
      </c>
      <c r="SWM25" s="42" t="s">
        <v>38</v>
      </c>
      <c r="SWN25" s="42" t="s">
        <v>38</v>
      </c>
      <c r="SWO25" s="42" t="s">
        <v>38</v>
      </c>
      <c r="SWP25" s="42" t="s">
        <v>38</v>
      </c>
      <c r="SWQ25" s="42" t="s">
        <v>38</v>
      </c>
      <c r="SWR25" s="42" t="s">
        <v>38</v>
      </c>
      <c r="SWS25" s="42" t="s">
        <v>38</v>
      </c>
      <c r="SWT25" s="42" t="s">
        <v>38</v>
      </c>
      <c r="SWU25" s="42" t="s">
        <v>38</v>
      </c>
      <c r="SWV25" s="42" t="s">
        <v>38</v>
      </c>
      <c r="SWW25" s="42" t="s">
        <v>38</v>
      </c>
      <c r="SWX25" s="42" t="s">
        <v>38</v>
      </c>
      <c r="SWY25" s="42" t="s">
        <v>38</v>
      </c>
      <c r="SWZ25" s="42" t="s">
        <v>38</v>
      </c>
      <c r="SXA25" s="42" t="s">
        <v>38</v>
      </c>
      <c r="SXB25" s="42" t="s">
        <v>38</v>
      </c>
      <c r="SXC25" s="42" t="s">
        <v>38</v>
      </c>
      <c r="SXD25" s="42" t="s">
        <v>38</v>
      </c>
      <c r="SXE25" s="42" t="s">
        <v>38</v>
      </c>
      <c r="SXF25" s="42" t="s">
        <v>38</v>
      </c>
      <c r="SXG25" s="42" t="s">
        <v>38</v>
      </c>
      <c r="SXH25" s="42" t="s">
        <v>38</v>
      </c>
      <c r="SXI25" s="42" t="s">
        <v>38</v>
      </c>
      <c r="SXJ25" s="42" t="s">
        <v>38</v>
      </c>
      <c r="SXK25" s="42" t="s">
        <v>38</v>
      </c>
      <c r="SXL25" s="42" t="s">
        <v>38</v>
      </c>
      <c r="SXM25" s="42" t="s">
        <v>38</v>
      </c>
      <c r="SXN25" s="42" t="s">
        <v>38</v>
      </c>
      <c r="SXO25" s="42" t="s">
        <v>38</v>
      </c>
      <c r="SXP25" s="42" t="s">
        <v>38</v>
      </c>
      <c r="SXQ25" s="42" t="s">
        <v>38</v>
      </c>
      <c r="SXR25" s="42" t="s">
        <v>38</v>
      </c>
      <c r="SXS25" s="42" t="s">
        <v>38</v>
      </c>
      <c r="SXT25" s="42" t="s">
        <v>38</v>
      </c>
      <c r="SXU25" s="42" t="s">
        <v>38</v>
      </c>
      <c r="SXV25" s="42" t="s">
        <v>38</v>
      </c>
      <c r="SXW25" s="42" t="s">
        <v>38</v>
      </c>
      <c r="SXX25" s="42" t="s">
        <v>38</v>
      </c>
      <c r="SXY25" s="42" t="s">
        <v>38</v>
      </c>
      <c r="SXZ25" s="42" t="s">
        <v>38</v>
      </c>
      <c r="SYA25" s="42" t="s">
        <v>38</v>
      </c>
      <c r="SYB25" s="42" t="s">
        <v>38</v>
      </c>
      <c r="SYC25" s="42" t="s">
        <v>38</v>
      </c>
      <c r="SYD25" s="42" t="s">
        <v>38</v>
      </c>
      <c r="SYE25" s="42" t="s">
        <v>38</v>
      </c>
      <c r="SYF25" s="42" t="s">
        <v>38</v>
      </c>
      <c r="SYG25" s="42" t="s">
        <v>38</v>
      </c>
      <c r="SYH25" s="42" t="s">
        <v>38</v>
      </c>
      <c r="SYI25" s="42" t="s">
        <v>38</v>
      </c>
      <c r="SYJ25" s="42" t="s">
        <v>38</v>
      </c>
      <c r="SYK25" s="42" t="s">
        <v>38</v>
      </c>
      <c r="SYL25" s="42" t="s">
        <v>38</v>
      </c>
      <c r="SYM25" s="42" t="s">
        <v>38</v>
      </c>
      <c r="SYN25" s="42" t="s">
        <v>38</v>
      </c>
      <c r="SYO25" s="42" t="s">
        <v>38</v>
      </c>
      <c r="SYP25" s="42" t="s">
        <v>38</v>
      </c>
      <c r="SYQ25" s="42" t="s">
        <v>38</v>
      </c>
      <c r="SYR25" s="42" t="s">
        <v>38</v>
      </c>
      <c r="SYS25" s="42" t="s">
        <v>38</v>
      </c>
      <c r="SYT25" s="42" t="s">
        <v>38</v>
      </c>
      <c r="SYU25" s="42" t="s">
        <v>38</v>
      </c>
      <c r="SYV25" s="42" t="s">
        <v>38</v>
      </c>
      <c r="SYW25" s="42" t="s">
        <v>38</v>
      </c>
      <c r="SYX25" s="42" t="s">
        <v>38</v>
      </c>
      <c r="SYY25" s="42" t="s">
        <v>38</v>
      </c>
      <c r="SYZ25" s="42" t="s">
        <v>38</v>
      </c>
      <c r="SZA25" s="42" t="s">
        <v>38</v>
      </c>
      <c r="SZB25" s="42" t="s">
        <v>38</v>
      </c>
      <c r="SZC25" s="42" t="s">
        <v>38</v>
      </c>
      <c r="SZD25" s="42" t="s">
        <v>38</v>
      </c>
      <c r="SZE25" s="42" t="s">
        <v>38</v>
      </c>
      <c r="SZF25" s="42" t="s">
        <v>38</v>
      </c>
      <c r="SZG25" s="42" t="s">
        <v>38</v>
      </c>
      <c r="SZH25" s="42" t="s">
        <v>38</v>
      </c>
      <c r="SZI25" s="42" t="s">
        <v>38</v>
      </c>
      <c r="SZJ25" s="42" t="s">
        <v>38</v>
      </c>
      <c r="SZK25" s="42" t="s">
        <v>38</v>
      </c>
      <c r="SZL25" s="42" t="s">
        <v>38</v>
      </c>
      <c r="SZM25" s="42" t="s">
        <v>38</v>
      </c>
      <c r="SZN25" s="42" t="s">
        <v>38</v>
      </c>
      <c r="SZO25" s="42" t="s">
        <v>38</v>
      </c>
      <c r="SZP25" s="42" t="s">
        <v>38</v>
      </c>
      <c r="SZQ25" s="42" t="s">
        <v>38</v>
      </c>
      <c r="SZR25" s="42" t="s">
        <v>38</v>
      </c>
      <c r="SZS25" s="42" t="s">
        <v>38</v>
      </c>
      <c r="SZT25" s="42" t="s">
        <v>38</v>
      </c>
      <c r="SZU25" s="42" t="s">
        <v>38</v>
      </c>
      <c r="SZV25" s="42" t="s">
        <v>38</v>
      </c>
      <c r="SZW25" s="42" t="s">
        <v>38</v>
      </c>
      <c r="SZX25" s="42" t="s">
        <v>38</v>
      </c>
      <c r="SZY25" s="42" t="s">
        <v>38</v>
      </c>
      <c r="SZZ25" s="42" t="s">
        <v>38</v>
      </c>
      <c r="TAA25" s="42" t="s">
        <v>38</v>
      </c>
      <c r="TAB25" s="42" t="s">
        <v>38</v>
      </c>
      <c r="TAC25" s="42" t="s">
        <v>38</v>
      </c>
      <c r="TAD25" s="42" t="s">
        <v>38</v>
      </c>
      <c r="TAE25" s="42" t="s">
        <v>38</v>
      </c>
      <c r="TAF25" s="42" t="s">
        <v>38</v>
      </c>
      <c r="TAG25" s="42" t="s">
        <v>38</v>
      </c>
      <c r="TAH25" s="42" t="s">
        <v>38</v>
      </c>
      <c r="TAI25" s="42" t="s">
        <v>38</v>
      </c>
      <c r="TAJ25" s="42" t="s">
        <v>38</v>
      </c>
      <c r="TAK25" s="42" t="s">
        <v>38</v>
      </c>
      <c r="TAL25" s="42" t="s">
        <v>38</v>
      </c>
      <c r="TAM25" s="42" t="s">
        <v>38</v>
      </c>
      <c r="TAN25" s="42" t="s">
        <v>38</v>
      </c>
      <c r="TAO25" s="42" t="s">
        <v>38</v>
      </c>
      <c r="TAP25" s="42" t="s">
        <v>38</v>
      </c>
      <c r="TAQ25" s="42" t="s">
        <v>38</v>
      </c>
      <c r="TAR25" s="42" t="s">
        <v>38</v>
      </c>
      <c r="TAS25" s="42" t="s">
        <v>38</v>
      </c>
      <c r="TAT25" s="42" t="s">
        <v>38</v>
      </c>
      <c r="TAU25" s="42" t="s">
        <v>38</v>
      </c>
      <c r="TAV25" s="42" t="s">
        <v>38</v>
      </c>
      <c r="TAW25" s="42" t="s">
        <v>38</v>
      </c>
      <c r="TAX25" s="42" t="s">
        <v>38</v>
      </c>
      <c r="TAY25" s="42" t="s">
        <v>38</v>
      </c>
      <c r="TAZ25" s="42" t="s">
        <v>38</v>
      </c>
      <c r="TBA25" s="42" t="s">
        <v>38</v>
      </c>
      <c r="TBB25" s="42" t="s">
        <v>38</v>
      </c>
      <c r="TBC25" s="42" t="s">
        <v>38</v>
      </c>
      <c r="TBD25" s="42" t="s">
        <v>38</v>
      </c>
      <c r="TBE25" s="42" t="s">
        <v>38</v>
      </c>
      <c r="TBF25" s="42" t="s">
        <v>38</v>
      </c>
      <c r="TBG25" s="42" t="s">
        <v>38</v>
      </c>
      <c r="TBH25" s="42" t="s">
        <v>38</v>
      </c>
      <c r="TBI25" s="42" t="s">
        <v>38</v>
      </c>
      <c r="TBJ25" s="42" t="s">
        <v>38</v>
      </c>
      <c r="TBK25" s="42" t="s">
        <v>38</v>
      </c>
      <c r="TBL25" s="42" t="s">
        <v>38</v>
      </c>
      <c r="TBM25" s="42" t="s">
        <v>38</v>
      </c>
      <c r="TBN25" s="42" t="s">
        <v>38</v>
      </c>
      <c r="TBO25" s="42" t="s">
        <v>38</v>
      </c>
      <c r="TBP25" s="42" t="s">
        <v>38</v>
      </c>
      <c r="TBQ25" s="42" t="s">
        <v>38</v>
      </c>
      <c r="TBR25" s="42" t="s">
        <v>38</v>
      </c>
      <c r="TBS25" s="42" t="s">
        <v>38</v>
      </c>
      <c r="TBT25" s="42" t="s">
        <v>38</v>
      </c>
      <c r="TBU25" s="42" t="s">
        <v>38</v>
      </c>
      <c r="TBV25" s="42" t="s">
        <v>38</v>
      </c>
      <c r="TBW25" s="42" t="s">
        <v>38</v>
      </c>
      <c r="TBX25" s="42" t="s">
        <v>38</v>
      </c>
      <c r="TBY25" s="42" t="s">
        <v>38</v>
      </c>
      <c r="TBZ25" s="42" t="s">
        <v>38</v>
      </c>
      <c r="TCA25" s="42" t="s">
        <v>38</v>
      </c>
      <c r="TCB25" s="42" t="s">
        <v>38</v>
      </c>
      <c r="TCC25" s="42" t="s">
        <v>38</v>
      </c>
      <c r="TCD25" s="42" t="s">
        <v>38</v>
      </c>
      <c r="TCE25" s="42" t="s">
        <v>38</v>
      </c>
      <c r="TCF25" s="42" t="s">
        <v>38</v>
      </c>
      <c r="TCG25" s="42" t="s">
        <v>38</v>
      </c>
      <c r="TCH25" s="42" t="s">
        <v>38</v>
      </c>
      <c r="TCI25" s="42" t="s">
        <v>38</v>
      </c>
      <c r="TCJ25" s="42" t="s">
        <v>38</v>
      </c>
      <c r="TCK25" s="42" t="s">
        <v>38</v>
      </c>
      <c r="TCL25" s="42" t="s">
        <v>38</v>
      </c>
      <c r="TCM25" s="42" t="s">
        <v>38</v>
      </c>
      <c r="TCN25" s="42" t="s">
        <v>38</v>
      </c>
      <c r="TCO25" s="42" t="s">
        <v>38</v>
      </c>
      <c r="TCP25" s="42" t="s">
        <v>38</v>
      </c>
      <c r="TCQ25" s="42" t="s">
        <v>38</v>
      </c>
      <c r="TCR25" s="42" t="s">
        <v>38</v>
      </c>
      <c r="TCS25" s="42" t="s">
        <v>38</v>
      </c>
      <c r="TCT25" s="42" t="s">
        <v>38</v>
      </c>
      <c r="TCU25" s="42" t="s">
        <v>38</v>
      </c>
      <c r="TCV25" s="42" t="s">
        <v>38</v>
      </c>
      <c r="TCW25" s="42" t="s">
        <v>38</v>
      </c>
      <c r="TCX25" s="42" t="s">
        <v>38</v>
      </c>
      <c r="TCY25" s="42" t="s">
        <v>38</v>
      </c>
      <c r="TCZ25" s="42" t="s">
        <v>38</v>
      </c>
      <c r="TDA25" s="42" t="s">
        <v>38</v>
      </c>
      <c r="TDB25" s="42" t="s">
        <v>38</v>
      </c>
      <c r="TDC25" s="42" t="s">
        <v>38</v>
      </c>
      <c r="TDD25" s="42" t="s">
        <v>38</v>
      </c>
      <c r="TDE25" s="42" t="s">
        <v>38</v>
      </c>
      <c r="TDF25" s="42" t="s">
        <v>38</v>
      </c>
      <c r="TDG25" s="42" t="s">
        <v>38</v>
      </c>
      <c r="TDH25" s="42" t="s">
        <v>38</v>
      </c>
      <c r="TDI25" s="42" t="s">
        <v>38</v>
      </c>
      <c r="TDJ25" s="42" t="s">
        <v>38</v>
      </c>
      <c r="TDK25" s="42" t="s">
        <v>38</v>
      </c>
      <c r="TDL25" s="42" t="s">
        <v>38</v>
      </c>
      <c r="TDM25" s="42" t="s">
        <v>38</v>
      </c>
      <c r="TDN25" s="42" t="s">
        <v>38</v>
      </c>
      <c r="TDO25" s="42" t="s">
        <v>38</v>
      </c>
      <c r="TDP25" s="42" t="s">
        <v>38</v>
      </c>
      <c r="TDQ25" s="42" t="s">
        <v>38</v>
      </c>
      <c r="TDR25" s="42" t="s">
        <v>38</v>
      </c>
      <c r="TDS25" s="42" t="s">
        <v>38</v>
      </c>
      <c r="TDT25" s="42" t="s">
        <v>38</v>
      </c>
      <c r="TDU25" s="42" t="s">
        <v>38</v>
      </c>
      <c r="TDV25" s="42" t="s">
        <v>38</v>
      </c>
      <c r="TDW25" s="42" t="s">
        <v>38</v>
      </c>
      <c r="TDX25" s="42" t="s">
        <v>38</v>
      </c>
      <c r="TDY25" s="42" t="s">
        <v>38</v>
      </c>
      <c r="TDZ25" s="42" t="s">
        <v>38</v>
      </c>
      <c r="TEA25" s="42" t="s">
        <v>38</v>
      </c>
      <c r="TEB25" s="42" t="s">
        <v>38</v>
      </c>
      <c r="TEC25" s="42" t="s">
        <v>38</v>
      </c>
      <c r="TED25" s="42" t="s">
        <v>38</v>
      </c>
      <c r="TEE25" s="42" t="s">
        <v>38</v>
      </c>
      <c r="TEF25" s="42" t="s">
        <v>38</v>
      </c>
      <c r="TEG25" s="42" t="s">
        <v>38</v>
      </c>
      <c r="TEH25" s="42" t="s">
        <v>38</v>
      </c>
      <c r="TEI25" s="42" t="s">
        <v>38</v>
      </c>
      <c r="TEJ25" s="42" t="s">
        <v>38</v>
      </c>
      <c r="TEK25" s="42" t="s">
        <v>38</v>
      </c>
      <c r="TEL25" s="42" t="s">
        <v>38</v>
      </c>
      <c r="TEM25" s="42" t="s">
        <v>38</v>
      </c>
      <c r="TEN25" s="42" t="s">
        <v>38</v>
      </c>
      <c r="TEO25" s="42" t="s">
        <v>38</v>
      </c>
      <c r="TEP25" s="42" t="s">
        <v>38</v>
      </c>
      <c r="TEQ25" s="42" t="s">
        <v>38</v>
      </c>
      <c r="TER25" s="42" t="s">
        <v>38</v>
      </c>
      <c r="TES25" s="42" t="s">
        <v>38</v>
      </c>
      <c r="TET25" s="42" t="s">
        <v>38</v>
      </c>
      <c r="TEU25" s="42" t="s">
        <v>38</v>
      </c>
      <c r="TEV25" s="42" t="s">
        <v>38</v>
      </c>
      <c r="TEW25" s="42" t="s">
        <v>38</v>
      </c>
      <c r="TEX25" s="42" t="s">
        <v>38</v>
      </c>
      <c r="TEY25" s="42" t="s">
        <v>38</v>
      </c>
      <c r="TEZ25" s="42" t="s">
        <v>38</v>
      </c>
      <c r="TFA25" s="42" t="s">
        <v>38</v>
      </c>
      <c r="TFB25" s="42" t="s">
        <v>38</v>
      </c>
      <c r="TFC25" s="42" t="s">
        <v>38</v>
      </c>
      <c r="TFD25" s="42" t="s">
        <v>38</v>
      </c>
      <c r="TFE25" s="42" t="s">
        <v>38</v>
      </c>
      <c r="TFF25" s="42" t="s">
        <v>38</v>
      </c>
      <c r="TFG25" s="42" t="s">
        <v>38</v>
      </c>
      <c r="TFH25" s="42" t="s">
        <v>38</v>
      </c>
      <c r="TFI25" s="42" t="s">
        <v>38</v>
      </c>
      <c r="TFJ25" s="42" t="s">
        <v>38</v>
      </c>
      <c r="TFK25" s="42" t="s">
        <v>38</v>
      </c>
      <c r="TFL25" s="42" t="s">
        <v>38</v>
      </c>
      <c r="TFM25" s="42" t="s">
        <v>38</v>
      </c>
      <c r="TFN25" s="42" t="s">
        <v>38</v>
      </c>
      <c r="TFO25" s="42" t="s">
        <v>38</v>
      </c>
      <c r="TFP25" s="42" t="s">
        <v>38</v>
      </c>
      <c r="TFQ25" s="42" t="s">
        <v>38</v>
      </c>
      <c r="TFR25" s="42" t="s">
        <v>38</v>
      </c>
      <c r="TFS25" s="42" t="s">
        <v>38</v>
      </c>
      <c r="TFT25" s="42" t="s">
        <v>38</v>
      </c>
      <c r="TFU25" s="42" t="s">
        <v>38</v>
      </c>
      <c r="TFV25" s="42" t="s">
        <v>38</v>
      </c>
      <c r="TFW25" s="42" t="s">
        <v>38</v>
      </c>
      <c r="TFX25" s="42" t="s">
        <v>38</v>
      </c>
      <c r="TFY25" s="42" t="s">
        <v>38</v>
      </c>
      <c r="TFZ25" s="42" t="s">
        <v>38</v>
      </c>
      <c r="TGA25" s="42" t="s">
        <v>38</v>
      </c>
      <c r="TGB25" s="42" t="s">
        <v>38</v>
      </c>
      <c r="TGC25" s="42" t="s">
        <v>38</v>
      </c>
      <c r="TGD25" s="42" t="s">
        <v>38</v>
      </c>
      <c r="TGE25" s="42" t="s">
        <v>38</v>
      </c>
      <c r="TGF25" s="42" t="s">
        <v>38</v>
      </c>
      <c r="TGG25" s="42" t="s">
        <v>38</v>
      </c>
      <c r="TGH25" s="42" t="s">
        <v>38</v>
      </c>
      <c r="TGI25" s="42" t="s">
        <v>38</v>
      </c>
      <c r="TGJ25" s="42" t="s">
        <v>38</v>
      </c>
      <c r="TGK25" s="42" t="s">
        <v>38</v>
      </c>
      <c r="TGL25" s="42" t="s">
        <v>38</v>
      </c>
      <c r="TGM25" s="42" t="s">
        <v>38</v>
      </c>
      <c r="TGN25" s="42" t="s">
        <v>38</v>
      </c>
      <c r="TGO25" s="42" t="s">
        <v>38</v>
      </c>
      <c r="TGP25" s="42" t="s">
        <v>38</v>
      </c>
      <c r="TGQ25" s="42" t="s">
        <v>38</v>
      </c>
      <c r="TGR25" s="42" t="s">
        <v>38</v>
      </c>
      <c r="TGS25" s="42" t="s">
        <v>38</v>
      </c>
      <c r="TGT25" s="42" t="s">
        <v>38</v>
      </c>
      <c r="TGU25" s="42" t="s">
        <v>38</v>
      </c>
      <c r="TGV25" s="42" t="s">
        <v>38</v>
      </c>
      <c r="TGW25" s="42" t="s">
        <v>38</v>
      </c>
      <c r="TGX25" s="42" t="s">
        <v>38</v>
      </c>
      <c r="TGY25" s="42" t="s">
        <v>38</v>
      </c>
      <c r="TGZ25" s="42" t="s">
        <v>38</v>
      </c>
      <c r="THA25" s="42" t="s">
        <v>38</v>
      </c>
      <c r="THB25" s="42" t="s">
        <v>38</v>
      </c>
      <c r="THC25" s="42" t="s">
        <v>38</v>
      </c>
      <c r="THD25" s="42" t="s">
        <v>38</v>
      </c>
      <c r="THE25" s="42" t="s">
        <v>38</v>
      </c>
      <c r="THF25" s="42" t="s">
        <v>38</v>
      </c>
      <c r="THG25" s="42" t="s">
        <v>38</v>
      </c>
      <c r="THH25" s="42" t="s">
        <v>38</v>
      </c>
      <c r="THI25" s="42" t="s">
        <v>38</v>
      </c>
      <c r="THJ25" s="42" t="s">
        <v>38</v>
      </c>
      <c r="THK25" s="42" t="s">
        <v>38</v>
      </c>
      <c r="THL25" s="42" t="s">
        <v>38</v>
      </c>
      <c r="THM25" s="42" t="s">
        <v>38</v>
      </c>
      <c r="THN25" s="42" t="s">
        <v>38</v>
      </c>
      <c r="THO25" s="42" t="s">
        <v>38</v>
      </c>
      <c r="THP25" s="42" t="s">
        <v>38</v>
      </c>
      <c r="THQ25" s="42" t="s">
        <v>38</v>
      </c>
      <c r="THR25" s="42" t="s">
        <v>38</v>
      </c>
      <c r="THS25" s="42" t="s">
        <v>38</v>
      </c>
      <c r="THT25" s="42" t="s">
        <v>38</v>
      </c>
      <c r="THU25" s="42" t="s">
        <v>38</v>
      </c>
      <c r="THV25" s="42" t="s">
        <v>38</v>
      </c>
      <c r="THW25" s="42" t="s">
        <v>38</v>
      </c>
      <c r="THX25" s="42" t="s">
        <v>38</v>
      </c>
      <c r="THY25" s="42" t="s">
        <v>38</v>
      </c>
      <c r="THZ25" s="42" t="s">
        <v>38</v>
      </c>
      <c r="TIA25" s="42" t="s">
        <v>38</v>
      </c>
      <c r="TIB25" s="42" t="s">
        <v>38</v>
      </c>
      <c r="TIC25" s="42" t="s">
        <v>38</v>
      </c>
      <c r="TID25" s="42" t="s">
        <v>38</v>
      </c>
      <c r="TIE25" s="42" t="s">
        <v>38</v>
      </c>
      <c r="TIF25" s="42" t="s">
        <v>38</v>
      </c>
      <c r="TIG25" s="42" t="s">
        <v>38</v>
      </c>
      <c r="TIH25" s="42" t="s">
        <v>38</v>
      </c>
      <c r="TII25" s="42" t="s">
        <v>38</v>
      </c>
      <c r="TIJ25" s="42" t="s">
        <v>38</v>
      </c>
      <c r="TIK25" s="42" t="s">
        <v>38</v>
      </c>
      <c r="TIL25" s="42" t="s">
        <v>38</v>
      </c>
      <c r="TIM25" s="42" t="s">
        <v>38</v>
      </c>
      <c r="TIN25" s="42" t="s">
        <v>38</v>
      </c>
      <c r="TIO25" s="42" t="s">
        <v>38</v>
      </c>
      <c r="TIP25" s="42" t="s">
        <v>38</v>
      </c>
      <c r="TIQ25" s="42" t="s">
        <v>38</v>
      </c>
      <c r="TIR25" s="42" t="s">
        <v>38</v>
      </c>
      <c r="TIS25" s="42" t="s">
        <v>38</v>
      </c>
      <c r="TIT25" s="42" t="s">
        <v>38</v>
      </c>
      <c r="TIU25" s="42" t="s">
        <v>38</v>
      </c>
      <c r="TIV25" s="42" t="s">
        <v>38</v>
      </c>
      <c r="TIW25" s="42" t="s">
        <v>38</v>
      </c>
      <c r="TIX25" s="42" t="s">
        <v>38</v>
      </c>
      <c r="TIY25" s="42" t="s">
        <v>38</v>
      </c>
      <c r="TIZ25" s="42" t="s">
        <v>38</v>
      </c>
      <c r="TJA25" s="42" t="s">
        <v>38</v>
      </c>
      <c r="TJB25" s="42" t="s">
        <v>38</v>
      </c>
      <c r="TJC25" s="42" t="s">
        <v>38</v>
      </c>
      <c r="TJD25" s="42" t="s">
        <v>38</v>
      </c>
      <c r="TJE25" s="42" t="s">
        <v>38</v>
      </c>
      <c r="TJF25" s="42" t="s">
        <v>38</v>
      </c>
      <c r="TJG25" s="42" t="s">
        <v>38</v>
      </c>
      <c r="TJH25" s="42" t="s">
        <v>38</v>
      </c>
      <c r="TJI25" s="42" t="s">
        <v>38</v>
      </c>
      <c r="TJJ25" s="42" t="s">
        <v>38</v>
      </c>
      <c r="TJK25" s="42" t="s">
        <v>38</v>
      </c>
      <c r="TJL25" s="42" t="s">
        <v>38</v>
      </c>
      <c r="TJM25" s="42" t="s">
        <v>38</v>
      </c>
      <c r="TJN25" s="42" t="s">
        <v>38</v>
      </c>
      <c r="TJO25" s="42" t="s">
        <v>38</v>
      </c>
      <c r="TJP25" s="42" t="s">
        <v>38</v>
      </c>
      <c r="TJQ25" s="42" t="s">
        <v>38</v>
      </c>
      <c r="TJR25" s="42" t="s">
        <v>38</v>
      </c>
      <c r="TJS25" s="42" t="s">
        <v>38</v>
      </c>
      <c r="TJT25" s="42" t="s">
        <v>38</v>
      </c>
      <c r="TJU25" s="42" t="s">
        <v>38</v>
      </c>
      <c r="TJV25" s="42" t="s">
        <v>38</v>
      </c>
      <c r="TJW25" s="42" t="s">
        <v>38</v>
      </c>
      <c r="TJX25" s="42" t="s">
        <v>38</v>
      </c>
      <c r="TJY25" s="42" t="s">
        <v>38</v>
      </c>
      <c r="TJZ25" s="42" t="s">
        <v>38</v>
      </c>
      <c r="TKA25" s="42" t="s">
        <v>38</v>
      </c>
      <c r="TKB25" s="42" t="s">
        <v>38</v>
      </c>
      <c r="TKC25" s="42" t="s">
        <v>38</v>
      </c>
      <c r="TKD25" s="42" t="s">
        <v>38</v>
      </c>
      <c r="TKE25" s="42" t="s">
        <v>38</v>
      </c>
      <c r="TKF25" s="42" t="s">
        <v>38</v>
      </c>
      <c r="TKG25" s="42" t="s">
        <v>38</v>
      </c>
      <c r="TKH25" s="42" t="s">
        <v>38</v>
      </c>
      <c r="TKI25" s="42" t="s">
        <v>38</v>
      </c>
      <c r="TKJ25" s="42" t="s">
        <v>38</v>
      </c>
      <c r="TKK25" s="42" t="s">
        <v>38</v>
      </c>
      <c r="TKL25" s="42" t="s">
        <v>38</v>
      </c>
      <c r="TKM25" s="42" t="s">
        <v>38</v>
      </c>
      <c r="TKN25" s="42" t="s">
        <v>38</v>
      </c>
      <c r="TKO25" s="42" t="s">
        <v>38</v>
      </c>
      <c r="TKP25" s="42" t="s">
        <v>38</v>
      </c>
      <c r="TKQ25" s="42" t="s">
        <v>38</v>
      </c>
      <c r="TKR25" s="42" t="s">
        <v>38</v>
      </c>
      <c r="TKS25" s="42" t="s">
        <v>38</v>
      </c>
      <c r="TKT25" s="42" t="s">
        <v>38</v>
      </c>
      <c r="TKU25" s="42" t="s">
        <v>38</v>
      </c>
      <c r="TKV25" s="42" t="s">
        <v>38</v>
      </c>
      <c r="TKW25" s="42" t="s">
        <v>38</v>
      </c>
      <c r="TKX25" s="42" t="s">
        <v>38</v>
      </c>
      <c r="TKY25" s="42" t="s">
        <v>38</v>
      </c>
      <c r="TKZ25" s="42" t="s">
        <v>38</v>
      </c>
      <c r="TLA25" s="42" t="s">
        <v>38</v>
      </c>
      <c r="TLB25" s="42" t="s">
        <v>38</v>
      </c>
      <c r="TLC25" s="42" t="s">
        <v>38</v>
      </c>
      <c r="TLD25" s="42" t="s">
        <v>38</v>
      </c>
      <c r="TLE25" s="42" t="s">
        <v>38</v>
      </c>
      <c r="TLF25" s="42" t="s">
        <v>38</v>
      </c>
      <c r="TLG25" s="42" t="s">
        <v>38</v>
      </c>
      <c r="TLH25" s="42" t="s">
        <v>38</v>
      </c>
      <c r="TLI25" s="42" t="s">
        <v>38</v>
      </c>
      <c r="TLJ25" s="42" t="s">
        <v>38</v>
      </c>
      <c r="TLK25" s="42" t="s">
        <v>38</v>
      </c>
      <c r="TLL25" s="42" t="s">
        <v>38</v>
      </c>
      <c r="TLM25" s="42" t="s">
        <v>38</v>
      </c>
      <c r="TLN25" s="42" t="s">
        <v>38</v>
      </c>
      <c r="TLO25" s="42" t="s">
        <v>38</v>
      </c>
      <c r="TLP25" s="42" t="s">
        <v>38</v>
      </c>
      <c r="TLQ25" s="42" t="s">
        <v>38</v>
      </c>
      <c r="TLR25" s="42" t="s">
        <v>38</v>
      </c>
      <c r="TLS25" s="42" t="s">
        <v>38</v>
      </c>
      <c r="TLT25" s="42" t="s">
        <v>38</v>
      </c>
      <c r="TLU25" s="42" t="s">
        <v>38</v>
      </c>
      <c r="TLV25" s="42" t="s">
        <v>38</v>
      </c>
      <c r="TLW25" s="42" t="s">
        <v>38</v>
      </c>
      <c r="TLX25" s="42" t="s">
        <v>38</v>
      </c>
      <c r="TLY25" s="42" t="s">
        <v>38</v>
      </c>
      <c r="TLZ25" s="42" t="s">
        <v>38</v>
      </c>
      <c r="TMA25" s="42" t="s">
        <v>38</v>
      </c>
      <c r="TMB25" s="42" t="s">
        <v>38</v>
      </c>
      <c r="TMC25" s="42" t="s">
        <v>38</v>
      </c>
      <c r="TMD25" s="42" t="s">
        <v>38</v>
      </c>
      <c r="TME25" s="42" t="s">
        <v>38</v>
      </c>
      <c r="TMF25" s="42" t="s">
        <v>38</v>
      </c>
      <c r="TMG25" s="42" t="s">
        <v>38</v>
      </c>
      <c r="TMH25" s="42" t="s">
        <v>38</v>
      </c>
      <c r="TMI25" s="42" t="s">
        <v>38</v>
      </c>
      <c r="TMJ25" s="42" t="s">
        <v>38</v>
      </c>
      <c r="TMK25" s="42" t="s">
        <v>38</v>
      </c>
      <c r="TML25" s="42" t="s">
        <v>38</v>
      </c>
      <c r="TMM25" s="42" t="s">
        <v>38</v>
      </c>
      <c r="TMN25" s="42" t="s">
        <v>38</v>
      </c>
      <c r="TMO25" s="42" t="s">
        <v>38</v>
      </c>
      <c r="TMP25" s="42" t="s">
        <v>38</v>
      </c>
      <c r="TMQ25" s="42" t="s">
        <v>38</v>
      </c>
      <c r="TMR25" s="42" t="s">
        <v>38</v>
      </c>
      <c r="TMS25" s="42" t="s">
        <v>38</v>
      </c>
      <c r="TMT25" s="42" t="s">
        <v>38</v>
      </c>
      <c r="TMU25" s="42" t="s">
        <v>38</v>
      </c>
      <c r="TMV25" s="42" t="s">
        <v>38</v>
      </c>
      <c r="TMW25" s="42" t="s">
        <v>38</v>
      </c>
      <c r="TMX25" s="42" t="s">
        <v>38</v>
      </c>
      <c r="TMY25" s="42" t="s">
        <v>38</v>
      </c>
      <c r="TMZ25" s="42" t="s">
        <v>38</v>
      </c>
      <c r="TNA25" s="42" t="s">
        <v>38</v>
      </c>
      <c r="TNB25" s="42" t="s">
        <v>38</v>
      </c>
      <c r="TNC25" s="42" t="s">
        <v>38</v>
      </c>
      <c r="TND25" s="42" t="s">
        <v>38</v>
      </c>
      <c r="TNE25" s="42" t="s">
        <v>38</v>
      </c>
      <c r="TNF25" s="42" t="s">
        <v>38</v>
      </c>
      <c r="TNG25" s="42" t="s">
        <v>38</v>
      </c>
      <c r="TNH25" s="42" t="s">
        <v>38</v>
      </c>
      <c r="TNI25" s="42" t="s">
        <v>38</v>
      </c>
      <c r="TNJ25" s="42" t="s">
        <v>38</v>
      </c>
      <c r="TNK25" s="42" t="s">
        <v>38</v>
      </c>
      <c r="TNL25" s="42" t="s">
        <v>38</v>
      </c>
      <c r="TNM25" s="42" t="s">
        <v>38</v>
      </c>
      <c r="TNN25" s="42" t="s">
        <v>38</v>
      </c>
      <c r="TNO25" s="42" t="s">
        <v>38</v>
      </c>
      <c r="TNP25" s="42" t="s">
        <v>38</v>
      </c>
      <c r="TNQ25" s="42" t="s">
        <v>38</v>
      </c>
      <c r="TNR25" s="42" t="s">
        <v>38</v>
      </c>
      <c r="TNS25" s="42" t="s">
        <v>38</v>
      </c>
      <c r="TNT25" s="42" t="s">
        <v>38</v>
      </c>
      <c r="TNU25" s="42" t="s">
        <v>38</v>
      </c>
      <c r="TNV25" s="42" t="s">
        <v>38</v>
      </c>
      <c r="TNW25" s="42" t="s">
        <v>38</v>
      </c>
      <c r="TNX25" s="42" t="s">
        <v>38</v>
      </c>
      <c r="TNY25" s="42" t="s">
        <v>38</v>
      </c>
      <c r="TNZ25" s="42" t="s">
        <v>38</v>
      </c>
      <c r="TOA25" s="42" t="s">
        <v>38</v>
      </c>
      <c r="TOB25" s="42" t="s">
        <v>38</v>
      </c>
      <c r="TOC25" s="42" t="s">
        <v>38</v>
      </c>
      <c r="TOD25" s="42" t="s">
        <v>38</v>
      </c>
      <c r="TOE25" s="42" t="s">
        <v>38</v>
      </c>
      <c r="TOF25" s="42" t="s">
        <v>38</v>
      </c>
      <c r="TOG25" s="42" t="s">
        <v>38</v>
      </c>
      <c r="TOH25" s="42" t="s">
        <v>38</v>
      </c>
      <c r="TOI25" s="42" t="s">
        <v>38</v>
      </c>
      <c r="TOJ25" s="42" t="s">
        <v>38</v>
      </c>
      <c r="TOK25" s="42" t="s">
        <v>38</v>
      </c>
      <c r="TOL25" s="42" t="s">
        <v>38</v>
      </c>
      <c r="TOM25" s="42" t="s">
        <v>38</v>
      </c>
      <c r="TON25" s="42" t="s">
        <v>38</v>
      </c>
      <c r="TOO25" s="42" t="s">
        <v>38</v>
      </c>
      <c r="TOP25" s="42" t="s">
        <v>38</v>
      </c>
      <c r="TOQ25" s="42" t="s">
        <v>38</v>
      </c>
      <c r="TOR25" s="42" t="s">
        <v>38</v>
      </c>
      <c r="TOS25" s="42" t="s">
        <v>38</v>
      </c>
      <c r="TOT25" s="42" t="s">
        <v>38</v>
      </c>
      <c r="TOU25" s="42" t="s">
        <v>38</v>
      </c>
      <c r="TOV25" s="42" t="s">
        <v>38</v>
      </c>
      <c r="TOW25" s="42" t="s">
        <v>38</v>
      </c>
      <c r="TOX25" s="42" t="s">
        <v>38</v>
      </c>
      <c r="TOY25" s="42" t="s">
        <v>38</v>
      </c>
      <c r="TOZ25" s="42" t="s">
        <v>38</v>
      </c>
      <c r="TPA25" s="42" t="s">
        <v>38</v>
      </c>
      <c r="TPB25" s="42" t="s">
        <v>38</v>
      </c>
      <c r="TPC25" s="42" t="s">
        <v>38</v>
      </c>
      <c r="TPD25" s="42" t="s">
        <v>38</v>
      </c>
      <c r="TPE25" s="42" t="s">
        <v>38</v>
      </c>
      <c r="TPF25" s="42" t="s">
        <v>38</v>
      </c>
      <c r="TPG25" s="42" t="s">
        <v>38</v>
      </c>
      <c r="TPH25" s="42" t="s">
        <v>38</v>
      </c>
      <c r="TPI25" s="42" t="s">
        <v>38</v>
      </c>
      <c r="TPJ25" s="42" t="s">
        <v>38</v>
      </c>
      <c r="TPK25" s="42" t="s">
        <v>38</v>
      </c>
      <c r="TPL25" s="42" t="s">
        <v>38</v>
      </c>
      <c r="TPM25" s="42" t="s">
        <v>38</v>
      </c>
      <c r="TPN25" s="42" t="s">
        <v>38</v>
      </c>
      <c r="TPO25" s="42" t="s">
        <v>38</v>
      </c>
      <c r="TPP25" s="42" t="s">
        <v>38</v>
      </c>
      <c r="TPQ25" s="42" t="s">
        <v>38</v>
      </c>
      <c r="TPR25" s="42" t="s">
        <v>38</v>
      </c>
      <c r="TPS25" s="42" t="s">
        <v>38</v>
      </c>
      <c r="TPT25" s="42" t="s">
        <v>38</v>
      </c>
      <c r="TPU25" s="42" t="s">
        <v>38</v>
      </c>
      <c r="TPV25" s="42" t="s">
        <v>38</v>
      </c>
      <c r="TPW25" s="42" t="s">
        <v>38</v>
      </c>
      <c r="TPX25" s="42" t="s">
        <v>38</v>
      </c>
      <c r="TPY25" s="42" t="s">
        <v>38</v>
      </c>
      <c r="TPZ25" s="42" t="s">
        <v>38</v>
      </c>
      <c r="TQA25" s="42" t="s">
        <v>38</v>
      </c>
      <c r="TQB25" s="42" t="s">
        <v>38</v>
      </c>
      <c r="TQC25" s="42" t="s">
        <v>38</v>
      </c>
      <c r="TQD25" s="42" t="s">
        <v>38</v>
      </c>
      <c r="TQE25" s="42" t="s">
        <v>38</v>
      </c>
      <c r="TQF25" s="42" t="s">
        <v>38</v>
      </c>
      <c r="TQG25" s="42" t="s">
        <v>38</v>
      </c>
      <c r="TQH25" s="42" t="s">
        <v>38</v>
      </c>
      <c r="TQI25" s="42" t="s">
        <v>38</v>
      </c>
      <c r="TQJ25" s="42" t="s">
        <v>38</v>
      </c>
      <c r="TQK25" s="42" t="s">
        <v>38</v>
      </c>
      <c r="TQL25" s="42" t="s">
        <v>38</v>
      </c>
      <c r="TQM25" s="42" t="s">
        <v>38</v>
      </c>
      <c r="TQN25" s="42" t="s">
        <v>38</v>
      </c>
      <c r="TQO25" s="42" t="s">
        <v>38</v>
      </c>
      <c r="TQP25" s="42" t="s">
        <v>38</v>
      </c>
      <c r="TQQ25" s="42" t="s">
        <v>38</v>
      </c>
      <c r="TQR25" s="42" t="s">
        <v>38</v>
      </c>
      <c r="TQS25" s="42" t="s">
        <v>38</v>
      </c>
      <c r="TQT25" s="42" t="s">
        <v>38</v>
      </c>
      <c r="TQU25" s="42" t="s">
        <v>38</v>
      </c>
      <c r="TQV25" s="42" t="s">
        <v>38</v>
      </c>
      <c r="TQW25" s="42" t="s">
        <v>38</v>
      </c>
      <c r="TQX25" s="42" t="s">
        <v>38</v>
      </c>
      <c r="TQY25" s="42" t="s">
        <v>38</v>
      </c>
      <c r="TQZ25" s="42" t="s">
        <v>38</v>
      </c>
      <c r="TRA25" s="42" t="s">
        <v>38</v>
      </c>
      <c r="TRB25" s="42" t="s">
        <v>38</v>
      </c>
      <c r="TRC25" s="42" t="s">
        <v>38</v>
      </c>
      <c r="TRD25" s="42" t="s">
        <v>38</v>
      </c>
      <c r="TRE25" s="42" t="s">
        <v>38</v>
      </c>
      <c r="TRF25" s="42" t="s">
        <v>38</v>
      </c>
      <c r="TRG25" s="42" t="s">
        <v>38</v>
      </c>
      <c r="TRH25" s="42" t="s">
        <v>38</v>
      </c>
      <c r="TRI25" s="42" t="s">
        <v>38</v>
      </c>
      <c r="TRJ25" s="42" t="s">
        <v>38</v>
      </c>
      <c r="TRK25" s="42" t="s">
        <v>38</v>
      </c>
      <c r="TRL25" s="42" t="s">
        <v>38</v>
      </c>
      <c r="TRM25" s="42" t="s">
        <v>38</v>
      </c>
      <c r="TRN25" s="42" t="s">
        <v>38</v>
      </c>
      <c r="TRO25" s="42" t="s">
        <v>38</v>
      </c>
      <c r="TRP25" s="42" t="s">
        <v>38</v>
      </c>
      <c r="TRQ25" s="42" t="s">
        <v>38</v>
      </c>
      <c r="TRR25" s="42" t="s">
        <v>38</v>
      </c>
      <c r="TRS25" s="42" t="s">
        <v>38</v>
      </c>
      <c r="TRT25" s="42" t="s">
        <v>38</v>
      </c>
      <c r="TRU25" s="42" t="s">
        <v>38</v>
      </c>
      <c r="TRV25" s="42" t="s">
        <v>38</v>
      </c>
      <c r="TRW25" s="42" t="s">
        <v>38</v>
      </c>
      <c r="TRX25" s="42" t="s">
        <v>38</v>
      </c>
      <c r="TRY25" s="42" t="s">
        <v>38</v>
      </c>
      <c r="TRZ25" s="42" t="s">
        <v>38</v>
      </c>
      <c r="TSA25" s="42" t="s">
        <v>38</v>
      </c>
      <c r="TSB25" s="42" t="s">
        <v>38</v>
      </c>
      <c r="TSC25" s="42" t="s">
        <v>38</v>
      </c>
      <c r="TSD25" s="42" t="s">
        <v>38</v>
      </c>
      <c r="TSE25" s="42" t="s">
        <v>38</v>
      </c>
      <c r="TSF25" s="42" t="s">
        <v>38</v>
      </c>
      <c r="TSG25" s="42" t="s">
        <v>38</v>
      </c>
      <c r="TSH25" s="42" t="s">
        <v>38</v>
      </c>
      <c r="TSI25" s="42" t="s">
        <v>38</v>
      </c>
      <c r="TSJ25" s="42" t="s">
        <v>38</v>
      </c>
      <c r="TSK25" s="42" t="s">
        <v>38</v>
      </c>
      <c r="TSL25" s="42" t="s">
        <v>38</v>
      </c>
      <c r="TSM25" s="42" t="s">
        <v>38</v>
      </c>
      <c r="TSN25" s="42" t="s">
        <v>38</v>
      </c>
      <c r="TSO25" s="42" t="s">
        <v>38</v>
      </c>
      <c r="TSP25" s="42" t="s">
        <v>38</v>
      </c>
      <c r="TSQ25" s="42" t="s">
        <v>38</v>
      </c>
      <c r="TSR25" s="42" t="s">
        <v>38</v>
      </c>
      <c r="TSS25" s="42" t="s">
        <v>38</v>
      </c>
      <c r="TST25" s="42" t="s">
        <v>38</v>
      </c>
      <c r="TSU25" s="42" t="s">
        <v>38</v>
      </c>
      <c r="TSV25" s="42" t="s">
        <v>38</v>
      </c>
      <c r="TSW25" s="42" t="s">
        <v>38</v>
      </c>
      <c r="TSX25" s="42" t="s">
        <v>38</v>
      </c>
      <c r="TSY25" s="42" t="s">
        <v>38</v>
      </c>
      <c r="TSZ25" s="42" t="s">
        <v>38</v>
      </c>
      <c r="TTA25" s="42" t="s">
        <v>38</v>
      </c>
      <c r="TTB25" s="42" t="s">
        <v>38</v>
      </c>
      <c r="TTC25" s="42" t="s">
        <v>38</v>
      </c>
      <c r="TTD25" s="42" t="s">
        <v>38</v>
      </c>
      <c r="TTE25" s="42" t="s">
        <v>38</v>
      </c>
      <c r="TTF25" s="42" t="s">
        <v>38</v>
      </c>
      <c r="TTG25" s="42" t="s">
        <v>38</v>
      </c>
      <c r="TTH25" s="42" t="s">
        <v>38</v>
      </c>
      <c r="TTI25" s="42" t="s">
        <v>38</v>
      </c>
      <c r="TTJ25" s="42" t="s">
        <v>38</v>
      </c>
      <c r="TTK25" s="42" t="s">
        <v>38</v>
      </c>
      <c r="TTL25" s="42" t="s">
        <v>38</v>
      </c>
      <c r="TTM25" s="42" t="s">
        <v>38</v>
      </c>
      <c r="TTN25" s="42" t="s">
        <v>38</v>
      </c>
      <c r="TTO25" s="42" t="s">
        <v>38</v>
      </c>
      <c r="TTP25" s="42" t="s">
        <v>38</v>
      </c>
      <c r="TTQ25" s="42" t="s">
        <v>38</v>
      </c>
      <c r="TTR25" s="42" t="s">
        <v>38</v>
      </c>
      <c r="TTS25" s="42" t="s">
        <v>38</v>
      </c>
      <c r="TTT25" s="42" t="s">
        <v>38</v>
      </c>
      <c r="TTU25" s="42" t="s">
        <v>38</v>
      </c>
      <c r="TTV25" s="42" t="s">
        <v>38</v>
      </c>
      <c r="TTW25" s="42" t="s">
        <v>38</v>
      </c>
      <c r="TTX25" s="42" t="s">
        <v>38</v>
      </c>
      <c r="TTY25" s="42" t="s">
        <v>38</v>
      </c>
      <c r="TTZ25" s="42" t="s">
        <v>38</v>
      </c>
      <c r="TUA25" s="42" t="s">
        <v>38</v>
      </c>
      <c r="TUB25" s="42" t="s">
        <v>38</v>
      </c>
      <c r="TUC25" s="42" t="s">
        <v>38</v>
      </c>
      <c r="TUD25" s="42" t="s">
        <v>38</v>
      </c>
      <c r="TUE25" s="42" t="s">
        <v>38</v>
      </c>
      <c r="TUF25" s="42" t="s">
        <v>38</v>
      </c>
      <c r="TUG25" s="42" t="s">
        <v>38</v>
      </c>
      <c r="TUH25" s="42" t="s">
        <v>38</v>
      </c>
      <c r="TUI25" s="42" t="s">
        <v>38</v>
      </c>
      <c r="TUJ25" s="42" t="s">
        <v>38</v>
      </c>
      <c r="TUK25" s="42" t="s">
        <v>38</v>
      </c>
      <c r="TUL25" s="42" t="s">
        <v>38</v>
      </c>
      <c r="TUM25" s="42" t="s">
        <v>38</v>
      </c>
      <c r="TUN25" s="42" t="s">
        <v>38</v>
      </c>
      <c r="TUO25" s="42" t="s">
        <v>38</v>
      </c>
      <c r="TUP25" s="42" t="s">
        <v>38</v>
      </c>
      <c r="TUQ25" s="42" t="s">
        <v>38</v>
      </c>
      <c r="TUR25" s="42" t="s">
        <v>38</v>
      </c>
      <c r="TUS25" s="42" t="s">
        <v>38</v>
      </c>
      <c r="TUT25" s="42" t="s">
        <v>38</v>
      </c>
      <c r="TUU25" s="42" t="s">
        <v>38</v>
      </c>
      <c r="TUV25" s="42" t="s">
        <v>38</v>
      </c>
      <c r="TUW25" s="42" t="s">
        <v>38</v>
      </c>
      <c r="TUX25" s="42" t="s">
        <v>38</v>
      </c>
      <c r="TUY25" s="42" t="s">
        <v>38</v>
      </c>
      <c r="TUZ25" s="42" t="s">
        <v>38</v>
      </c>
      <c r="TVA25" s="42" t="s">
        <v>38</v>
      </c>
      <c r="TVB25" s="42" t="s">
        <v>38</v>
      </c>
      <c r="TVC25" s="42" t="s">
        <v>38</v>
      </c>
      <c r="TVD25" s="42" t="s">
        <v>38</v>
      </c>
      <c r="TVE25" s="42" t="s">
        <v>38</v>
      </c>
      <c r="TVF25" s="42" t="s">
        <v>38</v>
      </c>
      <c r="TVG25" s="42" t="s">
        <v>38</v>
      </c>
      <c r="TVH25" s="42" t="s">
        <v>38</v>
      </c>
      <c r="TVI25" s="42" t="s">
        <v>38</v>
      </c>
      <c r="TVJ25" s="42" t="s">
        <v>38</v>
      </c>
      <c r="TVK25" s="42" t="s">
        <v>38</v>
      </c>
      <c r="TVL25" s="42" t="s">
        <v>38</v>
      </c>
      <c r="TVM25" s="42" t="s">
        <v>38</v>
      </c>
      <c r="TVN25" s="42" t="s">
        <v>38</v>
      </c>
      <c r="TVO25" s="42" t="s">
        <v>38</v>
      </c>
      <c r="TVP25" s="42" t="s">
        <v>38</v>
      </c>
      <c r="TVQ25" s="42" t="s">
        <v>38</v>
      </c>
      <c r="TVR25" s="42" t="s">
        <v>38</v>
      </c>
      <c r="TVS25" s="42" t="s">
        <v>38</v>
      </c>
      <c r="TVT25" s="42" t="s">
        <v>38</v>
      </c>
      <c r="TVU25" s="42" t="s">
        <v>38</v>
      </c>
      <c r="TVV25" s="42" t="s">
        <v>38</v>
      </c>
      <c r="TVW25" s="42" t="s">
        <v>38</v>
      </c>
      <c r="TVX25" s="42" t="s">
        <v>38</v>
      </c>
      <c r="TVY25" s="42" t="s">
        <v>38</v>
      </c>
      <c r="TVZ25" s="42" t="s">
        <v>38</v>
      </c>
      <c r="TWA25" s="42" t="s">
        <v>38</v>
      </c>
      <c r="TWB25" s="42" t="s">
        <v>38</v>
      </c>
      <c r="TWC25" s="42" t="s">
        <v>38</v>
      </c>
      <c r="TWD25" s="42" t="s">
        <v>38</v>
      </c>
      <c r="TWE25" s="42" t="s">
        <v>38</v>
      </c>
      <c r="TWF25" s="42" t="s">
        <v>38</v>
      </c>
      <c r="TWG25" s="42" t="s">
        <v>38</v>
      </c>
      <c r="TWH25" s="42" t="s">
        <v>38</v>
      </c>
      <c r="TWI25" s="42" t="s">
        <v>38</v>
      </c>
      <c r="TWJ25" s="42" t="s">
        <v>38</v>
      </c>
      <c r="TWK25" s="42" t="s">
        <v>38</v>
      </c>
      <c r="TWL25" s="42" t="s">
        <v>38</v>
      </c>
      <c r="TWM25" s="42" t="s">
        <v>38</v>
      </c>
      <c r="TWN25" s="42" t="s">
        <v>38</v>
      </c>
      <c r="TWO25" s="42" t="s">
        <v>38</v>
      </c>
      <c r="TWP25" s="42" t="s">
        <v>38</v>
      </c>
      <c r="TWQ25" s="42" t="s">
        <v>38</v>
      </c>
      <c r="TWR25" s="42" t="s">
        <v>38</v>
      </c>
      <c r="TWS25" s="42" t="s">
        <v>38</v>
      </c>
      <c r="TWT25" s="42" t="s">
        <v>38</v>
      </c>
      <c r="TWU25" s="42" t="s">
        <v>38</v>
      </c>
      <c r="TWV25" s="42" t="s">
        <v>38</v>
      </c>
      <c r="TWW25" s="42" t="s">
        <v>38</v>
      </c>
      <c r="TWX25" s="42" t="s">
        <v>38</v>
      </c>
      <c r="TWY25" s="42" t="s">
        <v>38</v>
      </c>
      <c r="TWZ25" s="42" t="s">
        <v>38</v>
      </c>
      <c r="TXA25" s="42" t="s">
        <v>38</v>
      </c>
      <c r="TXB25" s="42" t="s">
        <v>38</v>
      </c>
      <c r="TXC25" s="42" t="s">
        <v>38</v>
      </c>
      <c r="TXD25" s="42" t="s">
        <v>38</v>
      </c>
      <c r="TXE25" s="42" t="s">
        <v>38</v>
      </c>
      <c r="TXF25" s="42" t="s">
        <v>38</v>
      </c>
      <c r="TXG25" s="42" t="s">
        <v>38</v>
      </c>
      <c r="TXH25" s="42" t="s">
        <v>38</v>
      </c>
      <c r="TXI25" s="42" t="s">
        <v>38</v>
      </c>
      <c r="TXJ25" s="42" t="s">
        <v>38</v>
      </c>
      <c r="TXK25" s="42" t="s">
        <v>38</v>
      </c>
      <c r="TXL25" s="42" t="s">
        <v>38</v>
      </c>
      <c r="TXM25" s="42" t="s">
        <v>38</v>
      </c>
      <c r="TXN25" s="42" t="s">
        <v>38</v>
      </c>
      <c r="TXO25" s="42" t="s">
        <v>38</v>
      </c>
      <c r="TXP25" s="42" t="s">
        <v>38</v>
      </c>
      <c r="TXQ25" s="42" t="s">
        <v>38</v>
      </c>
      <c r="TXR25" s="42" t="s">
        <v>38</v>
      </c>
      <c r="TXS25" s="42" t="s">
        <v>38</v>
      </c>
      <c r="TXT25" s="42" t="s">
        <v>38</v>
      </c>
      <c r="TXU25" s="42" t="s">
        <v>38</v>
      </c>
      <c r="TXV25" s="42" t="s">
        <v>38</v>
      </c>
      <c r="TXW25" s="42" t="s">
        <v>38</v>
      </c>
      <c r="TXX25" s="42" t="s">
        <v>38</v>
      </c>
      <c r="TXY25" s="42" t="s">
        <v>38</v>
      </c>
      <c r="TXZ25" s="42" t="s">
        <v>38</v>
      </c>
      <c r="TYA25" s="42" t="s">
        <v>38</v>
      </c>
      <c r="TYB25" s="42" t="s">
        <v>38</v>
      </c>
      <c r="TYC25" s="42" t="s">
        <v>38</v>
      </c>
      <c r="TYD25" s="42" t="s">
        <v>38</v>
      </c>
      <c r="TYE25" s="42" t="s">
        <v>38</v>
      </c>
      <c r="TYF25" s="42" t="s">
        <v>38</v>
      </c>
      <c r="TYG25" s="42" t="s">
        <v>38</v>
      </c>
      <c r="TYH25" s="42" t="s">
        <v>38</v>
      </c>
      <c r="TYI25" s="42" t="s">
        <v>38</v>
      </c>
      <c r="TYJ25" s="42" t="s">
        <v>38</v>
      </c>
      <c r="TYK25" s="42" t="s">
        <v>38</v>
      </c>
      <c r="TYL25" s="42" t="s">
        <v>38</v>
      </c>
      <c r="TYM25" s="42" t="s">
        <v>38</v>
      </c>
      <c r="TYN25" s="42" t="s">
        <v>38</v>
      </c>
      <c r="TYO25" s="42" t="s">
        <v>38</v>
      </c>
      <c r="TYP25" s="42" t="s">
        <v>38</v>
      </c>
      <c r="TYQ25" s="42" t="s">
        <v>38</v>
      </c>
      <c r="TYR25" s="42" t="s">
        <v>38</v>
      </c>
      <c r="TYS25" s="42" t="s">
        <v>38</v>
      </c>
      <c r="TYT25" s="42" t="s">
        <v>38</v>
      </c>
      <c r="TYU25" s="42" t="s">
        <v>38</v>
      </c>
      <c r="TYV25" s="42" t="s">
        <v>38</v>
      </c>
      <c r="TYW25" s="42" t="s">
        <v>38</v>
      </c>
      <c r="TYX25" s="42" t="s">
        <v>38</v>
      </c>
      <c r="TYY25" s="42" t="s">
        <v>38</v>
      </c>
      <c r="TYZ25" s="42" t="s">
        <v>38</v>
      </c>
      <c r="TZA25" s="42" t="s">
        <v>38</v>
      </c>
      <c r="TZB25" s="42" t="s">
        <v>38</v>
      </c>
      <c r="TZC25" s="42" t="s">
        <v>38</v>
      </c>
      <c r="TZD25" s="42" t="s">
        <v>38</v>
      </c>
      <c r="TZE25" s="42" t="s">
        <v>38</v>
      </c>
      <c r="TZF25" s="42" t="s">
        <v>38</v>
      </c>
      <c r="TZG25" s="42" t="s">
        <v>38</v>
      </c>
      <c r="TZH25" s="42" t="s">
        <v>38</v>
      </c>
      <c r="TZI25" s="42" t="s">
        <v>38</v>
      </c>
      <c r="TZJ25" s="42" t="s">
        <v>38</v>
      </c>
      <c r="TZK25" s="42" t="s">
        <v>38</v>
      </c>
      <c r="TZL25" s="42" t="s">
        <v>38</v>
      </c>
      <c r="TZM25" s="42" t="s">
        <v>38</v>
      </c>
      <c r="TZN25" s="42" t="s">
        <v>38</v>
      </c>
      <c r="TZO25" s="42" t="s">
        <v>38</v>
      </c>
      <c r="TZP25" s="42" t="s">
        <v>38</v>
      </c>
      <c r="TZQ25" s="42" t="s">
        <v>38</v>
      </c>
      <c r="TZR25" s="42" t="s">
        <v>38</v>
      </c>
      <c r="TZS25" s="42" t="s">
        <v>38</v>
      </c>
      <c r="TZT25" s="42" t="s">
        <v>38</v>
      </c>
      <c r="TZU25" s="42" t="s">
        <v>38</v>
      </c>
      <c r="TZV25" s="42" t="s">
        <v>38</v>
      </c>
      <c r="TZW25" s="42" t="s">
        <v>38</v>
      </c>
      <c r="TZX25" s="42" t="s">
        <v>38</v>
      </c>
      <c r="TZY25" s="42" t="s">
        <v>38</v>
      </c>
      <c r="TZZ25" s="42" t="s">
        <v>38</v>
      </c>
      <c r="UAA25" s="42" t="s">
        <v>38</v>
      </c>
      <c r="UAB25" s="42" t="s">
        <v>38</v>
      </c>
      <c r="UAC25" s="42" t="s">
        <v>38</v>
      </c>
      <c r="UAD25" s="42" t="s">
        <v>38</v>
      </c>
      <c r="UAE25" s="42" t="s">
        <v>38</v>
      </c>
      <c r="UAF25" s="42" t="s">
        <v>38</v>
      </c>
      <c r="UAG25" s="42" t="s">
        <v>38</v>
      </c>
      <c r="UAH25" s="42" t="s">
        <v>38</v>
      </c>
      <c r="UAI25" s="42" t="s">
        <v>38</v>
      </c>
      <c r="UAJ25" s="42" t="s">
        <v>38</v>
      </c>
      <c r="UAK25" s="42" t="s">
        <v>38</v>
      </c>
      <c r="UAL25" s="42" t="s">
        <v>38</v>
      </c>
      <c r="UAM25" s="42" t="s">
        <v>38</v>
      </c>
      <c r="UAN25" s="42" t="s">
        <v>38</v>
      </c>
      <c r="UAO25" s="42" t="s">
        <v>38</v>
      </c>
      <c r="UAP25" s="42" t="s">
        <v>38</v>
      </c>
      <c r="UAQ25" s="42" t="s">
        <v>38</v>
      </c>
      <c r="UAR25" s="42" t="s">
        <v>38</v>
      </c>
      <c r="UAS25" s="42" t="s">
        <v>38</v>
      </c>
      <c r="UAT25" s="42" t="s">
        <v>38</v>
      </c>
      <c r="UAU25" s="42" t="s">
        <v>38</v>
      </c>
      <c r="UAV25" s="42" t="s">
        <v>38</v>
      </c>
      <c r="UAW25" s="42" t="s">
        <v>38</v>
      </c>
      <c r="UAX25" s="42" t="s">
        <v>38</v>
      </c>
      <c r="UAY25" s="42" t="s">
        <v>38</v>
      </c>
      <c r="UAZ25" s="42" t="s">
        <v>38</v>
      </c>
      <c r="UBA25" s="42" t="s">
        <v>38</v>
      </c>
      <c r="UBB25" s="42" t="s">
        <v>38</v>
      </c>
      <c r="UBC25" s="42" t="s">
        <v>38</v>
      </c>
      <c r="UBD25" s="42" t="s">
        <v>38</v>
      </c>
      <c r="UBE25" s="42" t="s">
        <v>38</v>
      </c>
      <c r="UBF25" s="42" t="s">
        <v>38</v>
      </c>
      <c r="UBG25" s="42" t="s">
        <v>38</v>
      </c>
      <c r="UBH25" s="42" t="s">
        <v>38</v>
      </c>
      <c r="UBI25" s="42" t="s">
        <v>38</v>
      </c>
      <c r="UBJ25" s="42" t="s">
        <v>38</v>
      </c>
      <c r="UBK25" s="42" t="s">
        <v>38</v>
      </c>
      <c r="UBL25" s="42" t="s">
        <v>38</v>
      </c>
      <c r="UBM25" s="42" t="s">
        <v>38</v>
      </c>
      <c r="UBN25" s="42" t="s">
        <v>38</v>
      </c>
      <c r="UBO25" s="42" t="s">
        <v>38</v>
      </c>
      <c r="UBP25" s="42" t="s">
        <v>38</v>
      </c>
      <c r="UBQ25" s="42" t="s">
        <v>38</v>
      </c>
      <c r="UBR25" s="42" t="s">
        <v>38</v>
      </c>
      <c r="UBS25" s="42" t="s">
        <v>38</v>
      </c>
      <c r="UBT25" s="42" t="s">
        <v>38</v>
      </c>
      <c r="UBU25" s="42" t="s">
        <v>38</v>
      </c>
      <c r="UBV25" s="42" t="s">
        <v>38</v>
      </c>
      <c r="UBW25" s="42" t="s">
        <v>38</v>
      </c>
      <c r="UBX25" s="42" t="s">
        <v>38</v>
      </c>
      <c r="UBY25" s="42" t="s">
        <v>38</v>
      </c>
      <c r="UBZ25" s="42" t="s">
        <v>38</v>
      </c>
      <c r="UCA25" s="42" t="s">
        <v>38</v>
      </c>
      <c r="UCB25" s="42" t="s">
        <v>38</v>
      </c>
      <c r="UCC25" s="42" t="s">
        <v>38</v>
      </c>
      <c r="UCD25" s="42" t="s">
        <v>38</v>
      </c>
      <c r="UCE25" s="42" t="s">
        <v>38</v>
      </c>
      <c r="UCF25" s="42" t="s">
        <v>38</v>
      </c>
      <c r="UCG25" s="42" t="s">
        <v>38</v>
      </c>
      <c r="UCH25" s="42" t="s">
        <v>38</v>
      </c>
      <c r="UCI25" s="42" t="s">
        <v>38</v>
      </c>
      <c r="UCJ25" s="42" t="s">
        <v>38</v>
      </c>
      <c r="UCK25" s="42" t="s">
        <v>38</v>
      </c>
      <c r="UCL25" s="42" t="s">
        <v>38</v>
      </c>
      <c r="UCM25" s="42" t="s">
        <v>38</v>
      </c>
      <c r="UCN25" s="42" t="s">
        <v>38</v>
      </c>
      <c r="UCO25" s="42" t="s">
        <v>38</v>
      </c>
      <c r="UCP25" s="42" t="s">
        <v>38</v>
      </c>
      <c r="UCQ25" s="42" t="s">
        <v>38</v>
      </c>
      <c r="UCR25" s="42" t="s">
        <v>38</v>
      </c>
      <c r="UCS25" s="42" t="s">
        <v>38</v>
      </c>
      <c r="UCT25" s="42" t="s">
        <v>38</v>
      </c>
      <c r="UCU25" s="42" t="s">
        <v>38</v>
      </c>
      <c r="UCV25" s="42" t="s">
        <v>38</v>
      </c>
      <c r="UCW25" s="42" t="s">
        <v>38</v>
      </c>
      <c r="UCX25" s="42" t="s">
        <v>38</v>
      </c>
      <c r="UCY25" s="42" t="s">
        <v>38</v>
      </c>
      <c r="UCZ25" s="42" t="s">
        <v>38</v>
      </c>
      <c r="UDA25" s="42" t="s">
        <v>38</v>
      </c>
      <c r="UDB25" s="42" t="s">
        <v>38</v>
      </c>
      <c r="UDC25" s="42" t="s">
        <v>38</v>
      </c>
      <c r="UDD25" s="42" t="s">
        <v>38</v>
      </c>
      <c r="UDE25" s="42" t="s">
        <v>38</v>
      </c>
      <c r="UDF25" s="42" t="s">
        <v>38</v>
      </c>
      <c r="UDG25" s="42" t="s">
        <v>38</v>
      </c>
      <c r="UDH25" s="42" t="s">
        <v>38</v>
      </c>
      <c r="UDI25" s="42" t="s">
        <v>38</v>
      </c>
      <c r="UDJ25" s="42" t="s">
        <v>38</v>
      </c>
      <c r="UDK25" s="42" t="s">
        <v>38</v>
      </c>
      <c r="UDL25" s="42" t="s">
        <v>38</v>
      </c>
      <c r="UDM25" s="42" t="s">
        <v>38</v>
      </c>
      <c r="UDN25" s="42" t="s">
        <v>38</v>
      </c>
      <c r="UDO25" s="42" t="s">
        <v>38</v>
      </c>
      <c r="UDP25" s="42" t="s">
        <v>38</v>
      </c>
      <c r="UDQ25" s="42" t="s">
        <v>38</v>
      </c>
      <c r="UDR25" s="42" t="s">
        <v>38</v>
      </c>
      <c r="UDS25" s="42" t="s">
        <v>38</v>
      </c>
      <c r="UDT25" s="42" t="s">
        <v>38</v>
      </c>
      <c r="UDU25" s="42" t="s">
        <v>38</v>
      </c>
      <c r="UDV25" s="42" t="s">
        <v>38</v>
      </c>
      <c r="UDW25" s="42" t="s">
        <v>38</v>
      </c>
      <c r="UDX25" s="42" t="s">
        <v>38</v>
      </c>
      <c r="UDY25" s="42" t="s">
        <v>38</v>
      </c>
      <c r="UDZ25" s="42" t="s">
        <v>38</v>
      </c>
      <c r="UEA25" s="42" t="s">
        <v>38</v>
      </c>
      <c r="UEB25" s="42" t="s">
        <v>38</v>
      </c>
      <c r="UEC25" s="42" t="s">
        <v>38</v>
      </c>
      <c r="UED25" s="42" t="s">
        <v>38</v>
      </c>
      <c r="UEE25" s="42" t="s">
        <v>38</v>
      </c>
      <c r="UEF25" s="42" t="s">
        <v>38</v>
      </c>
      <c r="UEG25" s="42" t="s">
        <v>38</v>
      </c>
      <c r="UEH25" s="42" t="s">
        <v>38</v>
      </c>
      <c r="UEI25" s="42" t="s">
        <v>38</v>
      </c>
      <c r="UEJ25" s="42" t="s">
        <v>38</v>
      </c>
      <c r="UEK25" s="42" t="s">
        <v>38</v>
      </c>
      <c r="UEL25" s="42" t="s">
        <v>38</v>
      </c>
      <c r="UEM25" s="42" t="s">
        <v>38</v>
      </c>
      <c r="UEN25" s="42" t="s">
        <v>38</v>
      </c>
      <c r="UEO25" s="42" t="s">
        <v>38</v>
      </c>
      <c r="UEP25" s="42" t="s">
        <v>38</v>
      </c>
      <c r="UEQ25" s="42" t="s">
        <v>38</v>
      </c>
      <c r="UER25" s="42" t="s">
        <v>38</v>
      </c>
      <c r="UES25" s="42" t="s">
        <v>38</v>
      </c>
      <c r="UET25" s="42" t="s">
        <v>38</v>
      </c>
      <c r="UEU25" s="42" t="s">
        <v>38</v>
      </c>
      <c r="UEV25" s="42" t="s">
        <v>38</v>
      </c>
      <c r="UEW25" s="42" t="s">
        <v>38</v>
      </c>
      <c r="UEX25" s="42" t="s">
        <v>38</v>
      </c>
      <c r="UEY25" s="42" t="s">
        <v>38</v>
      </c>
      <c r="UEZ25" s="42" t="s">
        <v>38</v>
      </c>
      <c r="UFA25" s="42" t="s">
        <v>38</v>
      </c>
      <c r="UFB25" s="42" t="s">
        <v>38</v>
      </c>
      <c r="UFC25" s="42" t="s">
        <v>38</v>
      </c>
      <c r="UFD25" s="42" t="s">
        <v>38</v>
      </c>
      <c r="UFE25" s="42" t="s">
        <v>38</v>
      </c>
      <c r="UFF25" s="42" t="s">
        <v>38</v>
      </c>
      <c r="UFG25" s="42" t="s">
        <v>38</v>
      </c>
      <c r="UFH25" s="42" t="s">
        <v>38</v>
      </c>
      <c r="UFI25" s="42" t="s">
        <v>38</v>
      </c>
      <c r="UFJ25" s="42" t="s">
        <v>38</v>
      </c>
      <c r="UFK25" s="42" t="s">
        <v>38</v>
      </c>
      <c r="UFL25" s="42" t="s">
        <v>38</v>
      </c>
      <c r="UFM25" s="42" t="s">
        <v>38</v>
      </c>
      <c r="UFN25" s="42" t="s">
        <v>38</v>
      </c>
      <c r="UFO25" s="42" t="s">
        <v>38</v>
      </c>
      <c r="UFP25" s="42" t="s">
        <v>38</v>
      </c>
      <c r="UFQ25" s="42" t="s">
        <v>38</v>
      </c>
      <c r="UFR25" s="42" t="s">
        <v>38</v>
      </c>
      <c r="UFS25" s="42" t="s">
        <v>38</v>
      </c>
      <c r="UFT25" s="42" t="s">
        <v>38</v>
      </c>
      <c r="UFU25" s="42" t="s">
        <v>38</v>
      </c>
      <c r="UFV25" s="42" t="s">
        <v>38</v>
      </c>
      <c r="UFW25" s="42" t="s">
        <v>38</v>
      </c>
      <c r="UFX25" s="42" t="s">
        <v>38</v>
      </c>
      <c r="UFY25" s="42" t="s">
        <v>38</v>
      </c>
      <c r="UFZ25" s="42" t="s">
        <v>38</v>
      </c>
      <c r="UGA25" s="42" t="s">
        <v>38</v>
      </c>
      <c r="UGB25" s="42" t="s">
        <v>38</v>
      </c>
      <c r="UGC25" s="42" t="s">
        <v>38</v>
      </c>
      <c r="UGD25" s="42" t="s">
        <v>38</v>
      </c>
      <c r="UGE25" s="42" t="s">
        <v>38</v>
      </c>
      <c r="UGF25" s="42" t="s">
        <v>38</v>
      </c>
      <c r="UGG25" s="42" t="s">
        <v>38</v>
      </c>
      <c r="UGH25" s="42" t="s">
        <v>38</v>
      </c>
      <c r="UGI25" s="42" t="s">
        <v>38</v>
      </c>
      <c r="UGJ25" s="42" t="s">
        <v>38</v>
      </c>
      <c r="UGK25" s="42" t="s">
        <v>38</v>
      </c>
      <c r="UGL25" s="42" t="s">
        <v>38</v>
      </c>
      <c r="UGM25" s="42" t="s">
        <v>38</v>
      </c>
      <c r="UGN25" s="42" t="s">
        <v>38</v>
      </c>
      <c r="UGO25" s="42" t="s">
        <v>38</v>
      </c>
      <c r="UGP25" s="42" t="s">
        <v>38</v>
      </c>
      <c r="UGQ25" s="42" t="s">
        <v>38</v>
      </c>
      <c r="UGR25" s="42" t="s">
        <v>38</v>
      </c>
      <c r="UGS25" s="42" t="s">
        <v>38</v>
      </c>
      <c r="UGT25" s="42" t="s">
        <v>38</v>
      </c>
      <c r="UGU25" s="42" t="s">
        <v>38</v>
      </c>
      <c r="UGV25" s="42" t="s">
        <v>38</v>
      </c>
      <c r="UGW25" s="42" t="s">
        <v>38</v>
      </c>
      <c r="UGX25" s="42" t="s">
        <v>38</v>
      </c>
      <c r="UGY25" s="42" t="s">
        <v>38</v>
      </c>
      <c r="UGZ25" s="42" t="s">
        <v>38</v>
      </c>
      <c r="UHA25" s="42" t="s">
        <v>38</v>
      </c>
      <c r="UHB25" s="42" t="s">
        <v>38</v>
      </c>
      <c r="UHC25" s="42" t="s">
        <v>38</v>
      </c>
      <c r="UHD25" s="42" t="s">
        <v>38</v>
      </c>
      <c r="UHE25" s="42" t="s">
        <v>38</v>
      </c>
      <c r="UHF25" s="42" t="s">
        <v>38</v>
      </c>
      <c r="UHG25" s="42" t="s">
        <v>38</v>
      </c>
      <c r="UHH25" s="42" t="s">
        <v>38</v>
      </c>
      <c r="UHI25" s="42" t="s">
        <v>38</v>
      </c>
      <c r="UHJ25" s="42" t="s">
        <v>38</v>
      </c>
      <c r="UHK25" s="42" t="s">
        <v>38</v>
      </c>
      <c r="UHL25" s="42" t="s">
        <v>38</v>
      </c>
      <c r="UHM25" s="42" t="s">
        <v>38</v>
      </c>
      <c r="UHN25" s="42" t="s">
        <v>38</v>
      </c>
      <c r="UHO25" s="42" t="s">
        <v>38</v>
      </c>
      <c r="UHP25" s="42" t="s">
        <v>38</v>
      </c>
      <c r="UHQ25" s="42" t="s">
        <v>38</v>
      </c>
      <c r="UHR25" s="42" t="s">
        <v>38</v>
      </c>
      <c r="UHS25" s="42" t="s">
        <v>38</v>
      </c>
      <c r="UHT25" s="42" t="s">
        <v>38</v>
      </c>
      <c r="UHU25" s="42" t="s">
        <v>38</v>
      </c>
      <c r="UHV25" s="42" t="s">
        <v>38</v>
      </c>
      <c r="UHW25" s="42" t="s">
        <v>38</v>
      </c>
      <c r="UHX25" s="42" t="s">
        <v>38</v>
      </c>
      <c r="UHY25" s="42" t="s">
        <v>38</v>
      </c>
      <c r="UHZ25" s="42" t="s">
        <v>38</v>
      </c>
      <c r="UIA25" s="42" t="s">
        <v>38</v>
      </c>
      <c r="UIB25" s="42" t="s">
        <v>38</v>
      </c>
      <c r="UIC25" s="42" t="s">
        <v>38</v>
      </c>
      <c r="UID25" s="42" t="s">
        <v>38</v>
      </c>
      <c r="UIE25" s="42" t="s">
        <v>38</v>
      </c>
      <c r="UIF25" s="42" t="s">
        <v>38</v>
      </c>
      <c r="UIG25" s="42" t="s">
        <v>38</v>
      </c>
      <c r="UIH25" s="42" t="s">
        <v>38</v>
      </c>
      <c r="UII25" s="42" t="s">
        <v>38</v>
      </c>
      <c r="UIJ25" s="42" t="s">
        <v>38</v>
      </c>
      <c r="UIK25" s="42" t="s">
        <v>38</v>
      </c>
      <c r="UIL25" s="42" t="s">
        <v>38</v>
      </c>
      <c r="UIM25" s="42" t="s">
        <v>38</v>
      </c>
      <c r="UIN25" s="42" t="s">
        <v>38</v>
      </c>
      <c r="UIO25" s="42" t="s">
        <v>38</v>
      </c>
      <c r="UIP25" s="42" t="s">
        <v>38</v>
      </c>
      <c r="UIQ25" s="42" t="s">
        <v>38</v>
      </c>
      <c r="UIR25" s="42" t="s">
        <v>38</v>
      </c>
      <c r="UIS25" s="42" t="s">
        <v>38</v>
      </c>
      <c r="UIT25" s="42" t="s">
        <v>38</v>
      </c>
      <c r="UIU25" s="42" t="s">
        <v>38</v>
      </c>
      <c r="UIV25" s="42" t="s">
        <v>38</v>
      </c>
      <c r="UIW25" s="42" t="s">
        <v>38</v>
      </c>
      <c r="UIX25" s="42" t="s">
        <v>38</v>
      </c>
      <c r="UIY25" s="42" t="s">
        <v>38</v>
      </c>
      <c r="UIZ25" s="42" t="s">
        <v>38</v>
      </c>
      <c r="UJA25" s="42" t="s">
        <v>38</v>
      </c>
      <c r="UJB25" s="42" t="s">
        <v>38</v>
      </c>
      <c r="UJC25" s="42" t="s">
        <v>38</v>
      </c>
      <c r="UJD25" s="42" t="s">
        <v>38</v>
      </c>
      <c r="UJE25" s="42" t="s">
        <v>38</v>
      </c>
      <c r="UJF25" s="42" t="s">
        <v>38</v>
      </c>
      <c r="UJG25" s="42" t="s">
        <v>38</v>
      </c>
      <c r="UJH25" s="42" t="s">
        <v>38</v>
      </c>
      <c r="UJI25" s="42" t="s">
        <v>38</v>
      </c>
      <c r="UJJ25" s="42" t="s">
        <v>38</v>
      </c>
      <c r="UJK25" s="42" t="s">
        <v>38</v>
      </c>
      <c r="UJL25" s="42" t="s">
        <v>38</v>
      </c>
      <c r="UJM25" s="42" t="s">
        <v>38</v>
      </c>
      <c r="UJN25" s="42" t="s">
        <v>38</v>
      </c>
      <c r="UJO25" s="42" t="s">
        <v>38</v>
      </c>
      <c r="UJP25" s="42" t="s">
        <v>38</v>
      </c>
      <c r="UJQ25" s="42" t="s">
        <v>38</v>
      </c>
      <c r="UJR25" s="42" t="s">
        <v>38</v>
      </c>
      <c r="UJS25" s="42" t="s">
        <v>38</v>
      </c>
      <c r="UJT25" s="42" t="s">
        <v>38</v>
      </c>
      <c r="UJU25" s="42" t="s">
        <v>38</v>
      </c>
      <c r="UJV25" s="42" t="s">
        <v>38</v>
      </c>
      <c r="UJW25" s="42" t="s">
        <v>38</v>
      </c>
      <c r="UJX25" s="42" t="s">
        <v>38</v>
      </c>
      <c r="UJY25" s="42" t="s">
        <v>38</v>
      </c>
      <c r="UJZ25" s="42" t="s">
        <v>38</v>
      </c>
      <c r="UKA25" s="42" t="s">
        <v>38</v>
      </c>
      <c r="UKB25" s="42" t="s">
        <v>38</v>
      </c>
      <c r="UKC25" s="42" t="s">
        <v>38</v>
      </c>
      <c r="UKD25" s="42" t="s">
        <v>38</v>
      </c>
      <c r="UKE25" s="42" t="s">
        <v>38</v>
      </c>
      <c r="UKF25" s="42" t="s">
        <v>38</v>
      </c>
      <c r="UKG25" s="42" t="s">
        <v>38</v>
      </c>
      <c r="UKH25" s="42" t="s">
        <v>38</v>
      </c>
      <c r="UKI25" s="42" t="s">
        <v>38</v>
      </c>
      <c r="UKJ25" s="42" t="s">
        <v>38</v>
      </c>
      <c r="UKK25" s="42" t="s">
        <v>38</v>
      </c>
      <c r="UKL25" s="42" t="s">
        <v>38</v>
      </c>
      <c r="UKM25" s="42" t="s">
        <v>38</v>
      </c>
      <c r="UKN25" s="42" t="s">
        <v>38</v>
      </c>
      <c r="UKO25" s="42" t="s">
        <v>38</v>
      </c>
      <c r="UKP25" s="42" t="s">
        <v>38</v>
      </c>
      <c r="UKQ25" s="42" t="s">
        <v>38</v>
      </c>
      <c r="UKR25" s="42" t="s">
        <v>38</v>
      </c>
      <c r="UKS25" s="42" t="s">
        <v>38</v>
      </c>
      <c r="UKT25" s="42" t="s">
        <v>38</v>
      </c>
      <c r="UKU25" s="42" t="s">
        <v>38</v>
      </c>
      <c r="UKV25" s="42" t="s">
        <v>38</v>
      </c>
      <c r="UKW25" s="42" t="s">
        <v>38</v>
      </c>
      <c r="UKX25" s="42" t="s">
        <v>38</v>
      </c>
      <c r="UKY25" s="42" t="s">
        <v>38</v>
      </c>
      <c r="UKZ25" s="42" t="s">
        <v>38</v>
      </c>
      <c r="ULA25" s="42" t="s">
        <v>38</v>
      </c>
      <c r="ULB25" s="42" t="s">
        <v>38</v>
      </c>
      <c r="ULC25" s="42" t="s">
        <v>38</v>
      </c>
      <c r="ULD25" s="42" t="s">
        <v>38</v>
      </c>
      <c r="ULE25" s="42" t="s">
        <v>38</v>
      </c>
      <c r="ULF25" s="42" t="s">
        <v>38</v>
      </c>
      <c r="ULG25" s="42" t="s">
        <v>38</v>
      </c>
      <c r="ULH25" s="42" t="s">
        <v>38</v>
      </c>
      <c r="ULI25" s="42" t="s">
        <v>38</v>
      </c>
      <c r="ULJ25" s="42" t="s">
        <v>38</v>
      </c>
      <c r="ULK25" s="42" t="s">
        <v>38</v>
      </c>
      <c r="ULL25" s="42" t="s">
        <v>38</v>
      </c>
      <c r="ULM25" s="42" t="s">
        <v>38</v>
      </c>
      <c r="ULN25" s="42" t="s">
        <v>38</v>
      </c>
      <c r="ULO25" s="42" t="s">
        <v>38</v>
      </c>
      <c r="ULP25" s="42" t="s">
        <v>38</v>
      </c>
      <c r="ULQ25" s="42" t="s">
        <v>38</v>
      </c>
      <c r="ULR25" s="42" t="s">
        <v>38</v>
      </c>
      <c r="ULS25" s="42" t="s">
        <v>38</v>
      </c>
      <c r="ULT25" s="42" t="s">
        <v>38</v>
      </c>
      <c r="ULU25" s="42" t="s">
        <v>38</v>
      </c>
      <c r="ULV25" s="42" t="s">
        <v>38</v>
      </c>
      <c r="ULW25" s="42" t="s">
        <v>38</v>
      </c>
      <c r="ULX25" s="42" t="s">
        <v>38</v>
      </c>
      <c r="ULY25" s="42" t="s">
        <v>38</v>
      </c>
      <c r="ULZ25" s="42" t="s">
        <v>38</v>
      </c>
      <c r="UMA25" s="42" t="s">
        <v>38</v>
      </c>
      <c r="UMB25" s="42" t="s">
        <v>38</v>
      </c>
      <c r="UMC25" s="42" t="s">
        <v>38</v>
      </c>
      <c r="UMD25" s="42" t="s">
        <v>38</v>
      </c>
      <c r="UME25" s="42" t="s">
        <v>38</v>
      </c>
      <c r="UMF25" s="42" t="s">
        <v>38</v>
      </c>
      <c r="UMG25" s="42" t="s">
        <v>38</v>
      </c>
      <c r="UMH25" s="42" t="s">
        <v>38</v>
      </c>
      <c r="UMI25" s="42" t="s">
        <v>38</v>
      </c>
      <c r="UMJ25" s="42" t="s">
        <v>38</v>
      </c>
      <c r="UMK25" s="42" t="s">
        <v>38</v>
      </c>
      <c r="UML25" s="42" t="s">
        <v>38</v>
      </c>
      <c r="UMM25" s="42" t="s">
        <v>38</v>
      </c>
      <c r="UMN25" s="42" t="s">
        <v>38</v>
      </c>
      <c r="UMO25" s="42" t="s">
        <v>38</v>
      </c>
      <c r="UMP25" s="42" t="s">
        <v>38</v>
      </c>
      <c r="UMQ25" s="42" t="s">
        <v>38</v>
      </c>
      <c r="UMR25" s="42" t="s">
        <v>38</v>
      </c>
      <c r="UMS25" s="42" t="s">
        <v>38</v>
      </c>
      <c r="UMT25" s="42" t="s">
        <v>38</v>
      </c>
      <c r="UMU25" s="42" t="s">
        <v>38</v>
      </c>
      <c r="UMV25" s="42" t="s">
        <v>38</v>
      </c>
      <c r="UMW25" s="42" t="s">
        <v>38</v>
      </c>
      <c r="UMX25" s="42" t="s">
        <v>38</v>
      </c>
      <c r="UMY25" s="42" t="s">
        <v>38</v>
      </c>
      <c r="UMZ25" s="42" t="s">
        <v>38</v>
      </c>
      <c r="UNA25" s="42" t="s">
        <v>38</v>
      </c>
      <c r="UNB25" s="42" t="s">
        <v>38</v>
      </c>
      <c r="UNC25" s="42" t="s">
        <v>38</v>
      </c>
      <c r="UND25" s="42" t="s">
        <v>38</v>
      </c>
      <c r="UNE25" s="42" t="s">
        <v>38</v>
      </c>
      <c r="UNF25" s="42" t="s">
        <v>38</v>
      </c>
      <c r="UNG25" s="42" t="s">
        <v>38</v>
      </c>
      <c r="UNH25" s="42" t="s">
        <v>38</v>
      </c>
      <c r="UNI25" s="42" t="s">
        <v>38</v>
      </c>
      <c r="UNJ25" s="42" t="s">
        <v>38</v>
      </c>
      <c r="UNK25" s="42" t="s">
        <v>38</v>
      </c>
      <c r="UNL25" s="42" t="s">
        <v>38</v>
      </c>
      <c r="UNM25" s="42" t="s">
        <v>38</v>
      </c>
      <c r="UNN25" s="42" t="s">
        <v>38</v>
      </c>
      <c r="UNO25" s="42" t="s">
        <v>38</v>
      </c>
      <c r="UNP25" s="42" t="s">
        <v>38</v>
      </c>
      <c r="UNQ25" s="42" t="s">
        <v>38</v>
      </c>
      <c r="UNR25" s="42" t="s">
        <v>38</v>
      </c>
      <c r="UNS25" s="42" t="s">
        <v>38</v>
      </c>
      <c r="UNT25" s="42" t="s">
        <v>38</v>
      </c>
      <c r="UNU25" s="42" t="s">
        <v>38</v>
      </c>
      <c r="UNV25" s="42" t="s">
        <v>38</v>
      </c>
      <c r="UNW25" s="42" t="s">
        <v>38</v>
      </c>
      <c r="UNX25" s="42" t="s">
        <v>38</v>
      </c>
      <c r="UNY25" s="42" t="s">
        <v>38</v>
      </c>
      <c r="UNZ25" s="42" t="s">
        <v>38</v>
      </c>
      <c r="UOA25" s="42" t="s">
        <v>38</v>
      </c>
      <c r="UOB25" s="42" t="s">
        <v>38</v>
      </c>
      <c r="UOC25" s="42" t="s">
        <v>38</v>
      </c>
      <c r="UOD25" s="42" t="s">
        <v>38</v>
      </c>
      <c r="UOE25" s="42" t="s">
        <v>38</v>
      </c>
      <c r="UOF25" s="42" t="s">
        <v>38</v>
      </c>
      <c r="UOG25" s="42" t="s">
        <v>38</v>
      </c>
      <c r="UOH25" s="42" t="s">
        <v>38</v>
      </c>
      <c r="UOI25" s="42" t="s">
        <v>38</v>
      </c>
      <c r="UOJ25" s="42" t="s">
        <v>38</v>
      </c>
      <c r="UOK25" s="42" t="s">
        <v>38</v>
      </c>
      <c r="UOL25" s="42" t="s">
        <v>38</v>
      </c>
      <c r="UOM25" s="42" t="s">
        <v>38</v>
      </c>
      <c r="UON25" s="42" t="s">
        <v>38</v>
      </c>
      <c r="UOO25" s="42" t="s">
        <v>38</v>
      </c>
      <c r="UOP25" s="42" t="s">
        <v>38</v>
      </c>
      <c r="UOQ25" s="42" t="s">
        <v>38</v>
      </c>
      <c r="UOR25" s="42" t="s">
        <v>38</v>
      </c>
      <c r="UOS25" s="42" t="s">
        <v>38</v>
      </c>
      <c r="UOT25" s="42" t="s">
        <v>38</v>
      </c>
      <c r="UOU25" s="42" t="s">
        <v>38</v>
      </c>
      <c r="UOV25" s="42" t="s">
        <v>38</v>
      </c>
      <c r="UOW25" s="42" t="s">
        <v>38</v>
      </c>
      <c r="UOX25" s="42" t="s">
        <v>38</v>
      </c>
      <c r="UOY25" s="42" t="s">
        <v>38</v>
      </c>
      <c r="UOZ25" s="42" t="s">
        <v>38</v>
      </c>
      <c r="UPA25" s="42" t="s">
        <v>38</v>
      </c>
      <c r="UPB25" s="42" t="s">
        <v>38</v>
      </c>
      <c r="UPC25" s="42" t="s">
        <v>38</v>
      </c>
      <c r="UPD25" s="42" t="s">
        <v>38</v>
      </c>
      <c r="UPE25" s="42" t="s">
        <v>38</v>
      </c>
      <c r="UPF25" s="42" t="s">
        <v>38</v>
      </c>
      <c r="UPG25" s="42" t="s">
        <v>38</v>
      </c>
      <c r="UPH25" s="42" t="s">
        <v>38</v>
      </c>
      <c r="UPI25" s="42" t="s">
        <v>38</v>
      </c>
      <c r="UPJ25" s="42" t="s">
        <v>38</v>
      </c>
      <c r="UPK25" s="42" t="s">
        <v>38</v>
      </c>
      <c r="UPL25" s="42" t="s">
        <v>38</v>
      </c>
      <c r="UPM25" s="42" t="s">
        <v>38</v>
      </c>
      <c r="UPN25" s="42" t="s">
        <v>38</v>
      </c>
      <c r="UPO25" s="42" t="s">
        <v>38</v>
      </c>
      <c r="UPP25" s="42" t="s">
        <v>38</v>
      </c>
      <c r="UPQ25" s="42" t="s">
        <v>38</v>
      </c>
      <c r="UPR25" s="42" t="s">
        <v>38</v>
      </c>
      <c r="UPS25" s="42" t="s">
        <v>38</v>
      </c>
      <c r="UPT25" s="42" t="s">
        <v>38</v>
      </c>
      <c r="UPU25" s="42" t="s">
        <v>38</v>
      </c>
      <c r="UPV25" s="42" t="s">
        <v>38</v>
      </c>
      <c r="UPW25" s="42" t="s">
        <v>38</v>
      </c>
      <c r="UPX25" s="42" t="s">
        <v>38</v>
      </c>
      <c r="UPY25" s="42" t="s">
        <v>38</v>
      </c>
      <c r="UPZ25" s="42" t="s">
        <v>38</v>
      </c>
      <c r="UQA25" s="42" t="s">
        <v>38</v>
      </c>
      <c r="UQB25" s="42" t="s">
        <v>38</v>
      </c>
      <c r="UQC25" s="42" t="s">
        <v>38</v>
      </c>
      <c r="UQD25" s="42" t="s">
        <v>38</v>
      </c>
      <c r="UQE25" s="42" t="s">
        <v>38</v>
      </c>
      <c r="UQF25" s="42" t="s">
        <v>38</v>
      </c>
      <c r="UQG25" s="42" t="s">
        <v>38</v>
      </c>
      <c r="UQH25" s="42" t="s">
        <v>38</v>
      </c>
      <c r="UQI25" s="42" t="s">
        <v>38</v>
      </c>
      <c r="UQJ25" s="42" t="s">
        <v>38</v>
      </c>
      <c r="UQK25" s="42" t="s">
        <v>38</v>
      </c>
      <c r="UQL25" s="42" t="s">
        <v>38</v>
      </c>
      <c r="UQM25" s="42" t="s">
        <v>38</v>
      </c>
      <c r="UQN25" s="42" t="s">
        <v>38</v>
      </c>
      <c r="UQO25" s="42" t="s">
        <v>38</v>
      </c>
      <c r="UQP25" s="42" t="s">
        <v>38</v>
      </c>
      <c r="UQQ25" s="42" t="s">
        <v>38</v>
      </c>
      <c r="UQR25" s="42" t="s">
        <v>38</v>
      </c>
      <c r="UQS25" s="42" t="s">
        <v>38</v>
      </c>
      <c r="UQT25" s="42" t="s">
        <v>38</v>
      </c>
      <c r="UQU25" s="42" t="s">
        <v>38</v>
      </c>
      <c r="UQV25" s="42" t="s">
        <v>38</v>
      </c>
      <c r="UQW25" s="42" t="s">
        <v>38</v>
      </c>
      <c r="UQX25" s="42" t="s">
        <v>38</v>
      </c>
      <c r="UQY25" s="42" t="s">
        <v>38</v>
      </c>
      <c r="UQZ25" s="42" t="s">
        <v>38</v>
      </c>
      <c r="URA25" s="42" t="s">
        <v>38</v>
      </c>
      <c r="URB25" s="42" t="s">
        <v>38</v>
      </c>
      <c r="URC25" s="42" t="s">
        <v>38</v>
      </c>
      <c r="URD25" s="42" t="s">
        <v>38</v>
      </c>
      <c r="URE25" s="42" t="s">
        <v>38</v>
      </c>
      <c r="URF25" s="42" t="s">
        <v>38</v>
      </c>
      <c r="URG25" s="42" t="s">
        <v>38</v>
      </c>
      <c r="URH25" s="42" t="s">
        <v>38</v>
      </c>
      <c r="URI25" s="42" t="s">
        <v>38</v>
      </c>
      <c r="URJ25" s="42" t="s">
        <v>38</v>
      </c>
      <c r="URK25" s="42" t="s">
        <v>38</v>
      </c>
      <c r="URL25" s="42" t="s">
        <v>38</v>
      </c>
      <c r="URM25" s="42" t="s">
        <v>38</v>
      </c>
      <c r="URN25" s="42" t="s">
        <v>38</v>
      </c>
      <c r="URO25" s="42" t="s">
        <v>38</v>
      </c>
      <c r="URP25" s="42" t="s">
        <v>38</v>
      </c>
      <c r="URQ25" s="42" t="s">
        <v>38</v>
      </c>
      <c r="URR25" s="42" t="s">
        <v>38</v>
      </c>
      <c r="URS25" s="42" t="s">
        <v>38</v>
      </c>
      <c r="URT25" s="42" t="s">
        <v>38</v>
      </c>
      <c r="URU25" s="42" t="s">
        <v>38</v>
      </c>
      <c r="URV25" s="42" t="s">
        <v>38</v>
      </c>
      <c r="URW25" s="42" t="s">
        <v>38</v>
      </c>
      <c r="URX25" s="42" t="s">
        <v>38</v>
      </c>
      <c r="URY25" s="42" t="s">
        <v>38</v>
      </c>
      <c r="URZ25" s="42" t="s">
        <v>38</v>
      </c>
      <c r="USA25" s="42" t="s">
        <v>38</v>
      </c>
      <c r="USB25" s="42" t="s">
        <v>38</v>
      </c>
      <c r="USC25" s="42" t="s">
        <v>38</v>
      </c>
      <c r="USD25" s="42" t="s">
        <v>38</v>
      </c>
      <c r="USE25" s="42" t="s">
        <v>38</v>
      </c>
      <c r="USF25" s="42" t="s">
        <v>38</v>
      </c>
      <c r="USG25" s="42" t="s">
        <v>38</v>
      </c>
      <c r="USH25" s="42" t="s">
        <v>38</v>
      </c>
      <c r="USI25" s="42" t="s">
        <v>38</v>
      </c>
      <c r="USJ25" s="42" t="s">
        <v>38</v>
      </c>
      <c r="USK25" s="42" t="s">
        <v>38</v>
      </c>
      <c r="USL25" s="42" t="s">
        <v>38</v>
      </c>
      <c r="USM25" s="42" t="s">
        <v>38</v>
      </c>
      <c r="USN25" s="42" t="s">
        <v>38</v>
      </c>
      <c r="USO25" s="42" t="s">
        <v>38</v>
      </c>
      <c r="USP25" s="42" t="s">
        <v>38</v>
      </c>
      <c r="USQ25" s="42" t="s">
        <v>38</v>
      </c>
      <c r="USR25" s="42" t="s">
        <v>38</v>
      </c>
      <c r="USS25" s="42" t="s">
        <v>38</v>
      </c>
      <c r="UST25" s="42" t="s">
        <v>38</v>
      </c>
      <c r="USU25" s="42" t="s">
        <v>38</v>
      </c>
      <c r="USV25" s="42" t="s">
        <v>38</v>
      </c>
      <c r="USW25" s="42" t="s">
        <v>38</v>
      </c>
      <c r="USX25" s="42" t="s">
        <v>38</v>
      </c>
      <c r="USY25" s="42" t="s">
        <v>38</v>
      </c>
      <c r="USZ25" s="42" t="s">
        <v>38</v>
      </c>
      <c r="UTA25" s="42" t="s">
        <v>38</v>
      </c>
      <c r="UTB25" s="42" t="s">
        <v>38</v>
      </c>
      <c r="UTC25" s="42" t="s">
        <v>38</v>
      </c>
      <c r="UTD25" s="42" t="s">
        <v>38</v>
      </c>
      <c r="UTE25" s="42" t="s">
        <v>38</v>
      </c>
      <c r="UTF25" s="42" t="s">
        <v>38</v>
      </c>
      <c r="UTG25" s="42" t="s">
        <v>38</v>
      </c>
      <c r="UTH25" s="42" t="s">
        <v>38</v>
      </c>
      <c r="UTI25" s="42" t="s">
        <v>38</v>
      </c>
      <c r="UTJ25" s="42" t="s">
        <v>38</v>
      </c>
      <c r="UTK25" s="42" t="s">
        <v>38</v>
      </c>
      <c r="UTL25" s="42" t="s">
        <v>38</v>
      </c>
      <c r="UTM25" s="42" t="s">
        <v>38</v>
      </c>
      <c r="UTN25" s="42" t="s">
        <v>38</v>
      </c>
      <c r="UTO25" s="42" t="s">
        <v>38</v>
      </c>
      <c r="UTP25" s="42" t="s">
        <v>38</v>
      </c>
      <c r="UTQ25" s="42" t="s">
        <v>38</v>
      </c>
      <c r="UTR25" s="42" t="s">
        <v>38</v>
      </c>
      <c r="UTS25" s="42" t="s">
        <v>38</v>
      </c>
      <c r="UTT25" s="42" t="s">
        <v>38</v>
      </c>
      <c r="UTU25" s="42" t="s">
        <v>38</v>
      </c>
      <c r="UTV25" s="42" t="s">
        <v>38</v>
      </c>
      <c r="UTW25" s="42" t="s">
        <v>38</v>
      </c>
      <c r="UTX25" s="42" t="s">
        <v>38</v>
      </c>
      <c r="UTY25" s="42" t="s">
        <v>38</v>
      </c>
      <c r="UTZ25" s="42" t="s">
        <v>38</v>
      </c>
      <c r="UUA25" s="42" t="s">
        <v>38</v>
      </c>
      <c r="UUB25" s="42" t="s">
        <v>38</v>
      </c>
      <c r="UUC25" s="42" t="s">
        <v>38</v>
      </c>
      <c r="UUD25" s="42" t="s">
        <v>38</v>
      </c>
      <c r="UUE25" s="42" t="s">
        <v>38</v>
      </c>
      <c r="UUF25" s="42" t="s">
        <v>38</v>
      </c>
      <c r="UUG25" s="42" t="s">
        <v>38</v>
      </c>
      <c r="UUH25" s="42" t="s">
        <v>38</v>
      </c>
      <c r="UUI25" s="42" t="s">
        <v>38</v>
      </c>
      <c r="UUJ25" s="42" t="s">
        <v>38</v>
      </c>
      <c r="UUK25" s="42" t="s">
        <v>38</v>
      </c>
      <c r="UUL25" s="42" t="s">
        <v>38</v>
      </c>
      <c r="UUM25" s="42" t="s">
        <v>38</v>
      </c>
      <c r="UUN25" s="42" t="s">
        <v>38</v>
      </c>
      <c r="UUO25" s="42" t="s">
        <v>38</v>
      </c>
      <c r="UUP25" s="42" t="s">
        <v>38</v>
      </c>
      <c r="UUQ25" s="42" t="s">
        <v>38</v>
      </c>
      <c r="UUR25" s="42" t="s">
        <v>38</v>
      </c>
      <c r="UUS25" s="42" t="s">
        <v>38</v>
      </c>
      <c r="UUT25" s="42" t="s">
        <v>38</v>
      </c>
      <c r="UUU25" s="42" t="s">
        <v>38</v>
      </c>
      <c r="UUV25" s="42" t="s">
        <v>38</v>
      </c>
      <c r="UUW25" s="42" t="s">
        <v>38</v>
      </c>
      <c r="UUX25" s="42" t="s">
        <v>38</v>
      </c>
      <c r="UUY25" s="42" t="s">
        <v>38</v>
      </c>
      <c r="UUZ25" s="42" t="s">
        <v>38</v>
      </c>
      <c r="UVA25" s="42" t="s">
        <v>38</v>
      </c>
      <c r="UVB25" s="42" t="s">
        <v>38</v>
      </c>
      <c r="UVC25" s="42" t="s">
        <v>38</v>
      </c>
      <c r="UVD25" s="42" t="s">
        <v>38</v>
      </c>
      <c r="UVE25" s="42" t="s">
        <v>38</v>
      </c>
      <c r="UVF25" s="42" t="s">
        <v>38</v>
      </c>
      <c r="UVG25" s="42" t="s">
        <v>38</v>
      </c>
      <c r="UVH25" s="42" t="s">
        <v>38</v>
      </c>
      <c r="UVI25" s="42" t="s">
        <v>38</v>
      </c>
      <c r="UVJ25" s="42" t="s">
        <v>38</v>
      </c>
      <c r="UVK25" s="42" t="s">
        <v>38</v>
      </c>
      <c r="UVL25" s="42" t="s">
        <v>38</v>
      </c>
      <c r="UVM25" s="42" t="s">
        <v>38</v>
      </c>
      <c r="UVN25" s="42" t="s">
        <v>38</v>
      </c>
      <c r="UVO25" s="42" t="s">
        <v>38</v>
      </c>
      <c r="UVP25" s="42" t="s">
        <v>38</v>
      </c>
      <c r="UVQ25" s="42" t="s">
        <v>38</v>
      </c>
      <c r="UVR25" s="42" t="s">
        <v>38</v>
      </c>
      <c r="UVS25" s="42" t="s">
        <v>38</v>
      </c>
      <c r="UVT25" s="42" t="s">
        <v>38</v>
      </c>
      <c r="UVU25" s="42" t="s">
        <v>38</v>
      </c>
      <c r="UVV25" s="42" t="s">
        <v>38</v>
      </c>
      <c r="UVW25" s="42" t="s">
        <v>38</v>
      </c>
      <c r="UVX25" s="42" t="s">
        <v>38</v>
      </c>
      <c r="UVY25" s="42" t="s">
        <v>38</v>
      </c>
      <c r="UVZ25" s="42" t="s">
        <v>38</v>
      </c>
      <c r="UWA25" s="42" t="s">
        <v>38</v>
      </c>
      <c r="UWB25" s="42" t="s">
        <v>38</v>
      </c>
      <c r="UWC25" s="42" t="s">
        <v>38</v>
      </c>
      <c r="UWD25" s="42" t="s">
        <v>38</v>
      </c>
      <c r="UWE25" s="42" t="s">
        <v>38</v>
      </c>
      <c r="UWF25" s="42" t="s">
        <v>38</v>
      </c>
      <c r="UWG25" s="42" t="s">
        <v>38</v>
      </c>
      <c r="UWH25" s="42" t="s">
        <v>38</v>
      </c>
      <c r="UWI25" s="42" t="s">
        <v>38</v>
      </c>
      <c r="UWJ25" s="42" t="s">
        <v>38</v>
      </c>
      <c r="UWK25" s="42" t="s">
        <v>38</v>
      </c>
      <c r="UWL25" s="42" t="s">
        <v>38</v>
      </c>
      <c r="UWM25" s="42" t="s">
        <v>38</v>
      </c>
      <c r="UWN25" s="42" t="s">
        <v>38</v>
      </c>
      <c r="UWO25" s="42" t="s">
        <v>38</v>
      </c>
      <c r="UWP25" s="42" t="s">
        <v>38</v>
      </c>
      <c r="UWQ25" s="42" t="s">
        <v>38</v>
      </c>
      <c r="UWR25" s="42" t="s">
        <v>38</v>
      </c>
      <c r="UWS25" s="42" t="s">
        <v>38</v>
      </c>
      <c r="UWT25" s="42" t="s">
        <v>38</v>
      </c>
      <c r="UWU25" s="42" t="s">
        <v>38</v>
      </c>
      <c r="UWV25" s="42" t="s">
        <v>38</v>
      </c>
      <c r="UWW25" s="42" t="s">
        <v>38</v>
      </c>
      <c r="UWX25" s="42" t="s">
        <v>38</v>
      </c>
      <c r="UWY25" s="42" t="s">
        <v>38</v>
      </c>
      <c r="UWZ25" s="42" t="s">
        <v>38</v>
      </c>
      <c r="UXA25" s="42" t="s">
        <v>38</v>
      </c>
      <c r="UXB25" s="42" t="s">
        <v>38</v>
      </c>
      <c r="UXC25" s="42" t="s">
        <v>38</v>
      </c>
      <c r="UXD25" s="42" t="s">
        <v>38</v>
      </c>
      <c r="UXE25" s="42" t="s">
        <v>38</v>
      </c>
      <c r="UXF25" s="42" t="s">
        <v>38</v>
      </c>
      <c r="UXG25" s="42" t="s">
        <v>38</v>
      </c>
      <c r="UXH25" s="42" t="s">
        <v>38</v>
      </c>
      <c r="UXI25" s="42" t="s">
        <v>38</v>
      </c>
      <c r="UXJ25" s="42" t="s">
        <v>38</v>
      </c>
      <c r="UXK25" s="42" t="s">
        <v>38</v>
      </c>
      <c r="UXL25" s="42" t="s">
        <v>38</v>
      </c>
      <c r="UXM25" s="42" t="s">
        <v>38</v>
      </c>
      <c r="UXN25" s="42" t="s">
        <v>38</v>
      </c>
      <c r="UXO25" s="42" t="s">
        <v>38</v>
      </c>
      <c r="UXP25" s="42" t="s">
        <v>38</v>
      </c>
      <c r="UXQ25" s="42" t="s">
        <v>38</v>
      </c>
      <c r="UXR25" s="42" t="s">
        <v>38</v>
      </c>
      <c r="UXS25" s="42" t="s">
        <v>38</v>
      </c>
      <c r="UXT25" s="42" t="s">
        <v>38</v>
      </c>
      <c r="UXU25" s="42" t="s">
        <v>38</v>
      </c>
      <c r="UXV25" s="42" t="s">
        <v>38</v>
      </c>
      <c r="UXW25" s="42" t="s">
        <v>38</v>
      </c>
      <c r="UXX25" s="42" t="s">
        <v>38</v>
      </c>
      <c r="UXY25" s="42" t="s">
        <v>38</v>
      </c>
      <c r="UXZ25" s="42" t="s">
        <v>38</v>
      </c>
      <c r="UYA25" s="42" t="s">
        <v>38</v>
      </c>
      <c r="UYB25" s="42" t="s">
        <v>38</v>
      </c>
      <c r="UYC25" s="42" t="s">
        <v>38</v>
      </c>
      <c r="UYD25" s="42" t="s">
        <v>38</v>
      </c>
      <c r="UYE25" s="42" t="s">
        <v>38</v>
      </c>
      <c r="UYF25" s="42" t="s">
        <v>38</v>
      </c>
      <c r="UYG25" s="42" t="s">
        <v>38</v>
      </c>
      <c r="UYH25" s="42" t="s">
        <v>38</v>
      </c>
      <c r="UYI25" s="42" t="s">
        <v>38</v>
      </c>
      <c r="UYJ25" s="42" t="s">
        <v>38</v>
      </c>
      <c r="UYK25" s="42" t="s">
        <v>38</v>
      </c>
      <c r="UYL25" s="42" t="s">
        <v>38</v>
      </c>
      <c r="UYM25" s="42" t="s">
        <v>38</v>
      </c>
      <c r="UYN25" s="42" t="s">
        <v>38</v>
      </c>
      <c r="UYO25" s="42" t="s">
        <v>38</v>
      </c>
      <c r="UYP25" s="42" t="s">
        <v>38</v>
      </c>
      <c r="UYQ25" s="42" t="s">
        <v>38</v>
      </c>
      <c r="UYR25" s="42" t="s">
        <v>38</v>
      </c>
      <c r="UYS25" s="42" t="s">
        <v>38</v>
      </c>
      <c r="UYT25" s="42" t="s">
        <v>38</v>
      </c>
      <c r="UYU25" s="42" t="s">
        <v>38</v>
      </c>
      <c r="UYV25" s="42" t="s">
        <v>38</v>
      </c>
      <c r="UYW25" s="42" t="s">
        <v>38</v>
      </c>
      <c r="UYX25" s="42" t="s">
        <v>38</v>
      </c>
      <c r="UYY25" s="42" t="s">
        <v>38</v>
      </c>
      <c r="UYZ25" s="42" t="s">
        <v>38</v>
      </c>
      <c r="UZA25" s="42" t="s">
        <v>38</v>
      </c>
      <c r="UZB25" s="42" t="s">
        <v>38</v>
      </c>
      <c r="UZC25" s="42" t="s">
        <v>38</v>
      </c>
      <c r="UZD25" s="42" t="s">
        <v>38</v>
      </c>
      <c r="UZE25" s="42" t="s">
        <v>38</v>
      </c>
      <c r="UZF25" s="42" t="s">
        <v>38</v>
      </c>
      <c r="UZG25" s="42" t="s">
        <v>38</v>
      </c>
      <c r="UZH25" s="42" t="s">
        <v>38</v>
      </c>
      <c r="UZI25" s="42" t="s">
        <v>38</v>
      </c>
      <c r="UZJ25" s="42" t="s">
        <v>38</v>
      </c>
      <c r="UZK25" s="42" t="s">
        <v>38</v>
      </c>
      <c r="UZL25" s="42" t="s">
        <v>38</v>
      </c>
      <c r="UZM25" s="42" t="s">
        <v>38</v>
      </c>
      <c r="UZN25" s="42" t="s">
        <v>38</v>
      </c>
      <c r="UZO25" s="42" t="s">
        <v>38</v>
      </c>
      <c r="UZP25" s="42" t="s">
        <v>38</v>
      </c>
      <c r="UZQ25" s="42" t="s">
        <v>38</v>
      </c>
      <c r="UZR25" s="42" t="s">
        <v>38</v>
      </c>
      <c r="UZS25" s="42" t="s">
        <v>38</v>
      </c>
      <c r="UZT25" s="42" t="s">
        <v>38</v>
      </c>
      <c r="UZU25" s="42" t="s">
        <v>38</v>
      </c>
      <c r="UZV25" s="42" t="s">
        <v>38</v>
      </c>
      <c r="UZW25" s="42" t="s">
        <v>38</v>
      </c>
      <c r="UZX25" s="42" t="s">
        <v>38</v>
      </c>
      <c r="UZY25" s="42" t="s">
        <v>38</v>
      </c>
      <c r="UZZ25" s="42" t="s">
        <v>38</v>
      </c>
      <c r="VAA25" s="42" t="s">
        <v>38</v>
      </c>
      <c r="VAB25" s="42" t="s">
        <v>38</v>
      </c>
      <c r="VAC25" s="42" t="s">
        <v>38</v>
      </c>
      <c r="VAD25" s="42" t="s">
        <v>38</v>
      </c>
      <c r="VAE25" s="42" t="s">
        <v>38</v>
      </c>
      <c r="VAF25" s="42" t="s">
        <v>38</v>
      </c>
      <c r="VAG25" s="42" t="s">
        <v>38</v>
      </c>
      <c r="VAH25" s="42" t="s">
        <v>38</v>
      </c>
      <c r="VAI25" s="42" t="s">
        <v>38</v>
      </c>
      <c r="VAJ25" s="42" t="s">
        <v>38</v>
      </c>
      <c r="VAK25" s="42" t="s">
        <v>38</v>
      </c>
      <c r="VAL25" s="42" t="s">
        <v>38</v>
      </c>
      <c r="VAM25" s="42" t="s">
        <v>38</v>
      </c>
      <c r="VAN25" s="42" t="s">
        <v>38</v>
      </c>
      <c r="VAO25" s="42" t="s">
        <v>38</v>
      </c>
      <c r="VAP25" s="42" t="s">
        <v>38</v>
      </c>
      <c r="VAQ25" s="42" t="s">
        <v>38</v>
      </c>
      <c r="VAR25" s="42" t="s">
        <v>38</v>
      </c>
      <c r="VAS25" s="42" t="s">
        <v>38</v>
      </c>
      <c r="VAT25" s="42" t="s">
        <v>38</v>
      </c>
      <c r="VAU25" s="42" t="s">
        <v>38</v>
      </c>
      <c r="VAV25" s="42" t="s">
        <v>38</v>
      </c>
      <c r="VAW25" s="42" t="s">
        <v>38</v>
      </c>
      <c r="VAX25" s="42" t="s">
        <v>38</v>
      </c>
      <c r="VAY25" s="42" t="s">
        <v>38</v>
      </c>
      <c r="VAZ25" s="42" t="s">
        <v>38</v>
      </c>
      <c r="VBA25" s="42" t="s">
        <v>38</v>
      </c>
      <c r="VBB25" s="42" t="s">
        <v>38</v>
      </c>
      <c r="VBC25" s="42" t="s">
        <v>38</v>
      </c>
      <c r="VBD25" s="42" t="s">
        <v>38</v>
      </c>
      <c r="VBE25" s="42" t="s">
        <v>38</v>
      </c>
      <c r="VBF25" s="42" t="s">
        <v>38</v>
      </c>
      <c r="VBG25" s="42" t="s">
        <v>38</v>
      </c>
      <c r="VBH25" s="42" t="s">
        <v>38</v>
      </c>
      <c r="VBI25" s="42" t="s">
        <v>38</v>
      </c>
      <c r="VBJ25" s="42" t="s">
        <v>38</v>
      </c>
      <c r="VBK25" s="42" t="s">
        <v>38</v>
      </c>
      <c r="VBL25" s="42" t="s">
        <v>38</v>
      </c>
      <c r="VBM25" s="42" t="s">
        <v>38</v>
      </c>
      <c r="VBN25" s="42" t="s">
        <v>38</v>
      </c>
      <c r="VBO25" s="42" t="s">
        <v>38</v>
      </c>
      <c r="VBP25" s="42" t="s">
        <v>38</v>
      </c>
      <c r="VBQ25" s="42" t="s">
        <v>38</v>
      </c>
      <c r="VBR25" s="42" t="s">
        <v>38</v>
      </c>
      <c r="VBS25" s="42" t="s">
        <v>38</v>
      </c>
      <c r="VBT25" s="42" t="s">
        <v>38</v>
      </c>
      <c r="VBU25" s="42" t="s">
        <v>38</v>
      </c>
      <c r="VBV25" s="42" t="s">
        <v>38</v>
      </c>
      <c r="VBW25" s="42" t="s">
        <v>38</v>
      </c>
      <c r="VBX25" s="42" t="s">
        <v>38</v>
      </c>
      <c r="VBY25" s="42" t="s">
        <v>38</v>
      </c>
      <c r="VBZ25" s="42" t="s">
        <v>38</v>
      </c>
      <c r="VCA25" s="42" t="s">
        <v>38</v>
      </c>
      <c r="VCB25" s="42" t="s">
        <v>38</v>
      </c>
      <c r="VCC25" s="42" t="s">
        <v>38</v>
      </c>
      <c r="VCD25" s="42" t="s">
        <v>38</v>
      </c>
      <c r="VCE25" s="42" t="s">
        <v>38</v>
      </c>
      <c r="VCF25" s="42" t="s">
        <v>38</v>
      </c>
      <c r="VCG25" s="42" t="s">
        <v>38</v>
      </c>
      <c r="VCH25" s="42" t="s">
        <v>38</v>
      </c>
      <c r="VCI25" s="42" t="s">
        <v>38</v>
      </c>
      <c r="VCJ25" s="42" t="s">
        <v>38</v>
      </c>
      <c r="VCK25" s="42" t="s">
        <v>38</v>
      </c>
      <c r="VCL25" s="42" t="s">
        <v>38</v>
      </c>
      <c r="VCM25" s="42" t="s">
        <v>38</v>
      </c>
      <c r="VCN25" s="42" t="s">
        <v>38</v>
      </c>
      <c r="VCO25" s="42" t="s">
        <v>38</v>
      </c>
      <c r="VCP25" s="42" t="s">
        <v>38</v>
      </c>
      <c r="VCQ25" s="42" t="s">
        <v>38</v>
      </c>
      <c r="VCR25" s="42" t="s">
        <v>38</v>
      </c>
      <c r="VCS25" s="42" t="s">
        <v>38</v>
      </c>
      <c r="VCT25" s="42" t="s">
        <v>38</v>
      </c>
      <c r="VCU25" s="42" t="s">
        <v>38</v>
      </c>
      <c r="VCV25" s="42" t="s">
        <v>38</v>
      </c>
      <c r="VCW25" s="42" t="s">
        <v>38</v>
      </c>
      <c r="VCX25" s="42" t="s">
        <v>38</v>
      </c>
      <c r="VCY25" s="42" t="s">
        <v>38</v>
      </c>
      <c r="VCZ25" s="42" t="s">
        <v>38</v>
      </c>
      <c r="VDA25" s="42" t="s">
        <v>38</v>
      </c>
      <c r="VDB25" s="42" t="s">
        <v>38</v>
      </c>
      <c r="VDC25" s="42" t="s">
        <v>38</v>
      </c>
      <c r="VDD25" s="42" t="s">
        <v>38</v>
      </c>
      <c r="VDE25" s="42" t="s">
        <v>38</v>
      </c>
      <c r="VDF25" s="42" t="s">
        <v>38</v>
      </c>
      <c r="VDG25" s="42" t="s">
        <v>38</v>
      </c>
      <c r="VDH25" s="42" t="s">
        <v>38</v>
      </c>
      <c r="VDI25" s="42" t="s">
        <v>38</v>
      </c>
      <c r="VDJ25" s="42" t="s">
        <v>38</v>
      </c>
      <c r="VDK25" s="42" t="s">
        <v>38</v>
      </c>
      <c r="VDL25" s="42" t="s">
        <v>38</v>
      </c>
      <c r="VDM25" s="42" t="s">
        <v>38</v>
      </c>
      <c r="VDN25" s="42" t="s">
        <v>38</v>
      </c>
      <c r="VDO25" s="42" t="s">
        <v>38</v>
      </c>
      <c r="VDP25" s="42" t="s">
        <v>38</v>
      </c>
      <c r="VDQ25" s="42" t="s">
        <v>38</v>
      </c>
      <c r="VDR25" s="42" t="s">
        <v>38</v>
      </c>
      <c r="VDS25" s="42" t="s">
        <v>38</v>
      </c>
      <c r="VDT25" s="42" t="s">
        <v>38</v>
      </c>
      <c r="VDU25" s="42" t="s">
        <v>38</v>
      </c>
      <c r="VDV25" s="42" t="s">
        <v>38</v>
      </c>
      <c r="VDW25" s="42" t="s">
        <v>38</v>
      </c>
      <c r="VDX25" s="42" t="s">
        <v>38</v>
      </c>
      <c r="VDY25" s="42" t="s">
        <v>38</v>
      </c>
      <c r="VDZ25" s="42" t="s">
        <v>38</v>
      </c>
      <c r="VEA25" s="42" t="s">
        <v>38</v>
      </c>
      <c r="VEB25" s="42" t="s">
        <v>38</v>
      </c>
      <c r="VEC25" s="42" t="s">
        <v>38</v>
      </c>
      <c r="VED25" s="42" t="s">
        <v>38</v>
      </c>
      <c r="VEE25" s="42" t="s">
        <v>38</v>
      </c>
      <c r="VEF25" s="42" t="s">
        <v>38</v>
      </c>
      <c r="VEG25" s="42" t="s">
        <v>38</v>
      </c>
      <c r="VEH25" s="42" t="s">
        <v>38</v>
      </c>
      <c r="VEI25" s="42" t="s">
        <v>38</v>
      </c>
      <c r="VEJ25" s="42" t="s">
        <v>38</v>
      </c>
      <c r="VEK25" s="42" t="s">
        <v>38</v>
      </c>
      <c r="VEL25" s="42" t="s">
        <v>38</v>
      </c>
      <c r="VEM25" s="42" t="s">
        <v>38</v>
      </c>
      <c r="VEN25" s="42" t="s">
        <v>38</v>
      </c>
      <c r="VEO25" s="42" t="s">
        <v>38</v>
      </c>
      <c r="VEP25" s="42" t="s">
        <v>38</v>
      </c>
      <c r="VEQ25" s="42" t="s">
        <v>38</v>
      </c>
      <c r="VER25" s="42" t="s">
        <v>38</v>
      </c>
      <c r="VES25" s="42" t="s">
        <v>38</v>
      </c>
      <c r="VET25" s="42" t="s">
        <v>38</v>
      </c>
      <c r="VEU25" s="42" t="s">
        <v>38</v>
      </c>
      <c r="VEV25" s="42" t="s">
        <v>38</v>
      </c>
      <c r="VEW25" s="42" t="s">
        <v>38</v>
      </c>
      <c r="VEX25" s="42" t="s">
        <v>38</v>
      </c>
      <c r="VEY25" s="42" t="s">
        <v>38</v>
      </c>
      <c r="VEZ25" s="42" t="s">
        <v>38</v>
      </c>
      <c r="VFA25" s="42" t="s">
        <v>38</v>
      </c>
      <c r="VFB25" s="42" t="s">
        <v>38</v>
      </c>
      <c r="VFC25" s="42" t="s">
        <v>38</v>
      </c>
      <c r="VFD25" s="42" t="s">
        <v>38</v>
      </c>
      <c r="VFE25" s="42" t="s">
        <v>38</v>
      </c>
      <c r="VFF25" s="42" t="s">
        <v>38</v>
      </c>
      <c r="VFG25" s="42" t="s">
        <v>38</v>
      </c>
      <c r="VFH25" s="42" t="s">
        <v>38</v>
      </c>
      <c r="VFI25" s="42" t="s">
        <v>38</v>
      </c>
      <c r="VFJ25" s="42" t="s">
        <v>38</v>
      </c>
      <c r="VFK25" s="42" t="s">
        <v>38</v>
      </c>
      <c r="VFL25" s="42" t="s">
        <v>38</v>
      </c>
      <c r="VFM25" s="42" t="s">
        <v>38</v>
      </c>
      <c r="VFN25" s="42" t="s">
        <v>38</v>
      </c>
      <c r="VFO25" s="42" t="s">
        <v>38</v>
      </c>
      <c r="VFP25" s="42" t="s">
        <v>38</v>
      </c>
      <c r="VFQ25" s="42" t="s">
        <v>38</v>
      </c>
      <c r="VFR25" s="42" t="s">
        <v>38</v>
      </c>
      <c r="VFS25" s="42" t="s">
        <v>38</v>
      </c>
      <c r="VFT25" s="42" t="s">
        <v>38</v>
      </c>
      <c r="VFU25" s="42" t="s">
        <v>38</v>
      </c>
      <c r="VFV25" s="42" t="s">
        <v>38</v>
      </c>
      <c r="VFW25" s="42" t="s">
        <v>38</v>
      </c>
      <c r="VFX25" s="42" t="s">
        <v>38</v>
      </c>
      <c r="VFY25" s="42" t="s">
        <v>38</v>
      </c>
      <c r="VFZ25" s="42" t="s">
        <v>38</v>
      </c>
      <c r="VGA25" s="42" t="s">
        <v>38</v>
      </c>
      <c r="VGB25" s="42" t="s">
        <v>38</v>
      </c>
      <c r="VGC25" s="42" t="s">
        <v>38</v>
      </c>
      <c r="VGD25" s="42" t="s">
        <v>38</v>
      </c>
      <c r="VGE25" s="42" t="s">
        <v>38</v>
      </c>
      <c r="VGF25" s="42" t="s">
        <v>38</v>
      </c>
      <c r="VGG25" s="42" t="s">
        <v>38</v>
      </c>
      <c r="VGH25" s="42" t="s">
        <v>38</v>
      </c>
      <c r="VGI25" s="42" t="s">
        <v>38</v>
      </c>
      <c r="VGJ25" s="42" t="s">
        <v>38</v>
      </c>
      <c r="VGK25" s="42" t="s">
        <v>38</v>
      </c>
      <c r="VGL25" s="42" t="s">
        <v>38</v>
      </c>
      <c r="VGM25" s="42" t="s">
        <v>38</v>
      </c>
      <c r="VGN25" s="42" t="s">
        <v>38</v>
      </c>
      <c r="VGO25" s="42" t="s">
        <v>38</v>
      </c>
      <c r="VGP25" s="42" t="s">
        <v>38</v>
      </c>
      <c r="VGQ25" s="42" t="s">
        <v>38</v>
      </c>
      <c r="VGR25" s="42" t="s">
        <v>38</v>
      </c>
      <c r="VGS25" s="42" t="s">
        <v>38</v>
      </c>
      <c r="VGT25" s="42" t="s">
        <v>38</v>
      </c>
      <c r="VGU25" s="42" t="s">
        <v>38</v>
      </c>
      <c r="VGV25" s="42" t="s">
        <v>38</v>
      </c>
      <c r="VGW25" s="42" t="s">
        <v>38</v>
      </c>
      <c r="VGX25" s="42" t="s">
        <v>38</v>
      </c>
      <c r="VGY25" s="42" t="s">
        <v>38</v>
      </c>
      <c r="VGZ25" s="42" t="s">
        <v>38</v>
      </c>
      <c r="VHA25" s="42" t="s">
        <v>38</v>
      </c>
      <c r="VHB25" s="42" t="s">
        <v>38</v>
      </c>
      <c r="VHC25" s="42" t="s">
        <v>38</v>
      </c>
      <c r="VHD25" s="42" t="s">
        <v>38</v>
      </c>
      <c r="VHE25" s="42" t="s">
        <v>38</v>
      </c>
      <c r="VHF25" s="42" t="s">
        <v>38</v>
      </c>
      <c r="VHG25" s="42" t="s">
        <v>38</v>
      </c>
      <c r="VHH25" s="42" t="s">
        <v>38</v>
      </c>
      <c r="VHI25" s="42" t="s">
        <v>38</v>
      </c>
      <c r="VHJ25" s="42" t="s">
        <v>38</v>
      </c>
      <c r="VHK25" s="42" t="s">
        <v>38</v>
      </c>
      <c r="VHL25" s="42" t="s">
        <v>38</v>
      </c>
      <c r="VHM25" s="42" t="s">
        <v>38</v>
      </c>
      <c r="VHN25" s="42" t="s">
        <v>38</v>
      </c>
      <c r="VHO25" s="42" t="s">
        <v>38</v>
      </c>
      <c r="VHP25" s="42" t="s">
        <v>38</v>
      </c>
      <c r="VHQ25" s="42" t="s">
        <v>38</v>
      </c>
      <c r="VHR25" s="42" t="s">
        <v>38</v>
      </c>
      <c r="VHS25" s="42" t="s">
        <v>38</v>
      </c>
      <c r="VHT25" s="42" t="s">
        <v>38</v>
      </c>
      <c r="VHU25" s="42" t="s">
        <v>38</v>
      </c>
      <c r="VHV25" s="42" t="s">
        <v>38</v>
      </c>
      <c r="VHW25" s="42" t="s">
        <v>38</v>
      </c>
      <c r="VHX25" s="42" t="s">
        <v>38</v>
      </c>
      <c r="VHY25" s="42" t="s">
        <v>38</v>
      </c>
      <c r="VHZ25" s="42" t="s">
        <v>38</v>
      </c>
      <c r="VIA25" s="42" t="s">
        <v>38</v>
      </c>
      <c r="VIB25" s="42" t="s">
        <v>38</v>
      </c>
      <c r="VIC25" s="42" t="s">
        <v>38</v>
      </c>
      <c r="VID25" s="42" t="s">
        <v>38</v>
      </c>
      <c r="VIE25" s="42" t="s">
        <v>38</v>
      </c>
      <c r="VIF25" s="42" t="s">
        <v>38</v>
      </c>
      <c r="VIG25" s="42" t="s">
        <v>38</v>
      </c>
      <c r="VIH25" s="42" t="s">
        <v>38</v>
      </c>
      <c r="VII25" s="42" t="s">
        <v>38</v>
      </c>
      <c r="VIJ25" s="42" t="s">
        <v>38</v>
      </c>
      <c r="VIK25" s="42" t="s">
        <v>38</v>
      </c>
      <c r="VIL25" s="42" t="s">
        <v>38</v>
      </c>
      <c r="VIM25" s="42" t="s">
        <v>38</v>
      </c>
      <c r="VIN25" s="42" t="s">
        <v>38</v>
      </c>
      <c r="VIO25" s="42" t="s">
        <v>38</v>
      </c>
      <c r="VIP25" s="42" t="s">
        <v>38</v>
      </c>
      <c r="VIQ25" s="42" t="s">
        <v>38</v>
      </c>
      <c r="VIR25" s="42" t="s">
        <v>38</v>
      </c>
      <c r="VIS25" s="42" t="s">
        <v>38</v>
      </c>
      <c r="VIT25" s="42" t="s">
        <v>38</v>
      </c>
      <c r="VIU25" s="42" t="s">
        <v>38</v>
      </c>
      <c r="VIV25" s="42" t="s">
        <v>38</v>
      </c>
      <c r="VIW25" s="42" t="s">
        <v>38</v>
      </c>
      <c r="VIX25" s="42" t="s">
        <v>38</v>
      </c>
      <c r="VIY25" s="42" t="s">
        <v>38</v>
      </c>
      <c r="VIZ25" s="42" t="s">
        <v>38</v>
      </c>
      <c r="VJA25" s="42" t="s">
        <v>38</v>
      </c>
      <c r="VJB25" s="42" t="s">
        <v>38</v>
      </c>
      <c r="VJC25" s="42" t="s">
        <v>38</v>
      </c>
      <c r="VJD25" s="42" t="s">
        <v>38</v>
      </c>
      <c r="VJE25" s="42" t="s">
        <v>38</v>
      </c>
      <c r="VJF25" s="42" t="s">
        <v>38</v>
      </c>
      <c r="VJG25" s="42" t="s">
        <v>38</v>
      </c>
      <c r="VJH25" s="42" t="s">
        <v>38</v>
      </c>
      <c r="VJI25" s="42" t="s">
        <v>38</v>
      </c>
      <c r="VJJ25" s="42" t="s">
        <v>38</v>
      </c>
      <c r="VJK25" s="42" t="s">
        <v>38</v>
      </c>
      <c r="VJL25" s="42" t="s">
        <v>38</v>
      </c>
      <c r="VJM25" s="42" t="s">
        <v>38</v>
      </c>
      <c r="VJN25" s="42" t="s">
        <v>38</v>
      </c>
      <c r="VJO25" s="42" t="s">
        <v>38</v>
      </c>
      <c r="VJP25" s="42" t="s">
        <v>38</v>
      </c>
      <c r="VJQ25" s="42" t="s">
        <v>38</v>
      </c>
      <c r="VJR25" s="42" t="s">
        <v>38</v>
      </c>
      <c r="VJS25" s="42" t="s">
        <v>38</v>
      </c>
      <c r="VJT25" s="42" t="s">
        <v>38</v>
      </c>
      <c r="VJU25" s="42" t="s">
        <v>38</v>
      </c>
      <c r="VJV25" s="42" t="s">
        <v>38</v>
      </c>
      <c r="VJW25" s="42" t="s">
        <v>38</v>
      </c>
      <c r="VJX25" s="42" t="s">
        <v>38</v>
      </c>
      <c r="VJY25" s="42" t="s">
        <v>38</v>
      </c>
      <c r="VJZ25" s="42" t="s">
        <v>38</v>
      </c>
      <c r="VKA25" s="42" t="s">
        <v>38</v>
      </c>
      <c r="VKB25" s="42" t="s">
        <v>38</v>
      </c>
      <c r="VKC25" s="42" t="s">
        <v>38</v>
      </c>
      <c r="VKD25" s="42" t="s">
        <v>38</v>
      </c>
      <c r="VKE25" s="42" t="s">
        <v>38</v>
      </c>
      <c r="VKF25" s="42" t="s">
        <v>38</v>
      </c>
      <c r="VKG25" s="42" t="s">
        <v>38</v>
      </c>
      <c r="VKH25" s="42" t="s">
        <v>38</v>
      </c>
      <c r="VKI25" s="42" t="s">
        <v>38</v>
      </c>
      <c r="VKJ25" s="42" t="s">
        <v>38</v>
      </c>
      <c r="VKK25" s="42" t="s">
        <v>38</v>
      </c>
      <c r="VKL25" s="42" t="s">
        <v>38</v>
      </c>
      <c r="VKM25" s="42" t="s">
        <v>38</v>
      </c>
      <c r="VKN25" s="42" t="s">
        <v>38</v>
      </c>
      <c r="VKO25" s="42" t="s">
        <v>38</v>
      </c>
      <c r="VKP25" s="42" t="s">
        <v>38</v>
      </c>
      <c r="VKQ25" s="42" t="s">
        <v>38</v>
      </c>
      <c r="VKR25" s="42" t="s">
        <v>38</v>
      </c>
      <c r="VKS25" s="42" t="s">
        <v>38</v>
      </c>
      <c r="VKT25" s="42" t="s">
        <v>38</v>
      </c>
      <c r="VKU25" s="42" t="s">
        <v>38</v>
      </c>
      <c r="VKV25" s="42" t="s">
        <v>38</v>
      </c>
      <c r="VKW25" s="42" t="s">
        <v>38</v>
      </c>
      <c r="VKX25" s="42" t="s">
        <v>38</v>
      </c>
      <c r="VKY25" s="42" t="s">
        <v>38</v>
      </c>
      <c r="VKZ25" s="42" t="s">
        <v>38</v>
      </c>
      <c r="VLA25" s="42" t="s">
        <v>38</v>
      </c>
      <c r="VLB25" s="42" t="s">
        <v>38</v>
      </c>
      <c r="VLC25" s="42" t="s">
        <v>38</v>
      </c>
      <c r="VLD25" s="42" t="s">
        <v>38</v>
      </c>
      <c r="VLE25" s="42" t="s">
        <v>38</v>
      </c>
      <c r="VLF25" s="42" t="s">
        <v>38</v>
      </c>
      <c r="VLG25" s="42" t="s">
        <v>38</v>
      </c>
      <c r="VLH25" s="42" t="s">
        <v>38</v>
      </c>
      <c r="VLI25" s="42" t="s">
        <v>38</v>
      </c>
      <c r="VLJ25" s="42" t="s">
        <v>38</v>
      </c>
      <c r="VLK25" s="42" t="s">
        <v>38</v>
      </c>
      <c r="VLL25" s="42" t="s">
        <v>38</v>
      </c>
      <c r="VLM25" s="42" t="s">
        <v>38</v>
      </c>
      <c r="VLN25" s="42" t="s">
        <v>38</v>
      </c>
      <c r="VLO25" s="42" t="s">
        <v>38</v>
      </c>
      <c r="VLP25" s="42" t="s">
        <v>38</v>
      </c>
      <c r="VLQ25" s="42" t="s">
        <v>38</v>
      </c>
      <c r="VLR25" s="42" t="s">
        <v>38</v>
      </c>
      <c r="VLS25" s="42" t="s">
        <v>38</v>
      </c>
      <c r="VLT25" s="42" t="s">
        <v>38</v>
      </c>
      <c r="VLU25" s="42" t="s">
        <v>38</v>
      </c>
      <c r="VLV25" s="42" t="s">
        <v>38</v>
      </c>
      <c r="VLW25" s="42" t="s">
        <v>38</v>
      </c>
      <c r="VLX25" s="42" t="s">
        <v>38</v>
      </c>
      <c r="VLY25" s="42" t="s">
        <v>38</v>
      </c>
      <c r="VLZ25" s="42" t="s">
        <v>38</v>
      </c>
      <c r="VMA25" s="42" t="s">
        <v>38</v>
      </c>
      <c r="VMB25" s="42" t="s">
        <v>38</v>
      </c>
      <c r="VMC25" s="42" t="s">
        <v>38</v>
      </c>
      <c r="VMD25" s="42" t="s">
        <v>38</v>
      </c>
      <c r="VME25" s="42" t="s">
        <v>38</v>
      </c>
      <c r="VMF25" s="42" t="s">
        <v>38</v>
      </c>
      <c r="VMG25" s="42" t="s">
        <v>38</v>
      </c>
      <c r="VMH25" s="42" t="s">
        <v>38</v>
      </c>
      <c r="VMI25" s="42" t="s">
        <v>38</v>
      </c>
      <c r="VMJ25" s="42" t="s">
        <v>38</v>
      </c>
      <c r="VMK25" s="42" t="s">
        <v>38</v>
      </c>
      <c r="VML25" s="42" t="s">
        <v>38</v>
      </c>
      <c r="VMM25" s="42" t="s">
        <v>38</v>
      </c>
      <c r="VMN25" s="42" t="s">
        <v>38</v>
      </c>
      <c r="VMO25" s="42" t="s">
        <v>38</v>
      </c>
      <c r="VMP25" s="42" t="s">
        <v>38</v>
      </c>
      <c r="VMQ25" s="42" t="s">
        <v>38</v>
      </c>
      <c r="VMR25" s="42" t="s">
        <v>38</v>
      </c>
      <c r="VMS25" s="42" t="s">
        <v>38</v>
      </c>
      <c r="VMT25" s="42" t="s">
        <v>38</v>
      </c>
      <c r="VMU25" s="42" t="s">
        <v>38</v>
      </c>
      <c r="VMV25" s="42" t="s">
        <v>38</v>
      </c>
      <c r="VMW25" s="42" t="s">
        <v>38</v>
      </c>
      <c r="VMX25" s="42" t="s">
        <v>38</v>
      </c>
      <c r="VMY25" s="42" t="s">
        <v>38</v>
      </c>
      <c r="VMZ25" s="42" t="s">
        <v>38</v>
      </c>
      <c r="VNA25" s="42" t="s">
        <v>38</v>
      </c>
      <c r="VNB25" s="42" t="s">
        <v>38</v>
      </c>
      <c r="VNC25" s="42" t="s">
        <v>38</v>
      </c>
      <c r="VND25" s="42" t="s">
        <v>38</v>
      </c>
      <c r="VNE25" s="42" t="s">
        <v>38</v>
      </c>
      <c r="VNF25" s="42" t="s">
        <v>38</v>
      </c>
      <c r="VNG25" s="42" t="s">
        <v>38</v>
      </c>
      <c r="VNH25" s="42" t="s">
        <v>38</v>
      </c>
      <c r="VNI25" s="42" t="s">
        <v>38</v>
      </c>
      <c r="VNJ25" s="42" t="s">
        <v>38</v>
      </c>
      <c r="VNK25" s="42" t="s">
        <v>38</v>
      </c>
      <c r="VNL25" s="42" t="s">
        <v>38</v>
      </c>
      <c r="VNM25" s="42" t="s">
        <v>38</v>
      </c>
      <c r="VNN25" s="42" t="s">
        <v>38</v>
      </c>
      <c r="VNO25" s="42" t="s">
        <v>38</v>
      </c>
      <c r="VNP25" s="42" t="s">
        <v>38</v>
      </c>
      <c r="VNQ25" s="42" t="s">
        <v>38</v>
      </c>
      <c r="VNR25" s="42" t="s">
        <v>38</v>
      </c>
      <c r="VNS25" s="42" t="s">
        <v>38</v>
      </c>
      <c r="VNT25" s="42" t="s">
        <v>38</v>
      </c>
      <c r="VNU25" s="42" t="s">
        <v>38</v>
      </c>
      <c r="VNV25" s="42" t="s">
        <v>38</v>
      </c>
      <c r="VNW25" s="42" t="s">
        <v>38</v>
      </c>
      <c r="VNX25" s="42" t="s">
        <v>38</v>
      </c>
      <c r="VNY25" s="42" t="s">
        <v>38</v>
      </c>
      <c r="VNZ25" s="42" t="s">
        <v>38</v>
      </c>
      <c r="VOA25" s="42" t="s">
        <v>38</v>
      </c>
      <c r="VOB25" s="42" t="s">
        <v>38</v>
      </c>
      <c r="VOC25" s="42" t="s">
        <v>38</v>
      </c>
      <c r="VOD25" s="42" t="s">
        <v>38</v>
      </c>
      <c r="VOE25" s="42" t="s">
        <v>38</v>
      </c>
      <c r="VOF25" s="42" t="s">
        <v>38</v>
      </c>
      <c r="VOG25" s="42" t="s">
        <v>38</v>
      </c>
      <c r="VOH25" s="42" t="s">
        <v>38</v>
      </c>
      <c r="VOI25" s="42" t="s">
        <v>38</v>
      </c>
      <c r="VOJ25" s="42" t="s">
        <v>38</v>
      </c>
      <c r="VOK25" s="42" t="s">
        <v>38</v>
      </c>
      <c r="VOL25" s="42" t="s">
        <v>38</v>
      </c>
      <c r="VOM25" s="42" t="s">
        <v>38</v>
      </c>
      <c r="VON25" s="42" t="s">
        <v>38</v>
      </c>
      <c r="VOO25" s="42" t="s">
        <v>38</v>
      </c>
      <c r="VOP25" s="42" t="s">
        <v>38</v>
      </c>
      <c r="VOQ25" s="42" t="s">
        <v>38</v>
      </c>
      <c r="VOR25" s="42" t="s">
        <v>38</v>
      </c>
      <c r="VOS25" s="42" t="s">
        <v>38</v>
      </c>
      <c r="VOT25" s="42" t="s">
        <v>38</v>
      </c>
      <c r="VOU25" s="42" t="s">
        <v>38</v>
      </c>
      <c r="VOV25" s="42" t="s">
        <v>38</v>
      </c>
      <c r="VOW25" s="42" t="s">
        <v>38</v>
      </c>
      <c r="VOX25" s="42" t="s">
        <v>38</v>
      </c>
      <c r="VOY25" s="42" t="s">
        <v>38</v>
      </c>
      <c r="VOZ25" s="42" t="s">
        <v>38</v>
      </c>
      <c r="VPA25" s="42" t="s">
        <v>38</v>
      </c>
      <c r="VPB25" s="42" t="s">
        <v>38</v>
      </c>
      <c r="VPC25" s="42" t="s">
        <v>38</v>
      </c>
      <c r="VPD25" s="42" t="s">
        <v>38</v>
      </c>
      <c r="VPE25" s="42" t="s">
        <v>38</v>
      </c>
      <c r="VPF25" s="42" t="s">
        <v>38</v>
      </c>
      <c r="VPG25" s="42" t="s">
        <v>38</v>
      </c>
      <c r="VPH25" s="42" t="s">
        <v>38</v>
      </c>
      <c r="VPI25" s="42" t="s">
        <v>38</v>
      </c>
      <c r="VPJ25" s="42" t="s">
        <v>38</v>
      </c>
      <c r="VPK25" s="42" t="s">
        <v>38</v>
      </c>
      <c r="VPL25" s="42" t="s">
        <v>38</v>
      </c>
      <c r="VPM25" s="42" t="s">
        <v>38</v>
      </c>
      <c r="VPN25" s="42" t="s">
        <v>38</v>
      </c>
      <c r="VPO25" s="42" t="s">
        <v>38</v>
      </c>
      <c r="VPP25" s="42" t="s">
        <v>38</v>
      </c>
      <c r="VPQ25" s="42" t="s">
        <v>38</v>
      </c>
      <c r="VPR25" s="42" t="s">
        <v>38</v>
      </c>
      <c r="VPS25" s="42" t="s">
        <v>38</v>
      </c>
      <c r="VPT25" s="42" t="s">
        <v>38</v>
      </c>
      <c r="VPU25" s="42" t="s">
        <v>38</v>
      </c>
      <c r="VPV25" s="42" t="s">
        <v>38</v>
      </c>
      <c r="VPW25" s="42" t="s">
        <v>38</v>
      </c>
      <c r="VPX25" s="42" t="s">
        <v>38</v>
      </c>
      <c r="VPY25" s="42" t="s">
        <v>38</v>
      </c>
      <c r="VPZ25" s="42" t="s">
        <v>38</v>
      </c>
      <c r="VQA25" s="42" t="s">
        <v>38</v>
      </c>
      <c r="VQB25" s="42" t="s">
        <v>38</v>
      </c>
      <c r="VQC25" s="42" t="s">
        <v>38</v>
      </c>
      <c r="VQD25" s="42" t="s">
        <v>38</v>
      </c>
      <c r="VQE25" s="42" t="s">
        <v>38</v>
      </c>
      <c r="VQF25" s="42" t="s">
        <v>38</v>
      </c>
      <c r="VQG25" s="42" t="s">
        <v>38</v>
      </c>
      <c r="VQH25" s="42" t="s">
        <v>38</v>
      </c>
      <c r="VQI25" s="42" t="s">
        <v>38</v>
      </c>
      <c r="VQJ25" s="42" t="s">
        <v>38</v>
      </c>
      <c r="VQK25" s="42" t="s">
        <v>38</v>
      </c>
      <c r="VQL25" s="42" t="s">
        <v>38</v>
      </c>
      <c r="VQM25" s="42" t="s">
        <v>38</v>
      </c>
      <c r="VQN25" s="42" t="s">
        <v>38</v>
      </c>
      <c r="VQO25" s="42" t="s">
        <v>38</v>
      </c>
      <c r="VQP25" s="42" t="s">
        <v>38</v>
      </c>
      <c r="VQQ25" s="42" t="s">
        <v>38</v>
      </c>
      <c r="VQR25" s="42" t="s">
        <v>38</v>
      </c>
      <c r="VQS25" s="42" t="s">
        <v>38</v>
      </c>
      <c r="VQT25" s="42" t="s">
        <v>38</v>
      </c>
      <c r="VQU25" s="42" t="s">
        <v>38</v>
      </c>
      <c r="VQV25" s="42" t="s">
        <v>38</v>
      </c>
      <c r="VQW25" s="42" t="s">
        <v>38</v>
      </c>
      <c r="VQX25" s="42" t="s">
        <v>38</v>
      </c>
      <c r="VQY25" s="42" t="s">
        <v>38</v>
      </c>
      <c r="VQZ25" s="42" t="s">
        <v>38</v>
      </c>
      <c r="VRA25" s="42" t="s">
        <v>38</v>
      </c>
      <c r="VRB25" s="42" t="s">
        <v>38</v>
      </c>
      <c r="VRC25" s="42" t="s">
        <v>38</v>
      </c>
      <c r="VRD25" s="42" t="s">
        <v>38</v>
      </c>
      <c r="VRE25" s="42" t="s">
        <v>38</v>
      </c>
      <c r="VRF25" s="42" t="s">
        <v>38</v>
      </c>
      <c r="VRG25" s="42" t="s">
        <v>38</v>
      </c>
      <c r="VRH25" s="42" t="s">
        <v>38</v>
      </c>
      <c r="VRI25" s="42" t="s">
        <v>38</v>
      </c>
      <c r="VRJ25" s="42" t="s">
        <v>38</v>
      </c>
      <c r="VRK25" s="42" t="s">
        <v>38</v>
      </c>
      <c r="VRL25" s="42" t="s">
        <v>38</v>
      </c>
      <c r="VRM25" s="42" t="s">
        <v>38</v>
      </c>
      <c r="VRN25" s="42" t="s">
        <v>38</v>
      </c>
      <c r="VRO25" s="42" t="s">
        <v>38</v>
      </c>
      <c r="VRP25" s="42" t="s">
        <v>38</v>
      </c>
      <c r="VRQ25" s="42" t="s">
        <v>38</v>
      </c>
      <c r="VRR25" s="42" t="s">
        <v>38</v>
      </c>
      <c r="VRS25" s="42" t="s">
        <v>38</v>
      </c>
      <c r="VRT25" s="42" t="s">
        <v>38</v>
      </c>
      <c r="VRU25" s="42" t="s">
        <v>38</v>
      </c>
      <c r="VRV25" s="42" t="s">
        <v>38</v>
      </c>
      <c r="VRW25" s="42" t="s">
        <v>38</v>
      </c>
      <c r="VRX25" s="42" t="s">
        <v>38</v>
      </c>
      <c r="VRY25" s="42" t="s">
        <v>38</v>
      </c>
      <c r="VRZ25" s="42" t="s">
        <v>38</v>
      </c>
      <c r="VSA25" s="42" t="s">
        <v>38</v>
      </c>
      <c r="VSB25" s="42" t="s">
        <v>38</v>
      </c>
      <c r="VSC25" s="42" t="s">
        <v>38</v>
      </c>
      <c r="VSD25" s="42" t="s">
        <v>38</v>
      </c>
      <c r="VSE25" s="42" t="s">
        <v>38</v>
      </c>
      <c r="VSF25" s="42" t="s">
        <v>38</v>
      </c>
      <c r="VSG25" s="42" t="s">
        <v>38</v>
      </c>
      <c r="VSH25" s="42" t="s">
        <v>38</v>
      </c>
      <c r="VSI25" s="42" t="s">
        <v>38</v>
      </c>
      <c r="VSJ25" s="42" t="s">
        <v>38</v>
      </c>
      <c r="VSK25" s="42" t="s">
        <v>38</v>
      </c>
      <c r="VSL25" s="42" t="s">
        <v>38</v>
      </c>
      <c r="VSM25" s="42" t="s">
        <v>38</v>
      </c>
      <c r="VSN25" s="42" t="s">
        <v>38</v>
      </c>
      <c r="VSO25" s="42" t="s">
        <v>38</v>
      </c>
      <c r="VSP25" s="42" t="s">
        <v>38</v>
      </c>
      <c r="VSQ25" s="42" t="s">
        <v>38</v>
      </c>
      <c r="VSR25" s="42" t="s">
        <v>38</v>
      </c>
      <c r="VSS25" s="42" t="s">
        <v>38</v>
      </c>
      <c r="VST25" s="42" t="s">
        <v>38</v>
      </c>
      <c r="VSU25" s="42" t="s">
        <v>38</v>
      </c>
      <c r="VSV25" s="42" t="s">
        <v>38</v>
      </c>
      <c r="VSW25" s="42" t="s">
        <v>38</v>
      </c>
      <c r="VSX25" s="42" t="s">
        <v>38</v>
      </c>
      <c r="VSY25" s="42" t="s">
        <v>38</v>
      </c>
      <c r="VSZ25" s="42" t="s">
        <v>38</v>
      </c>
      <c r="VTA25" s="42" t="s">
        <v>38</v>
      </c>
      <c r="VTB25" s="42" t="s">
        <v>38</v>
      </c>
      <c r="VTC25" s="42" t="s">
        <v>38</v>
      </c>
      <c r="VTD25" s="42" t="s">
        <v>38</v>
      </c>
      <c r="VTE25" s="42" t="s">
        <v>38</v>
      </c>
      <c r="VTF25" s="42" t="s">
        <v>38</v>
      </c>
      <c r="VTG25" s="42" t="s">
        <v>38</v>
      </c>
      <c r="VTH25" s="42" t="s">
        <v>38</v>
      </c>
      <c r="VTI25" s="42" t="s">
        <v>38</v>
      </c>
      <c r="VTJ25" s="42" t="s">
        <v>38</v>
      </c>
      <c r="VTK25" s="42" t="s">
        <v>38</v>
      </c>
      <c r="VTL25" s="42" t="s">
        <v>38</v>
      </c>
      <c r="VTM25" s="42" t="s">
        <v>38</v>
      </c>
      <c r="VTN25" s="42" t="s">
        <v>38</v>
      </c>
      <c r="VTO25" s="42" t="s">
        <v>38</v>
      </c>
      <c r="VTP25" s="42" t="s">
        <v>38</v>
      </c>
      <c r="VTQ25" s="42" t="s">
        <v>38</v>
      </c>
      <c r="VTR25" s="42" t="s">
        <v>38</v>
      </c>
      <c r="VTS25" s="42" t="s">
        <v>38</v>
      </c>
      <c r="VTT25" s="42" t="s">
        <v>38</v>
      </c>
      <c r="VTU25" s="42" t="s">
        <v>38</v>
      </c>
      <c r="VTV25" s="42" t="s">
        <v>38</v>
      </c>
      <c r="VTW25" s="42" t="s">
        <v>38</v>
      </c>
      <c r="VTX25" s="42" t="s">
        <v>38</v>
      </c>
      <c r="VTY25" s="42" t="s">
        <v>38</v>
      </c>
      <c r="VTZ25" s="42" t="s">
        <v>38</v>
      </c>
      <c r="VUA25" s="42" t="s">
        <v>38</v>
      </c>
      <c r="VUB25" s="42" t="s">
        <v>38</v>
      </c>
      <c r="VUC25" s="42" t="s">
        <v>38</v>
      </c>
      <c r="VUD25" s="42" t="s">
        <v>38</v>
      </c>
      <c r="VUE25" s="42" t="s">
        <v>38</v>
      </c>
      <c r="VUF25" s="42" t="s">
        <v>38</v>
      </c>
      <c r="VUG25" s="42" t="s">
        <v>38</v>
      </c>
      <c r="VUH25" s="42" t="s">
        <v>38</v>
      </c>
      <c r="VUI25" s="42" t="s">
        <v>38</v>
      </c>
      <c r="VUJ25" s="42" t="s">
        <v>38</v>
      </c>
      <c r="VUK25" s="42" t="s">
        <v>38</v>
      </c>
      <c r="VUL25" s="42" t="s">
        <v>38</v>
      </c>
      <c r="VUM25" s="42" t="s">
        <v>38</v>
      </c>
      <c r="VUN25" s="42" t="s">
        <v>38</v>
      </c>
      <c r="VUO25" s="42" t="s">
        <v>38</v>
      </c>
      <c r="VUP25" s="42" t="s">
        <v>38</v>
      </c>
      <c r="VUQ25" s="42" t="s">
        <v>38</v>
      </c>
      <c r="VUR25" s="42" t="s">
        <v>38</v>
      </c>
      <c r="VUS25" s="42" t="s">
        <v>38</v>
      </c>
      <c r="VUT25" s="42" t="s">
        <v>38</v>
      </c>
      <c r="VUU25" s="42" t="s">
        <v>38</v>
      </c>
      <c r="VUV25" s="42" t="s">
        <v>38</v>
      </c>
      <c r="VUW25" s="42" t="s">
        <v>38</v>
      </c>
      <c r="VUX25" s="42" t="s">
        <v>38</v>
      </c>
      <c r="VUY25" s="42" t="s">
        <v>38</v>
      </c>
      <c r="VUZ25" s="42" t="s">
        <v>38</v>
      </c>
      <c r="VVA25" s="42" t="s">
        <v>38</v>
      </c>
      <c r="VVB25" s="42" t="s">
        <v>38</v>
      </c>
      <c r="VVC25" s="42" t="s">
        <v>38</v>
      </c>
      <c r="VVD25" s="42" t="s">
        <v>38</v>
      </c>
      <c r="VVE25" s="42" t="s">
        <v>38</v>
      </c>
      <c r="VVF25" s="42" t="s">
        <v>38</v>
      </c>
      <c r="VVG25" s="42" t="s">
        <v>38</v>
      </c>
      <c r="VVH25" s="42" t="s">
        <v>38</v>
      </c>
      <c r="VVI25" s="42" t="s">
        <v>38</v>
      </c>
      <c r="VVJ25" s="42" t="s">
        <v>38</v>
      </c>
      <c r="VVK25" s="42" t="s">
        <v>38</v>
      </c>
      <c r="VVL25" s="42" t="s">
        <v>38</v>
      </c>
      <c r="VVM25" s="42" t="s">
        <v>38</v>
      </c>
      <c r="VVN25" s="42" t="s">
        <v>38</v>
      </c>
      <c r="VVO25" s="42" t="s">
        <v>38</v>
      </c>
      <c r="VVP25" s="42" t="s">
        <v>38</v>
      </c>
      <c r="VVQ25" s="42" t="s">
        <v>38</v>
      </c>
      <c r="VVR25" s="42" t="s">
        <v>38</v>
      </c>
      <c r="VVS25" s="42" t="s">
        <v>38</v>
      </c>
      <c r="VVT25" s="42" t="s">
        <v>38</v>
      </c>
      <c r="VVU25" s="42" t="s">
        <v>38</v>
      </c>
      <c r="VVV25" s="42" t="s">
        <v>38</v>
      </c>
      <c r="VVW25" s="42" t="s">
        <v>38</v>
      </c>
      <c r="VVX25" s="42" t="s">
        <v>38</v>
      </c>
      <c r="VVY25" s="42" t="s">
        <v>38</v>
      </c>
      <c r="VVZ25" s="42" t="s">
        <v>38</v>
      </c>
      <c r="VWA25" s="42" t="s">
        <v>38</v>
      </c>
      <c r="VWB25" s="42" t="s">
        <v>38</v>
      </c>
      <c r="VWC25" s="42" t="s">
        <v>38</v>
      </c>
      <c r="VWD25" s="42" t="s">
        <v>38</v>
      </c>
      <c r="VWE25" s="42" t="s">
        <v>38</v>
      </c>
      <c r="VWF25" s="42" t="s">
        <v>38</v>
      </c>
      <c r="VWG25" s="42" t="s">
        <v>38</v>
      </c>
      <c r="VWH25" s="42" t="s">
        <v>38</v>
      </c>
      <c r="VWI25" s="42" t="s">
        <v>38</v>
      </c>
      <c r="VWJ25" s="42" t="s">
        <v>38</v>
      </c>
      <c r="VWK25" s="42" t="s">
        <v>38</v>
      </c>
      <c r="VWL25" s="42" t="s">
        <v>38</v>
      </c>
      <c r="VWM25" s="42" t="s">
        <v>38</v>
      </c>
      <c r="VWN25" s="42" t="s">
        <v>38</v>
      </c>
      <c r="VWO25" s="42" t="s">
        <v>38</v>
      </c>
      <c r="VWP25" s="42" t="s">
        <v>38</v>
      </c>
      <c r="VWQ25" s="42" t="s">
        <v>38</v>
      </c>
      <c r="VWR25" s="42" t="s">
        <v>38</v>
      </c>
      <c r="VWS25" s="42" t="s">
        <v>38</v>
      </c>
      <c r="VWT25" s="42" t="s">
        <v>38</v>
      </c>
      <c r="VWU25" s="42" t="s">
        <v>38</v>
      </c>
      <c r="VWV25" s="42" t="s">
        <v>38</v>
      </c>
      <c r="VWW25" s="42" t="s">
        <v>38</v>
      </c>
      <c r="VWX25" s="42" t="s">
        <v>38</v>
      </c>
      <c r="VWY25" s="42" t="s">
        <v>38</v>
      </c>
      <c r="VWZ25" s="42" t="s">
        <v>38</v>
      </c>
      <c r="VXA25" s="42" t="s">
        <v>38</v>
      </c>
      <c r="VXB25" s="42" t="s">
        <v>38</v>
      </c>
      <c r="VXC25" s="42" t="s">
        <v>38</v>
      </c>
      <c r="VXD25" s="42" t="s">
        <v>38</v>
      </c>
      <c r="VXE25" s="42" t="s">
        <v>38</v>
      </c>
      <c r="VXF25" s="42" t="s">
        <v>38</v>
      </c>
      <c r="VXG25" s="42" t="s">
        <v>38</v>
      </c>
      <c r="VXH25" s="42" t="s">
        <v>38</v>
      </c>
      <c r="VXI25" s="42" t="s">
        <v>38</v>
      </c>
      <c r="VXJ25" s="42" t="s">
        <v>38</v>
      </c>
      <c r="VXK25" s="42" t="s">
        <v>38</v>
      </c>
      <c r="VXL25" s="42" t="s">
        <v>38</v>
      </c>
      <c r="VXM25" s="42" t="s">
        <v>38</v>
      </c>
      <c r="VXN25" s="42" t="s">
        <v>38</v>
      </c>
      <c r="VXO25" s="42" t="s">
        <v>38</v>
      </c>
      <c r="VXP25" s="42" t="s">
        <v>38</v>
      </c>
      <c r="VXQ25" s="42" t="s">
        <v>38</v>
      </c>
      <c r="VXR25" s="42" t="s">
        <v>38</v>
      </c>
      <c r="VXS25" s="42" t="s">
        <v>38</v>
      </c>
      <c r="VXT25" s="42" t="s">
        <v>38</v>
      </c>
      <c r="VXU25" s="42" t="s">
        <v>38</v>
      </c>
      <c r="VXV25" s="42" t="s">
        <v>38</v>
      </c>
      <c r="VXW25" s="42" t="s">
        <v>38</v>
      </c>
      <c r="VXX25" s="42" t="s">
        <v>38</v>
      </c>
      <c r="VXY25" s="42" t="s">
        <v>38</v>
      </c>
      <c r="VXZ25" s="42" t="s">
        <v>38</v>
      </c>
      <c r="VYA25" s="42" t="s">
        <v>38</v>
      </c>
      <c r="VYB25" s="42" t="s">
        <v>38</v>
      </c>
      <c r="VYC25" s="42" t="s">
        <v>38</v>
      </c>
      <c r="VYD25" s="42" t="s">
        <v>38</v>
      </c>
      <c r="VYE25" s="42" t="s">
        <v>38</v>
      </c>
      <c r="VYF25" s="42" t="s">
        <v>38</v>
      </c>
      <c r="VYG25" s="42" t="s">
        <v>38</v>
      </c>
      <c r="VYH25" s="42" t="s">
        <v>38</v>
      </c>
      <c r="VYI25" s="42" t="s">
        <v>38</v>
      </c>
      <c r="VYJ25" s="42" t="s">
        <v>38</v>
      </c>
      <c r="VYK25" s="42" t="s">
        <v>38</v>
      </c>
      <c r="VYL25" s="42" t="s">
        <v>38</v>
      </c>
      <c r="VYM25" s="42" t="s">
        <v>38</v>
      </c>
      <c r="VYN25" s="42" t="s">
        <v>38</v>
      </c>
      <c r="VYO25" s="42" t="s">
        <v>38</v>
      </c>
      <c r="VYP25" s="42" t="s">
        <v>38</v>
      </c>
      <c r="VYQ25" s="42" t="s">
        <v>38</v>
      </c>
      <c r="VYR25" s="42" t="s">
        <v>38</v>
      </c>
      <c r="VYS25" s="42" t="s">
        <v>38</v>
      </c>
      <c r="VYT25" s="42" t="s">
        <v>38</v>
      </c>
      <c r="VYU25" s="42" t="s">
        <v>38</v>
      </c>
      <c r="VYV25" s="42" t="s">
        <v>38</v>
      </c>
      <c r="VYW25" s="42" t="s">
        <v>38</v>
      </c>
      <c r="VYX25" s="42" t="s">
        <v>38</v>
      </c>
      <c r="VYY25" s="42" t="s">
        <v>38</v>
      </c>
      <c r="VYZ25" s="42" t="s">
        <v>38</v>
      </c>
      <c r="VZA25" s="42" t="s">
        <v>38</v>
      </c>
      <c r="VZB25" s="42" t="s">
        <v>38</v>
      </c>
      <c r="VZC25" s="42" t="s">
        <v>38</v>
      </c>
      <c r="VZD25" s="42" t="s">
        <v>38</v>
      </c>
      <c r="VZE25" s="42" t="s">
        <v>38</v>
      </c>
      <c r="VZF25" s="42" t="s">
        <v>38</v>
      </c>
      <c r="VZG25" s="42" t="s">
        <v>38</v>
      </c>
      <c r="VZH25" s="42" t="s">
        <v>38</v>
      </c>
      <c r="VZI25" s="42" t="s">
        <v>38</v>
      </c>
      <c r="VZJ25" s="42" t="s">
        <v>38</v>
      </c>
      <c r="VZK25" s="42" t="s">
        <v>38</v>
      </c>
      <c r="VZL25" s="42" t="s">
        <v>38</v>
      </c>
      <c r="VZM25" s="42" t="s">
        <v>38</v>
      </c>
      <c r="VZN25" s="42" t="s">
        <v>38</v>
      </c>
      <c r="VZO25" s="42" t="s">
        <v>38</v>
      </c>
      <c r="VZP25" s="42" t="s">
        <v>38</v>
      </c>
      <c r="VZQ25" s="42" t="s">
        <v>38</v>
      </c>
      <c r="VZR25" s="42" t="s">
        <v>38</v>
      </c>
      <c r="VZS25" s="42" t="s">
        <v>38</v>
      </c>
      <c r="VZT25" s="42" t="s">
        <v>38</v>
      </c>
      <c r="VZU25" s="42" t="s">
        <v>38</v>
      </c>
      <c r="VZV25" s="42" t="s">
        <v>38</v>
      </c>
      <c r="VZW25" s="42" t="s">
        <v>38</v>
      </c>
      <c r="VZX25" s="42" t="s">
        <v>38</v>
      </c>
      <c r="VZY25" s="42" t="s">
        <v>38</v>
      </c>
      <c r="VZZ25" s="42" t="s">
        <v>38</v>
      </c>
      <c r="WAA25" s="42" t="s">
        <v>38</v>
      </c>
      <c r="WAB25" s="42" t="s">
        <v>38</v>
      </c>
      <c r="WAC25" s="42" t="s">
        <v>38</v>
      </c>
      <c r="WAD25" s="42" t="s">
        <v>38</v>
      </c>
      <c r="WAE25" s="42" t="s">
        <v>38</v>
      </c>
      <c r="WAF25" s="42" t="s">
        <v>38</v>
      </c>
      <c r="WAG25" s="42" t="s">
        <v>38</v>
      </c>
      <c r="WAH25" s="42" t="s">
        <v>38</v>
      </c>
      <c r="WAI25" s="42" t="s">
        <v>38</v>
      </c>
      <c r="WAJ25" s="42" t="s">
        <v>38</v>
      </c>
      <c r="WAK25" s="42" t="s">
        <v>38</v>
      </c>
      <c r="WAL25" s="42" t="s">
        <v>38</v>
      </c>
      <c r="WAM25" s="42" t="s">
        <v>38</v>
      </c>
      <c r="WAN25" s="42" t="s">
        <v>38</v>
      </c>
      <c r="WAO25" s="42" t="s">
        <v>38</v>
      </c>
      <c r="WAP25" s="42" t="s">
        <v>38</v>
      </c>
      <c r="WAQ25" s="42" t="s">
        <v>38</v>
      </c>
      <c r="WAR25" s="42" t="s">
        <v>38</v>
      </c>
      <c r="WAS25" s="42" t="s">
        <v>38</v>
      </c>
      <c r="WAT25" s="42" t="s">
        <v>38</v>
      </c>
      <c r="WAU25" s="42" t="s">
        <v>38</v>
      </c>
      <c r="WAV25" s="42" t="s">
        <v>38</v>
      </c>
      <c r="WAW25" s="42" t="s">
        <v>38</v>
      </c>
      <c r="WAX25" s="42" t="s">
        <v>38</v>
      </c>
      <c r="WAY25" s="42" t="s">
        <v>38</v>
      </c>
      <c r="WAZ25" s="42" t="s">
        <v>38</v>
      </c>
      <c r="WBA25" s="42" t="s">
        <v>38</v>
      </c>
      <c r="WBB25" s="42" t="s">
        <v>38</v>
      </c>
      <c r="WBC25" s="42" t="s">
        <v>38</v>
      </c>
      <c r="WBD25" s="42" t="s">
        <v>38</v>
      </c>
      <c r="WBE25" s="42" t="s">
        <v>38</v>
      </c>
      <c r="WBF25" s="42" t="s">
        <v>38</v>
      </c>
      <c r="WBG25" s="42" t="s">
        <v>38</v>
      </c>
      <c r="WBH25" s="42" t="s">
        <v>38</v>
      </c>
      <c r="WBI25" s="42" t="s">
        <v>38</v>
      </c>
      <c r="WBJ25" s="42" t="s">
        <v>38</v>
      </c>
      <c r="WBK25" s="42" t="s">
        <v>38</v>
      </c>
      <c r="WBL25" s="42" t="s">
        <v>38</v>
      </c>
      <c r="WBM25" s="42" t="s">
        <v>38</v>
      </c>
      <c r="WBN25" s="42" t="s">
        <v>38</v>
      </c>
      <c r="WBO25" s="42" t="s">
        <v>38</v>
      </c>
      <c r="WBP25" s="42" t="s">
        <v>38</v>
      </c>
      <c r="WBQ25" s="42" t="s">
        <v>38</v>
      </c>
      <c r="WBR25" s="42" t="s">
        <v>38</v>
      </c>
      <c r="WBS25" s="42" t="s">
        <v>38</v>
      </c>
      <c r="WBT25" s="42" t="s">
        <v>38</v>
      </c>
      <c r="WBU25" s="42" t="s">
        <v>38</v>
      </c>
      <c r="WBV25" s="42" t="s">
        <v>38</v>
      </c>
      <c r="WBW25" s="42" t="s">
        <v>38</v>
      </c>
      <c r="WBX25" s="42" t="s">
        <v>38</v>
      </c>
      <c r="WBY25" s="42" t="s">
        <v>38</v>
      </c>
      <c r="WBZ25" s="42" t="s">
        <v>38</v>
      </c>
      <c r="WCA25" s="42" t="s">
        <v>38</v>
      </c>
      <c r="WCB25" s="42" t="s">
        <v>38</v>
      </c>
      <c r="WCC25" s="42" t="s">
        <v>38</v>
      </c>
      <c r="WCD25" s="42" t="s">
        <v>38</v>
      </c>
      <c r="WCE25" s="42" t="s">
        <v>38</v>
      </c>
      <c r="WCF25" s="42" t="s">
        <v>38</v>
      </c>
      <c r="WCG25" s="42" t="s">
        <v>38</v>
      </c>
      <c r="WCH25" s="42" t="s">
        <v>38</v>
      </c>
      <c r="WCI25" s="42" t="s">
        <v>38</v>
      </c>
      <c r="WCJ25" s="42" t="s">
        <v>38</v>
      </c>
      <c r="WCK25" s="42" t="s">
        <v>38</v>
      </c>
      <c r="WCL25" s="42" t="s">
        <v>38</v>
      </c>
      <c r="WCM25" s="42" t="s">
        <v>38</v>
      </c>
      <c r="WCN25" s="42" t="s">
        <v>38</v>
      </c>
      <c r="WCO25" s="42" t="s">
        <v>38</v>
      </c>
      <c r="WCP25" s="42" t="s">
        <v>38</v>
      </c>
      <c r="WCQ25" s="42" t="s">
        <v>38</v>
      </c>
      <c r="WCR25" s="42" t="s">
        <v>38</v>
      </c>
      <c r="WCS25" s="42" t="s">
        <v>38</v>
      </c>
      <c r="WCT25" s="42" t="s">
        <v>38</v>
      </c>
      <c r="WCU25" s="42" t="s">
        <v>38</v>
      </c>
      <c r="WCV25" s="42" t="s">
        <v>38</v>
      </c>
      <c r="WCW25" s="42" t="s">
        <v>38</v>
      </c>
      <c r="WCX25" s="42" t="s">
        <v>38</v>
      </c>
      <c r="WCY25" s="42" t="s">
        <v>38</v>
      </c>
      <c r="WCZ25" s="42" t="s">
        <v>38</v>
      </c>
      <c r="WDA25" s="42" t="s">
        <v>38</v>
      </c>
      <c r="WDB25" s="42" t="s">
        <v>38</v>
      </c>
      <c r="WDC25" s="42" t="s">
        <v>38</v>
      </c>
      <c r="WDD25" s="42" t="s">
        <v>38</v>
      </c>
      <c r="WDE25" s="42" t="s">
        <v>38</v>
      </c>
      <c r="WDF25" s="42" t="s">
        <v>38</v>
      </c>
      <c r="WDG25" s="42" t="s">
        <v>38</v>
      </c>
      <c r="WDH25" s="42" t="s">
        <v>38</v>
      </c>
      <c r="WDI25" s="42" t="s">
        <v>38</v>
      </c>
      <c r="WDJ25" s="42" t="s">
        <v>38</v>
      </c>
      <c r="WDK25" s="42" t="s">
        <v>38</v>
      </c>
      <c r="WDL25" s="42" t="s">
        <v>38</v>
      </c>
      <c r="WDM25" s="42" t="s">
        <v>38</v>
      </c>
      <c r="WDN25" s="42" t="s">
        <v>38</v>
      </c>
      <c r="WDO25" s="42" t="s">
        <v>38</v>
      </c>
      <c r="WDP25" s="42" t="s">
        <v>38</v>
      </c>
      <c r="WDQ25" s="42" t="s">
        <v>38</v>
      </c>
      <c r="WDR25" s="42" t="s">
        <v>38</v>
      </c>
      <c r="WDS25" s="42" t="s">
        <v>38</v>
      </c>
      <c r="WDT25" s="42" t="s">
        <v>38</v>
      </c>
      <c r="WDU25" s="42" t="s">
        <v>38</v>
      </c>
      <c r="WDV25" s="42" t="s">
        <v>38</v>
      </c>
      <c r="WDW25" s="42" t="s">
        <v>38</v>
      </c>
      <c r="WDX25" s="42" t="s">
        <v>38</v>
      </c>
      <c r="WDY25" s="42" t="s">
        <v>38</v>
      </c>
      <c r="WDZ25" s="42" t="s">
        <v>38</v>
      </c>
      <c r="WEA25" s="42" t="s">
        <v>38</v>
      </c>
      <c r="WEB25" s="42" t="s">
        <v>38</v>
      </c>
      <c r="WEC25" s="42" t="s">
        <v>38</v>
      </c>
      <c r="WED25" s="42" t="s">
        <v>38</v>
      </c>
      <c r="WEE25" s="42" t="s">
        <v>38</v>
      </c>
      <c r="WEF25" s="42" t="s">
        <v>38</v>
      </c>
      <c r="WEG25" s="42" t="s">
        <v>38</v>
      </c>
      <c r="WEH25" s="42" t="s">
        <v>38</v>
      </c>
      <c r="WEI25" s="42" t="s">
        <v>38</v>
      </c>
      <c r="WEJ25" s="42" t="s">
        <v>38</v>
      </c>
      <c r="WEK25" s="42" t="s">
        <v>38</v>
      </c>
      <c r="WEL25" s="42" t="s">
        <v>38</v>
      </c>
      <c r="WEM25" s="42" t="s">
        <v>38</v>
      </c>
      <c r="WEN25" s="42" t="s">
        <v>38</v>
      </c>
      <c r="WEO25" s="42" t="s">
        <v>38</v>
      </c>
      <c r="WEP25" s="42" t="s">
        <v>38</v>
      </c>
      <c r="WEQ25" s="42" t="s">
        <v>38</v>
      </c>
      <c r="WER25" s="42" t="s">
        <v>38</v>
      </c>
      <c r="WES25" s="42" t="s">
        <v>38</v>
      </c>
      <c r="WET25" s="42" t="s">
        <v>38</v>
      </c>
      <c r="WEU25" s="42" t="s">
        <v>38</v>
      </c>
      <c r="WEV25" s="42" t="s">
        <v>38</v>
      </c>
      <c r="WEW25" s="42" t="s">
        <v>38</v>
      </c>
      <c r="WEX25" s="42" t="s">
        <v>38</v>
      </c>
      <c r="WEY25" s="42" t="s">
        <v>38</v>
      </c>
      <c r="WEZ25" s="42" t="s">
        <v>38</v>
      </c>
      <c r="WFA25" s="42" t="s">
        <v>38</v>
      </c>
      <c r="WFB25" s="42" t="s">
        <v>38</v>
      </c>
      <c r="WFC25" s="42" t="s">
        <v>38</v>
      </c>
      <c r="WFD25" s="42" t="s">
        <v>38</v>
      </c>
      <c r="WFE25" s="42" t="s">
        <v>38</v>
      </c>
      <c r="WFF25" s="42" t="s">
        <v>38</v>
      </c>
      <c r="WFG25" s="42" t="s">
        <v>38</v>
      </c>
      <c r="WFH25" s="42" t="s">
        <v>38</v>
      </c>
      <c r="WFI25" s="42" t="s">
        <v>38</v>
      </c>
      <c r="WFJ25" s="42" t="s">
        <v>38</v>
      </c>
      <c r="WFK25" s="42" t="s">
        <v>38</v>
      </c>
      <c r="WFL25" s="42" t="s">
        <v>38</v>
      </c>
      <c r="WFM25" s="42" t="s">
        <v>38</v>
      </c>
      <c r="WFN25" s="42" t="s">
        <v>38</v>
      </c>
      <c r="WFO25" s="42" t="s">
        <v>38</v>
      </c>
      <c r="WFP25" s="42" t="s">
        <v>38</v>
      </c>
      <c r="WFQ25" s="42" t="s">
        <v>38</v>
      </c>
      <c r="WFR25" s="42" t="s">
        <v>38</v>
      </c>
      <c r="WFS25" s="42" t="s">
        <v>38</v>
      </c>
      <c r="WFT25" s="42" t="s">
        <v>38</v>
      </c>
      <c r="WFU25" s="42" t="s">
        <v>38</v>
      </c>
      <c r="WFV25" s="42" t="s">
        <v>38</v>
      </c>
      <c r="WFW25" s="42" t="s">
        <v>38</v>
      </c>
      <c r="WFX25" s="42" t="s">
        <v>38</v>
      </c>
      <c r="WFY25" s="42" t="s">
        <v>38</v>
      </c>
      <c r="WFZ25" s="42" t="s">
        <v>38</v>
      </c>
      <c r="WGA25" s="42" t="s">
        <v>38</v>
      </c>
      <c r="WGB25" s="42" t="s">
        <v>38</v>
      </c>
      <c r="WGC25" s="42" t="s">
        <v>38</v>
      </c>
      <c r="WGD25" s="42" t="s">
        <v>38</v>
      </c>
      <c r="WGE25" s="42" t="s">
        <v>38</v>
      </c>
      <c r="WGF25" s="42" t="s">
        <v>38</v>
      </c>
      <c r="WGG25" s="42" t="s">
        <v>38</v>
      </c>
      <c r="WGH25" s="42" t="s">
        <v>38</v>
      </c>
      <c r="WGI25" s="42" t="s">
        <v>38</v>
      </c>
      <c r="WGJ25" s="42" t="s">
        <v>38</v>
      </c>
      <c r="WGK25" s="42" t="s">
        <v>38</v>
      </c>
      <c r="WGL25" s="42" t="s">
        <v>38</v>
      </c>
      <c r="WGM25" s="42" t="s">
        <v>38</v>
      </c>
      <c r="WGN25" s="42" t="s">
        <v>38</v>
      </c>
      <c r="WGO25" s="42" t="s">
        <v>38</v>
      </c>
      <c r="WGP25" s="42" t="s">
        <v>38</v>
      </c>
      <c r="WGQ25" s="42" t="s">
        <v>38</v>
      </c>
      <c r="WGR25" s="42" t="s">
        <v>38</v>
      </c>
      <c r="WGS25" s="42" t="s">
        <v>38</v>
      </c>
      <c r="WGT25" s="42" t="s">
        <v>38</v>
      </c>
      <c r="WGU25" s="42" t="s">
        <v>38</v>
      </c>
      <c r="WGV25" s="42" t="s">
        <v>38</v>
      </c>
      <c r="WGW25" s="42" t="s">
        <v>38</v>
      </c>
      <c r="WGX25" s="42" t="s">
        <v>38</v>
      </c>
      <c r="WGY25" s="42" t="s">
        <v>38</v>
      </c>
      <c r="WGZ25" s="42" t="s">
        <v>38</v>
      </c>
      <c r="WHA25" s="42" t="s">
        <v>38</v>
      </c>
      <c r="WHB25" s="42" t="s">
        <v>38</v>
      </c>
      <c r="WHC25" s="42" t="s">
        <v>38</v>
      </c>
      <c r="WHD25" s="42" t="s">
        <v>38</v>
      </c>
      <c r="WHE25" s="42" t="s">
        <v>38</v>
      </c>
      <c r="WHF25" s="42" t="s">
        <v>38</v>
      </c>
      <c r="WHG25" s="42" t="s">
        <v>38</v>
      </c>
      <c r="WHH25" s="42" t="s">
        <v>38</v>
      </c>
      <c r="WHI25" s="42" t="s">
        <v>38</v>
      </c>
      <c r="WHJ25" s="42" t="s">
        <v>38</v>
      </c>
      <c r="WHK25" s="42" t="s">
        <v>38</v>
      </c>
      <c r="WHL25" s="42" t="s">
        <v>38</v>
      </c>
      <c r="WHM25" s="42" t="s">
        <v>38</v>
      </c>
      <c r="WHN25" s="42" t="s">
        <v>38</v>
      </c>
      <c r="WHO25" s="42" t="s">
        <v>38</v>
      </c>
      <c r="WHP25" s="42" t="s">
        <v>38</v>
      </c>
      <c r="WHQ25" s="42" t="s">
        <v>38</v>
      </c>
      <c r="WHR25" s="42" t="s">
        <v>38</v>
      </c>
      <c r="WHS25" s="42" t="s">
        <v>38</v>
      </c>
      <c r="WHT25" s="42" t="s">
        <v>38</v>
      </c>
      <c r="WHU25" s="42" t="s">
        <v>38</v>
      </c>
      <c r="WHV25" s="42" t="s">
        <v>38</v>
      </c>
      <c r="WHW25" s="42" t="s">
        <v>38</v>
      </c>
      <c r="WHX25" s="42" t="s">
        <v>38</v>
      </c>
      <c r="WHY25" s="42" t="s">
        <v>38</v>
      </c>
      <c r="WHZ25" s="42" t="s">
        <v>38</v>
      </c>
      <c r="WIA25" s="42" t="s">
        <v>38</v>
      </c>
      <c r="WIB25" s="42" t="s">
        <v>38</v>
      </c>
      <c r="WIC25" s="42" t="s">
        <v>38</v>
      </c>
      <c r="WID25" s="42" t="s">
        <v>38</v>
      </c>
      <c r="WIE25" s="42" t="s">
        <v>38</v>
      </c>
      <c r="WIF25" s="42" t="s">
        <v>38</v>
      </c>
      <c r="WIG25" s="42" t="s">
        <v>38</v>
      </c>
      <c r="WIH25" s="42" t="s">
        <v>38</v>
      </c>
      <c r="WII25" s="42" t="s">
        <v>38</v>
      </c>
      <c r="WIJ25" s="42" t="s">
        <v>38</v>
      </c>
      <c r="WIK25" s="42" t="s">
        <v>38</v>
      </c>
      <c r="WIL25" s="42" t="s">
        <v>38</v>
      </c>
      <c r="WIM25" s="42" t="s">
        <v>38</v>
      </c>
      <c r="WIN25" s="42" t="s">
        <v>38</v>
      </c>
      <c r="WIO25" s="42" t="s">
        <v>38</v>
      </c>
      <c r="WIP25" s="42" t="s">
        <v>38</v>
      </c>
      <c r="WIQ25" s="42" t="s">
        <v>38</v>
      </c>
      <c r="WIR25" s="42" t="s">
        <v>38</v>
      </c>
      <c r="WIS25" s="42" t="s">
        <v>38</v>
      </c>
      <c r="WIT25" s="42" t="s">
        <v>38</v>
      </c>
      <c r="WIU25" s="42" t="s">
        <v>38</v>
      </c>
      <c r="WIV25" s="42" t="s">
        <v>38</v>
      </c>
      <c r="WIW25" s="42" t="s">
        <v>38</v>
      </c>
      <c r="WIX25" s="42" t="s">
        <v>38</v>
      </c>
      <c r="WIY25" s="42" t="s">
        <v>38</v>
      </c>
      <c r="WIZ25" s="42" t="s">
        <v>38</v>
      </c>
      <c r="WJA25" s="42" t="s">
        <v>38</v>
      </c>
      <c r="WJB25" s="42" t="s">
        <v>38</v>
      </c>
      <c r="WJC25" s="42" t="s">
        <v>38</v>
      </c>
      <c r="WJD25" s="42" t="s">
        <v>38</v>
      </c>
      <c r="WJE25" s="42" t="s">
        <v>38</v>
      </c>
      <c r="WJF25" s="42" t="s">
        <v>38</v>
      </c>
      <c r="WJG25" s="42" t="s">
        <v>38</v>
      </c>
      <c r="WJH25" s="42" t="s">
        <v>38</v>
      </c>
      <c r="WJI25" s="42" t="s">
        <v>38</v>
      </c>
      <c r="WJJ25" s="42" t="s">
        <v>38</v>
      </c>
      <c r="WJK25" s="42" t="s">
        <v>38</v>
      </c>
      <c r="WJL25" s="42" t="s">
        <v>38</v>
      </c>
      <c r="WJM25" s="42" t="s">
        <v>38</v>
      </c>
      <c r="WJN25" s="42" t="s">
        <v>38</v>
      </c>
      <c r="WJO25" s="42" t="s">
        <v>38</v>
      </c>
      <c r="WJP25" s="42" t="s">
        <v>38</v>
      </c>
      <c r="WJQ25" s="42" t="s">
        <v>38</v>
      </c>
      <c r="WJR25" s="42" t="s">
        <v>38</v>
      </c>
      <c r="WJS25" s="42" t="s">
        <v>38</v>
      </c>
      <c r="WJT25" s="42" t="s">
        <v>38</v>
      </c>
      <c r="WJU25" s="42" t="s">
        <v>38</v>
      </c>
      <c r="WJV25" s="42" t="s">
        <v>38</v>
      </c>
      <c r="WJW25" s="42" t="s">
        <v>38</v>
      </c>
      <c r="WJX25" s="42" t="s">
        <v>38</v>
      </c>
      <c r="WJY25" s="42" t="s">
        <v>38</v>
      </c>
      <c r="WJZ25" s="42" t="s">
        <v>38</v>
      </c>
      <c r="WKA25" s="42" t="s">
        <v>38</v>
      </c>
      <c r="WKB25" s="42" t="s">
        <v>38</v>
      </c>
      <c r="WKC25" s="42" t="s">
        <v>38</v>
      </c>
      <c r="WKD25" s="42" t="s">
        <v>38</v>
      </c>
      <c r="WKE25" s="42" t="s">
        <v>38</v>
      </c>
      <c r="WKF25" s="42" t="s">
        <v>38</v>
      </c>
      <c r="WKG25" s="42" t="s">
        <v>38</v>
      </c>
      <c r="WKH25" s="42" t="s">
        <v>38</v>
      </c>
      <c r="WKI25" s="42" t="s">
        <v>38</v>
      </c>
      <c r="WKJ25" s="42" t="s">
        <v>38</v>
      </c>
      <c r="WKK25" s="42" t="s">
        <v>38</v>
      </c>
      <c r="WKL25" s="42" t="s">
        <v>38</v>
      </c>
      <c r="WKM25" s="42" t="s">
        <v>38</v>
      </c>
      <c r="WKN25" s="42" t="s">
        <v>38</v>
      </c>
      <c r="WKO25" s="42" t="s">
        <v>38</v>
      </c>
      <c r="WKP25" s="42" t="s">
        <v>38</v>
      </c>
      <c r="WKQ25" s="42" t="s">
        <v>38</v>
      </c>
      <c r="WKR25" s="42" t="s">
        <v>38</v>
      </c>
      <c r="WKS25" s="42" t="s">
        <v>38</v>
      </c>
      <c r="WKT25" s="42" t="s">
        <v>38</v>
      </c>
      <c r="WKU25" s="42" t="s">
        <v>38</v>
      </c>
      <c r="WKV25" s="42" t="s">
        <v>38</v>
      </c>
      <c r="WKW25" s="42" t="s">
        <v>38</v>
      </c>
      <c r="WKX25" s="42" t="s">
        <v>38</v>
      </c>
      <c r="WKY25" s="42" t="s">
        <v>38</v>
      </c>
      <c r="WKZ25" s="42" t="s">
        <v>38</v>
      </c>
      <c r="WLA25" s="42" t="s">
        <v>38</v>
      </c>
      <c r="WLB25" s="42" t="s">
        <v>38</v>
      </c>
      <c r="WLC25" s="42" t="s">
        <v>38</v>
      </c>
      <c r="WLD25" s="42" t="s">
        <v>38</v>
      </c>
      <c r="WLE25" s="42" t="s">
        <v>38</v>
      </c>
      <c r="WLF25" s="42" t="s">
        <v>38</v>
      </c>
      <c r="WLG25" s="42" t="s">
        <v>38</v>
      </c>
      <c r="WLH25" s="42" t="s">
        <v>38</v>
      </c>
      <c r="WLI25" s="42" t="s">
        <v>38</v>
      </c>
      <c r="WLJ25" s="42" t="s">
        <v>38</v>
      </c>
      <c r="WLK25" s="42" t="s">
        <v>38</v>
      </c>
      <c r="WLL25" s="42" t="s">
        <v>38</v>
      </c>
      <c r="WLM25" s="42" t="s">
        <v>38</v>
      </c>
      <c r="WLN25" s="42" t="s">
        <v>38</v>
      </c>
      <c r="WLO25" s="42" t="s">
        <v>38</v>
      </c>
      <c r="WLP25" s="42" t="s">
        <v>38</v>
      </c>
      <c r="WLQ25" s="42" t="s">
        <v>38</v>
      </c>
      <c r="WLR25" s="42" t="s">
        <v>38</v>
      </c>
      <c r="WLS25" s="42" t="s">
        <v>38</v>
      </c>
      <c r="WLT25" s="42" t="s">
        <v>38</v>
      </c>
      <c r="WLU25" s="42" t="s">
        <v>38</v>
      </c>
      <c r="WLV25" s="42" t="s">
        <v>38</v>
      </c>
      <c r="WLW25" s="42" t="s">
        <v>38</v>
      </c>
      <c r="WLX25" s="42" t="s">
        <v>38</v>
      </c>
      <c r="WLY25" s="42" t="s">
        <v>38</v>
      </c>
      <c r="WLZ25" s="42" t="s">
        <v>38</v>
      </c>
      <c r="WMA25" s="42" t="s">
        <v>38</v>
      </c>
      <c r="WMB25" s="42" t="s">
        <v>38</v>
      </c>
      <c r="WMC25" s="42" t="s">
        <v>38</v>
      </c>
      <c r="WMD25" s="42" t="s">
        <v>38</v>
      </c>
      <c r="WME25" s="42" t="s">
        <v>38</v>
      </c>
      <c r="WMF25" s="42" t="s">
        <v>38</v>
      </c>
      <c r="WMG25" s="42" t="s">
        <v>38</v>
      </c>
      <c r="WMH25" s="42" t="s">
        <v>38</v>
      </c>
      <c r="WMI25" s="42" t="s">
        <v>38</v>
      </c>
      <c r="WMJ25" s="42" t="s">
        <v>38</v>
      </c>
      <c r="WMK25" s="42" t="s">
        <v>38</v>
      </c>
      <c r="WML25" s="42" t="s">
        <v>38</v>
      </c>
      <c r="WMM25" s="42" t="s">
        <v>38</v>
      </c>
      <c r="WMN25" s="42" t="s">
        <v>38</v>
      </c>
      <c r="WMO25" s="42" t="s">
        <v>38</v>
      </c>
      <c r="WMP25" s="42" t="s">
        <v>38</v>
      </c>
      <c r="WMQ25" s="42" t="s">
        <v>38</v>
      </c>
      <c r="WMR25" s="42" t="s">
        <v>38</v>
      </c>
      <c r="WMS25" s="42" t="s">
        <v>38</v>
      </c>
      <c r="WMT25" s="42" t="s">
        <v>38</v>
      </c>
      <c r="WMU25" s="42" t="s">
        <v>38</v>
      </c>
      <c r="WMV25" s="42" t="s">
        <v>38</v>
      </c>
      <c r="WMW25" s="42" t="s">
        <v>38</v>
      </c>
      <c r="WMX25" s="42" t="s">
        <v>38</v>
      </c>
      <c r="WMY25" s="42" t="s">
        <v>38</v>
      </c>
      <c r="WMZ25" s="42" t="s">
        <v>38</v>
      </c>
      <c r="WNA25" s="42" t="s">
        <v>38</v>
      </c>
      <c r="WNB25" s="42" t="s">
        <v>38</v>
      </c>
      <c r="WNC25" s="42" t="s">
        <v>38</v>
      </c>
      <c r="WND25" s="42" t="s">
        <v>38</v>
      </c>
      <c r="WNE25" s="42" t="s">
        <v>38</v>
      </c>
      <c r="WNF25" s="42" t="s">
        <v>38</v>
      </c>
      <c r="WNG25" s="42" t="s">
        <v>38</v>
      </c>
      <c r="WNH25" s="42" t="s">
        <v>38</v>
      </c>
      <c r="WNI25" s="42" t="s">
        <v>38</v>
      </c>
      <c r="WNJ25" s="42" t="s">
        <v>38</v>
      </c>
      <c r="WNK25" s="42" t="s">
        <v>38</v>
      </c>
      <c r="WNL25" s="42" t="s">
        <v>38</v>
      </c>
      <c r="WNM25" s="42" t="s">
        <v>38</v>
      </c>
      <c r="WNN25" s="42" t="s">
        <v>38</v>
      </c>
      <c r="WNO25" s="42" t="s">
        <v>38</v>
      </c>
      <c r="WNP25" s="42" t="s">
        <v>38</v>
      </c>
      <c r="WNQ25" s="42" t="s">
        <v>38</v>
      </c>
      <c r="WNR25" s="42" t="s">
        <v>38</v>
      </c>
      <c r="WNS25" s="42" t="s">
        <v>38</v>
      </c>
      <c r="WNT25" s="42" t="s">
        <v>38</v>
      </c>
      <c r="WNU25" s="42" t="s">
        <v>38</v>
      </c>
      <c r="WNV25" s="42" t="s">
        <v>38</v>
      </c>
      <c r="WNW25" s="42" t="s">
        <v>38</v>
      </c>
      <c r="WNX25" s="42" t="s">
        <v>38</v>
      </c>
      <c r="WNY25" s="42" t="s">
        <v>38</v>
      </c>
      <c r="WNZ25" s="42" t="s">
        <v>38</v>
      </c>
      <c r="WOA25" s="42" t="s">
        <v>38</v>
      </c>
      <c r="WOB25" s="42" t="s">
        <v>38</v>
      </c>
      <c r="WOC25" s="42" t="s">
        <v>38</v>
      </c>
      <c r="WOD25" s="42" t="s">
        <v>38</v>
      </c>
      <c r="WOE25" s="42" t="s">
        <v>38</v>
      </c>
      <c r="WOF25" s="42" t="s">
        <v>38</v>
      </c>
      <c r="WOG25" s="42" t="s">
        <v>38</v>
      </c>
      <c r="WOH25" s="42" t="s">
        <v>38</v>
      </c>
      <c r="WOI25" s="42" t="s">
        <v>38</v>
      </c>
      <c r="WOJ25" s="42" t="s">
        <v>38</v>
      </c>
      <c r="WOK25" s="42" t="s">
        <v>38</v>
      </c>
      <c r="WOL25" s="42" t="s">
        <v>38</v>
      </c>
      <c r="WOM25" s="42" t="s">
        <v>38</v>
      </c>
      <c r="WON25" s="42" t="s">
        <v>38</v>
      </c>
      <c r="WOO25" s="42" t="s">
        <v>38</v>
      </c>
      <c r="WOP25" s="42" t="s">
        <v>38</v>
      </c>
      <c r="WOQ25" s="42" t="s">
        <v>38</v>
      </c>
      <c r="WOR25" s="42" t="s">
        <v>38</v>
      </c>
      <c r="WOS25" s="42" t="s">
        <v>38</v>
      </c>
      <c r="WOT25" s="42" t="s">
        <v>38</v>
      </c>
      <c r="WOU25" s="42" t="s">
        <v>38</v>
      </c>
      <c r="WOV25" s="42" t="s">
        <v>38</v>
      </c>
      <c r="WOW25" s="42" t="s">
        <v>38</v>
      </c>
      <c r="WOX25" s="42" t="s">
        <v>38</v>
      </c>
      <c r="WOY25" s="42" t="s">
        <v>38</v>
      </c>
      <c r="WOZ25" s="42" t="s">
        <v>38</v>
      </c>
      <c r="WPA25" s="42" t="s">
        <v>38</v>
      </c>
      <c r="WPB25" s="42" t="s">
        <v>38</v>
      </c>
      <c r="WPC25" s="42" t="s">
        <v>38</v>
      </c>
      <c r="WPD25" s="42" t="s">
        <v>38</v>
      </c>
      <c r="WPE25" s="42" t="s">
        <v>38</v>
      </c>
      <c r="WPF25" s="42" t="s">
        <v>38</v>
      </c>
      <c r="WPG25" s="42" t="s">
        <v>38</v>
      </c>
      <c r="WPH25" s="42" t="s">
        <v>38</v>
      </c>
      <c r="WPI25" s="42" t="s">
        <v>38</v>
      </c>
      <c r="WPJ25" s="42" t="s">
        <v>38</v>
      </c>
      <c r="WPK25" s="42" t="s">
        <v>38</v>
      </c>
      <c r="WPL25" s="42" t="s">
        <v>38</v>
      </c>
      <c r="WPM25" s="42" t="s">
        <v>38</v>
      </c>
      <c r="WPN25" s="42" t="s">
        <v>38</v>
      </c>
      <c r="WPO25" s="42" t="s">
        <v>38</v>
      </c>
      <c r="WPP25" s="42" t="s">
        <v>38</v>
      </c>
      <c r="WPQ25" s="42" t="s">
        <v>38</v>
      </c>
      <c r="WPR25" s="42" t="s">
        <v>38</v>
      </c>
      <c r="WPS25" s="42" t="s">
        <v>38</v>
      </c>
      <c r="WPT25" s="42" t="s">
        <v>38</v>
      </c>
      <c r="WPU25" s="42" t="s">
        <v>38</v>
      </c>
      <c r="WPV25" s="42" t="s">
        <v>38</v>
      </c>
      <c r="WPW25" s="42" t="s">
        <v>38</v>
      </c>
      <c r="WPX25" s="42" t="s">
        <v>38</v>
      </c>
      <c r="WPY25" s="42" t="s">
        <v>38</v>
      </c>
      <c r="WPZ25" s="42" t="s">
        <v>38</v>
      </c>
      <c r="WQA25" s="42" t="s">
        <v>38</v>
      </c>
      <c r="WQB25" s="42" t="s">
        <v>38</v>
      </c>
      <c r="WQC25" s="42" t="s">
        <v>38</v>
      </c>
      <c r="WQD25" s="42" t="s">
        <v>38</v>
      </c>
      <c r="WQE25" s="42" t="s">
        <v>38</v>
      </c>
      <c r="WQF25" s="42" t="s">
        <v>38</v>
      </c>
      <c r="WQG25" s="42" t="s">
        <v>38</v>
      </c>
      <c r="WQH25" s="42" t="s">
        <v>38</v>
      </c>
      <c r="WQI25" s="42" t="s">
        <v>38</v>
      </c>
      <c r="WQJ25" s="42" t="s">
        <v>38</v>
      </c>
      <c r="WQK25" s="42" t="s">
        <v>38</v>
      </c>
      <c r="WQL25" s="42" t="s">
        <v>38</v>
      </c>
      <c r="WQM25" s="42" t="s">
        <v>38</v>
      </c>
      <c r="WQN25" s="42" t="s">
        <v>38</v>
      </c>
      <c r="WQO25" s="42" t="s">
        <v>38</v>
      </c>
      <c r="WQP25" s="42" t="s">
        <v>38</v>
      </c>
      <c r="WQQ25" s="42" t="s">
        <v>38</v>
      </c>
      <c r="WQR25" s="42" t="s">
        <v>38</v>
      </c>
      <c r="WQS25" s="42" t="s">
        <v>38</v>
      </c>
      <c r="WQT25" s="42" t="s">
        <v>38</v>
      </c>
      <c r="WQU25" s="42" t="s">
        <v>38</v>
      </c>
      <c r="WQV25" s="42" t="s">
        <v>38</v>
      </c>
      <c r="WQW25" s="42" t="s">
        <v>38</v>
      </c>
      <c r="WQX25" s="42" t="s">
        <v>38</v>
      </c>
      <c r="WQY25" s="42" t="s">
        <v>38</v>
      </c>
      <c r="WQZ25" s="42" t="s">
        <v>38</v>
      </c>
      <c r="WRA25" s="42" t="s">
        <v>38</v>
      </c>
      <c r="WRB25" s="42" t="s">
        <v>38</v>
      </c>
      <c r="WRC25" s="42" t="s">
        <v>38</v>
      </c>
      <c r="WRD25" s="42" t="s">
        <v>38</v>
      </c>
      <c r="WRE25" s="42" t="s">
        <v>38</v>
      </c>
      <c r="WRF25" s="42" t="s">
        <v>38</v>
      </c>
      <c r="WRG25" s="42" t="s">
        <v>38</v>
      </c>
      <c r="WRH25" s="42" t="s">
        <v>38</v>
      </c>
      <c r="WRI25" s="42" t="s">
        <v>38</v>
      </c>
      <c r="WRJ25" s="42" t="s">
        <v>38</v>
      </c>
      <c r="WRK25" s="42" t="s">
        <v>38</v>
      </c>
      <c r="WRL25" s="42" t="s">
        <v>38</v>
      </c>
      <c r="WRM25" s="42" t="s">
        <v>38</v>
      </c>
      <c r="WRN25" s="42" t="s">
        <v>38</v>
      </c>
      <c r="WRO25" s="42" t="s">
        <v>38</v>
      </c>
      <c r="WRP25" s="42" t="s">
        <v>38</v>
      </c>
      <c r="WRQ25" s="42" t="s">
        <v>38</v>
      </c>
      <c r="WRR25" s="42" t="s">
        <v>38</v>
      </c>
      <c r="WRS25" s="42" t="s">
        <v>38</v>
      </c>
      <c r="WRT25" s="42" t="s">
        <v>38</v>
      </c>
      <c r="WRU25" s="42" t="s">
        <v>38</v>
      </c>
      <c r="WRV25" s="42" t="s">
        <v>38</v>
      </c>
      <c r="WRW25" s="42" t="s">
        <v>38</v>
      </c>
      <c r="WRX25" s="42" t="s">
        <v>38</v>
      </c>
      <c r="WRY25" s="42" t="s">
        <v>38</v>
      </c>
      <c r="WRZ25" s="42" t="s">
        <v>38</v>
      </c>
      <c r="WSA25" s="42" t="s">
        <v>38</v>
      </c>
      <c r="WSB25" s="42" t="s">
        <v>38</v>
      </c>
      <c r="WSC25" s="42" t="s">
        <v>38</v>
      </c>
      <c r="WSD25" s="42" t="s">
        <v>38</v>
      </c>
      <c r="WSE25" s="42" t="s">
        <v>38</v>
      </c>
      <c r="WSF25" s="42" t="s">
        <v>38</v>
      </c>
      <c r="WSG25" s="42" t="s">
        <v>38</v>
      </c>
      <c r="WSH25" s="42" t="s">
        <v>38</v>
      </c>
      <c r="WSI25" s="42" t="s">
        <v>38</v>
      </c>
      <c r="WSJ25" s="42" t="s">
        <v>38</v>
      </c>
      <c r="WSK25" s="42" t="s">
        <v>38</v>
      </c>
      <c r="WSL25" s="42" t="s">
        <v>38</v>
      </c>
      <c r="WSM25" s="42" t="s">
        <v>38</v>
      </c>
      <c r="WSN25" s="42" t="s">
        <v>38</v>
      </c>
      <c r="WSO25" s="42" t="s">
        <v>38</v>
      </c>
      <c r="WSP25" s="42" t="s">
        <v>38</v>
      </c>
      <c r="WSQ25" s="42" t="s">
        <v>38</v>
      </c>
      <c r="WSR25" s="42" t="s">
        <v>38</v>
      </c>
      <c r="WSS25" s="42" t="s">
        <v>38</v>
      </c>
      <c r="WST25" s="42" t="s">
        <v>38</v>
      </c>
      <c r="WSU25" s="42" t="s">
        <v>38</v>
      </c>
      <c r="WSV25" s="42" t="s">
        <v>38</v>
      </c>
      <c r="WSW25" s="42" t="s">
        <v>38</v>
      </c>
      <c r="WSX25" s="42" t="s">
        <v>38</v>
      </c>
      <c r="WSY25" s="42" t="s">
        <v>38</v>
      </c>
      <c r="WSZ25" s="42" t="s">
        <v>38</v>
      </c>
      <c r="WTA25" s="42" t="s">
        <v>38</v>
      </c>
      <c r="WTB25" s="42" t="s">
        <v>38</v>
      </c>
      <c r="WTC25" s="42" t="s">
        <v>38</v>
      </c>
      <c r="WTD25" s="42" t="s">
        <v>38</v>
      </c>
      <c r="WTE25" s="42" t="s">
        <v>38</v>
      </c>
      <c r="WTF25" s="42" t="s">
        <v>38</v>
      </c>
      <c r="WTG25" s="42" t="s">
        <v>38</v>
      </c>
      <c r="WTH25" s="42" t="s">
        <v>38</v>
      </c>
      <c r="WTI25" s="42" t="s">
        <v>38</v>
      </c>
      <c r="WTJ25" s="42" t="s">
        <v>38</v>
      </c>
      <c r="WTK25" s="42" t="s">
        <v>38</v>
      </c>
      <c r="WTL25" s="42" t="s">
        <v>38</v>
      </c>
      <c r="WTM25" s="42" t="s">
        <v>38</v>
      </c>
      <c r="WTN25" s="42" t="s">
        <v>38</v>
      </c>
      <c r="WTO25" s="42" t="s">
        <v>38</v>
      </c>
      <c r="WTP25" s="42" t="s">
        <v>38</v>
      </c>
      <c r="WTQ25" s="42" t="s">
        <v>38</v>
      </c>
      <c r="WTR25" s="42" t="s">
        <v>38</v>
      </c>
      <c r="WTS25" s="42" t="s">
        <v>38</v>
      </c>
      <c r="WTT25" s="42" t="s">
        <v>38</v>
      </c>
      <c r="WTU25" s="42" t="s">
        <v>38</v>
      </c>
      <c r="WTV25" s="42" t="s">
        <v>38</v>
      </c>
      <c r="WTW25" s="42" t="s">
        <v>38</v>
      </c>
      <c r="WTX25" s="42" t="s">
        <v>38</v>
      </c>
      <c r="WTY25" s="42" t="s">
        <v>38</v>
      </c>
      <c r="WTZ25" s="42" t="s">
        <v>38</v>
      </c>
      <c r="WUA25" s="42" t="s">
        <v>38</v>
      </c>
      <c r="WUB25" s="42" t="s">
        <v>38</v>
      </c>
      <c r="WUC25" s="42" t="s">
        <v>38</v>
      </c>
      <c r="WUD25" s="42" t="s">
        <v>38</v>
      </c>
      <c r="WUE25" s="42" t="s">
        <v>38</v>
      </c>
      <c r="WUF25" s="42" t="s">
        <v>38</v>
      </c>
      <c r="WUG25" s="42" t="s">
        <v>38</v>
      </c>
      <c r="WUH25" s="42" t="s">
        <v>38</v>
      </c>
      <c r="WUI25" s="42" t="s">
        <v>38</v>
      </c>
      <c r="WUJ25" s="42" t="s">
        <v>38</v>
      </c>
      <c r="WUK25" s="42" t="s">
        <v>38</v>
      </c>
      <c r="WUL25" s="42" t="s">
        <v>38</v>
      </c>
      <c r="WUM25" s="42" t="s">
        <v>38</v>
      </c>
      <c r="WUN25" s="42" t="s">
        <v>38</v>
      </c>
      <c r="WUO25" s="42" t="s">
        <v>38</v>
      </c>
      <c r="WUP25" s="42" t="s">
        <v>38</v>
      </c>
      <c r="WUQ25" s="42" t="s">
        <v>38</v>
      </c>
      <c r="WUR25" s="42" t="s">
        <v>38</v>
      </c>
      <c r="WUS25" s="42" t="s">
        <v>38</v>
      </c>
      <c r="WUT25" s="42" t="s">
        <v>38</v>
      </c>
      <c r="WUU25" s="42" t="s">
        <v>38</v>
      </c>
      <c r="WUV25" s="42" t="s">
        <v>38</v>
      </c>
      <c r="WUW25" s="42" t="s">
        <v>38</v>
      </c>
      <c r="WUX25" s="42" t="s">
        <v>38</v>
      </c>
      <c r="WUY25" s="42" t="s">
        <v>38</v>
      </c>
      <c r="WUZ25" s="42" t="s">
        <v>38</v>
      </c>
      <c r="WVA25" s="42" t="s">
        <v>38</v>
      </c>
      <c r="WVB25" s="42" t="s">
        <v>38</v>
      </c>
      <c r="WVC25" s="42" t="s">
        <v>38</v>
      </c>
      <c r="WVD25" s="42" t="s">
        <v>38</v>
      </c>
      <c r="WVE25" s="42" t="s">
        <v>38</v>
      </c>
      <c r="WVF25" s="42" t="s">
        <v>38</v>
      </c>
      <c r="WVG25" s="42" t="s">
        <v>38</v>
      </c>
      <c r="WVH25" s="42" t="s">
        <v>38</v>
      </c>
      <c r="WVI25" s="42" t="s">
        <v>38</v>
      </c>
      <c r="WVJ25" s="42" t="s">
        <v>38</v>
      </c>
      <c r="WVK25" s="42" t="s">
        <v>38</v>
      </c>
      <c r="WVL25" s="42" t="s">
        <v>38</v>
      </c>
      <c r="WVM25" s="42" t="s">
        <v>38</v>
      </c>
      <c r="WVN25" s="42" t="s">
        <v>38</v>
      </c>
      <c r="WVO25" s="42" t="s">
        <v>38</v>
      </c>
      <c r="WVP25" s="42" t="s">
        <v>38</v>
      </c>
      <c r="WVQ25" s="42" t="s">
        <v>38</v>
      </c>
      <c r="WVR25" s="42" t="s">
        <v>38</v>
      </c>
      <c r="WVS25" s="42" t="s">
        <v>38</v>
      </c>
      <c r="WVT25" s="42" t="s">
        <v>38</v>
      </c>
      <c r="WVU25" s="42" t="s">
        <v>38</v>
      </c>
      <c r="WVV25" s="42" t="s">
        <v>38</v>
      </c>
      <c r="WVW25" s="42" t="s">
        <v>38</v>
      </c>
      <c r="WVX25" s="42" t="s">
        <v>38</v>
      </c>
      <c r="WVY25" s="42" t="s">
        <v>38</v>
      </c>
      <c r="WVZ25" s="42" t="s">
        <v>38</v>
      </c>
      <c r="WWA25" s="42" t="s">
        <v>38</v>
      </c>
      <c r="WWB25" s="42" t="s">
        <v>38</v>
      </c>
      <c r="WWC25" s="42" t="s">
        <v>38</v>
      </c>
      <c r="WWD25" s="42" t="s">
        <v>38</v>
      </c>
      <c r="WWE25" s="42" t="s">
        <v>38</v>
      </c>
      <c r="WWF25" s="42" t="s">
        <v>38</v>
      </c>
      <c r="WWG25" s="42" t="s">
        <v>38</v>
      </c>
      <c r="WWH25" s="42" t="s">
        <v>38</v>
      </c>
      <c r="WWI25" s="42" t="s">
        <v>38</v>
      </c>
      <c r="WWJ25" s="42" t="s">
        <v>38</v>
      </c>
      <c r="WWK25" s="42" t="s">
        <v>38</v>
      </c>
      <c r="WWL25" s="42" t="s">
        <v>38</v>
      </c>
      <c r="WWM25" s="42" t="s">
        <v>38</v>
      </c>
      <c r="WWN25" s="42" t="s">
        <v>38</v>
      </c>
      <c r="WWO25" s="42" t="s">
        <v>38</v>
      </c>
      <c r="WWP25" s="42" t="s">
        <v>38</v>
      </c>
      <c r="WWQ25" s="42" t="s">
        <v>38</v>
      </c>
      <c r="WWR25" s="42" t="s">
        <v>38</v>
      </c>
      <c r="WWS25" s="42" t="s">
        <v>38</v>
      </c>
      <c r="WWT25" s="42" t="s">
        <v>38</v>
      </c>
      <c r="WWU25" s="42" t="s">
        <v>38</v>
      </c>
      <c r="WWV25" s="42" t="s">
        <v>38</v>
      </c>
      <c r="WWW25" s="42" t="s">
        <v>38</v>
      </c>
      <c r="WWX25" s="42" t="s">
        <v>38</v>
      </c>
      <c r="WWY25" s="42" t="s">
        <v>38</v>
      </c>
      <c r="WWZ25" s="42" t="s">
        <v>38</v>
      </c>
      <c r="WXA25" s="42" t="s">
        <v>38</v>
      </c>
      <c r="WXB25" s="42" t="s">
        <v>38</v>
      </c>
      <c r="WXC25" s="42" t="s">
        <v>38</v>
      </c>
      <c r="WXD25" s="42" t="s">
        <v>38</v>
      </c>
      <c r="WXE25" s="42" t="s">
        <v>38</v>
      </c>
      <c r="WXF25" s="42" t="s">
        <v>38</v>
      </c>
      <c r="WXG25" s="42" t="s">
        <v>38</v>
      </c>
      <c r="WXH25" s="42" t="s">
        <v>38</v>
      </c>
      <c r="WXI25" s="42" t="s">
        <v>38</v>
      </c>
      <c r="WXJ25" s="42" t="s">
        <v>38</v>
      </c>
      <c r="WXK25" s="42" t="s">
        <v>38</v>
      </c>
      <c r="WXL25" s="42" t="s">
        <v>38</v>
      </c>
      <c r="WXM25" s="42" t="s">
        <v>38</v>
      </c>
      <c r="WXN25" s="42" t="s">
        <v>38</v>
      </c>
      <c r="WXO25" s="42" t="s">
        <v>38</v>
      </c>
      <c r="WXP25" s="42" t="s">
        <v>38</v>
      </c>
      <c r="WXQ25" s="42" t="s">
        <v>38</v>
      </c>
      <c r="WXR25" s="42" t="s">
        <v>38</v>
      </c>
      <c r="WXS25" s="42" t="s">
        <v>38</v>
      </c>
      <c r="WXT25" s="42" t="s">
        <v>38</v>
      </c>
      <c r="WXU25" s="42" t="s">
        <v>38</v>
      </c>
      <c r="WXV25" s="42" t="s">
        <v>38</v>
      </c>
      <c r="WXW25" s="42" t="s">
        <v>38</v>
      </c>
      <c r="WXX25" s="42" t="s">
        <v>38</v>
      </c>
      <c r="WXY25" s="42" t="s">
        <v>38</v>
      </c>
      <c r="WXZ25" s="42" t="s">
        <v>38</v>
      </c>
      <c r="WYA25" s="42" t="s">
        <v>38</v>
      </c>
      <c r="WYB25" s="42" t="s">
        <v>38</v>
      </c>
      <c r="WYC25" s="42" t="s">
        <v>38</v>
      </c>
      <c r="WYD25" s="42" t="s">
        <v>38</v>
      </c>
      <c r="WYE25" s="42" t="s">
        <v>38</v>
      </c>
      <c r="WYF25" s="42" t="s">
        <v>38</v>
      </c>
      <c r="WYG25" s="42" t="s">
        <v>38</v>
      </c>
      <c r="WYH25" s="42" t="s">
        <v>38</v>
      </c>
      <c r="WYI25" s="42" t="s">
        <v>38</v>
      </c>
      <c r="WYJ25" s="42" t="s">
        <v>38</v>
      </c>
      <c r="WYK25" s="42" t="s">
        <v>38</v>
      </c>
      <c r="WYL25" s="42" t="s">
        <v>38</v>
      </c>
      <c r="WYM25" s="42" t="s">
        <v>38</v>
      </c>
      <c r="WYN25" s="42" t="s">
        <v>38</v>
      </c>
      <c r="WYO25" s="42" t="s">
        <v>38</v>
      </c>
      <c r="WYP25" s="42" t="s">
        <v>38</v>
      </c>
      <c r="WYQ25" s="42" t="s">
        <v>38</v>
      </c>
      <c r="WYR25" s="42" t="s">
        <v>38</v>
      </c>
      <c r="WYS25" s="42" t="s">
        <v>38</v>
      </c>
      <c r="WYT25" s="42" t="s">
        <v>38</v>
      </c>
      <c r="WYU25" s="42" t="s">
        <v>38</v>
      </c>
      <c r="WYV25" s="42" t="s">
        <v>38</v>
      </c>
      <c r="WYW25" s="42" t="s">
        <v>38</v>
      </c>
      <c r="WYX25" s="42" t="s">
        <v>38</v>
      </c>
      <c r="WYY25" s="42" t="s">
        <v>38</v>
      </c>
      <c r="WYZ25" s="42" t="s">
        <v>38</v>
      </c>
      <c r="WZA25" s="42" t="s">
        <v>38</v>
      </c>
      <c r="WZB25" s="42" t="s">
        <v>38</v>
      </c>
      <c r="WZC25" s="42" t="s">
        <v>38</v>
      </c>
      <c r="WZD25" s="42" t="s">
        <v>38</v>
      </c>
      <c r="WZE25" s="42" t="s">
        <v>38</v>
      </c>
      <c r="WZF25" s="42" t="s">
        <v>38</v>
      </c>
      <c r="WZG25" s="42" t="s">
        <v>38</v>
      </c>
      <c r="WZH25" s="42" t="s">
        <v>38</v>
      </c>
      <c r="WZI25" s="42" t="s">
        <v>38</v>
      </c>
      <c r="WZJ25" s="42" t="s">
        <v>38</v>
      </c>
      <c r="WZK25" s="42" t="s">
        <v>38</v>
      </c>
      <c r="WZL25" s="42" t="s">
        <v>38</v>
      </c>
      <c r="WZM25" s="42" t="s">
        <v>38</v>
      </c>
      <c r="WZN25" s="42" t="s">
        <v>38</v>
      </c>
      <c r="WZO25" s="42" t="s">
        <v>38</v>
      </c>
      <c r="WZP25" s="42" t="s">
        <v>38</v>
      </c>
      <c r="WZQ25" s="42" t="s">
        <v>38</v>
      </c>
      <c r="WZR25" s="42" t="s">
        <v>38</v>
      </c>
      <c r="WZS25" s="42" t="s">
        <v>38</v>
      </c>
      <c r="WZT25" s="42" t="s">
        <v>38</v>
      </c>
      <c r="WZU25" s="42" t="s">
        <v>38</v>
      </c>
      <c r="WZV25" s="42" t="s">
        <v>38</v>
      </c>
      <c r="WZW25" s="42" t="s">
        <v>38</v>
      </c>
      <c r="WZX25" s="42" t="s">
        <v>38</v>
      </c>
      <c r="WZY25" s="42" t="s">
        <v>38</v>
      </c>
      <c r="WZZ25" s="42" t="s">
        <v>38</v>
      </c>
      <c r="XAA25" s="42" t="s">
        <v>38</v>
      </c>
      <c r="XAB25" s="42" t="s">
        <v>38</v>
      </c>
      <c r="XAC25" s="42" t="s">
        <v>38</v>
      </c>
      <c r="XAD25" s="42" t="s">
        <v>38</v>
      </c>
      <c r="XAE25" s="42" t="s">
        <v>38</v>
      </c>
      <c r="XAF25" s="42" t="s">
        <v>38</v>
      </c>
      <c r="XAG25" s="42" t="s">
        <v>38</v>
      </c>
      <c r="XAH25" s="42" t="s">
        <v>38</v>
      </c>
      <c r="XAI25" s="42" t="s">
        <v>38</v>
      </c>
      <c r="XAJ25" s="42" t="s">
        <v>38</v>
      </c>
      <c r="XAK25" s="42" t="s">
        <v>38</v>
      </c>
      <c r="XAL25" s="42" t="s">
        <v>38</v>
      </c>
      <c r="XAM25" s="42" t="s">
        <v>38</v>
      </c>
      <c r="XAN25" s="42" t="s">
        <v>38</v>
      </c>
      <c r="XAO25" s="42" t="s">
        <v>38</v>
      </c>
      <c r="XAP25" s="42" t="s">
        <v>38</v>
      </c>
      <c r="XAQ25" s="42" t="s">
        <v>38</v>
      </c>
      <c r="XAR25" s="42" t="s">
        <v>38</v>
      </c>
      <c r="XAS25" s="42" t="s">
        <v>38</v>
      </c>
      <c r="XAT25" s="42" t="s">
        <v>38</v>
      </c>
      <c r="XAU25" s="42" t="s">
        <v>38</v>
      </c>
      <c r="XAV25" s="42" t="s">
        <v>38</v>
      </c>
      <c r="XAW25" s="42" t="s">
        <v>38</v>
      </c>
      <c r="XAX25" s="42" t="s">
        <v>38</v>
      </c>
      <c r="XAY25" s="42" t="s">
        <v>38</v>
      </c>
      <c r="XAZ25" s="42" t="s">
        <v>38</v>
      </c>
      <c r="XBA25" s="42" t="s">
        <v>38</v>
      </c>
      <c r="XBB25" s="42" t="s">
        <v>38</v>
      </c>
      <c r="XBC25" s="42" t="s">
        <v>38</v>
      </c>
      <c r="XBD25" s="42" t="s">
        <v>38</v>
      </c>
      <c r="XBE25" s="42" t="s">
        <v>38</v>
      </c>
      <c r="XBF25" s="42" t="s">
        <v>38</v>
      </c>
      <c r="XBG25" s="42" t="s">
        <v>38</v>
      </c>
      <c r="XBH25" s="42" t="s">
        <v>38</v>
      </c>
      <c r="XBI25" s="42" t="s">
        <v>38</v>
      </c>
      <c r="XBJ25" s="42" t="s">
        <v>38</v>
      </c>
      <c r="XBK25" s="42" t="s">
        <v>38</v>
      </c>
      <c r="XBL25" s="42" t="s">
        <v>38</v>
      </c>
      <c r="XBM25" s="42" t="s">
        <v>38</v>
      </c>
      <c r="XBN25" s="42" t="s">
        <v>38</v>
      </c>
      <c r="XBO25" s="42" t="s">
        <v>38</v>
      </c>
      <c r="XBP25" s="42" t="s">
        <v>38</v>
      </c>
      <c r="XBQ25" s="42" t="s">
        <v>38</v>
      </c>
      <c r="XBR25" s="42" t="s">
        <v>38</v>
      </c>
      <c r="XBS25" s="42" t="s">
        <v>38</v>
      </c>
      <c r="XBT25" s="42" t="s">
        <v>38</v>
      </c>
      <c r="XBU25" s="42" t="s">
        <v>38</v>
      </c>
      <c r="XBV25" s="42" t="s">
        <v>38</v>
      </c>
      <c r="XBW25" s="42" t="s">
        <v>38</v>
      </c>
      <c r="XBX25" s="42" t="s">
        <v>38</v>
      </c>
      <c r="XBY25" s="42" t="s">
        <v>38</v>
      </c>
      <c r="XBZ25" s="42" t="s">
        <v>38</v>
      </c>
      <c r="XCA25" s="42" t="s">
        <v>38</v>
      </c>
      <c r="XCB25" s="42" t="s">
        <v>38</v>
      </c>
      <c r="XCC25" s="42" t="s">
        <v>38</v>
      </c>
      <c r="XCD25" s="42" t="s">
        <v>38</v>
      </c>
      <c r="XCE25" s="42" t="s">
        <v>38</v>
      </c>
      <c r="XCF25" s="42" t="s">
        <v>38</v>
      </c>
      <c r="XCG25" s="42" t="s">
        <v>38</v>
      </c>
      <c r="XCH25" s="42" t="s">
        <v>38</v>
      </c>
      <c r="XCI25" s="42" t="s">
        <v>38</v>
      </c>
      <c r="XCJ25" s="42" t="s">
        <v>38</v>
      </c>
      <c r="XCK25" s="42" t="s">
        <v>38</v>
      </c>
      <c r="XCL25" s="42" t="s">
        <v>38</v>
      </c>
      <c r="XCM25" s="42" t="s">
        <v>38</v>
      </c>
      <c r="XCN25" s="42" t="s">
        <v>38</v>
      </c>
      <c r="XCO25" s="42" t="s">
        <v>38</v>
      </c>
      <c r="XCP25" s="42" t="s">
        <v>38</v>
      </c>
      <c r="XCQ25" s="42" t="s">
        <v>38</v>
      </c>
      <c r="XCR25" s="42" t="s">
        <v>38</v>
      </c>
      <c r="XCS25" s="42" t="s">
        <v>38</v>
      </c>
      <c r="XCT25" s="42" t="s">
        <v>38</v>
      </c>
      <c r="XCU25" s="42" t="s">
        <v>38</v>
      </c>
      <c r="XCV25" s="42" t="s">
        <v>38</v>
      </c>
      <c r="XCW25" s="42" t="s">
        <v>38</v>
      </c>
      <c r="XCX25" s="42" t="s">
        <v>38</v>
      </c>
      <c r="XCY25" s="42" t="s">
        <v>38</v>
      </c>
      <c r="XCZ25" s="42" t="s">
        <v>38</v>
      </c>
      <c r="XDA25" s="42" t="s">
        <v>38</v>
      </c>
      <c r="XDB25" s="42" t="s">
        <v>38</v>
      </c>
      <c r="XDC25" s="42" t="s">
        <v>38</v>
      </c>
      <c r="XDD25" s="42" t="s">
        <v>38</v>
      </c>
      <c r="XDE25" s="42" t="s">
        <v>38</v>
      </c>
      <c r="XDF25" s="42" t="s">
        <v>38</v>
      </c>
      <c r="XDG25" s="42" t="s">
        <v>38</v>
      </c>
      <c r="XDH25" s="42" t="s">
        <v>38</v>
      </c>
      <c r="XDI25" s="42" t="s">
        <v>38</v>
      </c>
      <c r="XDJ25" s="42" t="s">
        <v>38</v>
      </c>
      <c r="XDK25" s="42" t="s">
        <v>38</v>
      </c>
      <c r="XDL25" s="42" t="s">
        <v>38</v>
      </c>
      <c r="XDM25" s="42" t="s">
        <v>38</v>
      </c>
      <c r="XDN25" s="42" t="s">
        <v>38</v>
      </c>
      <c r="XDO25" s="42" t="s">
        <v>38</v>
      </c>
      <c r="XDP25" s="42" t="s">
        <v>38</v>
      </c>
      <c r="XDQ25" s="42" t="s">
        <v>38</v>
      </c>
      <c r="XDR25" s="42" t="s">
        <v>38</v>
      </c>
      <c r="XDS25" s="42" t="s">
        <v>38</v>
      </c>
      <c r="XDT25" s="42" t="s">
        <v>38</v>
      </c>
      <c r="XDU25" s="42" t="s">
        <v>38</v>
      </c>
      <c r="XDV25" s="42" t="s">
        <v>38</v>
      </c>
      <c r="XDW25" s="42" t="s">
        <v>38</v>
      </c>
      <c r="XDX25" s="42" t="s">
        <v>38</v>
      </c>
      <c r="XDY25" s="42" t="s">
        <v>38</v>
      </c>
      <c r="XDZ25" s="42" t="s">
        <v>38</v>
      </c>
      <c r="XEA25" s="42" t="s">
        <v>38</v>
      </c>
      <c r="XEB25" s="42" t="s">
        <v>38</v>
      </c>
      <c r="XEC25" s="42" t="s">
        <v>38</v>
      </c>
      <c r="XED25" s="42" t="s">
        <v>38</v>
      </c>
      <c r="XEE25" s="42" t="s">
        <v>38</v>
      </c>
      <c r="XEF25" s="42" t="s">
        <v>38</v>
      </c>
      <c r="XEG25" s="42" t="s">
        <v>38</v>
      </c>
      <c r="XEH25" s="42" t="s">
        <v>38</v>
      </c>
      <c r="XEI25" s="42" t="s">
        <v>38</v>
      </c>
      <c r="XEJ25" s="42" t="s">
        <v>38</v>
      </c>
      <c r="XEK25" s="42" t="s">
        <v>38</v>
      </c>
      <c r="XEL25" s="42" t="s">
        <v>38</v>
      </c>
      <c r="XEM25" s="42" t="s">
        <v>38</v>
      </c>
      <c r="XEN25" s="42" t="s">
        <v>38</v>
      </c>
      <c r="XEO25" s="42" t="s">
        <v>38</v>
      </c>
      <c r="XEP25" s="42" t="s">
        <v>38</v>
      </c>
      <c r="XEQ25" s="42" t="s">
        <v>38</v>
      </c>
      <c r="XER25" s="42" t="s">
        <v>38</v>
      </c>
      <c r="XES25" s="42" t="s">
        <v>38</v>
      </c>
      <c r="XET25" s="42" t="s">
        <v>38</v>
      </c>
      <c r="XEU25" s="42" t="s">
        <v>38</v>
      </c>
      <c r="XEV25" s="42" t="s">
        <v>38</v>
      </c>
      <c r="XEW25" s="42" t="s">
        <v>38</v>
      </c>
      <c r="XEX25" s="42" t="s">
        <v>38</v>
      </c>
      <c r="XEY25" s="42" t="s">
        <v>38</v>
      </c>
      <c r="XEZ25" s="42" t="s">
        <v>38</v>
      </c>
      <c r="XFA25" s="42" t="s">
        <v>38</v>
      </c>
      <c r="XFB25" s="42" t="s">
        <v>38</v>
      </c>
      <c r="XFC25" s="42" t="s">
        <v>38</v>
      </c>
      <c r="XFD25" s="42" t="s">
        <v>38</v>
      </c>
    </row>
    <row r="26" spans="1:16384" x14ac:dyDescent="0.35">
      <c r="A26" s="9" t="s">
        <v>39</v>
      </c>
      <c r="B26" s="67"/>
    </row>
    <row r="27" spans="1:16384" x14ac:dyDescent="0.35">
      <c r="A27" s="9" t="s">
        <v>40</v>
      </c>
      <c r="B27" s="10"/>
    </row>
  </sheetData>
  <sheetProtection algorithmName="SHA-512" hashValue="HY7srgiKH0El80h/FyQlZTLf12iVX4GtBhSVYSSnN3F45EUxzyqNHqD/Ot/3TLdMhzOy60gwbYJMN/D/aAGCYg==" saltValue="632v3LLHz/aFs2/qxLdQDg==" spinCount="100000" sheet="1" objects="1" scenarios="1"/>
  <dataValidations count="1">
    <dataValidation type="list" allowBlank="1" showInputMessage="1" showErrorMessage="1" sqref="B14" xr:uid="{00000000-0002-0000-0100-000000000000}">
      <formula1>"AL,AK,AZ,AR,CA,CO,CT,DC,DE,FL,GA,HI,ID,IL,IN,IA,KS,KY,LA,ME,MD,MA,MI,MN,MS,MO,MT,NE,NV,NH,NJ,NM,NY,NC,ND,OH,OK,OR,PA,RI,SC,SD,TN,TX,UT,VT,VA,WA,WV,WI,WY"</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8"/>
  </sheetPr>
  <dimension ref="A1:F43"/>
  <sheetViews>
    <sheetView showGridLines="0" topLeftCell="C12" zoomScaleNormal="100" workbookViewId="0">
      <selection activeCell="C29" sqref="C29"/>
    </sheetView>
  </sheetViews>
  <sheetFormatPr defaultColWidth="0" defaultRowHeight="14.5" x14ac:dyDescent="0.35"/>
  <cols>
    <col min="1" max="1" width="9.08984375" style="177" hidden="1" customWidth="1"/>
    <col min="2" max="2" width="23.08984375" style="177" hidden="1" customWidth="1"/>
    <col min="3" max="3" width="30.90625" customWidth="1"/>
    <col min="4" max="4" width="43.54296875" customWidth="1"/>
    <col min="5" max="5" width="19" customWidth="1"/>
    <col min="6" max="6" width="30.90625" customWidth="1"/>
    <col min="7" max="16384" width="9.08984375" hidden="1"/>
  </cols>
  <sheetData>
    <row r="1" spans="1:6" hidden="1" x14ac:dyDescent="0.35">
      <c r="B1" s="165" t="s">
        <v>76</v>
      </c>
      <c r="C1" s="72" t="str">
        <f>+Welcome!B2</f>
        <v>63.4720 Semiannual Compliance Report</v>
      </c>
      <c r="D1" s="82"/>
    </row>
    <row r="2" spans="1:6" hidden="1" x14ac:dyDescent="0.35">
      <c r="B2" s="197" t="s">
        <v>1</v>
      </c>
      <c r="C2" s="75" t="str">
        <f>+Welcome!B3</f>
        <v>63.4720(a)</v>
      </c>
      <c r="D2" s="31"/>
    </row>
    <row r="3" spans="1:6" hidden="1" x14ac:dyDescent="0.35">
      <c r="B3" s="198" t="s">
        <v>3</v>
      </c>
      <c r="C3" s="76" t="str">
        <f>+Welcome!B4</f>
        <v>ICR Draft v2.01</v>
      </c>
      <c r="D3" s="53"/>
    </row>
    <row r="4" spans="1:6" hidden="1" x14ac:dyDescent="0.35">
      <c r="B4" s="198" t="s">
        <v>5</v>
      </c>
      <c r="C4" s="65">
        <f>+Welcome!B5</f>
        <v>44725</v>
      </c>
      <c r="D4" s="55"/>
    </row>
    <row r="5" spans="1:6" hidden="1" x14ac:dyDescent="0.35">
      <c r="B5" s="198" t="s">
        <v>6</v>
      </c>
      <c r="C5" s="3" t="str">
        <f>+Welcome!B6</f>
        <v>OMB No.: 2060-0510 Form 5900-594 For further Paperwork Reduction Act information see: 
https://www.epa.gov/electronic-reporting-air-emissions/paperwork-reduction-act-pra-cedri-and-ert</v>
      </c>
      <c r="D5" s="153"/>
    </row>
    <row r="6" spans="1:6" ht="21" x14ac:dyDescent="0.5">
      <c r="C6" s="12" t="s">
        <v>77</v>
      </c>
    </row>
    <row r="7" spans="1:6" x14ac:dyDescent="0.35">
      <c r="C7" s="3" t="s">
        <v>78</v>
      </c>
    </row>
    <row r="8" spans="1:6" x14ac:dyDescent="0.35">
      <c r="C8" s="45" t="s">
        <v>129</v>
      </c>
      <c r="D8" s="48" t="str">
        <f>Gen_requirements!B5&amp;Gen_requirements!B6</f>
        <v/>
      </c>
    </row>
    <row r="9" spans="1:6" x14ac:dyDescent="0.35">
      <c r="C9" s="44" t="s">
        <v>130</v>
      </c>
      <c r="D9" s="48" t="str">
        <f>TEXT(Gen_requirements!B22,"mm/dd/yyyy")&amp;" - "&amp;TEXT(Gen_requirements!B23,"mm/dd/yyyy")</f>
        <v>01/00/1900 - 01/00/1900</v>
      </c>
    </row>
    <row r="10" spans="1:6" x14ac:dyDescent="0.35">
      <c r="C10" s="43" t="s">
        <v>321</v>
      </c>
    </row>
    <row r="11" spans="1:6" s="36" customFormat="1" ht="15" thickBot="1" x14ac:dyDescent="0.4">
      <c r="A11" s="230"/>
      <c r="B11" s="231"/>
      <c r="C11" s="36" t="s">
        <v>322</v>
      </c>
      <c r="D11" s="109"/>
    </row>
    <row r="12" spans="1:6" ht="73" thickBot="1" x14ac:dyDescent="0.4">
      <c r="B12" s="225" t="s">
        <v>79</v>
      </c>
      <c r="C12" s="108" t="s">
        <v>80</v>
      </c>
      <c r="D12" s="108" t="s">
        <v>216</v>
      </c>
      <c r="E12" s="279" t="s">
        <v>81</v>
      </c>
      <c r="F12" s="279" t="s">
        <v>82</v>
      </c>
    </row>
    <row r="13" spans="1:6" x14ac:dyDescent="0.35">
      <c r="B13" s="211" t="s">
        <v>431</v>
      </c>
      <c r="C13" s="137" t="s">
        <v>233</v>
      </c>
      <c r="D13" s="137" t="s">
        <v>234</v>
      </c>
      <c r="E13" s="138" t="s">
        <v>235</v>
      </c>
      <c r="F13" s="138" t="s">
        <v>236</v>
      </c>
    </row>
    <row r="14" spans="1:6" x14ac:dyDescent="0.35">
      <c r="B14" s="215" t="s">
        <v>432</v>
      </c>
      <c r="C14" s="97" t="s">
        <v>320</v>
      </c>
      <c r="D14" s="97" t="s">
        <v>83</v>
      </c>
      <c r="E14" s="97" t="s">
        <v>84</v>
      </c>
      <c r="F14" s="110" t="s">
        <v>85</v>
      </c>
    </row>
    <row r="15" spans="1:6" x14ac:dyDescent="0.35">
      <c r="B15" s="215" t="s">
        <v>432</v>
      </c>
      <c r="C15" s="97" t="s">
        <v>320</v>
      </c>
      <c r="D15" s="97" t="s">
        <v>86</v>
      </c>
      <c r="E15" s="97" t="s">
        <v>85</v>
      </c>
      <c r="F15" s="110" t="s">
        <v>87</v>
      </c>
    </row>
    <row r="16" spans="1:6" hidden="1" x14ac:dyDescent="0.35">
      <c r="B16" s="215" t="str">
        <f t="shared" ref="B16:B22" si="0">IF(ISBLANK(D37),"",ROW(B16)-23)</f>
        <v/>
      </c>
      <c r="C16" s="277" t="s">
        <v>428</v>
      </c>
      <c r="D16" s="277" t="s">
        <v>428</v>
      </c>
      <c r="E16" s="278" t="s">
        <v>428</v>
      </c>
      <c r="F16" s="278" t="s">
        <v>428</v>
      </c>
    </row>
    <row r="17" spans="2:6" hidden="1" x14ac:dyDescent="0.35">
      <c r="B17" s="215" t="str">
        <f t="shared" si="0"/>
        <v/>
      </c>
      <c r="C17" s="277" t="s">
        <v>428</v>
      </c>
      <c r="D17" s="277" t="s">
        <v>428</v>
      </c>
      <c r="E17" s="278" t="s">
        <v>428</v>
      </c>
      <c r="F17" s="278" t="s">
        <v>428</v>
      </c>
    </row>
    <row r="18" spans="2:6" hidden="1" x14ac:dyDescent="0.35">
      <c r="B18" s="215" t="str">
        <f t="shared" si="0"/>
        <v/>
      </c>
      <c r="C18" s="277" t="s">
        <v>428</v>
      </c>
      <c r="D18" s="277" t="s">
        <v>428</v>
      </c>
      <c r="E18" s="278" t="s">
        <v>428</v>
      </c>
      <c r="F18" s="278" t="s">
        <v>428</v>
      </c>
    </row>
    <row r="19" spans="2:6" hidden="1" x14ac:dyDescent="0.35">
      <c r="B19" s="215" t="str">
        <f t="shared" si="0"/>
        <v/>
      </c>
      <c r="C19" s="277" t="s">
        <v>428</v>
      </c>
      <c r="D19" s="277" t="s">
        <v>428</v>
      </c>
      <c r="E19" s="278" t="s">
        <v>428</v>
      </c>
      <c r="F19" s="278" t="s">
        <v>428</v>
      </c>
    </row>
    <row r="20" spans="2:6" hidden="1" x14ac:dyDescent="0.35">
      <c r="B20" s="215" t="str">
        <f t="shared" si="0"/>
        <v/>
      </c>
      <c r="C20" s="277" t="s">
        <v>428</v>
      </c>
      <c r="D20" s="277" t="s">
        <v>428</v>
      </c>
      <c r="E20" s="278" t="s">
        <v>428</v>
      </c>
      <c r="F20" s="278" t="s">
        <v>428</v>
      </c>
    </row>
    <row r="21" spans="2:6" hidden="1" x14ac:dyDescent="0.35">
      <c r="B21" s="215" t="str">
        <f t="shared" si="0"/>
        <v/>
      </c>
      <c r="C21" s="277" t="s">
        <v>428</v>
      </c>
      <c r="D21" s="277" t="s">
        <v>428</v>
      </c>
      <c r="E21" s="278" t="s">
        <v>428</v>
      </c>
      <c r="F21" s="278" t="s">
        <v>428</v>
      </c>
    </row>
    <row r="22" spans="2:6" hidden="1" x14ac:dyDescent="0.35">
      <c r="B22" s="215" t="str">
        <f t="shared" si="0"/>
        <v/>
      </c>
      <c r="C22" s="277" t="s">
        <v>428</v>
      </c>
      <c r="D22" s="277" t="s">
        <v>428</v>
      </c>
      <c r="E22" s="278" t="s">
        <v>428</v>
      </c>
      <c r="F22" s="278" t="s">
        <v>428</v>
      </c>
    </row>
    <row r="23" spans="2:6" hidden="1" x14ac:dyDescent="0.35">
      <c r="B23" s="215">
        <f>IF(ISBLANK(#REF!),"",ROW(B23)-23)</f>
        <v>0</v>
      </c>
      <c r="C23" s="277" t="s">
        <v>428</v>
      </c>
      <c r="D23" s="277" t="s">
        <v>428</v>
      </c>
      <c r="E23" s="278" t="s">
        <v>428</v>
      </c>
      <c r="F23" s="278" t="s">
        <v>428</v>
      </c>
    </row>
    <row r="24" spans="2:6" x14ac:dyDescent="0.35">
      <c r="B24" s="226" t="str">
        <f>IF(C24="","",1)</f>
        <v/>
      </c>
      <c r="C24" s="281"/>
      <c r="D24" s="281"/>
      <c r="E24" s="282"/>
      <c r="F24" s="282"/>
    </row>
    <row r="25" spans="2:6" x14ac:dyDescent="0.35">
      <c r="B25" s="226" t="str">
        <f t="shared" ref="B25:B43" si="1">IF(C25="","",1)</f>
        <v/>
      </c>
      <c r="C25" s="281"/>
      <c r="D25" s="281"/>
      <c r="E25" s="282"/>
      <c r="F25" s="282"/>
    </row>
    <row r="26" spans="2:6" x14ac:dyDescent="0.35">
      <c r="B26" s="226" t="str">
        <f t="shared" si="1"/>
        <v/>
      </c>
      <c r="C26" s="281"/>
      <c r="D26" s="281"/>
      <c r="E26" s="282"/>
      <c r="F26" s="282"/>
    </row>
    <row r="27" spans="2:6" x14ac:dyDescent="0.35">
      <c r="B27" s="226" t="str">
        <f t="shared" si="1"/>
        <v/>
      </c>
      <c r="C27" s="281"/>
      <c r="D27" s="281"/>
      <c r="E27" s="282"/>
      <c r="F27" s="282"/>
    </row>
    <row r="28" spans="2:6" x14ac:dyDescent="0.35">
      <c r="B28" s="226" t="str">
        <f t="shared" si="1"/>
        <v/>
      </c>
      <c r="C28" s="281"/>
      <c r="D28" s="281"/>
      <c r="E28" s="282"/>
      <c r="F28" s="282"/>
    </row>
    <row r="29" spans="2:6" x14ac:dyDescent="0.35">
      <c r="B29" s="226" t="str">
        <f t="shared" si="1"/>
        <v/>
      </c>
      <c r="C29" s="281"/>
      <c r="D29" s="281"/>
      <c r="E29" s="282"/>
      <c r="F29" s="282"/>
    </row>
    <row r="30" spans="2:6" x14ac:dyDescent="0.35">
      <c r="B30" s="226" t="str">
        <f t="shared" si="1"/>
        <v/>
      </c>
      <c r="C30" s="281"/>
      <c r="D30" s="281"/>
      <c r="E30" s="282"/>
      <c r="F30" s="282"/>
    </row>
    <row r="31" spans="2:6" x14ac:dyDescent="0.35">
      <c r="B31" s="226" t="str">
        <f t="shared" si="1"/>
        <v/>
      </c>
      <c r="C31" s="281"/>
      <c r="D31" s="281"/>
      <c r="E31" s="282"/>
      <c r="F31" s="282"/>
    </row>
    <row r="32" spans="2:6" x14ac:dyDescent="0.35">
      <c r="B32" s="226" t="str">
        <f t="shared" si="1"/>
        <v/>
      </c>
      <c r="C32" s="281"/>
      <c r="D32" s="281"/>
      <c r="E32" s="282"/>
      <c r="F32" s="282"/>
    </row>
    <row r="33" spans="2:6" x14ac:dyDescent="0.35">
      <c r="B33" s="226" t="str">
        <f t="shared" si="1"/>
        <v/>
      </c>
      <c r="C33" s="281"/>
      <c r="D33" s="281"/>
      <c r="E33" s="282"/>
      <c r="F33" s="282"/>
    </row>
    <row r="34" spans="2:6" x14ac:dyDescent="0.35">
      <c r="B34" s="226" t="str">
        <f t="shared" si="1"/>
        <v/>
      </c>
      <c r="C34" s="281"/>
      <c r="D34" s="281"/>
      <c r="E34" s="282"/>
      <c r="F34" s="282"/>
    </row>
    <row r="35" spans="2:6" x14ac:dyDescent="0.35">
      <c r="B35" s="226" t="str">
        <f t="shared" si="1"/>
        <v/>
      </c>
      <c r="C35" s="281"/>
      <c r="D35" s="281"/>
      <c r="E35" s="282"/>
      <c r="F35" s="282"/>
    </row>
    <row r="36" spans="2:6" x14ac:dyDescent="0.35">
      <c r="B36" s="226" t="str">
        <f t="shared" si="1"/>
        <v/>
      </c>
      <c r="C36" s="281"/>
      <c r="D36" s="281"/>
      <c r="E36" s="282"/>
      <c r="F36" s="282"/>
    </row>
    <row r="37" spans="2:6" x14ac:dyDescent="0.35">
      <c r="B37" s="226" t="str">
        <f t="shared" si="1"/>
        <v/>
      </c>
      <c r="C37" s="281"/>
      <c r="D37" s="281"/>
      <c r="E37" s="282"/>
      <c r="F37" s="282"/>
    </row>
    <row r="38" spans="2:6" x14ac:dyDescent="0.35">
      <c r="B38" s="226" t="str">
        <f t="shared" si="1"/>
        <v/>
      </c>
      <c r="C38" s="281"/>
      <c r="D38" s="281"/>
      <c r="E38" s="282"/>
      <c r="F38" s="282"/>
    </row>
    <row r="39" spans="2:6" x14ac:dyDescent="0.35">
      <c r="B39" s="226" t="str">
        <f t="shared" si="1"/>
        <v/>
      </c>
      <c r="C39" s="281"/>
      <c r="D39" s="281"/>
      <c r="E39" s="282"/>
      <c r="F39" s="282"/>
    </row>
    <row r="40" spans="2:6" x14ac:dyDescent="0.35">
      <c r="B40" s="226" t="str">
        <f t="shared" si="1"/>
        <v/>
      </c>
      <c r="C40" s="281"/>
      <c r="D40" s="281"/>
      <c r="E40" s="282"/>
      <c r="F40" s="282"/>
    </row>
    <row r="41" spans="2:6" x14ac:dyDescent="0.35">
      <c r="B41" s="226" t="str">
        <f t="shared" si="1"/>
        <v/>
      </c>
      <c r="C41" s="281"/>
      <c r="D41" s="281"/>
      <c r="E41" s="282"/>
      <c r="F41" s="282"/>
    </row>
    <row r="42" spans="2:6" x14ac:dyDescent="0.35">
      <c r="B42" s="226" t="str">
        <f t="shared" si="1"/>
        <v/>
      </c>
      <c r="C42" s="281"/>
      <c r="D42" s="281"/>
      <c r="E42" s="282"/>
      <c r="F42" s="282"/>
    </row>
    <row r="43" spans="2:6" x14ac:dyDescent="0.35">
      <c r="B43" s="226" t="str">
        <f t="shared" si="1"/>
        <v/>
      </c>
      <c r="C43" s="283"/>
      <c r="D43" s="283"/>
      <c r="E43" s="284"/>
      <c r="F43" s="284"/>
    </row>
  </sheetData>
  <sheetProtection algorithmName="SHA-512" hashValue="/ayxghqd2BXYxHTDfxmheUY3z6Px69r3WrfYsZ1HEtLRCVoHgwsaAbo5D2vnbTBjvQy8+f858K57kXuY1BSF4Q==" saltValue="zCHHvuheqYsMLVd5Lk81aQ==" spinCount="100000" sheet="1" sort="0" autoFilter="0"/>
  <dataValidations count="2">
    <dataValidation type="date" operator="greaterThan" allowBlank="1" showInputMessage="1" showErrorMessage="1" sqref="E24:F43" xr:uid="{00000000-0002-0000-0300-000000000000}">
      <formula1>43101</formula1>
    </dataValidation>
    <dataValidation allowBlank="1" showInputMessage="1" showErrorMessage="1" prompt="XML Tag" sqref="C13:F13" xr:uid="{00000000-0002-0000-0300-000001000000}"/>
  </dataValidations>
  <pageMargins left="0.7" right="0.7" top="0.75" bottom="0.7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2000000}">
          <x14:formula1>
            <xm:f>dropdown!$A$2:$A$5</xm:f>
          </x14:formula1>
          <xm:sqref>D24:D43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sheetPr>
  <dimension ref="B1:Q125"/>
  <sheetViews>
    <sheetView showGridLines="0" topLeftCell="C8" zoomScaleNormal="100" workbookViewId="0">
      <selection activeCell="H25" sqref="H25"/>
    </sheetView>
  </sheetViews>
  <sheetFormatPr defaultColWidth="0" defaultRowHeight="14.5" zeroHeight="1" x14ac:dyDescent="0.35"/>
  <cols>
    <col min="1" max="1" width="9.08984375" hidden="1" customWidth="1"/>
    <col min="2" max="2" width="20.54296875" style="177" hidden="1" customWidth="1"/>
    <col min="3" max="3" width="28.54296875" customWidth="1"/>
    <col min="4" max="4" width="17.08984375" customWidth="1"/>
    <col min="5" max="5" width="16.6328125" bestFit="1" customWidth="1"/>
    <col min="6" max="6" width="26" customWidth="1"/>
    <col min="7" max="7" width="33.36328125" bestFit="1" customWidth="1"/>
    <col min="8" max="8" width="19.90625" customWidth="1"/>
    <col min="9" max="9" width="2" hidden="1" customWidth="1"/>
    <col min="10" max="10" width="14.54296875" customWidth="1"/>
    <col min="11" max="11" width="18.36328125" customWidth="1"/>
    <col min="12" max="12" width="18.453125" customWidth="1"/>
    <col min="13" max="13" width="25.90625" customWidth="1"/>
    <col min="14" max="17" width="17.54296875" customWidth="1"/>
    <col min="18" max="16384" width="9.08984375" hidden="1"/>
  </cols>
  <sheetData>
    <row r="1" spans="2:17" hidden="1" x14ac:dyDescent="0.35">
      <c r="B1" s="165" t="s">
        <v>76</v>
      </c>
      <c r="C1" s="82"/>
      <c r="D1" s="82"/>
    </row>
    <row r="2" spans="2:17" hidden="1" x14ac:dyDescent="0.35">
      <c r="B2" s="197" t="s">
        <v>1</v>
      </c>
      <c r="C2" s="72" t="str">
        <f>+Welcome!B2</f>
        <v>63.4720 Semiannual Compliance Report</v>
      </c>
      <c r="D2" s="31"/>
    </row>
    <row r="3" spans="2:17" hidden="1" x14ac:dyDescent="0.35">
      <c r="B3" s="198" t="s">
        <v>3</v>
      </c>
      <c r="C3" s="75" t="str">
        <f>+Welcome!B3</f>
        <v>63.4720(a)</v>
      </c>
      <c r="D3" s="53"/>
    </row>
    <row r="4" spans="2:17" hidden="1" x14ac:dyDescent="0.35">
      <c r="B4" s="198" t="s">
        <v>5</v>
      </c>
      <c r="C4" s="76" t="str">
        <f>+Welcome!B4</f>
        <v>ICR Draft v2.01</v>
      </c>
      <c r="D4" s="55"/>
    </row>
    <row r="5" spans="2:17" hidden="1" x14ac:dyDescent="0.35">
      <c r="B5" s="198" t="s">
        <v>6</v>
      </c>
      <c r="C5" s="65">
        <f>+Welcome!B5</f>
        <v>44725</v>
      </c>
      <c r="D5" s="77"/>
    </row>
    <row r="6" spans="2:17" hidden="1" x14ac:dyDescent="0.35">
      <c r="C6" s="3" t="str">
        <f>+Welcome!B6</f>
        <v>OMB No.: 2060-0510 Form 5900-594 For further Paperwork Reduction Act information see: 
https://www.epa.gov/electronic-reporting-air-emissions/paperwork-reduction-act-pra-cedri-and-ert</v>
      </c>
    </row>
    <row r="7" spans="2:17" ht="21" x14ac:dyDescent="0.5">
      <c r="C7" s="12" t="s">
        <v>127</v>
      </c>
      <c r="D7" s="13"/>
      <c r="E7" s="13"/>
      <c r="F7" s="13"/>
      <c r="G7" s="13"/>
      <c r="H7" s="13"/>
      <c r="I7" s="13"/>
      <c r="J7" s="13"/>
    </row>
    <row r="8" spans="2:17" x14ac:dyDescent="0.35">
      <c r="C8" s="3" t="s">
        <v>128</v>
      </c>
    </row>
    <row r="9" spans="2:17" x14ac:dyDescent="0.35">
      <c r="C9" s="45" t="s">
        <v>129</v>
      </c>
      <c r="D9" s="48" t="str">
        <f>Gen_requirements!B6&amp;Gen_requirements!B7</f>
        <v/>
      </c>
      <c r="E9" s="48"/>
      <c r="K9" s="14"/>
      <c r="L9" s="16"/>
      <c r="M9" s="16"/>
    </row>
    <row r="10" spans="2:17" x14ac:dyDescent="0.35">
      <c r="C10" s="44" t="s">
        <v>130</v>
      </c>
      <c r="D10" s="48" t="str">
        <f>TEXT(Gen_requirements!B22,"mm/dd/yyyy")&amp;" - "&amp;TEXT(Gen_requirements!B23,"mm/dd/yyyy")</f>
        <v>01/00/1900 - 01/00/1900</v>
      </c>
      <c r="E10" s="48"/>
      <c r="K10" s="14"/>
      <c r="L10" s="16"/>
      <c r="M10" s="16"/>
    </row>
    <row r="11" spans="2:17" ht="15" thickBot="1" x14ac:dyDescent="0.4">
      <c r="C11" s="47" t="s">
        <v>131</v>
      </c>
      <c r="D11" s="46"/>
      <c r="E11" s="46"/>
      <c r="F11" s="46"/>
      <c r="G11" s="46"/>
      <c r="H11" s="46"/>
      <c r="I11" s="27"/>
      <c r="J11" s="27"/>
      <c r="K11" s="27"/>
      <c r="L11" s="27"/>
    </row>
    <row r="12" spans="2:17" s="288" customFormat="1" ht="116.5" thickBot="1" x14ac:dyDescent="0.4">
      <c r="B12" s="285" t="s">
        <v>132</v>
      </c>
      <c r="C12" s="108" t="s">
        <v>217</v>
      </c>
      <c r="D12" s="108" t="s">
        <v>133</v>
      </c>
      <c r="E12" s="108" t="s">
        <v>218</v>
      </c>
      <c r="F12" s="108" t="s">
        <v>437</v>
      </c>
      <c r="G12" s="108" t="s">
        <v>438</v>
      </c>
      <c r="H12" s="108" t="s">
        <v>439</v>
      </c>
      <c r="I12" s="279" t="s">
        <v>134</v>
      </c>
      <c r="J12" s="279" t="s">
        <v>219</v>
      </c>
      <c r="K12" s="286" t="s">
        <v>351</v>
      </c>
      <c r="L12" s="108" t="s">
        <v>135</v>
      </c>
      <c r="M12" s="108" t="s">
        <v>136</v>
      </c>
      <c r="N12" s="279" t="s">
        <v>137</v>
      </c>
      <c r="O12" s="279" t="s">
        <v>138</v>
      </c>
      <c r="P12" s="279" t="s">
        <v>139</v>
      </c>
      <c r="Q12" s="287" t="s">
        <v>140</v>
      </c>
    </row>
    <row r="13" spans="2:17" ht="15" customHeight="1" x14ac:dyDescent="0.35">
      <c r="B13" s="211" t="s">
        <v>431</v>
      </c>
      <c r="C13" s="137" t="s">
        <v>233</v>
      </c>
      <c r="D13" s="68" t="s">
        <v>237</v>
      </c>
      <c r="E13" s="68" t="s">
        <v>238</v>
      </c>
      <c r="F13" s="68" t="s">
        <v>239</v>
      </c>
      <c r="G13" s="68" t="s">
        <v>240</v>
      </c>
      <c r="H13" s="68" t="s">
        <v>241</v>
      </c>
      <c r="I13" s="69"/>
      <c r="J13" s="68" t="s">
        <v>242</v>
      </c>
      <c r="K13" s="68" t="s">
        <v>243</v>
      </c>
      <c r="L13" s="68" t="s">
        <v>244</v>
      </c>
      <c r="M13" s="68" t="s">
        <v>245</v>
      </c>
      <c r="N13" s="68" t="s">
        <v>246</v>
      </c>
      <c r="O13" s="68" t="s">
        <v>247</v>
      </c>
      <c r="P13" s="68" t="s">
        <v>248</v>
      </c>
      <c r="Q13" s="111" t="s">
        <v>249</v>
      </c>
    </row>
    <row r="14" spans="2:17" x14ac:dyDescent="0.35">
      <c r="B14" s="215" t="s">
        <v>432</v>
      </c>
      <c r="C14" s="70" t="s">
        <v>320</v>
      </c>
      <c r="D14" s="70" t="s">
        <v>344</v>
      </c>
      <c r="E14" s="70" t="s">
        <v>343</v>
      </c>
      <c r="F14" s="70" t="s">
        <v>323</v>
      </c>
      <c r="G14" s="70" t="s">
        <v>324</v>
      </c>
      <c r="H14" s="70" t="s">
        <v>325</v>
      </c>
      <c r="I14" s="71"/>
      <c r="J14" s="70" t="s">
        <v>345</v>
      </c>
      <c r="K14" s="70" t="s">
        <v>352</v>
      </c>
      <c r="L14" s="70" t="s">
        <v>346</v>
      </c>
      <c r="M14" s="70" t="s">
        <v>353</v>
      </c>
      <c r="N14" s="70" t="s">
        <v>347</v>
      </c>
      <c r="O14" s="70" t="s">
        <v>348</v>
      </c>
      <c r="P14" s="70" t="s">
        <v>349</v>
      </c>
      <c r="Q14" s="112" t="s">
        <v>350</v>
      </c>
    </row>
    <row r="15" spans="2:17" hidden="1" x14ac:dyDescent="0.35">
      <c r="B15" s="215">
        <f>IF(ISBLANK(D15),"",ROW(B15)-23)</f>
        <v>-8</v>
      </c>
      <c r="C15" s="70" t="s">
        <v>428</v>
      </c>
      <c r="D15" s="70" t="s">
        <v>428</v>
      </c>
      <c r="E15" s="70" t="s">
        <v>428</v>
      </c>
      <c r="F15" s="70" t="s">
        <v>428</v>
      </c>
      <c r="G15" s="70" t="s">
        <v>428</v>
      </c>
      <c r="H15" s="70" t="s">
        <v>428</v>
      </c>
      <c r="I15" s="71" t="s">
        <v>428</v>
      </c>
      <c r="J15" s="70" t="s">
        <v>428</v>
      </c>
      <c r="K15" s="70" t="s">
        <v>428</v>
      </c>
      <c r="L15" s="70" t="s">
        <v>428</v>
      </c>
      <c r="M15" s="70" t="s">
        <v>428</v>
      </c>
      <c r="N15" s="70" t="s">
        <v>428</v>
      </c>
      <c r="O15" s="70" t="s">
        <v>428</v>
      </c>
      <c r="P15" s="70" t="s">
        <v>428</v>
      </c>
      <c r="Q15" s="112" t="s">
        <v>428</v>
      </c>
    </row>
    <row r="16" spans="2:17" hidden="1" x14ac:dyDescent="0.35">
      <c r="B16" s="215">
        <f>IF(ISBLANK(D16),"",ROW(B16)-23)</f>
        <v>-7</v>
      </c>
      <c r="C16" s="70" t="s">
        <v>428</v>
      </c>
      <c r="D16" s="70" t="s">
        <v>428</v>
      </c>
      <c r="E16" s="70" t="s">
        <v>428</v>
      </c>
      <c r="F16" s="70" t="s">
        <v>428</v>
      </c>
      <c r="G16" s="70" t="s">
        <v>428</v>
      </c>
      <c r="H16" s="70" t="s">
        <v>428</v>
      </c>
      <c r="I16" s="71" t="s">
        <v>428</v>
      </c>
      <c r="J16" s="70" t="s">
        <v>428</v>
      </c>
      <c r="K16" s="70" t="s">
        <v>428</v>
      </c>
      <c r="L16" s="70" t="s">
        <v>428</v>
      </c>
      <c r="M16" s="70" t="s">
        <v>428</v>
      </c>
      <c r="N16" s="70" t="s">
        <v>428</v>
      </c>
      <c r="O16" s="70" t="s">
        <v>428</v>
      </c>
      <c r="P16" s="70" t="s">
        <v>428</v>
      </c>
      <c r="Q16" s="112" t="s">
        <v>428</v>
      </c>
    </row>
    <row r="17" spans="2:17" hidden="1" x14ac:dyDescent="0.35">
      <c r="B17" s="215">
        <f>IF(ISBLANK(D17),"",ROW(B17)-23)</f>
        <v>-6</v>
      </c>
      <c r="C17" s="70" t="s">
        <v>428</v>
      </c>
      <c r="D17" s="70" t="s">
        <v>428</v>
      </c>
      <c r="E17" s="70" t="s">
        <v>428</v>
      </c>
      <c r="F17" s="70" t="s">
        <v>428</v>
      </c>
      <c r="G17" s="70" t="s">
        <v>428</v>
      </c>
      <c r="H17" s="70" t="s">
        <v>428</v>
      </c>
      <c r="I17" s="71" t="s">
        <v>428</v>
      </c>
      <c r="J17" s="70" t="s">
        <v>428</v>
      </c>
      <c r="K17" s="70" t="s">
        <v>428</v>
      </c>
      <c r="L17" s="70" t="s">
        <v>428</v>
      </c>
      <c r="M17" s="70" t="s">
        <v>428</v>
      </c>
      <c r="N17" s="70" t="s">
        <v>428</v>
      </c>
      <c r="O17" s="70" t="s">
        <v>428</v>
      </c>
      <c r="P17" s="70" t="s">
        <v>428</v>
      </c>
      <c r="Q17" s="112" t="s">
        <v>428</v>
      </c>
    </row>
    <row r="18" spans="2:17" hidden="1" x14ac:dyDescent="0.35">
      <c r="B18" s="215">
        <f t="shared" ref="B18:B23" si="0">IF(ISBLANK(D18),"",ROW(B18)-23)</f>
        <v>-5</v>
      </c>
      <c r="C18" s="70" t="s">
        <v>428</v>
      </c>
      <c r="D18" s="70" t="s">
        <v>428</v>
      </c>
      <c r="E18" s="70" t="s">
        <v>428</v>
      </c>
      <c r="F18" s="70" t="s">
        <v>428</v>
      </c>
      <c r="G18" s="70" t="s">
        <v>428</v>
      </c>
      <c r="H18" s="70" t="s">
        <v>428</v>
      </c>
      <c r="I18" s="71" t="s">
        <v>428</v>
      </c>
      <c r="J18" s="70" t="s">
        <v>428</v>
      </c>
      <c r="K18" s="70" t="s">
        <v>428</v>
      </c>
      <c r="L18" s="70" t="s">
        <v>428</v>
      </c>
      <c r="M18" s="70" t="s">
        <v>428</v>
      </c>
      <c r="N18" s="70" t="s">
        <v>428</v>
      </c>
      <c r="O18" s="70" t="s">
        <v>428</v>
      </c>
      <c r="P18" s="70" t="s">
        <v>428</v>
      </c>
      <c r="Q18" s="112" t="s">
        <v>428</v>
      </c>
    </row>
    <row r="19" spans="2:17" hidden="1" x14ac:dyDescent="0.35">
      <c r="B19" s="215">
        <f t="shared" si="0"/>
        <v>-4</v>
      </c>
      <c r="C19" s="70" t="s">
        <v>428</v>
      </c>
      <c r="D19" s="70" t="s">
        <v>428</v>
      </c>
      <c r="E19" s="70" t="s">
        <v>428</v>
      </c>
      <c r="F19" s="70" t="s">
        <v>428</v>
      </c>
      <c r="G19" s="70" t="s">
        <v>428</v>
      </c>
      <c r="H19" s="70" t="s">
        <v>428</v>
      </c>
      <c r="I19" s="71" t="s">
        <v>428</v>
      </c>
      <c r="J19" s="70" t="s">
        <v>428</v>
      </c>
      <c r="K19" s="70" t="s">
        <v>428</v>
      </c>
      <c r="L19" s="70" t="s">
        <v>428</v>
      </c>
      <c r="M19" s="70" t="s">
        <v>428</v>
      </c>
      <c r="N19" s="70" t="s">
        <v>428</v>
      </c>
      <c r="O19" s="70" t="s">
        <v>428</v>
      </c>
      <c r="P19" s="70" t="s">
        <v>428</v>
      </c>
      <c r="Q19" s="112" t="s">
        <v>428</v>
      </c>
    </row>
    <row r="20" spans="2:17" hidden="1" x14ac:dyDescent="0.35">
      <c r="B20" s="215">
        <f t="shared" si="0"/>
        <v>-3</v>
      </c>
      <c r="C20" s="70" t="s">
        <v>428</v>
      </c>
      <c r="D20" s="70" t="s">
        <v>428</v>
      </c>
      <c r="E20" s="70" t="s">
        <v>428</v>
      </c>
      <c r="F20" s="70" t="s">
        <v>428</v>
      </c>
      <c r="G20" s="70" t="s">
        <v>428</v>
      </c>
      <c r="H20" s="70" t="s">
        <v>428</v>
      </c>
      <c r="I20" s="71" t="s">
        <v>428</v>
      </c>
      <c r="J20" s="70" t="s">
        <v>428</v>
      </c>
      <c r="K20" s="70" t="s">
        <v>428</v>
      </c>
      <c r="L20" s="70" t="s">
        <v>428</v>
      </c>
      <c r="M20" s="70" t="s">
        <v>428</v>
      </c>
      <c r="N20" s="70" t="s">
        <v>428</v>
      </c>
      <c r="O20" s="70" t="s">
        <v>428</v>
      </c>
      <c r="P20" s="70" t="s">
        <v>428</v>
      </c>
      <c r="Q20" s="112" t="s">
        <v>428</v>
      </c>
    </row>
    <row r="21" spans="2:17" hidden="1" x14ac:dyDescent="0.35">
      <c r="B21" s="215">
        <f t="shared" si="0"/>
        <v>-2</v>
      </c>
      <c r="C21" s="70" t="s">
        <v>428</v>
      </c>
      <c r="D21" s="70" t="s">
        <v>428</v>
      </c>
      <c r="E21" s="70" t="s">
        <v>428</v>
      </c>
      <c r="F21" s="70" t="s">
        <v>428</v>
      </c>
      <c r="G21" s="70" t="s">
        <v>428</v>
      </c>
      <c r="H21" s="70" t="s">
        <v>428</v>
      </c>
      <c r="I21" s="71" t="s">
        <v>428</v>
      </c>
      <c r="J21" s="70" t="s">
        <v>428</v>
      </c>
      <c r="K21" s="70" t="s">
        <v>428</v>
      </c>
      <c r="L21" s="70" t="s">
        <v>428</v>
      </c>
      <c r="M21" s="70" t="s">
        <v>428</v>
      </c>
      <c r="N21" s="70" t="s">
        <v>428</v>
      </c>
      <c r="O21" s="70" t="s">
        <v>428</v>
      </c>
      <c r="P21" s="70" t="s">
        <v>428</v>
      </c>
      <c r="Q21" s="112" t="s">
        <v>428</v>
      </c>
    </row>
    <row r="22" spans="2:17" hidden="1" x14ac:dyDescent="0.35">
      <c r="B22" s="215">
        <f t="shared" si="0"/>
        <v>-1</v>
      </c>
      <c r="C22" s="70" t="s">
        <v>428</v>
      </c>
      <c r="D22" s="70" t="s">
        <v>428</v>
      </c>
      <c r="E22" s="70" t="s">
        <v>428</v>
      </c>
      <c r="F22" s="70" t="s">
        <v>428</v>
      </c>
      <c r="G22" s="70" t="s">
        <v>428</v>
      </c>
      <c r="H22" s="70" t="s">
        <v>428</v>
      </c>
      <c r="I22" s="71" t="s">
        <v>428</v>
      </c>
      <c r="J22" s="70" t="s">
        <v>428</v>
      </c>
      <c r="K22" s="70" t="s">
        <v>428</v>
      </c>
      <c r="L22" s="70" t="s">
        <v>428</v>
      </c>
      <c r="M22" s="70" t="s">
        <v>428</v>
      </c>
      <c r="N22" s="70" t="s">
        <v>428</v>
      </c>
      <c r="O22" s="70" t="s">
        <v>428</v>
      </c>
      <c r="P22" s="70" t="s">
        <v>428</v>
      </c>
      <c r="Q22" s="112" t="s">
        <v>428</v>
      </c>
    </row>
    <row r="23" spans="2:17" hidden="1" x14ac:dyDescent="0.35">
      <c r="B23" s="215">
        <f t="shared" si="0"/>
        <v>0</v>
      </c>
      <c r="C23" s="70" t="s">
        <v>428</v>
      </c>
      <c r="D23" s="70" t="s">
        <v>428</v>
      </c>
      <c r="E23" s="70" t="s">
        <v>428</v>
      </c>
      <c r="F23" s="70" t="s">
        <v>428</v>
      </c>
      <c r="G23" s="70" t="s">
        <v>428</v>
      </c>
      <c r="H23" s="70" t="s">
        <v>428</v>
      </c>
      <c r="I23" s="71" t="s">
        <v>428</v>
      </c>
      <c r="J23" s="70" t="s">
        <v>428</v>
      </c>
      <c r="K23" s="70" t="s">
        <v>428</v>
      </c>
      <c r="L23" s="70" t="s">
        <v>428</v>
      </c>
      <c r="M23" s="70" t="s">
        <v>428</v>
      </c>
      <c r="N23" s="70" t="s">
        <v>428</v>
      </c>
      <c r="O23" s="70" t="s">
        <v>428</v>
      </c>
      <c r="P23" s="70" t="s">
        <v>428</v>
      </c>
      <c r="Q23" s="112" t="s">
        <v>428</v>
      </c>
    </row>
    <row r="24" spans="2:17" x14ac:dyDescent="0.35">
      <c r="B24" s="226" t="str">
        <f>IF(C24="","",1)</f>
        <v/>
      </c>
      <c r="C24" s="289"/>
      <c r="D24" s="281"/>
      <c r="E24" s="281"/>
      <c r="F24" s="290"/>
      <c r="G24" s="281"/>
      <c r="H24" s="281"/>
      <c r="I24" s="281" t="str">
        <f t="shared" ref="I24:I29" si="1">IF(F24="","",F24&amp;"-"&amp;G24&amp;"-"&amp;H24)</f>
        <v/>
      </c>
      <c r="J24" s="291" t="str">
        <f>IF(F24="","",VLOOKUP(I24,dropdown!$C$29:$D$48,2,FALSE))</f>
        <v/>
      </c>
      <c r="K24" s="281"/>
      <c r="L24" s="281"/>
      <c r="M24" s="281"/>
      <c r="N24" s="292"/>
      <c r="O24" s="293"/>
      <c r="P24" s="292"/>
      <c r="Q24" s="294"/>
    </row>
    <row r="25" spans="2:17" x14ac:dyDescent="0.35">
      <c r="B25" s="226" t="str">
        <f t="shared" ref="B25:B100" si="2">IF(C25="","",1)</f>
        <v/>
      </c>
      <c r="C25" s="295"/>
      <c r="D25" s="281"/>
      <c r="E25" s="281"/>
      <c r="F25" s="290"/>
      <c r="G25" s="281"/>
      <c r="H25" s="281"/>
      <c r="I25" s="281" t="str">
        <f t="shared" si="1"/>
        <v/>
      </c>
      <c r="J25" s="296" t="str">
        <f>IF(F25="","",VLOOKUP(I25,dropdown!$C$29:$D$48,2,FALSE))</f>
        <v/>
      </c>
      <c r="K25" s="281"/>
      <c r="L25" s="281"/>
      <c r="M25" s="281"/>
      <c r="N25" s="292"/>
      <c r="O25" s="293"/>
      <c r="P25" s="292"/>
      <c r="Q25" s="294"/>
    </row>
    <row r="26" spans="2:17" x14ac:dyDescent="0.35">
      <c r="B26" s="226" t="str">
        <f t="shared" si="2"/>
        <v/>
      </c>
      <c r="C26" s="295"/>
      <c r="D26" s="281"/>
      <c r="E26" s="281"/>
      <c r="F26" s="290"/>
      <c r="G26" s="281"/>
      <c r="H26" s="281"/>
      <c r="I26" s="281" t="str">
        <f t="shared" si="1"/>
        <v/>
      </c>
      <c r="J26" s="296" t="str">
        <f>IF(F26="","",VLOOKUP(I26,dropdown!$C$29:$D$48,2,FALSE))</f>
        <v/>
      </c>
      <c r="K26" s="281"/>
      <c r="L26" s="281"/>
      <c r="M26" s="281"/>
      <c r="N26" s="292"/>
      <c r="O26" s="293"/>
      <c r="P26" s="292"/>
      <c r="Q26" s="294"/>
    </row>
    <row r="27" spans="2:17" x14ac:dyDescent="0.35">
      <c r="B27" s="226" t="str">
        <f t="shared" si="2"/>
        <v/>
      </c>
      <c r="C27" s="295"/>
      <c r="D27" s="281"/>
      <c r="E27" s="281"/>
      <c r="F27" s="290"/>
      <c r="G27" s="281"/>
      <c r="H27" s="281"/>
      <c r="I27" s="281" t="str">
        <f t="shared" si="1"/>
        <v/>
      </c>
      <c r="J27" s="296" t="str">
        <f>IF(F27="","",VLOOKUP(I27,dropdown!$C$29:$D$48,2,FALSE))</f>
        <v/>
      </c>
      <c r="K27" s="281"/>
      <c r="L27" s="281"/>
      <c r="M27" s="281"/>
      <c r="N27" s="292"/>
      <c r="O27" s="293"/>
      <c r="P27" s="292"/>
      <c r="Q27" s="294"/>
    </row>
    <row r="28" spans="2:17" x14ac:dyDescent="0.35">
      <c r="B28" s="226" t="str">
        <f t="shared" si="2"/>
        <v/>
      </c>
      <c r="C28" s="295"/>
      <c r="D28" s="281"/>
      <c r="E28" s="281"/>
      <c r="F28" s="290"/>
      <c r="G28" s="281"/>
      <c r="H28" s="281"/>
      <c r="I28" s="281" t="str">
        <f t="shared" si="1"/>
        <v/>
      </c>
      <c r="J28" s="296" t="str">
        <f>IF(F28="","",VLOOKUP(I28,dropdown!$C$29:$D$48,2,FALSE))</f>
        <v/>
      </c>
      <c r="K28" s="281"/>
      <c r="L28" s="281"/>
      <c r="M28" s="281"/>
      <c r="N28" s="292"/>
      <c r="O28" s="293"/>
      <c r="P28" s="292"/>
      <c r="Q28" s="294"/>
    </row>
    <row r="29" spans="2:17" x14ac:dyDescent="0.35">
      <c r="B29" s="226" t="str">
        <f t="shared" si="2"/>
        <v/>
      </c>
      <c r="C29" s="295"/>
      <c r="D29" s="281"/>
      <c r="E29" s="281"/>
      <c r="F29" s="290"/>
      <c r="G29" s="281"/>
      <c r="H29" s="281"/>
      <c r="I29" s="281" t="str">
        <f t="shared" si="1"/>
        <v/>
      </c>
      <c r="J29" s="296" t="str">
        <f>IF(F29="","",VLOOKUP(I29,dropdown!$C$29:$D$48,2,FALSE))</f>
        <v/>
      </c>
      <c r="K29" s="281"/>
      <c r="L29" s="281"/>
      <c r="M29" s="281"/>
      <c r="N29" s="292"/>
      <c r="O29" s="293"/>
      <c r="P29" s="292"/>
      <c r="Q29" s="294"/>
    </row>
    <row r="30" spans="2:17" x14ac:dyDescent="0.35">
      <c r="B30" s="226" t="str">
        <f t="shared" ref="B30:B54" si="3">IF(C30="","",1)</f>
        <v/>
      </c>
      <c r="C30" s="295"/>
      <c r="D30" s="281"/>
      <c r="E30" s="281"/>
      <c r="F30" s="290"/>
      <c r="G30" s="281"/>
      <c r="H30" s="281"/>
      <c r="I30" s="281" t="str">
        <f t="shared" ref="I30:I54" si="4">IF(F30="","",F30&amp;"-"&amp;G30&amp;"-"&amp;H30)</f>
        <v/>
      </c>
      <c r="J30" s="296" t="str">
        <f>IF(F30="","",VLOOKUP(I30,dropdown!$C$29:$D$48,2,FALSE))</f>
        <v/>
      </c>
      <c r="K30" s="281"/>
      <c r="L30" s="281"/>
      <c r="M30" s="281"/>
      <c r="N30" s="292"/>
      <c r="O30" s="293"/>
      <c r="P30" s="292"/>
      <c r="Q30" s="294"/>
    </row>
    <row r="31" spans="2:17" x14ac:dyDescent="0.35">
      <c r="B31" s="226" t="str">
        <f t="shared" si="3"/>
        <v/>
      </c>
      <c r="C31" s="295"/>
      <c r="D31" s="281"/>
      <c r="E31" s="281"/>
      <c r="F31" s="290"/>
      <c r="G31" s="281"/>
      <c r="H31" s="281"/>
      <c r="I31" s="281" t="str">
        <f t="shared" si="4"/>
        <v/>
      </c>
      <c r="J31" s="296" t="str">
        <f>IF(F31="","",VLOOKUP(I31,dropdown!$C$29:$D$48,2,FALSE))</f>
        <v/>
      </c>
      <c r="K31" s="281"/>
      <c r="L31" s="281"/>
      <c r="M31" s="281"/>
      <c r="N31" s="292"/>
      <c r="O31" s="293"/>
      <c r="P31" s="292"/>
      <c r="Q31" s="294"/>
    </row>
    <row r="32" spans="2:17" x14ac:dyDescent="0.35">
      <c r="B32" s="226" t="str">
        <f t="shared" si="3"/>
        <v/>
      </c>
      <c r="C32" s="295"/>
      <c r="D32" s="281"/>
      <c r="E32" s="281"/>
      <c r="F32" s="290"/>
      <c r="G32" s="281"/>
      <c r="H32" s="281"/>
      <c r="I32" s="281" t="str">
        <f t="shared" si="4"/>
        <v/>
      </c>
      <c r="J32" s="296" t="str">
        <f>IF(F32="","",VLOOKUP(I32,dropdown!$C$29:$D$48,2,FALSE))</f>
        <v/>
      </c>
      <c r="K32" s="281"/>
      <c r="L32" s="281"/>
      <c r="M32" s="281"/>
      <c r="N32" s="292"/>
      <c r="O32" s="293"/>
      <c r="P32" s="292"/>
      <c r="Q32" s="294"/>
    </row>
    <row r="33" spans="2:17" x14ac:dyDescent="0.35">
      <c r="B33" s="226" t="str">
        <f t="shared" si="3"/>
        <v/>
      </c>
      <c r="C33" s="295"/>
      <c r="D33" s="281"/>
      <c r="E33" s="281"/>
      <c r="F33" s="290"/>
      <c r="G33" s="281"/>
      <c r="H33" s="281"/>
      <c r="I33" s="281" t="str">
        <f t="shared" si="4"/>
        <v/>
      </c>
      <c r="J33" s="296" t="str">
        <f>IF(F33="","",VLOOKUP(I33,dropdown!$C$29:$D$48,2,FALSE))</f>
        <v/>
      </c>
      <c r="K33" s="281"/>
      <c r="L33" s="281"/>
      <c r="M33" s="281"/>
      <c r="N33" s="292"/>
      <c r="O33" s="293"/>
      <c r="P33" s="292"/>
      <c r="Q33" s="294"/>
    </row>
    <row r="34" spans="2:17" x14ac:dyDescent="0.35">
      <c r="B34" s="226" t="str">
        <f t="shared" si="3"/>
        <v/>
      </c>
      <c r="C34" s="295"/>
      <c r="D34" s="281"/>
      <c r="E34" s="281"/>
      <c r="F34" s="290"/>
      <c r="G34" s="281"/>
      <c r="H34" s="281"/>
      <c r="I34" s="281" t="str">
        <f t="shared" si="4"/>
        <v/>
      </c>
      <c r="J34" s="296" t="str">
        <f>IF(F34="","",VLOOKUP(I34,dropdown!$C$29:$D$48,2,FALSE))</f>
        <v/>
      </c>
      <c r="K34" s="281"/>
      <c r="L34" s="281"/>
      <c r="M34" s="281"/>
      <c r="N34" s="292"/>
      <c r="O34" s="293"/>
      <c r="P34" s="292"/>
      <c r="Q34" s="294"/>
    </row>
    <row r="35" spans="2:17" x14ac:dyDescent="0.35">
      <c r="B35" s="226" t="str">
        <f t="shared" si="3"/>
        <v/>
      </c>
      <c r="C35" s="295"/>
      <c r="D35" s="281"/>
      <c r="E35" s="281"/>
      <c r="F35" s="290"/>
      <c r="G35" s="281"/>
      <c r="H35" s="281"/>
      <c r="I35" s="281" t="str">
        <f t="shared" si="4"/>
        <v/>
      </c>
      <c r="J35" s="296" t="str">
        <f>IF(F35="","",VLOOKUP(I35,dropdown!$C$29:$D$48,2,FALSE))</f>
        <v/>
      </c>
      <c r="K35" s="281"/>
      <c r="L35" s="281"/>
      <c r="M35" s="281"/>
      <c r="N35" s="292"/>
      <c r="O35" s="293"/>
      <c r="P35" s="292"/>
      <c r="Q35" s="294"/>
    </row>
    <row r="36" spans="2:17" x14ac:dyDescent="0.35">
      <c r="B36" s="226" t="str">
        <f t="shared" si="3"/>
        <v/>
      </c>
      <c r="C36" s="295"/>
      <c r="D36" s="281"/>
      <c r="E36" s="281"/>
      <c r="F36" s="290"/>
      <c r="G36" s="281"/>
      <c r="H36" s="281"/>
      <c r="I36" s="281" t="str">
        <f t="shared" si="4"/>
        <v/>
      </c>
      <c r="J36" s="296" t="str">
        <f>IF(F36="","",VLOOKUP(I36,dropdown!$C$29:$D$48,2,FALSE))</f>
        <v/>
      </c>
      <c r="K36" s="281"/>
      <c r="L36" s="281"/>
      <c r="M36" s="281"/>
      <c r="N36" s="292"/>
      <c r="O36" s="293"/>
      <c r="P36" s="292"/>
      <c r="Q36" s="294"/>
    </row>
    <row r="37" spans="2:17" x14ac:dyDescent="0.35">
      <c r="B37" s="226" t="str">
        <f t="shared" si="3"/>
        <v/>
      </c>
      <c r="C37" s="295"/>
      <c r="D37" s="281"/>
      <c r="E37" s="281"/>
      <c r="F37" s="290"/>
      <c r="G37" s="281"/>
      <c r="H37" s="281"/>
      <c r="I37" s="281" t="str">
        <f t="shared" si="4"/>
        <v/>
      </c>
      <c r="J37" s="296" t="str">
        <f>IF(F37="","",VLOOKUP(I37,dropdown!$C$29:$D$48,2,FALSE))</f>
        <v/>
      </c>
      <c r="K37" s="281"/>
      <c r="L37" s="281"/>
      <c r="M37" s="281"/>
      <c r="N37" s="292"/>
      <c r="O37" s="293"/>
      <c r="P37" s="292"/>
      <c r="Q37" s="294"/>
    </row>
    <row r="38" spans="2:17" x14ac:dyDescent="0.35">
      <c r="B38" s="226" t="str">
        <f t="shared" si="3"/>
        <v/>
      </c>
      <c r="C38" s="295"/>
      <c r="D38" s="281"/>
      <c r="E38" s="281"/>
      <c r="F38" s="290"/>
      <c r="G38" s="281"/>
      <c r="H38" s="281"/>
      <c r="I38" s="281" t="str">
        <f t="shared" si="4"/>
        <v/>
      </c>
      <c r="J38" s="296" t="str">
        <f>IF(F38="","",VLOOKUP(I38,dropdown!$C$29:$D$48,2,FALSE))</f>
        <v/>
      </c>
      <c r="K38" s="281"/>
      <c r="L38" s="281"/>
      <c r="M38" s="281"/>
      <c r="N38" s="292"/>
      <c r="O38" s="293"/>
      <c r="P38" s="292"/>
      <c r="Q38" s="294"/>
    </row>
    <row r="39" spans="2:17" x14ac:dyDescent="0.35">
      <c r="B39" s="226" t="str">
        <f t="shared" si="3"/>
        <v/>
      </c>
      <c r="C39" s="295"/>
      <c r="D39" s="281"/>
      <c r="E39" s="281"/>
      <c r="F39" s="290"/>
      <c r="G39" s="281"/>
      <c r="H39" s="281"/>
      <c r="I39" s="281" t="str">
        <f t="shared" si="4"/>
        <v/>
      </c>
      <c r="J39" s="296" t="str">
        <f>IF(F39="","",VLOOKUP(I39,dropdown!$C$29:$D$48,2,FALSE))</f>
        <v/>
      </c>
      <c r="K39" s="281"/>
      <c r="L39" s="281"/>
      <c r="M39" s="281"/>
      <c r="N39" s="292"/>
      <c r="O39" s="293"/>
      <c r="P39" s="292"/>
      <c r="Q39" s="294"/>
    </row>
    <row r="40" spans="2:17" x14ac:dyDescent="0.35">
      <c r="B40" s="226" t="str">
        <f t="shared" si="3"/>
        <v/>
      </c>
      <c r="C40" s="295"/>
      <c r="D40" s="281"/>
      <c r="E40" s="281"/>
      <c r="F40" s="290"/>
      <c r="G40" s="281"/>
      <c r="H40" s="281"/>
      <c r="I40" s="281" t="str">
        <f t="shared" si="4"/>
        <v/>
      </c>
      <c r="J40" s="296" t="str">
        <f>IF(F40="","",VLOOKUP(I40,dropdown!$C$29:$D$48,2,FALSE))</f>
        <v/>
      </c>
      <c r="K40" s="281"/>
      <c r="L40" s="281"/>
      <c r="M40" s="281"/>
      <c r="N40" s="292"/>
      <c r="O40" s="293"/>
      <c r="P40" s="292"/>
      <c r="Q40" s="294"/>
    </row>
    <row r="41" spans="2:17" x14ac:dyDescent="0.35">
      <c r="B41" s="226" t="str">
        <f t="shared" si="3"/>
        <v/>
      </c>
      <c r="C41" s="295"/>
      <c r="D41" s="281"/>
      <c r="E41" s="281"/>
      <c r="F41" s="290"/>
      <c r="G41" s="281"/>
      <c r="H41" s="281"/>
      <c r="I41" s="281" t="str">
        <f t="shared" si="4"/>
        <v/>
      </c>
      <c r="J41" s="296" t="str">
        <f>IF(F41="","",VLOOKUP(I41,dropdown!$C$29:$D$48,2,FALSE))</f>
        <v/>
      </c>
      <c r="K41" s="281"/>
      <c r="L41" s="281"/>
      <c r="M41" s="281"/>
      <c r="N41" s="292"/>
      <c r="O41" s="293"/>
      <c r="P41" s="292"/>
      <c r="Q41" s="294"/>
    </row>
    <row r="42" spans="2:17" x14ac:dyDescent="0.35">
      <c r="B42" s="226" t="str">
        <f t="shared" si="3"/>
        <v/>
      </c>
      <c r="C42" s="295"/>
      <c r="D42" s="281"/>
      <c r="E42" s="281"/>
      <c r="F42" s="290"/>
      <c r="G42" s="281"/>
      <c r="H42" s="281"/>
      <c r="I42" s="281" t="str">
        <f t="shared" si="4"/>
        <v/>
      </c>
      <c r="J42" s="296" t="str">
        <f>IF(F42="","",VLOOKUP(I42,dropdown!$C$29:$D$48,2,FALSE))</f>
        <v/>
      </c>
      <c r="K42" s="281"/>
      <c r="L42" s="281"/>
      <c r="M42" s="281"/>
      <c r="N42" s="292"/>
      <c r="O42" s="293"/>
      <c r="P42" s="292"/>
      <c r="Q42" s="294"/>
    </row>
    <row r="43" spans="2:17" x14ac:dyDescent="0.35">
      <c r="B43" s="226" t="str">
        <f t="shared" si="3"/>
        <v/>
      </c>
      <c r="C43" s="295"/>
      <c r="D43" s="281"/>
      <c r="E43" s="281"/>
      <c r="F43" s="290"/>
      <c r="G43" s="281"/>
      <c r="H43" s="281"/>
      <c r="I43" s="281" t="str">
        <f t="shared" si="4"/>
        <v/>
      </c>
      <c r="J43" s="296" t="str">
        <f>IF(F43="","",VLOOKUP(I43,dropdown!$C$29:$D$48,2,FALSE))</f>
        <v/>
      </c>
      <c r="K43" s="281"/>
      <c r="L43" s="281"/>
      <c r="M43" s="281"/>
      <c r="N43" s="292"/>
      <c r="O43" s="293"/>
      <c r="P43" s="292"/>
      <c r="Q43" s="294"/>
    </row>
    <row r="44" spans="2:17" x14ac:dyDescent="0.35">
      <c r="B44" s="226" t="str">
        <f t="shared" si="3"/>
        <v/>
      </c>
      <c r="C44" s="295"/>
      <c r="D44" s="281"/>
      <c r="E44" s="281"/>
      <c r="F44" s="290"/>
      <c r="G44" s="281"/>
      <c r="H44" s="281"/>
      <c r="I44" s="281" t="str">
        <f t="shared" si="4"/>
        <v/>
      </c>
      <c r="J44" s="296" t="str">
        <f>IF(F44="","",VLOOKUP(I44,dropdown!$C$29:$D$48,2,FALSE))</f>
        <v/>
      </c>
      <c r="K44" s="281"/>
      <c r="L44" s="281"/>
      <c r="M44" s="281"/>
      <c r="N44" s="292"/>
      <c r="O44" s="293"/>
      <c r="P44" s="292"/>
      <c r="Q44" s="294"/>
    </row>
    <row r="45" spans="2:17" x14ac:dyDescent="0.35">
      <c r="B45" s="226" t="str">
        <f t="shared" si="3"/>
        <v/>
      </c>
      <c r="C45" s="295"/>
      <c r="D45" s="281"/>
      <c r="E45" s="281"/>
      <c r="F45" s="290"/>
      <c r="G45" s="281"/>
      <c r="H45" s="281"/>
      <c r="I45" s="281" t="str">
        <f t="shared" si="4"/>
        <v/>
      </c>
      <c r="J45" s="296" t="str">
        <f>IF(F45="","",VLOOKUP(I45,dropdown!$C$29:$D$48,2,FALSE))</f>
        <v/>
      </c>
      <c r="K45" s="281"/>
      <c r="L45" s="281"/>
      <c r="M45" s="281"/>
      <c r="N45" s="292"/>
      <c r="O45" s="293"/>
      <c r="P45" s="292"/>
      <c r="Q45" s="294"/>
    </row>
    <row r="46" spans="2:17" x14ac:dyDescent="0.35">
      <c r="B46" s="226" t="str">
        <f t="shared" si="3"/>
        <v/>
      </c>
      <c r="C46" s="295"/>
      <c r="D46" s="281"/>
      <c r="E46" s="281"/>
      <c r="F46" s="290"/>
      <c r="G46" s="281"/>
      <c r="H46" s="281"/>
      <c r="I46" s="281" t="str">
        <f t="shared" si="4"/>
        <v/>
      </c>
      <c r="J46" s="296" t="str">
        <f>IF(F46="","",VLOOKUP(I46,dropdown!$C$29:$D$48,2,FALSE))</f>
        <v/>
      </c>
      <c r="K46" s="281"/>
      <c r="L46" s="281"/>
      <c r="M46" s="281"/>
      <c r="N46" s="292"/>
      <c r="O46" s="293"/>
      <c r="P46" s="292"/>
      <c r="Q46" s="294"/>
    </row>
    <row r="47" spans="2:17" x14ac:dyDescent="0.35">
      <c r="B47" s="226" t="str">
        <f t="shared" si="3"/>
        <v/>
      </c>
      <c r="C47" s="295"/>
      <c r="D47" s="281"/>
      <c r="E47" s="281"/>
      <c r="F47" s="290"/>
      <c r="G47" s="281"/>
      <c r="H47" s="281"/>
      <c r="I47" s="281" t="str">
        <f t="shared" si="4"/>
        <v/>
      </c>
      <c r="J47" s="296" t="str">
        <f>IF(F47="","",VLOOKUP(I47,dropdown!$C$29:$D$48,2,FALSE))</f>
        <v/>
      </c>
      <c r="K47" s="281"/>
      <c r="L47" s="281"/>
      <c r="M47" s="281"/>
      <c r="N47" s="292"/>
      <c r="O47" s="293"/>
      <c r="P47" s="292"/>
      <c r="Q47" s="294"/>
    </row>
    <row r="48" spans="2:17" x14ac:dyDescent="0.35">
      <c r="B48" s="226" t="str">
        <f t="shared" si="3"/>
        <v/>
      </c>
      <c r="C48" s="295"/>
      <c r="D48" s="281"/>
      <c r="E48" s="281"/>
      <c r="F48" s="290"/>
      <c r="G48" s="281"/>
      <c r="H48" s="281"/>
      <c r="I48" s="281" t="str">
        <f t="shared" si="4"/>
        <v/>
      </c>
      <c r="J48" s="296" t="str">
        <f>IF(F48="","",VLOOKUP(I48,dropdown!$C$29:$D$48,2,FALSE))</f>
        <v/>
      </c>
      <c r="K48" s="281"/>
      <c r="L48" s="281"/>
      <c r="M48" s="281"/>
      <c r="N48" s="292"/>
      <c r="O48" s="293"/>
      <c r="P48" s="292"/>
      <c r="Q48" s="294"/>
    </row>
    <row r="49" spans="2:17" x14ac:dyDescent="0.35">
      <c r="B49" s="226" t="str">
        <f t="shared" si="3"/>
        <v/>
      </c>
      <c r="C49" s="295"/>
      <c r="D49" s="281"/>
      <c r="E49" s="281"/>
      <c r="F49" s="290"/>
      <c r="G49" s="281"/>
      <c r="H49" s="281"/>
      <c r="I49" s="281" t="str">
        <f t="shared" si="4"/>
        <v/>
      </c>
      <c r="J49" s="296" t="str">
        <f>IF(F49="","",VLOOKUP(I49,dropdown!$C$29:$D$48,2,FALSE))</f>
        <v/>
      </c>
      <c r="K49" s="281"/>
      <c r="L49" s="281"/>
      <c r="M49" s="281"/>
      <c r="N49" s="292"/>
      <c r="O49" s="293"/>
      <c r="P49" s="292"/>
      <c r="Q49" s="294"/>
    </row>
    <row r="50" spans="2:17" x14ac:dyDescent="0.35">
      <c r="B50" s="226" t="str">
        <f t="shared" si="3"/>
        <v/>
      </c>
      <c r="C50" s="295"/>
      <c r="D50" s="281"/>
      <c r="E50" s="281"/>
      <c r="F50" s="290"/>
      <c r="G50" s="281"/>
      <c r="H50" s="281"/>
      <c r="I50" s="281" t="str">
        <f t="shared" si="4"/>
        <v/>
      </c>
      <c r="J50" s="296" t="str">
        <f>IF(F50="","",VLOOKUP(I50,dropdown!$C$29:$D$48,2,FALSE))</f>
        <v/>
      </c>
      <c r="K50" s="281"/>
      <c r="L50" s="281"/>
      <c r="M50" s="281"/>
      <c r="N50" s="292"/>
      <c r="O50" s="293"/>
      <c r="P50" s="292"/>
      <c r="Q50" s="294"/>
    </row>
    <row r="51" spans="2:17" x14ac:dyDescent="0.35">
      <c r="B51" s="226" t="str">
        <f t="shared" si="3"/>
        <v/>
      </c>
      <c r="C51" s="295"/>
      <c r="D51" s="281"/>
      <c r="E51" s="281"/>
      <c r="F51" s="290"/>
      <c r="G51" s="281"/>
      <c r="H51" s="281"/>
      <c r="I51" s="281" t="str">
        <f t="shared" si="4"/>
        <v/>
      </c>
      <c r="J51" s="296" t="str">
        <f>IF(F51="","",VLOOKUP(I51,dropdown!$C$29:$D$48,2,FALSE))</f>
        <v/>
      </c>
      <c r="K51" s="281"/>
      <c r="L51" s="281"/>
      <c r="M51" s="281"/>
      <c r="N51" s="292"/>
      <c r="O51" s="293"/>
      <c r="P51" s="292"/>
      <c r="Q51" s="294"/>
    </row>
    <row r="52" spans="2:17" x14ac:dyDescent="0.35">
      <c r="B52" s="226" t="str">
        <f t="shared" si="3"/>
        <v/>
      </c>
      <c r="C52" s="295"/>
      <c r="D52" s="281"/>
      <c r="E52" s="281"/>
      <c r="F52" s="290"/>
      <c r="G52" s="281"/>
      <c r="H52" s="281"/>
      <c r="I52" s="281" t="str">
        <f t="shared" si="4"/>
        <v/>
      </c>
      <c r="J52" s="296" t="str">
        <f>IF(F52="","",VLOOKUP(I52,dropdown!$C$29:$D$48,2,FALSE))</f>
        <v/>
      </c>
      <c r="K52" s="281"/>
      <c r="L52" s="281"/>
      <c r="M52" s="281"/>
      <c r="N52" s="292"/>
      <c r="O52" s="293"/>
      <c r="P52" s="292"/>
      <c r="Q52" s="294"/>
    </row>
    <row r="53" spans="2:17" x14ac:dyDescent="0.35">
      <c r="B53" s="226" t="str">
        <f t="shared" si="3"/>
        <v/>
      </c>
      <c r="C53" s="295"/>
      <c r="D53" s="281"/>
      <c r="E53" s="281"/>
      <c r="F53" s="290"/>
      <c r="G53" s="281"/>
      <c r="H53" s="281"/>
      <c r="I53" s="281" t="str">
        <f t="shared" si="4"/>
        <v/>
      </c>
      <c r="J53" s="296" t="str">
        <f>IF(F53="","",VLOOKUP(I53,dropdown!$C$29:$D$48,2,FALSE))</f>
        <v/>
      </c>
      <c r="K53" s="281"/>
      <c r="L53" s="281"/>
      <c r="M53" s="281"/>
      <c r="N53" s="292"/>
      <c r="O53" s="293"/>
      <c r="P53" s="292"/>
      <c r="Q53" s="294"/>
    </row>
    <row r="54" spans="2:17" x14ac:dyDescent="0.35">
      <c r="B54" s="226" t="str">
        <f t="shared" si="3"/>
        <v/>
      </c>
      <c r="C54" s="295"/>
      <c r="D54" s="281"/>
      <c r="E54" s="281"/>
      <c r="F54" s="290"/>
      <c r="G54" s="281"/>
      <c r="H54" s="281"/>
      <c r="I54" s="281" t="str">
        <f t="shared" si="4"/>
        <v/>
      </c>
      <c r="J54" s="296" t="str">
        <f>IF(F54="","",VLOOKUP(I54,dropdown!$C$29:$D$48,2,FALSE))</f>
        <v/>
      </c>
      <c r="K54" s="281"/>
      <c r="L54" s="281"/>
      <c r="M54" s="281"/>
      <c r="N54" s="292"/>
      <c r="O54" s="293"/>
      <c r="P54" s="292"/>
      <c r="Q54" s="294"/>
    </row>
    <row r="55" spans="2:17" x14ac:dyDescent="0.35">
      <c r="B55" s="226" t="str">
        <f t="shared" si="2"/>
        <v/>
      </c>
      <c r="C55" s="295"/>
      <c r="D55" s="281"/>
      <c r="E55" s="281"/>
      <c r="F55" s="290"/>
      <c r="G55" s="281"/>
      <c r="H55" s="281"/>
      <c r="I55" s="281" t="str">
        <f>IF(F55="","",F55&amp;"-"&amp;G55&amp;"-"&amp;H55)</f>
        <v/>
      </c>
      <c r="J55" s="296" t="str">
        <f>IF(F55="","",VLOOKUP(I55,dropdown!$C$29:$D$48,2,FALSE))</f>
        <v/>
      </c>
      <c r="K55" s="281"/>
      <c r="L55" s="281"/>
      <c r="M55" s="281"/>
      <c r="N55" s="292"/>
      <c r="O55" s="293"/>
      <c r="P55" s="292"/>
      <c r="Q55" s="294"/>
    </row>
    <row r="56" spans="2:17" x14ac:dyDescent="0.35">
      <c r="B56" s="226" t="str">
        <f t="shared" si="2"/>
        <v/>
      </c>
      <c r="C56" s="295"/>
      <c r="D56" s="281"/>
      <c r="E56" s="281"/>
      <c r="F56" s="290"/>
      <c r="G56" s="281"/>
      <c r="H56" s="281"/>
      <c r="I56" s="281" t="str">
        <f>IF(F56="","",F56&amp;"-"&amp;G56&amp;"-"&amp;H56)</f>
        <v/>
      </c>
      <c r="J56" s="296" t="str">
        <f>IF(F56="","",VLOOKUP(I56,dropdown!$C$29:$D$48,2,FALSE))</f>
        <v/>
      </c>
      <c r="K56" s="281"/>
      <c r="L56" s="281"/>
      <c r="M56" s="281"/>
      <c r="N56" s="292"/>
      <c r="O56" s="293"/>
      <c r="P56" s="292"/>
      <c r="Q56" s="294"/>
    </row>
    <row r="57" spans="2:17" x14ac:dyDescent="0.35">
      <c r="B57" s="226" t="str">
        <f t="shared" si="2"/>
        <v/>
      </c>
      <c r="C57" s="295"/>
      <c r="D57" s="281"/>
      <c r="E57" s="281"/>
      <c r="F57" s="290"/>
      <c r="G57" s="281"/>
      <c r="H57" s="281"/>
      <c r="I57" s="281" t="str">
        <f>IF(F57="","",F57&amp;"-"&amp;G57&amp;"-"&amp;H57)</f>
        <v/>
      </c>
      <c r="J57" s="296" t="str">
        <f>IF(F57="","",VLOOKUP(I57,dropdown!$C$29:$D$48,2,FALSE))</f>
        <v/>
      </c>
      <c r="K57" s="281"/>
      <c r="L57" s="281"/>
      <c r="M57" s="281"/>
      <c r="N57" s="292"/>
      <c r="O57" s="293"/>
      <c r="P57" s="292"/>
      <c r="Q57" s="294"/>
    </row>
    <row r="58" spans="2:17" x14ac:dyDescent="0.35">
      <c r="B58" s="226" t="str">
        <f t="shared" si="2"/>
        <v/>
      </c>
      <c r="C58" s="295"/>
      <c r="D58" s="281"/>
      <c r="E58" s="281"/>
      <c r="F58" s="290"/>
      <c r="G58" s="281"/>
      <c r="H58" s="281"/>
      <c r="I58" s="281" t="str">
        <f>IF(F58="","",F58&amp;"-"&amp;G58&amp;"-"&amp;H58)</f>
        <v/>
      </c>
      <c r="J58" s="296" t="str">
        <f>IF(F58="","",VLOOKUP(I58,dropdown!$C$29:$D$48,2,FALSE))</f>
        <v/>
      </c>
      <c r="K58" s="281"/>
      <c r="L58" s="281"/>
      <c r="M58" s="281"/>
      <c r="N58" s="292"/>
      <c r="O58" s="293"/>
      <c r="P58" s="292"/>
      <c r="Q58" s="294"/>
    </row>
    <row r="59" spans="2:17" x14ac:dyDescent="0.35">
      <c r="B59" s="226" t="str">
        <f t="shared" si="2"/>
        <v/>
      </c>
      <c r="C59" s="295"/>
      <c r="D59" s="281"/>
      <c r="E59" s="281"/>
      <c r="F59" s="290"/>
      <c r="G59" s="281"/>
      <c r="H59" s="281"/>
      <c r="I59" s="281" t="str">
        <f t="shared" ref="I59:I100" si="5">IF(F59="","",F59&amp;"-"&amp;G59&amp;"-"&amp;H59)</f>
        <v/>
      </c>
      <c r="J59" s="296" t="str">
        <f>IF(F59="","",VLOOKUP(I59,dropdown!$C$29:$D$48,2,FALSE))</f>
        <v/>
      </c>
      <c r="K59" s="281"/>
      <c r="L59" s="281"/>
      <c r="M59" s="281"/>
      <c r="N59" s="292"/>
      <c r="O59" s="293"/>
      <c r="P59" s="292"/>
      <c r="Q59" s="294"/>
    </row>
    <row r="60" spans="2:17" x14ac:dyDescent="0.35">
      <c r="B60" s="226" t="str">
        <f t="shared" si="2"/>
        <v/>
      </c>
      <c r="C60" s="295"/>
      <c r="D60" s="281"/>
      <c r="E60" s="281"/>
      <c r="F60" s="290"/>
      <c r="G60" s="281"/>
      <c r="H60" s="281"/>
      <c r="I60" s="281" t="str">
        <f t="shared" si="5"/>
        <v/>
      </c>
      <c r="J60" s="296" t="str">
        <f>IF(F60="","",VLOOKUP(I60,dropdown!$C$29:$D$48,2,FALSE))</f>
        <v/>
      </c>
      <c r="K60" s="281"/>
      <c r="L60" s="281"/>
      <c r="M60" s="281"/>
      <c r="N60" s="292"/>
      <c r="O60" s="293"/>
      <c r="P60" s="292"/>
      <c r="Q60" s="294"/>
    </row>
    <row r="61" spans="2:17" x14ac:dyDescent="0.35">
      <c r="B61" s="226" t="str">
        <f t="shared" si="2"/>
        <v/>
      </c>
      <c r="C61" s="295"/>
      <c r="D61" s="281"/>
      <c r="E61" s="281"/>
      <c r="F61" s="290"/>
      <c r="G61" s="281"/>
      <c r="H61" s="281"/>
      <c r="I61" s="281" t="str">
        <f t="shared" si="5"/>
        <v/>
      </c>
      <c r="J61" s="296" t="str">
        <f>IF(F61="","",VLOOKUP(I61,dropdown!$C$29:$D$48,2,FALSE))</f>
        <v/>
      </c>
      <c r="K61" s="281"/>
      <c r="L61" s="281"/>
      <c r="M61" s="281"/>
      <c r="N61" s="292"/>
      <c r="O61" s="293"/>
      <c r="P61" s="292"/>
      <c r="Q61" s="294"/>
    </row>
    <row r="62" spans="2:17" x14ac:dyDescent="0.35">
      <c r="B62" s="226" t="str">
        <f t="shared" si="2"/>
        <v/>
      </c>
      <c r="C62" s="295"/>
      <c r="D62" s="281"/>
      <c r="E62" s="281"/>
      <c r="F62" s="290"/>
      <c r="G62" s="281"/>
      <c r="H62" s="281"/>
      <c r="I62" s="281" t="str">
        <f t="shared" si="5"/>
        <v/>
      </c>
      <c r="J62" s="296" t="str">
        <f>IF(F62="","",VLOOKUP(I62,dropdown!$C$29:$D$48,2,FALSE))</f>
        <v/>
      </c>
      <c r="K62" s="281"/>
      <c r="L62" s="281"/>
      <c r="M62" s="281"/>
      <c r="N62" s="292"/>
      <c r="O62" s="293"/>
      <c r="P62" s="292"/>
      <c r="Q62" s="294"/>
    </row>
    <row r="63" spans="2:17" x14ac:dyDescent="0.35">
      <c r="B63" s="226" t="str">
        <f t="shared" si="2"/>
        <v/>
      </c>
      <c r="C63" s="295"/>
      <c r="D63" s="281"/>
      <c r="E63" s="281"/>
      <c r="F63" s="290"/>
      <c r="G63" s="281"/>
      <c r="H63" s="281"/>
      <c r="I63" s="281" t="str">
        <f t="shared" si="5"/>
        <v/>
      </c>
      <c r="J63" s="296" t="str">
        <f>IF(F63="","",VLOOKUP(I63,dropdown!$C$29:$D$48,2,FALSE))</f>
        <v/>
      </c>
      <c r="K63" s="281"/>
      <c r="L63" s="281"/>
      <c r="M63" s="281"/>
      <c r="N63" s="292"/>
      <c r="O63" s="293"/>
      <c r="P63" s="292"/>
      <c r="Q63" s="294"/>
    </row>
    <row r="64" spans="2:17" x14ac:dyDescent="0.35">
      <c r="B64" s="226" t="str">
        <f t="shared" si="2"/>
        <v/>
      </c>
      <c r="C64" s="295"/>
      <c r="D64" s="281"/>
      <c r="E64" s="281"/>
      <c r="F64" s="290"/>
      <c r="G64" s="281"/>
      <c r="H64" s="281"/>
      <c r="I64" s="281" t="str">
        <f t="shared" si="5"/>
        <v/>
      </c>
      <c r="J64" s="296" t="str">
        <f>IF(F64="","",VLOOKUP(I64,dropdown!$C$29:$D$48,2,FALSE))</f>
        <v/>
      </c>
      <c r="K64" s="281"/>
      <c r="L64" s="281"/>
      <c r="M64" s="281"/>
      <c r="N64" s="292"/>
      <c r="O64" s="293"/>
      <c r="P64" s="292"/>
      <c r="Q64" s="294"/>
    </row>
    <row r="65" spans="2:17" x14ac:dyDescent="0.35">
      <c r="B65" s="226" t="str">
        <f t="shared" si="2"/>
        <v/>
      </c>
      <c r="C65" s="295"/>
      <c r="D65" s="281"/>
      <c r="E65" s="281"/>
      <c r="F65" s="290"/>
      <c r="G65" s="281"/>
      <c r="H65" s="281"/>
      <c r="I65" s="281" t="str">
        <f t="shared" si="5"/>
        <v/>
      </c>
      <c r="J65" s="296" t="str">
        <f>IF(F65="","",VLOOKUP(I65,dropdown!$C$29:$D$48,2,FALSE))</f>
        <v/>
      </c>
      <c r="K65" s="281"/>
      <c r="L65" s="281"/>
      <c r="M65" s="281"/>
      <c r="N65" s="292"/>
      <c r="O65" s="293"/>
      <c r="P65" s="292"/>
      <c r="Q65" s="294"/>
    </row>
    <row r="66" spans="2:17" x14ac:dyDescent="0.35">
      <c r="B66" s="226" t="str">
        <f t="shared" si="2"/>
        <v/>
      </c>
      <c r="C66" s="295"/>
      <c r="D66" s="281"/>
      <c r="E66" s="281"/>
      <c r="F66" s="290"/>
      <c r="G66" s="281"/>
      <c r="H66" s="281"/>
      <c r="I66" s="281" t="str">
        <f t="shared" si="5"/>
        <v/>
      </c>
      <c r="J66" s="296" t="str">
        <f>IF(F66="","",VLOOKUP(I66,dropdown!$C$29:$D$48,2,FALSE))</f>
        <v/>
      </c>
      <c r="K66" s="281"/>
      <c r="L66" s="281"/>
      <c r="M66" s="281"/>
      <c r="N66" s="292"/>
      <c r="O66" s="293"/>
      <c r="P66" s="292"/>
      <c r="Q66" s="294"/>
    </row>
    <row r="67" spans="2:17" x14ac:dyDescent="0.35">
      <c r="B67" s="226" t="str">
        <f t="shared" si="2"/>
        <v/>
      </c>
      <c r="C67" s="295"/>
      <c r="D67" s="281"/>
      <c r="E67" s="281"/>
      <c r="F67" s="290"/>
      <c r="G67" s="281"/>
      <c r="H67" s="281"/>
      <c r="I67" s="281" t="str">
        <f t="shared" si="5"/>
        <v/>
      </c>
      <c r="J67" s="296" t="str">
        <f>IF(F67="","",VLOOKUP(I67,dropdown!$C$29:$D$48,2,FALSE))</f>
        <v/>
      </c>
      <c r="K67" s="281"/>
      <c r="L67" s="281"/>
      <c r="M67" s="281"/>
      <c r="N67" s="292"/>
      <c r="O67" s="293"/>
      <c r="P67" s="292"/>
      <c r="Q67" s="294"/>
    </row>
    <row r="68" spans="2:17" x14ac:dyDescent="0.35">
      <c r="B68" s="226" t="str">
        <f t="shared" si="2"/>
        <v/>
      </c>
      <c r="C68" s="295"/>
      <c r="D68" s="281"/>
      <c r="E68" s="281"/>
      <c r="F68" s="290"/>
      <c r="G68" s="281"/>
      <c r="H68" s="281"/>
      <c r="I68" s="281" t="str">
        <f t="shared" si="5"/>
        <v/>
      </c>
      <c r="J68" s="296" t="str">
        <f>IF(F68="","",VLOOKUP(I68,dropdown!$C$29:$D$48,2,FALSE))</f>
        <v/>
      </c>
      <c r="K68" s="281"/>
      <c r="L68" s="281"/>
      <c r="M68" s="281"/>
      <c r="N68" s="292"/>
      <c r="O68" s="293"/>
      <c r="P68" s="292"/>
      <c r="Q68" s="294"/>
    </row>
    <row r="69" spans="2:17" x14ac:dyDescent="0.35">
      <c r="B69" s="226" t="str">
        <f t="shared" si="2"/>
        <v/>
      </c>
      <c r="C69" s="295"/>
      <c r="D69" s="281"/>
      <c r="E69" s="281"/>
      <c r="F69" s="290"/>
      <c r="G69" s="281"/>
      <c r="H69" s="281"/>
      <c r="I69" s="281" t="str">
        <f t="shared" si="5"/>
        <v/>
      </c>
      <c r="J69" s="296" t="str">
        <f>IF(F69="","",VLOOKUP(I69,dropdown!$C$29:$D$48,2,FALSE))</f>
        <v/>
      </c>
      <c r="K69" s="281"/>
      <c r="L69" s="281"/>
      <c r="M69" s="281"/>
      <c r="N69" s="292"/>
      <c r="O69" s="293"/>
      <c r="P69" s="292"/>
      <c r="Q69" s="294"/>
    </row>
    <row r="70" spans="2:17" x14ac:dyDescent="0.35">
      <c r="B70" s="226" t="str">
        <f t="shared" si="2"/>
        <v/>
      </c>
      <c r="C70" s="295"/>
      <c r="D70" s="281"/>
      <c r="E70" s="281"/>
      <c r="F70" s="290"/>
      <c r="G70" s="281"/>
      <c r="H70" s="281"/>
      <c r="I70" s="281" t="str">
        <f t="shared" si="5"/>
        <v/>
      </c>
      <c r="J70" s="296" t="str">
        <f>IF(F70="","",VLOOKUP(I70,dropdown!$C$29:$D$48,2,FALSE))</f>
        <v/>
      </c>
      <c r="K70" s="281"/>
      <c r="L70" s="281"/>
      <c r="M70" s="281"/>
      <c r="N70" s="292"/>
      <c r="O70" s="293"/>
      <c r="P70" s="292"/>
      <c r="Q70" s="294"/>
    </row>
    <row r="71" spans="2:17" x14ac:dyDescent="0.35">
      <c r="B71" s="226" t="str">
        <f t="shared" si="2"/>
        <v/>
      </c>
      <c r="C71" s="295"/>
      <c r="D71" s="281"/>
      <c r="E71" s="281"/>
      <c r="F71" s="290"/>
      <c r="G71" s="281"/>
      <c r="H71" s="281"/>
      <c r="I71" s="281" t="str">
        <f t="shared" si="5"/>
        <v/>
      </c>
      <c r="J71" s="296" t="str">
        <f>IF(F71="","",VLOOKUP(I71,dropdown!$C$29:$D$48,2,FALSE))</f>
        <v/>
      </c>
      <c r="K71" s="281"/>
      <c r="L71" s="281"/>
      <c r="M71" s="281"/>
      <c r="N71" s="292"/>
      <c r="O71" s="293"/>
      <c r="P71" s="292"/>
      <c r="Q71" s="294"/>
    </row>
    <row r="72" spans="2:17" x14ac:dyDescent="0.35">
      <c r="B72" s="226" t="str">
        <f t="shared" si="2"/>
        <v/>
      </c>
      <c r="C72" s="295"/>
      <c r="D72" s="281"/>
      <c r="E72" s="281"/>
      <c r="F72" s="290"/>
      <c r="G72" s="281"/>
      <c r="H72" s="281"/>
      <c r="I72" s="281" t="str">
        <f t="shared" si="5"/>
        <v/>
      </c>
      <c r="J72" s="296" t="str">
        <f>IF(F72="","",VLOOKUP(I72,dropdown!$C$29:$D$48,2,FALSE))</f>
        <v/>
      </c>
      <c r="K72" s="281"/>
      <c r="L72" s="281"/>
      <c r="M72" s="281"/>
      <c r="N72" s="292"/>
      <c r="O72" s="293"/>
      <c r="P72" s="292"/>
      <c r="Q72" s="294"/>
    </row>
    <row r="73" spans="2:17" x14ac:dyDescent="0.35">
      <c r="B73" s="226" t="str">
        <f t="shared" si="2"/>
        <v/>
      </c>
      <c r="C73" s="295"/>
      <c r="D73" s="281"/>
      <c r="E73" s="281"/>
      <c r="F73" s="290"/>
      <c r="G73" s="281"/>
      <c r="H73" s="281"/>
      <c r="I73" s="281" t="str">
        <f t="shared" si="5"/>
        <v/>
      </c>
      <c r="J73" s="296" t="str">
        <f>IF(F73="","",VLOOKUP(I73,dropdown!$C$29:$D$48,2,FALSE))</f>
        <v/>
      </c>
      <c r="K73" s="281"/>
      <c r="L73" s="281"/>
      <c r="M73" s="281"/>
      <c r="N73" s="292"/>
      <c r="O73" s="293"/>
      <c r="P73" s="292"/>
      <c r="Q73" s="294"/>
    </row>
    <row r="74" spans="2:17" x14ac:dyDescent="0.35">
      <c r="B74" s="226" t="str">
        <f t="shared" si="2"/>
        <v/>
      </c>
      <c r="C74" s="295"/>
      <c r="D74" s="281"/>
      <c r="E74" s="281"/>
      <c r="F74" s="290"/>
      <c r="G74" s="281"/>
      <c r="H74" s="281"/>
      <c r="I74" s="281" t="str">
        <f t="shared" si="5"/>
        <v/>
      </c>
      <c r="J74" s="296" t="str">
        <f>IF(F74="","",VLOOKUP(I74,dropdown!$C$29:$D$48,2,FALSE))</f>
        <v/>
      </c>
      <c r="K74" s="281"/>
      <c r="L74" s="281"/>
      <c r="M74" s="281"/>
      <c r="N74" s="292"/>
      <c r="O74" s="293"/>
      <c r="P74" s="292"/>
      <c r="Q74" s="294"/>
    </row>
    <row r="75" spans="2:17" x14ac:dyDescent="0.35">
      <c r="B75" s="226" t="str">
        <f t="shared" si="2"/>
        <v/>
      </c>
      <c r="C75" s="295"/>
      <c r="D75" s="281"/>
      <c r="E75" s="281"/>
      <c r="F75" s="290"/>
      <c r="G75" s="281"/>
      <c r="H75" s="281"/>
      <c r="I75" s="281" t="str">
        <f t="shared" si="5"/>
        <v/>
      </c>
      <c r="J75" s="296" t="str">
        <f>IF(F75="","",VLOOKUP(I75,dropdown!$C$29:$D$48,2,FALSE))</f>
        <v/>
      </c>
      <c r="K75" s="281"/>
      <c r="L75" s="281"/>
      <c r="M75" s="281"/>
      <c r="N75" s="292"/>
      <c r="O75" s="293"/>
      <c r="P75" s="292"/>
      <c r="Q75" s="294"/>
    </row>
    <row r="76" spans="2:17" x14ac:dyDescent="0.35">
      <c r="B76" s="226" t="str">
        <f t="shared" si="2"/>
        <v/>
      </c>
      <c r="C76" s="295"/>
      <c r="D76" s="281"/>
      <c r="E76" s="281"/>
      <c r="F76" s="290"/>
      <c r="G76" s="281"/>
      <c r="H76" s="281"/>
      <c r="I76" s="281" t="str">
        <f t="shared" si="5"/>
        <v/>
      </c>
      <c r="J76" s="296" t="str">
        <f>IF(F76="","",VLOOKUP(I76,dropdown!$C$29:$D$48,2,FALSE))</f>
        <v/>
      </c>
      <c r="K76" s="281"/>
      <c r="L76" s="281"/>
      <c r="M76" s="281"/>
      <c r="N76" s="292"/>
      <c r="O76" s="293"/>
      <c r="P76" s="292"/>
      <c r="Q76" s="294"/>
    </row>
    <row r="77" spans="2:17" x14ac:dyDescent="0.35">
      <c r="B77" s="226" t="str">
        <f t="shared" si="2"/>
        <v/>
      </c>
      <c r="C77" s="295"/>
      <c r="D77" s="281"/>
      <c r="E77" s="281"/>
      <c r="F77" s="290"/>
      <c r="G77" s="281"/>
      <c r="H77" s="281"/>
      <c r="I77" s="281" t="str">
        <f t="shared" si="5"/>
        <v/>
      </c>
      <c r="J77" s="296" t="str">
        <f>IF(F77="","",VLOOKUP(I77,dropdown!$C$29:$D$48,2,FALSE))</f>
        <v/>
      </c>
      <c r="K77" s="281"/>
      <c r="L77" s="281"/>
      <c r="M77" s="281"/>
      <c r="N77" s="292"/>
      <c r="O77" s="293"/>
      <c r="P77" s="292"/>
      <c r="Q77" s="294"/>
    </row>
    <row r="78" spans="2:17" x14ac:dyDescent="0.35">
      <c r="B78" s="226" t="str">
        <f t="shared" si="2"/>
        <v/>
      </c>
      <c r="C78" s="295"/>
      <c r="D78" s="281"/>
      <c r="E78" s="281"/>
      <c r="F78" s="290"/>
      <c r="G78" s="281"/>
      <c r="H78" s="281"/>
      <c r="I78" s="281" t="str">
        <f t="shared" si="5"/>
        <v/>
      </c>
      <c r="J78" s="296" t="str">
        <f>IF(F78="","",VLOOKUP(I78,dropdown!$C$29:$D$48,2,FALSE))</f>
        <v/>
      </c>
      <c r="K78" s="281"/>
      <c r="L78" s="281"/>
      <c r="M78" s="281"/>
      <c r="N78" s="292"/>
      <c r="O78" s="293"/>
      <c r="P78" s="292"/>
      <c r="Q78" s="294"/>
    </row>
    <row r="79" spans="2:17" x14ac:dyDescent="0.35">
      <c r="B79" s="226" t="str">
        <f t="shared" si="2"/>
        <v/>
      </c>
      <c r="C79" s="295"/>
      <c r="D79" s="281"/>
      <c r="E79" s="281"/>
      <c r="F79" s="290"/>
      <c r="G79" s="281"/>
      <c r="H79" s="281"/>
      <c r="I79" s="281" t="str">
        <f t="shared" si="5"/>
        <v/>
      </c>
      <c r="J79" s="296" t="str">
        <f>IF(F79="","",VLOOKUP(I79,dropdown!$C$29:$D$48,2,FALSE))</f>
        <v/>
      </c>
      <c r="K79" s="281"/>
      <c r="L79" s="281"/>
      <c r="M79" s="281"/>
      <c r="N79" s="292"/>
      <c r="O79" s="293"/>
      <c r="P79" s="292"/>
      <c r="Q79" s="294"/>
    </row>
    <row r="80" spans="2:17" x14ac:dyDescent="0.35">
      <c r="B80" s="226" t="str">
        <f t="shared" si="2"/>
        <v/>
      </c>
      <c r="C80" s="295"/>
      <c r="D80" s="281"/>
      <c r="E80" s="281"/>
      <c r="F80" s="290"/>
      <c r="G80" s="281"/>
      <c r="H80" s="281"/>
      <c r="I80" s="281" t="str">
        <f t="shared" si="5"/>
        <v/>
      </c>
      <c r="J80" s="296" t="str">
        <f>IF(F80="","",VLOOKUP(I80,dropdown!$C$29:$D$48,2,FALSE))</f>
        <v/>
      </c>
      <c r="K80" s="281"/>
      <c r="L80" s="281"/>
      <c r="M80" s="281"/>
      <c r="N80" s="292"/>
      <c r="O80" s="293"/>
      <c r="P80" s="292"/>
      <c r="Q80" s="294"/>
    </row>
    <row r="81" spans="2:17" x14ac:dyDescent="0.35">
      <c r="B81" s="226" t="str">
        <f t="shared" si="2"/>
        <v/>
      </c>
      <c r="C81" s="295"/>
      <c r="D81" s="281"/>
      <c r="E81" s="281"/>
      <c r="F81" s="290"/>
      <c r="G81" s="281"/>
      <c r="H81" s="281"/>
      <c r="I81" s="281" t="str">
        <f t="shared" si="5"/>
        <v/>
      </c>
      <c r="J81" s="296" t="str">
        <f>IF(F81="","",VLOOKUP(I81,dropdown!$C$29:$D$48,2,FALSE))</f>
        <v/>
      </c>
      <c r="K81" s="281"/>
      <c r="L81" s="281"/>
      <c r="M81" s="281"/>
      <c r="N81" s="292"/>
      <c r="O81" s="293"/>
      <c r="P81" s="292"/>
      <c r="Q81" s="294"/>
    </row>
    <row r="82" spans="2:17" x14ac:dyDescent="0.35">
      <c r="B82" s="226" t="str">
        <f t="shared" si="2"/>
        <v/>
      </c>
      <c r="C82" s="295"/>
      <c r="D82" s="281"/>
      <c r="E82" s="281"/>
      <c r="F82" s="290"/>
      <c r="G82" s="281"/>
      <c r="H82" s="281"/>
      <c r="I82" s="281" t="str">
        <f t="shared" si="5"/>
        <v/>
      </c>
      <c r="J82" s="296" t="str">
        <f>IF(F82="","",VLOOKUP(I82,dropdown!$C$29:$D$48,2,FALSE))</f>
        <v/>
      </c>
      <c r="K82" s="281"/>
      <c r="L82" s="281"/>
      <c r="M82" s="281"/>
      <c r="N82" s="292"/>
      <c r="O82" s="293"/>
      <c r="P82" s="292"/>
      <c r="Q82" s="294"/>
    </row>
    <row r="83" spans="2:17" x14ac:dyDescent="0.35">
      <c r="B83" s="226" t="str">
        <f t="shared" si="2"/>
        <v/>
      </c>
      <c r="C83" s="295"/>
      <c r="D83" s="281"/>
      <c r="E83" s="281"/>
      <c r="F83" s="290"/>
      <c r="G83" s="281"/>
      <c r="H83" s="281"/>
      <c r="I83" s="281" t="str">
        <f t="shared" si="5"/>
        <v/>
      </c>
      <c r="J83" s="296" t="str">
        <f>IF(F83="","",VLOOKUP(I83,dropdown!$C$29:$D$48,2,FALSE))</f>
        <v/>
      </c>
      <c r="K83" s="281"/>
      <c r="L83" s="281"/>
      <c r="M83" s="281"/>
      <c r="N83" s="292"/>
      <c r="O83" s="293"/>
      <c r="P83" s="292"/>
      <c r="Q83" s="294"/>
    </row>
    <row r="84" spans="2:17" x14ac:dyDescent="0.35">
      <c r="B84" s="226" t="str">
        <f t="shared" si="2"/>
        <v/>
      </c>
      <c r="C84" s="295"/>
      <c r="D84" s="281"/>
      <c r="E84" s="281"/>
      <c r="F84" s="290"/>
      <c r="G84" s="281"/>
      <c r="H84" s="281"/>
      <c r="I84" s="281" t="str">
        <f t="shared" si="5"/>
        <v/>
      </c>
      <c r="J84" s="296" t="str">
        <f>IF(F84="","",VLOOKUP(I84,dropdown!$C$29:$D$48,2,FALSE))</f>
        <v/>
      </c>
      <c r="K84" s="281"/>
      <c r="L84" s="281"/>
      <c r="M84" s="281"/>
      <c r="N84" s="292"/>
      <c r="O84" s="293"/>
      <c r="P84" s="292"/>
      <c r="Q84" s="294"/>
    </row>
    <row r="85" spans="2:17" x14ac:dyDescent="0.35">
      <c r="B85" s="226" t="str">
        <f t="shared" si="2"/>
        <v/>
      </c>
      <c r="C85" s="295"/>
      <c r="D85" s="281"/>
      <c r="E85" s="281"/>
      <c r="F85" s="290"/>
      <c r="G85" s="281"/>
      <c r="H85" s="281"/>
      <c r="I85" s="281" t="str">
        <f t="shared" si="5"/>
        <v/>
      </c>
      <c r="J85" s="296" t="str">
        <f>IF(F85="","",VLOOKUP(I85,dropdown!$C$29:$D$48,2,FALSE))</f>
        <v/>
      </c>
      <c r="K85" s="281"/>
      <c r="L85" s="281"/>
      <c r="M85" s="281"/>
      <c r="N85" s="292"/>
      <c r="O85" s="293"/>
      <c r="P85" s="292"/>
      <c r="Q85" s="294"/>
    </row>
    <row r="86" spans="2:17" x14ac:dyDescent="0.35">
      <c r="B86" s="226" t="str">
        <f t="shared" si="2"/>
        <v/>
      </c>
      <c r="C86" s="295"/>
      <c r="D86" s="281"/>
      <c r="E86" s="281"/>
      <c r="F86" s="290"/>
      <c r="G86" s="281"/>
      <c r="H86" s="281"/>
      <c r="I86" s="281" t="str">
        <f t="shared" si="5"/>
        <v/>
      </c>
      <c r="J86" s="296" t="str">
        <f>IF(F86="","",VLOOKUP(I86,dropdown!$C$29:$D$48,2,FALSE))</f>
        <v/>
      </c>
      <c r="K86" s="281"/>
      <c r="L86" s="281"/>
      <c r="M86" s="281"/>
      <c r="N86" s="292"/>
      <c r="O86" s="293"/>
      <c r="P86" s="292"/>
      <c r="Q86" s="294"/>
    </row>
    <row r="87" spans="2:17" x14ac:dyDescent="0.35">
      <c r="B87" s="226" t="str">
        <f t="shared" si="2"/>
        <v/>
      </c>
      <c r="C87" s="295"/>
      <c r="D87" s="281"/>
      <c r="E87" s="281"/>
      <c r="F87" s="290"/>
      <c r="G87" s="281"/>
      <c r="H87" s="281"/>
      <c r="I87" s="281" t="str">
        <f t="shared" si="5"/>
        <v/>
      </c>
      <c r="J87" s="296" t="str">
        <f>IF(F87="","",VLOOKUP(I87,dropdown!$C$29:$D$48,2,FALSE))</f>
        <v/>
      </c>
      <c r="K87" s="281"/>
      <c r="L87" s="281"/>
      <c r="M87" s="281"/>
      <c r="N87" s="292"/>
      <c r="O87" s="293"/>
      <c r="P87" s="292"/>
      <c r="Q87" s="294"/>
    </row>
    <row r="88" spans="2:17" x14ac:dyDescent="0.35">
      <c r="B88" s="226" t="str">
        <f t="shared" si="2"/>
        <v/>
      </c>
      <c r="C88" s="295"/>
      <c r="D88" s="281"/>
      <c r="E88" s="281"/>
      <c r="F88" s="290"/>
      <c r="G88" s="281"/>
      <c r="H88" s="281"/>
      <c r="I88" s="281" t="str">
        <f t="shared" si="5"/>
        <v/>
      </c>
      <c r="J88" s="296" t="str">
        <f>IF(F88="","",VLOOKUP(I88,dropdown!$C$29:$D$48,2,FALSE))</f>
        <v/>
      </c>
      <c r="K88" s="281"/>
      <c r="L88" s="281"/>
      <c r="M88" s="281"/>
      <c r="N88" s="292"/>
      <c r="O88" s="293"/>
      <c r="P88" s="292"/>
      <c r="Q88" s="294"/>
    </row>
    <row r="89" spans="2:17" x14ac:dyDescent="0.35">
      <c r="B89" s="226" t="str">
        <f t="shared" si="2"/>
        <v/>
      </c>
      <c r="C89" s="295"/>
      <c r="D89" s="281"/>
      <c r="E89" s="281"/>
      <c r="F89" s="290"/>
      <c r="G89" s="281"/>
      <c r="H89" s="281"/>
      <c r="I89" s="281" t="str">
        <f t="shared" si="5"/>
        <v/>
      </c>
      <c r="J89" s="296" t="str">
        <f>IF(F89="","",VLOOKUP(I89,dropdown!$C$29:$D$48,2,FALSE))</f>
        <v/>
      </c>
      <c r="K89" s="281"/>
      <c r="L89" s="281"/>
      <c r="M89" s="281"/>
      <c r="N89" s="292"/>
      <c r="O89" s="293"/>
      <c r="P89" s="292"/>
      <c r="Q89" s="294"/>
    </row>
    <row r="90" spans="2:17" x14ac:dyDescent="0.35">
      <c r="B90" s="226" t="str">
        <f t="shared" si="2"/>
        <v/>
      </c>
      <c r="C90" s="295"/>
      <c r="D90" s="281"/>
      <c r="E90" s="281"/>
      <c r="F90" s="290"/>
      <c r="G90" s="281"/>
      <c r="H90" s="281"/>
      <c r="I90" s="281" t="str">
        <f t="shared" si="5"/>
        <v/>
      </c>
      <c r="J90" s="296" t="str">
        <f>IF(F90="","",VLOOKUP(I90,dropdown!$C$29:$D$48,2,FALSE))</f>
        <v/>
      </c>
      <c r="K90" s="281"/>
      <c r="L90" s="281"/>
      <c r="M90" s="281"/>
      <c r="N90" s="292"/>
      <c r="O90" s="293"/>
      <c r="P90" s="292"/>
      <c r="Q90" s="294"/>
    </row>
    <row r="91" spans="2:17" x14ac:dyDescent="0.35">
      <c r="B91" s="226" t="str">
        <f t="shared" si="2"/>
        <v/>
      </c>
      <c r="C91" s="295"/>
      <c r="D91" s="281"/>
      <c r="E91" s="281"/>
      <c r="F91" s="290"/>
      <c r="G91" s="281"/>
      <c r="H91" s="281"/>
      <c r="I91" s="281" t="str">
        <f t="shared" si="5"/>
        <v/>
      </c>
      <c r="J91" s="296" t="str">
        <f>IF(F91="","",VLOOKUP(I91,dropdown!$C$29:$D$48,2,FALSE))</f>
        <v/>
      </c>
      <c r="K91" s="281"/>
      <c r="L91" s="281"/>
      <c r="M91" s="281"/>
      <c r="N91" s="292"/>
      <c r="O91" s="293"/>
      <c r="P91" s="292"/>
      <c r="Q91" s="294"/>
    </row>
    <row r="92" spans="2:17" x14ac:dyDescent="0.35">
      <c r="B92" s="226" t="str">
        <f t="shared" si="2"/>
        <v/>
      </c>
      <c r="C92" s="295"/>
      <c r="D92" s="281"/>
      <c r="E92" s="281"/>
      <c r="F92" s="290"/>
      <c r="G92" s="281"/>
      <c r="H92" s="281"/>
      <c r="I92" s="281" t="str">
        <f t="shared" si="5"/>
        <v/>
      </c>
      <c r="J92" s="296" t="str">
        <f>IF(F92="","",VLOOKUP(I92,dropdown!$C$29:$D$48,2,FALSE))</f>
        <v/>
      </c>
      <c r="K92" s="281"/>
      <c r="L92" s="281"/>
      <c r="M92" s="281"/>
      <c r="N92" s="292"/>
      <c r="O92" s="293"/>
      <c r="P92" s="292"/>
      <c r="Q92" s="294"/>
    </row>
    <row r="93" spans="2:17" x14ac:dyDescent="0.35">
      <c r="B93" s="226" t="str">
        <f t="shared" si="2"/>
        <v/>
      </c>
      <c r="C93" s="295"/>
      <c r="D93" s="281"/>
      <c r="E93" s="281"/>
      <c r="F93" s="290"/>
      <c r="G93" s="281"/>
      <c r="H93" s="281"/>
      <c r="I93" s="281" t="str">
        <f t="shared" si="5"/>
        <v/>
      </c>
      <c r="J93" s="296" t="str">
        <f>IF(F93="","",VLOOKUP(I93,dropdown!$C$29:$D$48,2,FALSE))</f>
        <v/>
      </c>
      <c r="K93" s="281"/>
      <c r="L93" s="281"/>
      <c r="M93" s="281"/>
      <c r="N93" s="292"/>
      <c r="O93" s="293"/>
      <c r="P93" s="292"/>
      <c r="Q93" s="294"/>
    </row>
    <row r="94" spans="2:17" x14ac:dyDescent="0.35">
      <c r="B94" s="226" t="str">
        <f t="shared" si="2"/>
        <v/>
      </c>
      <c r="C94" s="295"/>
      <c r="D94" s="281"/>
      <c r="E94" s="281"/>
      <c r="F94" s="290"/>
      <c r="G94" s="281"/>
      <c r="H94" s="281"/>
      <c r="I94" s="281" t="str">
        <f t="shared" si="5"/>
        <v/>
      </c>
      <c r="J94" s="296" t="str">
        <f>IF(F94="","",VLOOKUP(I94,dropdown!$C$29:$D$48,2,FALSE))</f>
        <v/>
      </c>
      <c r="K94" s="281"/>
      <c r="L94" s="281"/>
      <c r="M94" s="281"/>
      <c r="N94" s="292"/>
      <c r="O94" s="293"/>
      <c r="P94" s="292"/>
      <c r="Q94" s="294"/>
    </row>
    <row r="95" spans="2:17" x14ac:dyDescent="0.35">
      <c r="B95" s="226" t="str">
        <f t="shared" si="2"/>
        <v/>
      </c>
      <c r="C95" s="295"/>
      <c r="D95" s="281"/>
      <c r="E95" s="281"/>
      <c r="F95" s="290"/>
      <c r="G95" s="281"/>
      <c r="H95" s="281"/>
      <c r="I95" s="281" t="str">
        <f t="shared" si="5"/>
        <v/>
      </c>
      <c r="J95" s="296" t="str">
        <f>IF(F95="","",VLOOKUP(I95,dropdown!$C$29:$D$48,2,FALSE))</f>
        <v/>
      </c>
      <c r="K95" s="281"/>
      <c r="L95" s="281"/>
      <c r="M95" s="281"/>
      <c r="N95" s="292"/>
      <c r="O95" s="293"/>
      <c r="P95" s="292"/>
      <c r="Q95" s="294"/>
    </row>
    <row r="96" spans="2:17" x14ac:dyDescent="0.35">
      <c r="B96" s="226" t="str">
        <f t="shared" si="2"/>
        <v/>
      </c>
      <c r="C96" s="295"/>
      <c r="D96" s="281"/>
      <c r="E96" s="281"/>
      <c r="F96" s="290"/>
      <c r="G96" s="281"/>
      <c r="H96" s="281"/>
      <c r="I96" s="281" t="str">
        <f t="shared" si="5"/>
        <v/>
      </c>
      <c r="J96" s="296" t="str">
        <f>IF(F96="","",VLOOKUP(I96,dropdown!$C$29:$D$48,2,FALSE))</f>
        <v/>
      </c>
      <c r="K96" s="281"/>
      <c r="L96" s="281"/>
      <c r="M96" s="281"/>
      <c r="N96" s="292"/>
      <c r="O96" s="293"/>
      <c r="P96" s="292"/>
      <c r="Q96" s="294"/>
    </row>
    <row r="97" spans="2:17" x14ac:dyDescent="0.35">
      <c r="B97" s="226" t="str">
        <f t="shared" si="2"/>
        <v/>
      </c>
      <c r="C97" s="295"/>
      <c r="D97" s="281"/>
      <c r="E97" s="281"/>
      <c r="F97" s="290"/>
      <c r="G97" s="281"/>
      <c r="H97" s="281"/>
      <c r="I97" s="281" t="str">
        <f t="shared" si="5"/>
        <v/>
      </c>
      <c r="J97" s="296" t="str">
        <f>IF(F97="","",VLOOKUP(I97,dropdown!$C$29:$D$48,2,FALSE))</f>
        <v/>
      </c>
      <c r="K97" s="281"/>
      <c r="L97" s="281"/>
      <c r="M97" s="281"/>
      <c r="N97" s="292"/>
      <c r="O97" s="293"/>
      <c r="P97" s="292"/>
      <c r="Q97" s="294"/>
    </row>
    <row r="98" spans="2:17" x14ac:dyDescent="0.35">
      <c r="B98" s="226" t="str">
        <f t="shared" si="2"/>
        <v/>
      </c>
      <c r="C98" s="295"/>
      <c r="D98" s="281"/>
      <c r="E98" s="281"/>
      <c r="F98" s="290"/>
      <c r="G98" s="281"/>
      <c r="H98" s="281"/>
      <c r="I98" s="281" t="str">
        <f t="shared" si="5"/>
        <v/>
      </c>
      <c r="J98" s="296" t="str">
        <f>IF(F98="","",VLOOKUP(I98,dropdown!$C$29:$D$48,2,FALSE))</f>
        <v/>
      </c>
      <c r="K98" s="281"/>
      <c r="L98" s="281"/>
      <c r="M98" s="281"/>
      <c r="N98" s="292"/>
      <c r="O98" s="293"/>
      <c r="P98" s="292"/>
      <c r="Q98" s="294"/>
    </row>
    <row r="99" spans="2:17" x14ac:dyDescent="0.35">
      <c r="B99" s="226" t="str">
        <f t="shared" si="2"/>
        <v/>
      </c>
      <c r="C99" s="295"/>
      <c r="D99" s="281"/>
      <c r="E99" s="281"/>
      <c r="F99" s="290"/>
      <c r="G99" s="281"/>
      <c r="H99" s="281"/>
      <c r="I99" s="281" t="str">
        <f t="shared" si="5"/>
        <v/>
      </c>
      <c r="J99" s="296" t="str">
        <f>IF(F99="","",VLOOKUP(I99,dropdown!$C$29:$D$48,2,FALSE))</f>
        <v/>
      </c>
      <c r="K99" s="281"/>
      <c r="L99" s="281"/>
      <c r="M99" s="281"/>
      <c r="N99" s="292"/>
      <c r="O99" s="293"/>
      <c r="P99" s="292"/>
      <c r="Q99" s="294"/>
    </row>
    <row r="100" spans="2:17" x14ac:dyDescent="0.35">
      <c r="B100" s="227" t="str">
        <f t="shared" si="2"/>
        <v/>
      </c>
      <c r="C100" s="297"/>
      <c r="D100" s="283"/>
      <c r="E100" s="283"/>
      <c r="F100" s="290"/>
      <c r="G100" s="283"/>
      <c r="H100" s="283"/>
      <c r="I100" s="283" t="str">
        <f t="shared" si="5"/>
        <v/>
      </c>
      <c r="J100" s="298" t="str">
        <f>IF(F100="","",VLOOKUP(I100,dropdown!$C$29:$D$48,2,FALSE))</f>
        <v/>
      </c>
      <c r="K100" s="283"/>
      <c r="L100" s="283"/>
      <c r="M100" s="283"/>
      <c r="N100" s="299"/>
      <c r="O100" s="300"/>
      <c r="P100" s="299"/>
      <c r="Q100" s="301"/>
    </row>
    <row r="101" spans="2:17" hidden="1" x14ac:dyDescent="0.35">
      <c r="B101" s="228"/>
    </row>
    <row r="102" spans="2:17" hidden="1" x14ac:dyDescent="0.35">
      <c r="B102" s="229"/>
    </row>
    <row r="103" spans="2:17" hidden="1" x14ac:dyDescent="0.35">
      <c r="B103" s="229"/>
    </row>
    <row r="104" spans="2:17" hidden="1" x14ac:dyDescent="0.35">
      <c r="B104" s="229"/>
    </row>
    <row r="105" spans="2:17" hidden="1" x14ac:dyDescent="0.35">
      <c r="B105" s="229"/>
    </row>
    <row r="106" spans="2:17" hidden="1" x14ac:dyDescent="0.35">
      <c r="B106" s="229"/>
    </row>
    <row r="107" spans="2:17" hidden="1" x14ac:dyDescent="0.35">
      <c r="B107" s="229"/>
    </row>
    <row r="108" spans="2:17" hidden="1" x14ac:dyDescent="0.35">
      <c r="B108" s="229"/>
    </row>
    <row r="109" spans="2:17" hidden="1" x14ac:dyDescent="0.35">
      <c r="B109" s="229"/>
    </row>
    <row r="110" spans="2:17" hidden="1" x14ac:dyDescent="0.35">
      <c r="B110" s="229"/>
    </row>
    <row r="111" spans="2:17" hidden="1" x14ac:dyDescent="0.35">
      <c r="B111" s="229"/>
    </row>
    <row r="112" spans="2:17" hidden="1" x14ac:dyDescent="0.35">
      <c r="B112" s="229"/>
    </row>
    <row r="113" spans="2:2" hidden="1" x14ac:dyDescent="0.35">
      <c r="B113" s="229"/>
    </row>
    <row r="114" spans="2:2" hidden="1" x14ac:dyDescent="0.35">
      <c r="B114" s="229"/>
    </row>
    <row r="115" spans="2:2" hidden="1" x14ac:dyDescent="0.35">
      <c r="B115" s="229"/>
    </row>
    <row r="116" spans="2:2" hidden="1" x14ac:dyDescent="0.35">
      <c r="B116" s="229"/>
    </row>
    <row r="117" spans="2:2" hidden="1" x14ac:dyDescent="0.35">
      <c r="B117" s="229"/>
    </row>
    <row r="118" spans="2:2" hidden="1" x14ac:dyDescent="0.35">
      <c r="B118" s="229"/>
    </row>
    <row r="119" spans="2:2" hidden="1" x14ac:dyDescent="0.35">
      <c r="B119" s="229"/>
    </row>
    <row r="120" spans="2:2" hidden="1" x14ac:dyDescent="0.35">
      <c r="B120" s="229"/>
    </row>
    <row r="121" spans="2:2" hidden="1" x14ac:dyDescent="0.35">
      <c r="B121" s="229"/>
    </row>
    <row r="122" spans="2:2" hidden="1" x14ac:dyDescent="0.35">
      <c r="B122" s="229"/>
    </row>
    <row r="123" spans="2:2" hidden="1" x14ac:dyDescent="0.35">
      <c r="B123" s="229"/>
    </row>
    <row r="124" spans="2:2" hidden="1" x14ac:dyDescent="0.35">
      <c r="B124" s="229"/>
    </row>
    <row r="125" spans="2:2" hidden="1" x14ac:dyDescent="0.35">
      <c r="B125" s="229"/>
    </row>
  </sheetData>
  <sheetProtection algorithmName="SHA-512" hashValue="KURIZECxUDm2E9+AbMi90dxTLkIwgGeRuUjJpUc3ggZaV0t5NOd6NTZIILJel9CHepYO+/P1PNA+XAf/ae3GAQ==" saltValue="STE+fYA7n5LjuJUmgJXtCw==" spinCount="100000" sheet="1" sort="0" autoFilter="0"/>
  <dataValidations count="3">
    <dataValidation type="list" allowBlank="1" showInputMessage="1" showErrorMessage="1" sqref="F101:F153" xr:uid="{00000000-0002-0000-0500-000000000000}">
      <formula1>"New or reconstructed affected source, Exisitng affected source"</formula1>
    </dataValidation>
    <dataValidation type="list" allowBlank="1" showInputMessage="1" showErrorMessage="1" sqref="C24:C100" xr:uid="{00000000-0002-0000-0500-000001000000}">
      <formula1>Operationname</formula1>
    </dataValidation>
    <dataValidation allowBlank="1" showInputMessage="1" showErrorMessage="1" prompt="XML Tag" sqref="C13:Q13" xr:uid="{00000000-0002-0000-0500-000002000000}"/>
  </dataValidations>
  <pageMargins left="0.7" right="0.7" top="0.75" bottom="0.7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3000000}">
          <x14:formula1>
            <xm:f>dropdown!$D$19:$D$20</xm:f>
          </x14:formula1>
          <xm:sqref>F24:F100</xm:sqref>
        </x14:dataValidation>
        <x14:dataValidation type="list" allowBlank="1" showInputMessage="1" showErrorMessage="1" xr:uid="{00000000-0002-0000-0500-000004000000}">
          <x14:formula1>
            <xm:f>dropdown!$A$19:$A$21</xm:f>
          </x14:formula1>
          <xm:sqref>E24:E100</xm:sqref>
        </x14:dataValidation>
        <x14:dataValidation type="list" allowBlank="1" showInputMessage="1" showErrorMessage="1" xr:uid="{00000000-0002-0000-0500-000005000000}">
          <x14:formula1>
            <xm:f>dropdown!$I$19:$I$23</xm:f>
          </x14:formula1>
          <xm:sqref>G24:G153</xm:sqref>
        </x14:dataValidation>
        <x14:dataValidation type="list" allowBlank="1" showInputMessage="1" showErrorMessage="1" xr:uid="{00000000-0002-0000-0500-000006000000}">
          <x14:formula1>
            <xm:f>dropdown!$A$9:$A$10</xm:f>
          </x14:formula1>
          <xm:sqref>H24:H153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9"/>
  </sheetPr>
  <dimension ref="B1:Q174"/>
  <sheetViews>
    <sheetView showGridLines="0" topLeftCell="C7" workbookViewId="0">
      <selection activeCell="C24" sqref="C24"/>
    </sheetView>
  </sheetViews>
  <sheetFormatPr defaultColWidth="0" defaultRowHeight="14.5" zeroHeight="1" x14ac:dyDescent="0.35"/>
  <cols>
    <col min="1" max="1" width="9.08984375" style="202" hidden="1" customWidth="1"/>
    <col min="2" max="2" width="28.90625" style="202" hidden="1" customWidth="1"/>
    <col min="3" max="3" width="29.54296875" style="202" customWidth="1"/>
    <col min="4" max="4" width="18.54296875" style="202" customWidth="1"/>
    <col min="5" max="5" width="17" style="202" customWidth="1"/>
    <col min="6" max="6" width="27.90625" style="202" customWidth="1"/>
    <col min="7" max="7" width="33.36328125" style="202" bestFit="1" customWidth="1"/>
    <col min="8" max="8" width="21.36328125" style="202" customWidth="1"/>
    <col min="9" max="9" width="19.54296875" style="202" hidden="1" customWidth="1"/>
    <col min="10" max="10" width="17.54296875" style="202" customWidth="1"/>
    <col min="11" max="11" width="21.54296875" style="202" customWidth="1"/>
    <col min="12" max="12" width="23" style="202" customWidth="1"/>
    <col min="13" max="13" width="21" style="202" customWidth="1"/>
    <col min="14" max="14" width="20" style="202" customWidth="1"/>
    <col min="15" max="15" width="17.90625" style="202" customWidth="1"/>
    <col min="16" max="16" width="17.6328125" style="202" customWidth="1"/>
    <col min="17" max="17" width="26.54296875" style="202" customWidth="1"/>
    <col min="18" max="16384" width="9.08984375" style="202" hidden="1"/>
  </cols>
  <sheetData>
    <row r="1" spans="2:17" s="177" customFormat="1" hidden="1" x14ac:dyDescent="0.35">
      <c r="B1" s="165" t="s">
        <v>76</v>
      </c>
      <c r="C1" s="165" t="str">
        <f>+Welcome!B2</f>
        <v>63.4720 Semiannual Compliance Report</v>
      </c>
      <c r="D1" s="166"/>
    </row>
    <row r="2" spans="2:17" s="177" customFormat="1" hidden="1" x14ac:dyDescent="0.35">
      <c r="B2" s="197" t="s">
        <v>1</v>
      </c>
      <c r="C2" s="171" t="str">
        <f>+Welcome!B3</f>
        <v>63.4720(a)</v>
      </c>
      <c r="D2" s="169"/>
    </row>
    <row r="3" spans="2:17" s="177" customFormat="1" hidden="1" x14ac:dyDescent="0.35">
      <c r="B3" s="198" t="s">
        <v>3</v>
      </c>
      <c r="C3" s="173" t="str">
        <f>+Welcome!B4</f>
        <v>ICR Draft v2.01</v>
      </c>
      <c r="D3" s="172"/>
    </row>
    <row r="4" spans="2:17" s="177" customFormat="1" hidden="1" x14ac:dyDescent="0.35">
      <c r="B4" s="198" t="s">
        <v>5</v>
      </c>
      <c r="C4" s="175">
        <f>+Welcome!B5</f>
        <v>44725</v>
      </c>
      <c r="D4" s="174"/>
    </row>
    <row r="5" spans="2:17" s="177" customFormat="1" hidden="1" x14ac:dyDescent="0.35">
      <c r="B5" s="198" t="s">
        <v>6</v>
      </c>
      <c r="C5" s="199" t="str">
        <f>+Welcome!B6</f>
        <v>OMB No.: 2060-0510 Form 5900-594 For further Paperwork Reduction Act information see: 
https://www.epa.gov/electronic-reporting-air-emissions/paperwork-reduction-act-pra-cedri-and-ert</v>
      </c>
      <c r="D5" s="200"/>
    </row>
    <row r="6" spans="2:17" s="177" customFormat="1" ht="21" x14ac:dyDescent="0.5">
      <c r="C6" s="201" t="s">
        <v>141</v>
      </c>
      <c r="D6" s="202"/>
      <c r="E6" s="203"/>
      <c r="F6" s="203"/>
      <c r="G6" s="203"/>
      <c r="H6" s="203"/>
      <c r="I6" s="203"/>
      <c r="J6" s="203"/>
      <c r="K6" s="203"/>
      <c r="O6" s="203"/>
      <c r="P6" s="203"/>
      <c r="Q6" s="203"/>
    </row>
    <row r="7" spans="2:17" s="177" customFormat="1" ht="15.5" x14ac:dyDescent="0.35">
      <c r="C7" s="204" t="s">
        <v>142</v>
      </c>
      <c r="D7" s="202"/>
    </row>
    <row r="8" spans="2:17" s="177" customFormat="1" x14ac:dyDescent="0.35">
      <c r="C8" s="205" t="s">
        <v>129</v>
      </c>
      <c r="D8" s="206" t="str">
        <f>Gen_requirements!B6&amp;Gen_requirements!B7</f>
        <v/>
      </c>
      <c r="E8" s="202"/>
      <c r="L8" s="207"/>
      <c r="M8" s="196"/>
      <c r="N8" s="208"/>
    </row>
    <row r="9" spans="2:17" s="177" customFormat="1" ht="15.5" x14ac:dyDescent="0.35">
      <c r="C9" s="209" t="s">
        <v>130</v>
      </c>
      <c r="D9" s="196" t="str">
        <f>+TEXT(Gen_requirements!B22,"mm/dd/yyyy")&amp;" - "&amp;TEXT(Gen_requirements!B23,"mm/dd/yyyy")</f>
        <v>01/00/1900 - 01/00/1900</v>
      </c>
      <c r="E9" s="202"/>
      <c r="F9" s="210"/>
      <c r="G9" s="210"/>
      <c r="H9" s="210"/>
      <c r="I9" s="210"/>
      <c r="J9" s="210"/>
      <c r="K9" s="210"/>
      <c r="L9" s="210"/>
      <c r="M9" s="210"/>
      <c r="N9" s="210"/>
      <c r="O9" s="210"/>
      <c r="P9" s="210"/>
      <c r="Q9" s="210"/>
    </row>
    <row r="10" spans="2:17" s="177" customFormat="1" ht="15.5" x14ac:dyDescent="0.35">
      <c r="C10" s="210" t="s">
        <v>143</v>
      </c>
      <c r="D10" s="202"/>
    </row>
    <row r="11" spans="2:17" s="177" customFormat="1" ht="15" thickBot="1" x14ac:dyDescent="0.4">
      <c r="C11" s="177" t="s">
        <v>144</v>
      </c>
      <c r="D11" s="202"/>
    </row>
    <row r="12" spans="2:17" s="304" customFormat="1" ht="87.5" thickBot="1" x14ac:dyDescent="0.4">
      <c r="B12" s="285" t="s">
        <v>132</v>
      </c>
      <c r="C12" s="303" t="s">
        <v>217</v>
      </c>
      <c r="D12" s="303" t="s">
        <v>145</v>
      </c>
      <c r="E12" s="303" t="s">
        <v>146</v>
      </c>
      <c r="F12" s="276" t="s">
        <v>437</v>
      </c>
      <c r="G12" s="276" t="s">
        <v>438</v>
      </c>
      <c r="H12" s="276" t="s">
        <v>439</v>
      </c>
      <c r="I12" s="280" t="s">
        <v>134</v>
      </c>
      <c r="J12" s="280" t="s">
        <v>228</v>
      </c>
      <c r="K12" s="303" t="s">
        <v>356</v>
      </c>
      <c r="L12" s="303" t="s">
        <v>362</v>
      </c>
      <c r="M12" s="303" t="s">
        <v>363</v>
      </c>
      <c r="N12" s="303" t="s">
        <v>364</v>
      </c>
      <c r="O12" s="303" t="s">
        <v>365</v>
      </c>
      <c r="P12" s="303" t="s">
        <v>366</v>
      </c>
      <c r="Q12" s="303" t="s">
        <v>147</v>
      </c>
    </row>
    <row r="13" spans="2:17" s="186" customFormat="1" ht="15" customHeight="1" x14ac:dyDescent="0.35">
      <c r="B13" s="211" t="s">
        <v>431</v>
      </c>
      <c r="C13" s="212" t="s">
        <v>233</v>
      </c>
      <c r="D13" s="213" t="s">
        <v>250</v>
      </c>
      <c r="E13" s="213" t="s">
        <v>251</v>
      </c>
      <c r="F13" s="213" t="s">
        <v>239</v>
      </c>
      <c r="G13" s="213" t="s">
        <v>240</v>
      </c>
      <c r="H13" s="213" t="s">
        <v>241</v>
      </c>
      <c r="I13" s="214"/>
      <c r="J13" s="213" t="s">
        <v>242</v>
      </c>
      <c r="K13" s="213" t="s">
        <v>252</v>
      </c>
      <c r="L13" s="213" t="s">
        <v>253</v>
      </c>
      <c r="M13" s="213" t="s">
        <v>254</v>
      </c>
      <c r="N13" s="213" t="s">
        <v>255</v>
      </c>
      <c r="O13" s="213" t="s">
        <v>256</v>
      </c>
      <c r="P13" s="213" t="s">
        <v>257</v>
      </c>
      <c r="Q13" s="213" t="s">
        <v>245</v>
      </c>
    </row>
    <row r="14" spans="2:17" s="306" customFormat="1" x14ac:dyDescent="0.35">
      <c r="B14" s="261"/>
      <c r="C14" s="262" t="s">
        <v>320</v>
      </c>
      <c r="D14" s="263" t="s">
        <v>369</v>
      </c>
      <c r="E14" s="263" t="s">
        <v>355</v>
      </c>
      <c r="F14" s="262" t="s">
        <v>323</v>
      </c>
      <c r="G14" s="302" t="s">
        <v>324</v>
      </c>
      <c r="H14" s="302" t="s">
        <v>325</v>
      </c>
      <c r="I14" s="305"/>
      <c r="J14" s="262" t="s">
        <v>345</v>
      </c>
      <c r="K14" s="262" t="s">
        <v>361</v>
      </c>
      <c r="L14" s="262" t="s">
        <v>360</v>
      </c>
      <c r="M14" s="262" t="s">
        <v>357</v>
      </c>
      <c r="N14" s="262" t="s">
        <v>358</v>
      </c>
      <c r="O14" s="262" t="s">
        <v>359</v>
      </c>
      <c r="P14" s="262" t="s">
        <v>367</v>
      </c>
      <c r="Q14" s="262" t="s">
        <v>368</v>
      </c>
    </row>
    <row r="15" spans="2:17" s="307" customFormat="1" hidden="1" x14ac:dyDescent="0.35">
      <c r="B15" s="215">
        <f>IF(ISBLANK(D15),"",ROW(B15)-23)</f>
        <v>-8</v>
      </c>
      <c r="C15" s="262" t="s">
        <v>429</v>
      </c>
      <c r="D15" s="262" t="s">
        <v>429</v>
      </c>
      <c r="E15" s="262" t="s">
        <v>429</v>
      </c>
      <c r="F15" s="262" t="s">
        <v>429</v>
      </c>
      <c r="G15" s="262" t="s">
        <v>429</v>
      </c>
      <c r="H15" s="262" t="s">
        <v>429</v>
      </c>
      <c r="I15" s="262" t="s">
        <v>429</v>
      </c>
      <c r="J15" s="262" t="s">
        <v>429</v>
      </c>
      <c r="K15" s="262" t="s">
        <v>429</v>
      </c>
      <c r="L15" s="262" t="s">
        <v>429</v>
      </c>
      <c r="M15" s="262" t="s">
        <v>429</v>
      </c>
      <c r="N15" s="262" t="s">
        <v>429</v>
      </c>
      <c r="O15" s="262" t="s">
        <v>429</v>
      </c>
      <c r="P15" s="262" t="s">
        <v>429</v>
      </c>
      <c r="Q15" s="262" t="s">
        <v>429</v>
      </c>
    </row>
    <row r="16" spans="2:17" s="307" customFormat="1" hidden="1" x14ac:dyDescent="0.35">
      <c r="B16" s="215">
        <f>IF(ISBLANK(D16),"",ROW(B16)-23)</f>
        <v>-7</v>
      </c>
      <c r="C16" s="262" t="s">
        <v>429</v>
      </c>
      <c r="D16" s="262" t="s">
        <v>429</v>
      </c>
      <c r="E16" s="262" t="s">
        <v>429</v>
      </c>
      <c r="F16" s="262" t="s">
        <v>429</v>
      </c>
      <c r="G16" s="262" t="s">
        <v>429</v>
      </c>
      <c r="H16" s="262" t="s">
        <v>429</v>
      </c>
      <c r="I16" s="262" t="s">
        <v>429</v>
      </c>
      <c r="J16" s="262" t="s">
        <v>429</v>
      </c>
      <c r="K16" s="262" t="s">
        <v>429</v>
      </c>
      <c r="L16" s="262" t="s">
        <v>429</v>
      </c>
      <c r="M16" s="262" t="s">
        <v>429</v>
      </c>
      <c r="N16" s="262" t="s">
        <v>429</v>
      </c>
      <c r="O16" s="262" t="s">
        <v>429</v>
      </c>
      <c r="P16" s="262" t="s">
        <v>429</v>
      </c>
      <c r="Q16" s="262" t="s">
        <v>429</v>
      </c>
    </row>
    <row r="17" spans="2:17" s="307" customFormat="1" hidden="1" x14ac:dyDescent="0.35">
      <c r="B17" s="215">
        <f>IF(ISBLANK(D17),"",ROW(B17)-23)</f>
        <v>-6</v>
      </c>
      <c r="C17" s="262" t="s">
        <v>429</v>
      </c>
      <c r="D17" s="262" t="s">
        <v>429</v>
      </c>
      <c r="E17" s="262" t="s">
        <v>429</v>
      </c>
      <c r="F17" s="262" t="s">
        <v>429</v>
      </c>
      <c r="G17" s="262" t="s">
        <v>429</v>
      </c>
      <c r="H17" s="262" t="s">
        <v>429</v>
      </c>
      <c r="I17" s="262" t="s">
        <v>429</v>
      </c>
      <c r="J17" s="262" t="s">
        <v>429</v>
      </c>
      <c r="K17" s="262" t="s">
        <v>429</v>
      </c>
      <c r="L17" s="262" t="s">
        <v>429</v>
      </c>
      <c r="M17" s="262" t="s">
        <v>429</v>
      </c>
      <c r="N17" s="262" t="s">
        <v>429</v>
      </c>
      <c r="O17" s="262" t="s">
        <v>429</v>
      </c>
      <c r="P17" s="262" t="s">
        <v>429</v>
      </c>
      <c r="Q17" s="262" t="s">
        <v>429</v>
      </c>
    </row>
    <row r="18" spans="2:17" s="307" customFormat="1" hidden="1" x14ac:dyDescent="0.35">
      <c r="B18" s="215">
        <f t="shared" ref="B18:B23" si="0">IF(ISBLANK(D18),"",ROW(B18)-23)</f>
        <v>-5</v>
      </c>
      <c r="C18" s="262" t="s">
        <v>429</v>
      </c>
      <c r="D18" s="262" t="s">
        <v>429</v>
      </c>
      <c r="E18" s="262" t="s">
        <v>429</v>
      </c>
      <c r="F18" s="262" t="s">
        <v>429</v>
      </c>
      <c r="G18" s="262" t="s">
        <v>429</v>
      </c>
      <c r="H18" s="262" t="s">
        <v>429</v>
      </c>
      <c r="I18" s="262" t="s">
        <v>429</v>
      </c>
      <c r="J18" s="262" t="s">
        <v>429</v>
      </c>
      <c r="K18" s="262" t="s">
        <v>429</v>
      </c>
      <c r="L18" s="262" t="s">
        <v>429</v>
      </c>
      <c r="M18" s="262" t="s">
        <v>429</v>
      </c>
      <c r="N18" s="262" t="s">
        <v>429</v>
      </c>
      <c r="O18" s="262" t="s">
        <v>429</v>
      </c>
      <c r="P18" s="262" t="s">
        <v>429</v>
      </c>
      <c r="Q18" s="262" t="s">
        <v>429</v>
      </c>
    </row>
    <row r="19" spans="2:17" s="307" customFormat="1" hidden="1" x14ac:dyDescent="0.35">
      <c r="B19" s="215">
        <f t="shared" si="0"/>
        <v>-4</v>
      </c>
      <c r="C19" s="262" t="s">
        <v>429</v>
      </c>
      <c r="D19" s="262" t="s">
        <v>429</v>
      </c>
      <c r="E19" s="262" t="s">
        <v>429</v>
      </c>
      <c r="F19" s="262" t="s">
        <v>429</v>
      </c>
      <c r="G19" s="262" t="s">
        <v>429</v>
      </c>
      <c r="H19" s="262" t="s">
        <v>429</v>
      </c>
      <c r="I19" s="262" t="s">
        <v>429</v>
      </c>
      <c r="J19" s="262" t="s">
        <v>429</v>
      </c>
      <c r="K19" s="262" t="s">
        <v>429</v>
      </c>
      <c r="L19" s="262" t="s">
        <v>429</v>
      </c>
      <c r="M19" s="262" t="s">
        <v>429</v>
      </c>
      <c r="N19" s="262" t="s">
        <v>429</v>
      </c>
      <c r="O19" s="262" t="s">
        <v>429</v>
      </c>
      <c r="P19" s="262" t="s">
        <v>429</v>
      </c>
      <c r="Q19" s="262" t="s">
        <v>429</v>
      </c>
    </row>
    <row r="20" spans="2:17" s="307" customFormat="1" hidden="1" x14ac:dyDescent="0.35">
      <c r="B20" s="215">
        <f t="shared" si="0"/>
        <v>-3</v>
      </c>
      <c r="C20" s="262" t="s">
        <v>429</v>
      </c>
      <c r="D20" s="262" t="s">
        <v>429</v>
      </c>
      <c r="E20" s="262" t="s">
        <v>429</v>
      </c>
      <c r="F20" s="262" t="s">
        <v>429</v>
      </c>
      <c r="G20" s="262" t="s">
        <v>429</v>
      </c>
      <c r="H20" s="262" t="s">
        <v>429</v>
      </c>
      <c r="I20" s="262" t="s">
        <v>429</v>
      </c>
      <c r="J20" s="262" t="s">
        <v>429</v>
      </c>
      <c r="K20" s="262" t="s">
        <v>429</v>
      </c>
      <c r="L20" s="262" t="s">
        <v>429</v>
      </c>
      <c r="M20" s="262" t="s">
        <v>429</v>
      </c>
      <c r="N20" s="262" t="s">
        <v>429</v>
      </c>
      <c r="O20" s="262" t="s">
        <v>429</v>
      </c>
      <c r="P20" s="262" t="s">
        <v>429</v>
      </c>
      <c r="Q20" s="262" t="s">
        <v>429</v>
      </c>
    </row>
    <row r="21" spans="2:17" s="307" customFormat="1" hidden="1" x14ac:dyDescent="0.35">
      <c r="B21" s="215">
        <f t="shared" si="0"/>
        <v>-2</v>
      </c>
      <c r="C21" s="262" t="s">
        <v>429</v>
      </c>
      <c r="D21" s="262" t="s">
        <v>429</v>
      </c>
      <c r="E21" s="262" t="s">
        <v>429</v>
      </c>
      <c r="F21" s="262" t="s">
        <v>429</v>
      </c>
      <c r="G21" s="262" t="s">
        <v>429</v>
      </c>
      <c r="H21" s="262" t="s">
        <v>429</v>
      </c>
      <c r="I21" s="262" t="s">
        <v>429</v>
      </c>
      <c r="J21" s="262" t="s">
        <v>429</v>
      </c>
      <c r="K21" s="262" t="s">
        <v>429</v>
      </c>
      <c r="L21" s="262" t="s">
        <v>429</v>
      </c>
      <c r="M21" s="262" t="s">
        <v>429</v>
      </c>
      <c r="N21" s="262" t="s">
        <v>429</v>
      </c>
      <c r="O21" s="262" t="s">
        <v>429</v>
      </c>
      <c r="P21" s="262" t="s">
        <v>429</v>
      </c>
      <c r="Q21" s="262" t="s">
        <v>429</v>
      </c>
    </row>
    <row r="22" spans="2:17" s="307" customFormat="1" hidden="1" x14ac:dyDescent="0.35">
      <c r="B22" s="215">
        <f t="shared" si="0"/>
        <v>-1</v>
      </c>
      <c r="C22" s="262" t="s">
        <v>429</v>
      </c>
      <c r="D22" s="262" t="s">
        <v>429</v>
      </c>
      <c r="E22" s="262" t="s">
        <v>429</v>
      </c>
      <c r="F22" s="262" t="s">
        <v>429</v>
      </c>
      <c r="G22" s="262" t="s">
        <v>429</v>
      </c>
      <c r="H22" s="262" t="s">
        <v>429</v>
      </c>
      <c r="I22" s="262" t="s">
        <v>429</v>
      </c>
      <c r="J22" s="262" t="s">
        <v>429</v>
      </c>
      <c r="K22" s="262" t="s">
        <v>429</v>
      </c>
      <c r="L22" s="262" t="s">
        <v>429</v>
      </c>
      <c r="M22" s="262" t="s">
        <v>429</v>
      </c>
      <c r="N22" s="262" t="s">
        <v>429</v>
      </c>
      <c r="O22" s="262" t="s">
        <v>429</v>
      </c>
      <c r="P22" s="262" t="s">
        <v>429</v>
      </c>
      <c r="Q22" s="262" t="s">
        <v>429</v>
      </c>
    </row>
    <row r="23" spans="2:17" s="307" customFormat="1" ht="15" hidden="1" customHeight="1" x14ac:dyDescent="0.35">
      <c r="B23" s="215">
        <f t="shared" si="0"/>
        <v>0</v>
      </c>
      <c r="C23" s="262" t="s">
        <v>429</v>
      </c>
      <c r="D23" s="262" t="s">
        <v>429</v>
      </c>
      <c r="E23" s="262" t="s">
        <v>429</v>
      </c>
      <c r="F23" s="262" t="s">
        <v>429</v>
      </c>
      <c r="G23" s="262" t="s">
        <v>429</v>
      </c>
      <c r="H23" s="262" t="s">
        <v>429</v>
      </c>
      <c r="I23" s="262" t="s">
        <v>429</v>
      </c>
      <c r="J23" s="262" t="s">
        <v>429</v>
      </c>
      <c r="K23" s="262" t="s">
        <v>429</v>
      </c>
      <c r="L23" s="262" t="s">
        <v>429</v>
      </c>
      <c r="M23" s="262" t="s">
        <v>429</v>
      </c>
      <c r="N23" s="262" t="s">
        <v>429</v>
      </c>
      <c r="O23" s="262" t="s">
        <v>429</v>
      </c>
      <c r="P23" s="262" t="s">
        <v>429</v>
      </c>
      <c r="Q23" s="262" t="s">
        <v>429</v>
      </c>
    </row>
    <row r="24" spans="2:17" x14ac:dyDescent="0.35">
      <c r="B24" s="308" t="str">
        <f>IF(C24="","",1)</f>
        <v/>
      </c>
      <c r="C24" s="309"/>
      <c r="D24" s="310"/>
      <c r="E24" s="309"/>
      <c r="F24" s="311"/>
      <c r="G24" s="312"/>
      <c r="H24" s="312"/>
      <c r="I24" s="313" t="str">
        <f>IF(F24="","",F24&amp;"-"&amp;G24&amp;"-"&amp;H24)</f>
        <v/>
      </c>
      <c r="J24" s="314" t="str">
        <f>IF(F24="","",VLOOKUP(I24,dropdown!$C$29:$D$48,2,FALSE))</f>
        <v/>
      </c>
      <c r="K24" s="315"/>
      <c r="L24" s="312"/>
      <c r="M24" s="312"/>
      <c r="N24" s="312"/>
      <c r="O24" s="312"/>
      <c r="P24" s="312"/>
      <c r="Q24" s="312"/>
    </row>
    <row r="25" spans="2:17" x14ac:dyDescent="0.35">
      <c r="B25" s="216" t="str">
        <f t="shared" ref="B25:B100" si="1">IF(C25="","",1)</f>
        <v/>
      </c>
      <c r="C25" s="312"/>
      <c r="D25" s="312"/>
      <c r="E25" s="312"/>
      <c r="F25" s="311"/>
      <c r="G25" s="312"/>
      <c r="H25" s="312"/>
      <c r="I25" s="316" t="str">
        <f t="shared" ref="I25:I100" si="2">IF(F25="","",F25&amp;"-"&amp;G25&amp;"-"&amp;H25)</f>
        <v/>
      </c>
      <c r="J25" s="317" t="str">
        <f>IF(F25="","",VLOOKUP(I25,dropdown!$C$29:$D$48,2,FALSE))</f>
        <v/>
      </c>
      <c r="K25" s="312"/>
      <c r="L25" s="312"/>
      <c r="M25" s="312"/>
      <c r="N25" s="312"/>
      <c r="O25" s="312"/>
      <c r="P25" s="312"/>
      <c r="Q25" s="312"/>
    </row>
    <row r="26" spans="2:17" x14ac:dyDescent="0.35">
      <c r="B26" s="216" t="str">
        <f t="shared" si="1"/>
        <v/>
      </c>
      <c r="C26" s="312"/>
      <c r="D26" s="312"/>
      <c r="E26" s="312"/>
      <c r="F26" s="311"/>
      <c r="G26" s="312"/>
      <c r="H26" s="312"/>
      <c r="I26" s="313" t="str">
        <f t="shared" si="2"/>
        <v/>
      </c>
      <c r="J26" s="317" t="str">
        <f>IF(F26="","",VLOOKUP(I26,dropdown!$C$29:$D$48,2,FALSE))</f>
        <v/>
      </c>
      <c r="K26" s="312"/>
      <c r="L26" s="312"/>
      <c r="M26" s="312"/>
      <c r="N26" s="312"/>
      <c r="O26" s="312"/>
      <c r="P26" s="312"/>
      <c r="Q26" s="312"/>
    </row>
    <row r="27" spans="2:17" x14ac:dyDescent="0.35">
      <c r="B27" s="216" t="str">
        <f t="shared" si="1"/>
        <v/>
      </c>
      <c r="C27" s="312"/>
      <c r="D27" s="312"/>
      <c r="E27" s="312"/>
      <c r="F27" s="311"/>
      <c r="G27" s="312"/>
      <c r="H27" s="312"/>
      <c r="I27" s="316" t="str">
        <f t="shared" si="2"/>
        <v/>
      </c>
      <c r="J27" s="317" t="str">
        <f>IF(F27="","",VLOOKUP(I27,dropdown!$C$29:$D$48,2,FALSE))</f>
        <v/>
      </c>
      <c r="K27" s="312"/>
      <c r="L27" s="312"/>
      <c r="M27" s="312"/>
      <c r="N27" s="312"/>
      <c r="O27" s="312"/>
      <c r="P27" s="312"/>
      <c r="Q27" s="312"/>
    </row>
    <row r="28" spans="2:17" x14ac:dyDescent="0.35">
      <c r="B28" s="216" t="str">
        <f t="shared" si="1"/>
        <v/>
      </c>
      <c r="C28" s="312"/>
      <c r="D28" s="312"/>
      <c r="E28" s="312"/>
      <c r="F28" s="311"/>
      <c r="G28" s="312"/>
      <c r="H28" s="312"/>
      <c r="I28" s="313" t="str">
        <f t="shared" si="2"/>
        <v/>
      </c>
      <c r="J28" s="317" t="str">
        <f>IF(F28="","",VLOOKUP(I28,dropdown!$C$29:$D$48,2,FALSE))</f>
        <v/>
      </c>
      <c r="K28" s="312"/>
      <c r="L28" s="312"/>
      <c r="M28" s="312"/>
      <c r="N28" s="312"/>
      <c r="O28" s="312"/>
      <c r="P28" s="312"/>
      <c r="Q28" s="312"/>
    </row>
    <row r="29" spans="2:17" x14ac:dyDescent="0.35">
      <c r="B29" s="216" t="str">
        <f t="shared" si="1"/>
        <v/>
      </c>
      <c r="C29" s="312"/>
      <c r="D29" s="312"/>
      <c r="E29" s="312"/>
      <c r="F29" s="311"/>
      <c r="G29" s="312"/>
      <c r="H29" s="312"/>
      <c r="I29" s="316" t="str">
        <f t="shared" si="2"/>
        <v/>
      </c>
      <c r="J29" s="317" t="str">
        <f>IF(F29="","",VLOOKUP(I29,dropdown!$C$29:$D$48,2,FALSE))</f>
        <v/>
      </c>
      <c r="K29" s="312"/>
      <c r="L29" s="312"/>
      <c r="M29" s="312"/>
      <c r="N29" s="312"/>
      <c r="O29" s="312"/>
      <c r="P29" s="312"/>
      <c r="Q29" s="312"/>
    </row>
    <row r="30" spans="2:17" x14ac:dyDescent="0.35">
      <c r="B30" s="216" t="str">
        <f t="shared" ref="B30:B54" si="3">IF(C30="","",1)</f>
        <v/>
      </c>
      <c r="C30" s="309"/>
      <c r="D30" s="310"/>
      <c r="E30" s="309"/>
      <c r="F30" s="311"/>
      <c r="G30" s="312"/>
      <c r="H30" s="312"/>
      <c r="I30" s="316" t="str">
        <f t="shared" ref="I30:I54" si="4">IF(F30="","",F30&amp;"-"&amp;G30&amp;"-"&amp;H30)</f>
        <v/>
      </c>
      <c r="J30" s="314" t="str">
        <f>IF(F30="","",VLOOKUP(I30,dropdown!$C$29:$D$48,2,FALSE))</f>
        <v/>
      </c>
      <c r="K30" s="315"/>
      <c r="L30" s="312"/>
      <c r="M30" s="312"/>
      <c r="N30" s="312"/>
      <c r="O30" s="312"/>
      <c r="P30" s="312"/>
      <c r="Q30" s="312"/>
    </row>
    <row r="31" spans="2:17" x14ac:dyDescent="0.35">
      <c r="B31" s="216" t="str">
        <f t="shared" si="3"/>
        <v/>
      </c>
      <c r="C31" s="309"/>
      <c r="D31" s="310"/>
      <c r="E31" s="309"/>
      <c r="F31" s="311"/>
      <c r="G31" s="312"/>
      <c r="H31" s="312"/>
      <c r="I31" s="316" t="str">
        <f t="shared" si="4"/>
        <v/>
      </c>
      <c r="J31" s="314" t="str">
        <f>IF(F31="","",VLOOKUP(I31,dropdown!$C$29:$D$48,2,FALSE))</f>
        <v/>
      </c>
      <c r="K31" s="315"/>
      <c r="L31" s="312"/>
      <c r="M31" s="312"/>
      <c r="N31" s="312"/>
      <c r="O31" s="312"/>
      <c r="P31" s="312"/>
      <c r="Q31" s="312"/>
    </row>
    <row r="32" spans="2:17" x14ac:dyDescent="0.35">
      <c r="B32" s="216" t="str">
        <f t="shared" si="3"/>
        <v/>
      </c>
      <c r="C32" s="309"/>
      <c r="D32" s="310"/>
      <c r="E32" s="309"/>
      <c r="F32" s="311"/>
      <c r="G32" s="312"/>
      <c r="H32" s="312"/>
      <c r="I32" s="316" t="str">
        <f t="shared" si="4"/>
        <v/>
      </c>
      <c r="J32" s="314" t="str">
        <f>IF(F32="","",VLOOKUP(I32,dropdown!$C$29:$D$48,2,FALSE))</f>
        <v/>
      </c>
      <c r="K32" s="315"/>
      <c r="L32" s="312"/>
      <c r="M32" s="312"/>
      <c r="N32" s="312"/>
      <c r="O32" s="312"/>
      <c r="P32" s="312"/>
      <c r="Q32" s="312"/>
    </row>
    <row r="33" spans="2:17" x14ac:dyDescent="0.35">
      <c r="B33" s="216" t="str">
        <f t="shared" si="3"/>
        <v/>
      </c>
      <c r="C33" s="309"/>
      <c r="D33" s="310"/>
      <c r="E33" s="309"/>
      <c r="F33" s="311"/>
      <c r="G33" s="312"/>
      <c r="H33" s="312"/>
      <c r="I33" s="316" t="str">
        <f t="shared" si="4"/>
        <v/>
      </c>
      <c r="J33" s="314" t="str">
        <f>IF(F33="","",VLOOKUP(I33,dropdown!$C$29:$D$48,2,FALSE))</f>
        <v/>
      </c>
      <c r="K33" s="315"/>
      <c r="L33" s="312"/>
      <c r="M33" s="312"/>
      <c r="N33" s="312"/>
      <c r="O33" s="312"/>
      <c r="P33" s="312"/>
      <c r="Q33" s="312"/>
    </row>
    <row r="34" spans="2:17" x14ac:dyDescent="0.35">
      <c r="B34" s="216" t="str">
        <f t="shared" si="3"/>
        <v/>
      </c>
      <c r="C34" s="309"/>
      <c r="D34" s="310"/>
      <c r="E34" s="309"/>
      <c r="F34" s="311"/>
      <c r="G34" s="312"/>
      <c r="H34" s="312"/>
      <c r="I34" s="316" t="str">
        <f t="shared" si="4"/>
        <v/>
      </c>
      <c r="J34" s="314" t="str">
        <f>IF(F34="","",VLOOKUP(I34,dropdown!$C$29:$D$48,2,FALSE))</f>
        <v/>
      </c>
      <c r="K34" s="315"/>
      <c r="L34" s="312"/>
      <c r="M34" s="312"/>
      <c r="N34" s="312"/>
      <c r="O34" s="312"/>
      <c r="P34" s="312"/>
      <c r="Q34" s="312"/>
    </row>
    <row r="35" spans="2:17" x14ac:dyDescent="0.35">
      <c r="B35" s="216" t="str">
        <f t="shared" si="3"/>
        <v/>
      </c>
      <c r="C35" s="309"/>
      <c r="D35" s="310"/>
      <c r="E35" s="309"/>
      <c r="F35" s="311"/>
      <c r="G35" s="312"/>
      <c r="H35" s="312"/>
      <c r="I35" s="316" t="str">
        <f t="shared" si="4"/>
        <v/>
      </c>
      <c r="J35" s="314" t="str">
        <f>IF(F35="","",VLOOKUP(I35,dropdown!$C$29:$D$48,2,FALSE))</f>
        <v/>
      </c>
      <c r="K35" s="315"/>
      <c r="L35" s="312"/>
      <c r="M35" s="312"/>
      <c r="N35" s="312"/>
      <c r="O35" s="312"/>
      <c r="P35" s="312"/>
      <c r="Q35" s="312"/>
    </row>
    <row r="36" spans="2:17" x14ac:dyDescent="0.35">
      <c r="B36" s="216" t="str">
        <f t="shared" si="3"/>
        <v/>
      </c>
      <c r="C36" s="309"/>
      <c r="D36" s="310"/>
      <c r="E36" s="309"/>
      <c r="F36" s="311"/>
      <c r="G36" s="312"/>
      <c r="H36" s="312"/>
      <c r="I36" s="316" t="str">
        <f t="shared" si="4"/>
        <v/>
      </c>
      <c r="J36" s="314" t="str">
        <f>IF(F36="","",VLOOKUP(I36,dropdown!$C$29:$D$48,2,FALSE))</f>
        <v/>
      </c>
      <c r="K36" s="315"/>
      <c r="L36" s="312"/>
      <c r="M36" s="312"/>
      <c r="N36" s="312"/>
      <c r="O36" s="312"/>
      <c r="P36" s="312"/>
      <c r="Q36" s="312"/>
    </row>
    <row r="37" spans="2:17" x14ac:dyDescent="0.35">
      <c r="B37" s="216" t="str">
        <f t="shared" si="3"/>
        <v/>
      </c>
      <c r="C37" s="309"/>
      <c r="D37" s="310"/>
      <c r="E37" s="309"/>
      <c r="F37" s="311"/>
      <c r="G37" s="312"/>
      <c r="H37" s="312"/>
      <c r="I37" s="316" t="str">
        <f t="shared" si="4"/>
        <v/>
      </c>
      <c r="J37" s="314" t="str">
        <f>IF(F37="","",VLOOKUP(I37,dropdown!$C$29:$D$48,2,FALSE))</f>
        <v/>
      </c>
      <c r="K37" s="315"/>
      <c r="L37" s="312"/>
      <c r="M37" s="312"/>
      <c r="N37" s="312"/>
      <c r="O37" s="312"/>
      <c r="P37" s="312"/>
      <c r="Q37" s="312"/>
    </row>
    <row r="38" spans="2:17" x14ac:dyDescent="0.35">
      <c r="B38" s="216" t="str">
        <f t="shared" si="3"/>
        <v/>
      </c>
      <c r="C38" s="309"/>
      <c r="D38" s="310"/>
      <c r="E38" s="309"/>
      <c r="F38" s="311"/>
      <c r="G38" s="312"/>
      <c r="H38" s="312"/>
      <c r="I38" s="316" t="str">
        <f t="shared" si="4"/>
        <v/>
      </c>
      <c r="J38" s="314" t="str">
        <f>IF(F38="","",VLOOKUP(I38,dropdown!$C$29:$D$48,2,FALSE))</f>
        <v/>
      </c>
      <c r="K38" s="315"/>
      <c r="L38" s="312"/>
      <c r="M38" s="312"/>
      <c r="N38" s="312"/>
      <c r="O38" s="312"/>
      <c r="P38" s="312"/>
      <c r="Q38" s="312"/>
    </row>
    <row r="39" spans="2:17" x14ac:dyDescent="0.35">
      <c r="B39" s="216" t="str">
        <f t="shared" si="3"/>
        <v/>
      </c>
      <c r="C39" s="309"/>
      <c r="D39" s="310"/>
      <c r="E39" s="309"/>
      <c r="F39" s="311"/>
      <c r="G39" s="312"/>
      <c r="H39" s="312"/>
      <c r="I39" s="316" t="str">
        <f t="shared" si="4"/>
        <v/>
      </c>
      <c r="J39" s="314" t="str">
        <f>IF(F39="","",VLOOKUP(I39,dropdown!$C$29:$D$48,2,FALSE))</f>
        <v/>
      </c>
      <c r="K39" s="315"/>
      <c r="L39" s="312"/>
      <c r="M39" s="312"/>
      <c r="N39" s="312"/>
      <c r="O39" s="312"/>
      <c r="P39" s="312"/>
      <c r="Q39" s="312"/>
    </row>
    <row r="40" spans="2:17" x14ac:dyDescent="0.35">
      <c r="B40" s="216" t="str">
        <f t="shared" si="3"/>
        <v/>
      </c>
      <c r="C40" s="309"/>
      <c r="D40" s="310"/>
      <c r="E40" s="309"/>
      <c r="F40" s="311"/>
      <c r="G40" s="312"/>
      <c r="H40" s="312"/>
      <c r="I40" s="316" t="str">
        <f t="shared" si="4"/>
        <v/>
      </c>
      <c r="J40" s="314" t="str">
        <f>IF(F40="","",VLOOKUP(I40,dropdown!$C$29:$D$48,2,FALSE))</f>
        <v/>
      </c>
      <c r="K40" s="315"/>
      <c r="L40" s="312"/>
      <c r="M40" s="312"/>
      <c r="N40" s="312"/>
      <c r="O40" s="312"/>
      <c r="P40" s="312"/>
      <c r="Q40" s="312"/>
    </row>
    <row r="41" spans="2:17" x14ac:dyDescent="0.35">
      <c r="B41" s="216" t="str">
        <f t="shared" si="3"/>
        <v/>
      </c>
      <c r="C41" s="309"/>
      <c r="D41" s="310"/>
      <c r="E41" s="309"/>
      <c r="F41" s="311"/>
      <c r="G41" s="312"/>
      <c r="H41" s="312"/>
      <c r="I41" s="316" t="str">
        <f t="shared" si="4"/>
        <v/>
      </c>
      <c r="J41" s="314" t="str">
        <f>IF(F41="","",VLOOKUP(I41,dropdown!$C$29:$D$48,2,FALSE))</f>
        <v/>
      </c>
      <c r="K41" s="315"/>
      <c r="L41" s="312"/>
      <c r="M41" s="312"/>
      <c r="N41" s="312"/>
      <c r="O41" s="312"/>
      <c r="P41" s="312"/>
      <c r="Q41" s="312"/>
    </row>
    <row r="42" spans="2:17" x14ac:dyDescent="0.35">
      <c r="B42" s="216" t="str">
        <f t="shared" si="3"/>
        <v/>
      </c>
      <c r="C42" s="309"/>
      <c r="D42" s="310"/>
      <c r="E42" s="309"/>
      <c r="F42" s="311"/>
      <c r="G42" s="312"/>
      <c r="H42" s="312"/>
      <c r="I42" s="316" t="str">
        <f t="shared" si="4"/>
        <v/>
      </c>
      <c r="J42" s="314" t="str">
        <f>IF(F42="","",VLOOKUP(I42,dropdown!$C$29:$D$48,2,FALSE))</f>
        <v/>
      </c>
      <c r="K42" s="315"/>
      <c r="L42" s="312"/>
      <c r="M42" s="312"/>
      <c r="N42" s="312"/>
      <c r="O42" s="312"/>
      <c r="P42" s="312"/>
      <c r="Q42" s="312"/>
    </row>
    <row r="43" spans="2:17" x14ac:dyDescent="0.35">
      <c r="B43" s="216" t="str">
        <f t="shared" si="3"/>
        <v/>
      </c>
      <c r="C43" s="309"/>
      <c r="D43" s="310"/>
      <c r="E43" s="309"/>
      <c r="F43" s="311"/>
      <c r="G43" s="312"/>
      <c r="H43" s="312"/>
      <c r="I43" s="316" t="str">
        <f t="shared" si="4"/>
        <v/>
      </c>
      <c r="J43" s="314" t="str">
        <f>IF(F43="","",VLOOKUP(I43,dropdown!$C$29:$D$48,2,FALSE))</f>
        <v/>
      </c>
      <c r="K43" s="315"/>
      <c r="L43" s="312"/>
      <c r="M43" s="312"/>
      <c r="N43" s="312"/>
      <c r="O43" s="312"/>
      <c r="P43" s="312"/>
      <c r="Q43" s="312"/>
    </row>
    <row r="44" spans="2:17" x14ac:dyDescent="0.35">
      <c r="B44" s="216" t="str">
        <f t="shared" si="3"/>
        <v/>
      </c>
      <c r="C44" s="309"/>
      <c r="D44" s="310"/>
      <c r="E44" s="309"/>
      <c r="F44" s="311"/>
      <c r="G44" s="312"/>
      <c r="H44" s="312"/>
      <c r="I44" s="316" t="str">
        <f t="shared" si="4"/>
        <v/>
      </c>
      <c r="J44" s="314" t="str">
        <f>IF(F44="","",VLOOKUP(I44,dropdown!$C$29:$D$48,2,FALSE))</f>
        <v/>
      </c>
      <c r="K44" s="315"/>
      <c r="L44" s="312"/>
      <c r="M44" s="312"/>
      <c r="N44" s="312"/>
      <c r="O44" s="312"/>
      <c r="P44" s="312"/>
      <c r="Q44" s="312"/>
    </row>
    <row r="45" spans="2:17" x14ac:dyDescent="0.35">
      <c r="B45" s="216" t="str">
        <f t="shared" si="3"/>
        <v/>
      </c>
      <c r="C45" s="309"/>
      <c r="D45" s="310"/>
      <c r="E45" s="309"/>
      <c r="F45" s="311"/>
      <c r="G45" s="312"/>
      <c r="H45" s="312"/>
      <c r="I45" s="316" t="str">
        <f t="shared" si="4"/>
        <v/>
      </c>
      <c r="J45" s="314" t="str">
        <f>IF(F45="","",VLOOKUP(I45,dropdown!$C$29:$D$48,2,FALSE))</f>
        <v/>
      </c>
      <c r="K45" s="315"/>
      <c r="L45" s="312"/>
      <c r="M45" s="312"/>
      <c r="N45" s="312"/>
      <c r="O45" s="312"/>
      <c r="P45" s="312"/>
      <c r="Q45" s="312"/>
    </row>
    <row r="46" spans="2:17" x14ac:dyDescent="0.35">
      <c r="B46" s="216" t="str">
        <f t="shared" si="3"/>
        <v/>
      </c>
      <c r="C46" s="309"/>
      <c r="D46" s="310"/>
      <c r="E46" s="309"/>
      <c r="F46" s="311"/>
      <c r="G46" s="312"/>
      <c r="H46" s="312"/>
      <c r="I46" s="316" t="str">
        <f t="shared" si="4"/>
        <v/>
      </c>
      <c r="J46" s="314" t="str">
        <f>IF(F46="","",VLOOKUP(I46,dropdown!$C$29:$D$48,2,FALSE))</f>
        <v/>
      </c>
      <c r="K46" s="315"/>
      <c r="L46" s="312"/>
      <c r="M46" s="312"/>
      <c r="N46" s="312"/>
      <c r="O46" s="312"/>
      <c r="P46" s="312"/>
      <c r="Q46" s="312"/>
    </row>
    <row r="47" spans="2:17" x14ac:dyDescent="0.35">
      <c r="B47" s="216" t="str">
        <f t="shared" si="3"/>
        <v/>
      </c>
      <c r="C47" s="309"/>
      <c r="D47" s="310"/>
      <c r="E47" s="309"/>
      <c r="F47" s="311"/>
      <c r="G47" s="312"/>
      <c r="H47" s="312"/>
      <c r="I47" s="316" t="str">
        <f t="shared" si="4"/>
        <v/>
      </c>
      <c r="J47" s="314" t="str">
        <f>IF(F47="","",VLOOKUP(I47,dropdown!$C$29:$D$48,2,FALSE))</f>
        <v/>
      </c>
      <c r="K47" s="315"/>
      <c r="L47" s="312"/>
      <c r="M47" s="312"/>
      <c r="N47" s="312"/>
      <c r="O47" s="312"/>
      <c r="P47" s="312"/>
      <c r="Q47" s="312"/>
    </row>
    <row r="48" spans="2:17" x14ac:dyDescent="0.35">
      <c r="B48" s="216" t="str">
        <f t="shared" si="3"/>
        <v/>
      </c>
      <c r="C48" s="309"/>
      <c r="D48" s="310"/>
      <c r="E48" s="309"/>
      <c r="F48" s="311"/>
      <c r="G48" s="312"/>
      <c r="H48" s="312"/>
      <c r="I48" s="316" t="str">
        <f t="shared" si="4"/>
        <v/>
      </c>
      <c r="J48" s="314" t="str">
        <f>IF(F48="","",VLOOKUP(I48,dropdown!$C$29:$D$48,2,FALSE))</f>
        <v/>
      </c>
      <c r="K48" s="315"/>
      <c r="L48" s="312"/>
      <c r="M48" s="312"/>
      <c r="N48" s="312"/>
      <c r="O48" s="312"/>
      <c r="P48" s="312"/>
      <c r="Q48" s="312"/>
    </row>
    <row r="49" spans="2:17" x14ac:dyDescent="0.35">
      <c r="B49" s="216" t="str">
        <f t="shared" si="3"/>
        <v/>
      </c>
      <c r="C49" s="309"/>
      <c r="D49" s="310"/>
      <c r="E49" s="309"/>
      <c r="F49" s="311"/>
      <c r="G49" s="312"/>
      <c r="H49" s="312"/>
      <c r="I49" s="316" t="str">
        <f t="shared" si="4"/>
        <v/>
      </c>
      <c r="J49" s="314" t="str">
        <f>IF(F49="","",VLOOKUP(I49,dropdown!$C$29:$D$48,2,FALSE))</f>
        <v/>
      </c>
      <c r="K49" s="315"/>
      <c r="L49" s="312"/>
      <c r="M49" s="312"/>
      <c r="N49" s="312"/>
      <c r="O49" s="312"/>
      <c r="P49" s="312"/>
      <c r="Q49" s="312"/>
    </row>
    <row r="50" spans="2:17" x14ac:dyDescent="0.35">
      <c r="B50" s="216" t="str">
        <f t="shared" si="3"/>
        <v/>
      </c>
      <c r="C50" s="309"/>
      <c r="D50" s="310"/>
      <c r="E50" s="309"/>
      <c r="F50" s="311"/>
      <c r="G50" s="312"/>
      <c r="H50" s="312"/>
      <c r="I50" s="316" t="str">
        <f t="shared" si="4"/>
        <v/>
      </c>
      <c r="J50" s="314" t="str">
        <f>IF(F50="","",VLOOKUP(I50,dropdown!$C$29:$D$48,2,FALSE))</f>
        <v/>
      </c>
      <c r="K50" s="315"/>
      <c r="L50" s="312"/>
      <c r="M50" s="312"/>
      <c r="N50" s="312"/>
      <c r="O50" s="312"/>
      <c r="P50" s="312"/>
      <c r="Q50" s="312"/>
    </row>
    <row r="51" spans="2:17" x14ac:dyDescent="0.35">
      <c r="B51" s="216" t="str">
        <f t="shared" si="3"/>
        <v/>
      </c>
      <c r="C51" s="309"/>
      <c r="D51" s="310"/>
      <c r="E51" s="309"/>
      <c r="F51" s="311"/>
      <c r="G51" s="312"/>
      <c r="H51" s="312"/>
      <c r="I51" s="316" t="str">
        <f t="shared" si="4"/>
        <v/>
      </c>
      <c r="J51" s="314" t="str">
        <f>IF(F51="","",VLOOKUP(I51,dropdown!$C$29:$D$48,2,FALSE))</f>
        <v/>
      </c>
      <c r="K51" s="315"/>
      <c r="L51" s="312"/>
      <c r="M51" s="312"/>
      <c r="N51" s="312"/>
      <c r="O51" s="312"/>
      <c r="P51" s="312"/>
      <c r="Q51" s="312"/>
    </row>
    <row r="52" spans="2:17" x14ac:dyDescent="0.35">
      <c r="B52" s="216" t="str">
        <f t="shared" si="3"/>
        <v/>
      </c>
      <c r="C52" s="309"/>
      <c r="D52" s="310"/>
      <c r="E52" s="309"/>
      <c r="F52" s="311"/>
      <c r="G52" s="312"/>
      <c r="H52" s="312"/>
      <c r="I52" s="316" t="str">
        <f t="shared" si="4"/>
        <v/>
      </c>
      <c r="J52" s="314" t="str">
        <f>IF(F52="","",VLOOKUP(I52,dropdown!$C$29:$D$48,2,FALSE))</f>
        <v/>
      </c>
      <c r="K52" s="315"/>
      <c r="L52" s="312"/>
      <c r="M52" s="312"/>
      <c r="N52" s="312"/>
      <c r="O52" s="312"/>
      <c r="P52" s="312"/>
      <c r="Q52" s="312"/>
    </row>
    <row r="53" spans="2:17" x14ac:dyDescent="0.35">
      <c r="B53" s="216" t="str">
        <f t="shared" si="3"/>
        <v/>
      </c>
      <c r="C53" s="309"/>
      <c r="D53" s="310"/>
      <c r="E53" s="309"/>
      <c r="F53" s="311"/>
      <c r="G53" s="312"/>
      <c r="H53" s="312"/>
      <c r="I53" s="316" t="str">
        <f t="shared" si="4"/>
        <v/>
      </c>
      <c r="J53" s="314" t="str">
        <f>IF(F53="","",VLOOKUP(I53,dropdown!$C$29:$D$48,2,FALSE))</f>
        <v/>
      </c>
      <c r="K53" s="315"/>
      <c r="L53" s="312"/>
      <c r="M53" s="312"/>
      <c r="N53" s="312"/>
      <c r="O53" s="312"/>
      <c r="P53" s="312"/>
      <c r="Q53" s="312"/>
    </row>
    <row r="54" spans="2:17" x14ac:dyDescent="0.35">
      <c r="B54" s="216" t="str">
        <f t="shared" si="3"/>
        <v/>
      </c>
      <c r="C54" s="309"/>
      <c r="D54" s="310"/>
      <c r="E54" s="309"/>
      <c r="F54" s="311"/>
      <c r="G54" s="312"/>
      <c r="H54" s="312"/>
      <c r="I54" s="316" t="str">
        <f t="shared" si="4"/>
        <v/>
      </c>
      <c r="J54" s="314" t="str">
        <f>IF(F54="","",VLOOKUP(I54,dropdown!$C$29:$D$48,2,FALSE))</f>
        <v/>
      </c>
      <c r="K54" s="315"/>
      <c r="L54" s="312"/>
      <c r="M54" s="312"/>
      <c r="N54" s="312"/>
      <c r="O54" s="312"/>
      <c r="P54" s="312"/>
      <c r="Q54" s="312"/>
    </row>
    <row r="55" spans="2:17" x14ac:dyDescent="0.35">
      <c r="B55" s="216" t="str">
        <f t="shared" si="1"/>
        <v/>
      </c>
      <c r="C55" s="312"/>
      <c r="D55" s="312"/>
      <c r="E55" s="312"/>
      <c r="F55" s="311"/>
      <c r="G55" s="312"/>
      <c r="H55" s="312"/>
      <c r="I55" s="313" t="str">
        <f t="shared" si="2"/>
        <v/>
      </c>
      <c r="J55" s="317" t="str">
        <f>IF(F55="","",VLOOKUP(I55,dropdown!$C$29:$D$48,2,FALSE))</f>
        <v/>
      </c>
      <c r="K55" s="312"/>
      <c r="L55" s="312"/>
      <c r="M55" s="312"/>
      <c r="N55" s="312"/>
      <c r="O55" s="312"/>
      <c r="P55" s="312"/>
      <c r="Q55" s="312"/>
    </row>
    <row r="56" spans="2:17" x14ac:dyDescent="0.35">
      <c r="B56" s="216" t="str">
        <f t="shared" si="1"/>
        <v/>
      </c>
      <c r="C56" s="312"/>
      <c r="D56" s="312"/>
      <c r="E56" s="312"/>
      <c r="F56" s="311"/>
      <c r="G56" s="312"/>
      <c r="H56" s="312"/>
      <c r="I56" s="316" t="str">
        <f t="shared" si="2"/>
        <v/>
      </c>
      <c r="J56" s="317" t="str">
        <f>IF(F56="","",VLOOKUP(I56,dropdown!$C$29:$D$48,2,FALSE))</f>
        <v/>
      </c>
      <c r="K56" s="312"/>
      <c r="L56" s="312"/>
      <c r="M56" s="312"/>
      <c r="N56" s="312"/>
      <c r="O56" s="312"/>
      <c r="P56" s="312"/>
      <c r="Q56" s="312"/>
    </row>
    <row r="57" spans="2:17" x14ac:dyDescent="0.35">
      <c r="B57" s="216" t="str">
        <f t="shared" si="1"/>
        <v/>
      </c>
      <c r="C57" s="312"/>
      <c r="D57" s="312"/>
      <c r="E57" s="312"/>
      <c r="F57" s="311"/>
      <c r="G57" s="312"/>
      <c r="H57" s="312"/>
      <c r="I57" s="313" t="str">
        <f t="shared" si="2"/>
        <v/>
      </c>
      <c r="J57" s="317" t="str">
        <f>IF(F57="","",VLOOKUP(I57,dropdown!$C$29:$D$48,2,FALSE))</f>
        <v/>
      </c>
      <c r="K57" s="312"/>
      <c r="L57" s="312"/>
      <c r="M57" s="312"/>
      <c r="N57" s="312"/>
      <c r="O57" s="312"/>
      <c r="P57" s="312"/>
      <c r="Q57" s="312"/>
    </row>
    <row r="58" spans="2:17" x14ac:dyDescent="0.35">
      <c r="B58" s="216" t="str">
        <f t="shared" si="1"/>
        <v/>
      </c>
      <c r="C58" s="312"/>
      <c r="D58" s="312"/>
      <c r="E58" s="312"/>
      <c r="F58" s="311"/>
      <c r="G58" s="312"/>
      <c r="H58" s="312"/>
      <c r="I58" s="316" t="str">
        <f t="shared" si="2"/>
        <v/>
      </c>
      <c r="J58" s="317" t="str">
        <f>IF(F58="","",VLOOKUP(I58,dropdown!$C$29:$D$48,2,FALSE))</f>
        <v/>
      </c>
      <c r="K58" s="312"/>
      <c r="L58" s="312"/>
      <c r="M58" s="312"/>
      <c r="N58" s="312"/>
      <c r="O58" s="312"/>
      <c r="P58" s="312"/>
      <c r="Q58" s="312"/>
    </row>
    <row r="59" spans="2:17" x14ac:dyDescent="0.35">
      <c r="B59" s="216" t="str">
        <f t="shared" si="1"/>
        <v/>
      </c>
      <c r="C59" s="309"/>
      <c r="D59" s="310"/>
      <c r="E59" s="309"/>
      <c r="F59" s="311"/>
      <c r="G59" s="312"/>
      <c r="H59" s="312"/>
      <c r="I59" s="313" t="str">
        <f t="shared" si="2"/>
        <v/>
      </c>
      <c r="J59" s="314" t="str">
        <f>IF(F59="","",VLOOKUP(I59,dropdown!$C$29:$D$48,2,FALSE))</f>
        <v/>
      </c>
      <c r="K59" s="315"/>
      <c r="L59" s="312"/>
      <c r="M59" s="312"/>
      <c r="N59" s="312"/>
      <c r="O59" s="312"/>
      <c r="P59" s="312"/>
      <c r="Q59" s="312"/>
    </row>
    <row r="60" spans="2:17" x14ac:dyDescent="0.35">
      <c r="B60" s="216" t="str">
        <f t="shared" si="1"/>
        <v/>
      </c>
      <c r="C60" s="309"/>
      <c r="D60" s="310"/>
      <c r="E60" s="309"/>
      <c r="F60" s="311"/>
      <c r="G60" s="312"/>
      <c r="H60" s="312"/>
      <c r="I60" s="316" t="str">
        <f t="shared" si="2"/>
        <v/>
      </c>
      <c r="J60" s="314" t="str">
        <f>IF(F60="","",VLOOKUP(I60,dropdown!$C$29:$D$48,2,FALSE))</f>
        <v/>
      </c>
      <c r="K60" s="315"/>
      <c r="L60" s="312"/>
      <c r="M60" s="312"/>
      <c r="N60" s="312"/>
      <c r="O60" s="312"/>
      <c r="P60" s="312"/>
      <c r="Q60" s="312"/>
    </row>
    <row r="61" spans="2:17" x14ac:dyDescent="0.35">
      <c r="B61" s="216" t="str">
        <f t="shared" si="1"/>
        <v/>
      </c>
      <c r="C61" s="309"/>
      <c r="D61" s="310"/>
      <c r="E61" s="309"/>
      <c r="F61" s="311"/>
      <c r="G61" s="312"/>
      <c r="H61" s="312"/>
      <c r="I61" s="313" t="str">
        <f t="shared" si="2"/>
        <v/>
      </c>
      <c r="J61" s="314" t="str">
        <f>IF(F61="","",VLOOKUP(I61,dropdown!$C$29:$D$48,2,FALSE))</f>
        <v/>
      </c>
      <c r="K61" s="315"/>
      <c r="L61" s="312"/>
      <c r="M61" s="312"/>
      <c r="N61" s="312"/>
      <c r="O61" s="312"/>
      <c r="P61" s="312"/>
      <c r="Q61" s="312"/>
    </row>
    <row r="62" spans="2:17" x14ac:dyDescent="0.35">
      <c r="B62" s="216" t="str">
        <f t="shared" si="1"/>
        <v/>
      </c>
      <c r="C62" s="309"/>
      <c r="D62" s="310"/>
      <c r="E62" s="309"/>
      <c r="F62" s="311"/>
      <c r="G62" s="312"/>
      <c r="H62" s="312"/>
      <c r="I62" s="316" t="str">
        <f t="shared" si="2"/>
        <v/>
      </c>
      <c r="J62" s="314" t="str">
        <f>IF(F62="","",VLOOKUP(I62,dropdown!$C$29:$D$48,2,FALSE))</f>
        <v/>
      </c>
      <c r="K62" s="315"/>
      <c r="L62" s="312"/>
      <c r="M62" s="312"/>
      <c r="N62" s="312"/>
      <c r="O62" s="312"/>
      <c r="P62" s="312"/>
      <c r="Q62" s="312"/>
    </row>
    <row r="63" spans="2:17" x14ac:dyDescent="0.35">
      <c r="B63" s="216" t="str">
        <f t="shared" si="1"/>
        <v/>
      </c>
      <c r="C63" s="309"/>
      <c r="D63" s="310"/>
      <c r="E63" s="309"/>
      <c r="F63" s="311"/>
      <c r="G63" s="312"/>
      <c r="H63" s="312"/>
      <c r="I63" s="313" t="str">
        <f t="shared" si="2"/>
        <v/>
      </c>
      <c r="J63" s="314" t="str">
        <f>IF(F63="","",VLOOKUP(I63,dropdown!$C$29:$D$48,2,FALSE))</f>
        <v/>
      </c>
      <c r="K63" s="315"/>
      <c r="L63" s="312"/>
      <c r="M63" s="312"/>
      <c r="N63" s="312"/>
      <c r="O63" s="312"/>
      <c r="P63" s="312"/>
      <c r="Q63" s="312"/>
    </row>
    <row r="64" spans="2:17" x14ac:dyDescent="0.35">
      <c r="B64" s="216" t="str">
        <f t="shared" si="1"/>
        <v/>
      </c>
      <c r="C64" s="309"/>
      <c r="D64" s="310"/>
      <c r="E64" s="309"/>
      <c r="F64" s="311"/>
      <c r="G64" s="312"/>
      <c r="H64" s="312"/>
      <c r="I64" s="316" t="str">
        <f t="shared" si="2"/>
        <v/>
      </c>
      <c r="J64" s="314" t="str">
        <f>IF(F64="","",VLOOKUP(I64,dropdown!$C$29:$D$48,2,FALSE))</f>
        <v/>
      </c>
      <c r="K64" s="315"/>
      <c r="L64" s="312"/>
      <c r="M64" s="312"/>
      <c r="N64" s="312"/>
      <c r="O64" s="312"/>
      <c r="P64" s="312"/>
      <c r="Q64" s="312"/>
    </row>
    <row r="65" spans="2:17" x14ac:dyDescent="0.35">
      <c r="B65" s="216" t="str">
        <f t="shared" si="1"/>
        <v/>
      </c>
      <c r="C65" s="309"/>
      <c r="D65" s="310"/>
      <c r="E65" s="309"/>
      <c r="F65" s="311"/>
      <c r="G65" s="312"/>
      <c r="H65" s="312"/>
      <c r="I65" s="313" t="str">
        <f t="shared" si="2"/>
        <v/>
      </c>
      <c r="J65" s="314" t="str">
        <f>IF(F65="","",VLOOKUP(I65,dropdown!$C$29:$D$48,2,FALSE))</f>
        <v/>
      </c>
      <c r="K65" s="315"/>
      <c r="L65" s="312"/>
      <c r="M65" s="312"/>
      <c r="N65" s="312"/>
      <c r="O65" s="312"/>
      <c r="P65" s="312"/>
      <c r="Q65" s="312"/>
    </row>
    <row r="66" spans="2:17" x14ac:dyDescent="0.35">
      <c r="B66" s="216" t="str">
        <f t="shared" si="1"/>
        <v/>
      </c>
      <c r="C66" s="309"/>
      <c r="D66" s="310"/>
      <c r="E66" s="309"/>
      <c r="F66" s="311"/>
      <c r="G66" s="312"/>
      <c r="H66" s="312"/>
      <c r="I66" s="316" t="str">
        <f t="shared" si="2"/>
        <v/>
      </c>
      <c r="J66" s="314" t="str">
        <f>IF(F66="","",VLOOKUP(I66,dropdown!$C$29:$D$48,2,FALSE))</f>
        <v/>
      </c>
      <c r="K66" s="315"/>
      <c r="L66" s="312"/>
      <c r="M66" s="312"/>
      <c r="N66" s="312"/>
      <c r="O66" s="312"/>
      <c r="P66" s="312"/>
      <c r="Q66" s="312"/>
    </row>
    <row r="67" spans="2:17" x14ac:dyDescent="0.35">
      <c r="B67" s="216" t="str">
        <f t="shared" si="1"/>
        <v/>
      </c>
      <c r="C67" s="309"/>
      <c r="D67" s="310"/>
      <c r="E67" s="309"/>
      <c r="F67" s="311"/>
      <c r="G67" s="312"/>
      <c r="H67" s="312"/>
      <c r="I67" s="313" t="str">
        <f t="shared" si="2"/>
        <v/>
      </c>
      <c r="J67" s="314" t="str">
        <f>IF(F67="","",VLOOKUP(I67,dropdown!$C$29:$D$48,2,FALSE))</f>
        <v/>
      </c>
      <c r="K67" s="315"/>
      <c r="L67" s="312"/>
      <c r="M67" s="312"/>
      <c r="N67" s="312"/>
      <c r="O67" s="312"/>
      <c r="P67" s="312"/>
      <c r="Q67" s="312"/>
    </row>
    <row r="68" spans="2:17" x14ac:dyDescent="0.35">
      <c r="B68" s="216" t="str">
        <f t="shared" si="1"/>
        <v/>
      </c>
      <c r="C68" s="309"/>
      <c r="D68" s="310"/>
      <c r="E68" s="309"/>
      <c r="F68" s="311"/>
      <c r="G68" s="312"/>
      <c r="H68" s="312"/>
      <c r="I68" s="316" t="str">
        <f t="shared" si="2"/>
        <v/>
      </c>
      <c r="J68" s="314" t="str">
        <f>IF(F68="","",VLOOKUP(I68,dropdown!$C$29:$D$48,2,FALSE))</f>
        <v/>
      </c>
      <c r="K68" s="315"/>
      <c r="L68" s="312"/>
      <c r="M68" s="312"/>
      <c r="N68" s="312"/>
      <c r="O68" s="312"/>
      <c r="P68" s="312"/>
      <c r="Q68" s="312"/>
    </row>
    <row r="69" spans="2:17" x14ac:dyDescent="0.35">
      <c r="B69" s="216" t="str">
        <f t="shared" si="1"/>
        <v/>
      </c>
      <c r="C69" s="309"/>
      <c r="D69" s="310"/>
      <c r="E69" s="309"/>
      <c r="F69" s="311"/>
      <c r="G69" s="312"/>
      <c r="H69" s="312"/>
      <c r="I69" s="313" t="str">
        <f t="shared" si="2"/>
        <v/>
      </c>
      <c r="J69" s="314" t="str">
        <f>IF(F69="","",VLOOKUP(I69,dropdown!$C$29:$D$48,2,FALSE))</f>
        <v/>
      </c>
      <c r="K69" s="315"/>
      <c r="L69" s="312"/>
      <c r="M69" s="312"/>
      <c r="N69" s="312"/>
      <c r="O69" s="312"/>
      <c r="P69" s="312"/>
      <c r="Q69" s="312"/>
    </row>
    <row r="70" spans="2:17" x14ac:dyDescent="0.35">
      <c r="B70" s="216" t="str">
        <f t="shared" si="1"/>
        <v/>
      </c>
      <c r="C70" s="309"/>
      <c r="D70" s="310"/>
      <c r="E70" s="309"/>
      <c r="F70" s="311"/>
      <c r="G70" s="312"/>
      <c r="H70" s="312"/>
      <c r="I70" s="316" t="str">
        <f t="shared" si="2"/>
        <v/>
      </c>
      <c r="J70" s="314" t="str">
        <f>IF(F70="","",VLOOKUP(I70,dropdown!$C$29:$D$48,2,FALSE))</f>
        <v/>
      </c>
      <c r="K70" s="315"/>
      <c r="L70" s="312"/>
      <c r="M70" s="312"/>
      <c r="N70" s="312"/>
      <c r="O70" s="312"/>
      <c r="P70" s="312"/>
      <c r="Q70" s="312"/>
    </row>
    <row r="71" spans="2:17" x14ac:dyDescent="0.35">
      <c r="B71" s="216" t="str">
        <f t="shared" si="1"/>
        <v/>
      </c>
      <c r="C71" s="309"/>
      <c r="D71" s="310"/>
      <c r="E71" s="309"/>
      <c r="F71" s="311"/>
      <c r="G71" s="312"/>
      <c r="H71" s="312"/>
      <c r="I71" s="313" t="str">
        <f t="shared" si="2"/>
        <v/>
      </c>
      <c r="J71" s="314" t="str">
        <f>IF(F71="","",VLOOKUP(I71,dropdown!$C$29:$D$48,2,FALSE))</f>
        <v/>
      </c>
      <c r="K71" s="315"/>
      <c r="L71" s="312"/>
      <c r="M71" s="312"/>
      <c r="N71" s="312"/>
      <c r="O71" s="312"/>
      <c r="P71" s="312"/>
      <c r="Q71" s="312"/>
    </row>
    <row r="72" spans="2:17" x14ac:dyDescent="0.35">
      <c r="B72" s="216" t="str">
        <f t="shared" si="1"/>
        <v/>
      </c>
      <c r="C72" s="309"/>
      <c r="D72" s="310"/>
      <c r="E72" s="309"/>
      <c r="F72" s="311"/>
      <c r="G72" s="312"/>
      <c r="H72" s="312"/>
      <c r="I72" s="316" t="str">
        <f t="shared" si="2"/>
        <v/>
      </c>
      <c r="J72" s="314" t="str">
        <f>IF(F72="","",VLOOKUP(I72,dropdown!$C$29:$D$48,2,FALSE))</f>
        <v/>
      </c>
      <c r="K72" s="315"/>
      <c r="L72" s="312"/>
      <c r="M72" s="312"/>
      <c r="N72" s="312"/>
      <c r="O72" s="312"/>
      <c r="P72" s="312"/>
      <c r="Q72" s="312"/>
    </row>
    <row r="73" spans="2:17" x14ac:dyDescent="0.35">
      <c r="B73" s="216" t="str">
        <f t="shared" si="1"/>
        <v/>
      </c>
      <c r="C73" s="309"/>
      <c r="D73" s="310"/>
      <c r="E73" s="309"/>
      <c r="F73" s="311"/>
      <c r="G73" s="312"/>
      <c r="H73" s="312"/>
      <c r="I73" s="313" t="str">
        <f t="shared" si="2"/>
        <v/>
      </c>
      <c r="J73" s="314" t="str">
        <f>IF(F73="","",VLOOKUP(I73,dropdown!$C$29:$D$48,2,FALSE))</f>
        <v/>
      </c>
      <c r="K73" s="315"/>
      <c r="L73" s="312"/>
      <c r="M73" s="312"/>
      <c r="N73" s="312"/>
      <c r="O73" s="312"/>
      <c r="P73" s="312"/>
      <c r="Q73" s="312"/>
    </row>
    <row r="74" spans="2:17" x14ac:dyDescent="0.35">
      <c r="B74" s="216" t="str">
        <f t="shared" si="1"/>
        <v/>
      </c>
      <c r="C74" s="309"/>
      <c r="D74" s="310"/>
      <c r="E74" s="309"/>
      <c r="F74" s="311"/>
      <c r="G74" s="312"/>
      <c r="H74" s="312"/>
      <c r="I74" s="316" t="str">
        <f t="shared" si="2"/>
        <v/>
      </c>
      <c r="J74" s="314" t="str">
        <f>IF(F74="","",VLOOKUP(I74,dropdown!$C$29:$D$48,2,FALSE))</f>
        <v/>
      </c>
      <c r="K74" s="315"/>
      <c r="L74" s="312"/>
      <c r="M74" s="312"/>
      <c r="N74" s="312"/>
      <c r="O74" s="312"/>
      <c r="P74" s="312"/>
      <c r="Q74" s="312"/>
    </row>
    <row r="75" spans="2:17" x14ac:dyDescent="0.35">
      <c r="B75" s="216" t="str">
        <f t="shared" si="1"/>
        <v/>
      </c>
      <c r="C75" s="309"/>
      <c r="D75" s="310"/>
      <c r="E75" s="309"/>
      <c r="F75" s="311"/>
      <c r="G75" s="312"/>
      <c r="H75" s="312"/>
      <c r="I75" s="313" t="str">
        <f t="shared" si="2"/>
        <v/>
      </c>
      <c r="J75" s="314" t="str">
        <f>IF(F75="","",VLOOKUP(I75,dropdown!$C$29:$D$48,2,FALSE))</f>
        <v/>
      </c>
      <c r="K75" s="315"/>
      <c r="L75" s="312"/>
      <c r="M75" s="312"/>
      <c r="N75" s="312"/>
      <c r="O75" s="312"/>
      <c r="P75" s="312"/>
      <c r="Q75" s="312"/>
    </row>
    <row r="76" spans="2:17" x14ac:dyDescent="0.35">
      <c r="B76" s="216" t="str">
        <f t="shared" si="1"/>
        <v/>
      </c>
      <c r="C76" s="309"/>
      <c r="D76" s="310"/>
      <c r="E76" s="309"/>
      <c r="F76" s="311"/>
      <c r="G76" s="312"/>
      <c r="H76" s="312"/>
      <c r="I76" s="316" t="str">
        <f t="shared" si="2"/>
        <v/>
      </c>
      <c r="J76" s="314" t="str">
        <f>IF(F76="","",VLOOKUP(I76,dropdown!$C$29:$D$48,2,FALSE))</f>
        <v/>
      </c>
      <c r="K76" s="315"/>
      <c r="L76" s="312"/>
      <c r="M76" s="312"/>
      <c r="N76" s="312"/>
      <c r="O76" s="312"/>
      <c r="P76" s="312"/>
      <c r="Q76" s="312"/>
    </row>
    <row r="77" spans="2:17" x14ac:dyDescent="0.35">
      <c r="B77" s="216" t="str">
        <f t="shared" si="1"/>
        <v/>
      </c>
      <c r="C77" s="309"/>
      <c r="D77" s="310"/>
      <c r="E77" s="309"/>
      <c r="F77" s="311"/>
      <c r="G77" s="312"/>
      <c r="H77" s="312"/>
      <c r="I77" s="313" t="str">
        <f t="shared" si="2"/>
        <v/>
      </c>
      <c r="J77" s="314" t="str">
        <f>IF(F77="","",VLOOKUP(I77,dropdown!$C$29:$D$48,2,FALSE))</f>
        <v/>
      </c>
      <c r="K77" s="315"/>
      <c r="L77" s="312"/>
      <c r="M77" s="312"/>
      <c r="N77" s="312"/>
      <c r="O77" s="312"/>
      <c r="P77" s="312"/>
      <c r="Q77" s="312"/>
    </row>
    <row r="78" spans="2:17" x14ac:dyDescent="0.35">
      <c r="B78" s="216" t="str">
        <f t="shared" si="1"/>
        <v/>
      </c>
      <c r="C78" s="309"/>
      <c r="D78" s="310"/>
      <c r="E78" s="309"/>
      <c r="F78" s="311"/>
      <c r="G78" s="312"/>
      <c r="H78" s="312"/>
      <c r="I78" s="316" t="str">
        <f t="shared" si="2"/>
        <v/>
      </c>
      <c r="J78" s="314" t="str">
        <f>IF(F78="","",VLOOKUP(I78,dropdown!$C$29:$D$48,2,FALSE))</f>
        <v/>
      </c>
      <c r="K78" s="315"/>
      <c r="L78" s="312"/>
      <c r="M78" s="312"/>
      <c r="N78" s="312"/>
      <c r="O78" s="312"/>
      <c r="P78" s="312"/>
      <c r="Q78" s="312"/>
    </row>
    <row r="79" spans="2:17" x14ac:dyDescent="0.35">
      <c r="B79" s="216" t="str">
        <f t="shared" si="1"/>
        <v/>
      </c>
      <c r="C79" s="309"/>
      <c r="D79" s="310"/>
      <c r="E79" s="309"/>
      <c r="F79" s="311"/>
      <c r="G79" s="312"/>
      <c r="H79" s="312"/>
      <c r="I79" s="313" t="str">
        <f t="shared" si="2"/>
        <v/>
      </c>
      <c r="J79" s="314" t="str">
        <f>IF(F79="","",VLOOKUP(I79,dropdown!$C$29:$D$48,2,FALSE))</f>
        <v/>
      </c>
      <c r="K79" s="315"/>
      <c r="L79" s="312"/>
      <c r="M79" s="312"/>
      <c r="N79" s="312"/>
      <c r="O79" s="312"/>
      <c r="P79" s="312"/>
      <c r="Q79" s="312"/>
    </row>
    <row r="80" spans="2:17" x14ac:dyDescent="0.35">
      <c r="B80" s="216" t="str">
        <f t="shared" si="1"/>
        <v/>
      </c>
      <c r="C80" s="309"/>
      <c r="D80" s="310"/>
      <c r="E80" s="309"/>
      <c r="F80" s="311"/>
      <c r="G80" s="312"/>
      <c r="H80" s="312"/>
      <c r="I80" s="316" t="str">
        <f t="shared" si="2"/>
        <v/>
      </c>
      <c r="J80" s="314" t="str">
        <f>IF(F80="","",VLOOKUP(I80,dropdown!$C$29:$D$48,2,FALSE))</f>
        <v/>
      </c>
      <c r="K80" s="315"/>
      <c r="L80" s="312"/>
      <c r="M80" s="312"/>
      <c r="N80" s="312"/>
      <c r="O80" s="312"/>
      <c r="P80" s="312"/>
      <c r="Q80" s="312"/>
    </row>
    <row r="81" spans="2:17" x14ac:dyDescent="0.35">
      <c r="B81" s="216" t="str">
        <f t="shared" si="1"/>
        <v/>
      </c>
      <c r="C81" s="309"/>
      <c r="D81" s="310"/>
      <c r="E81" s="309"/>
      <c r="F81" s="311"/>
      <c r="G81" s="312"/>
      <c r="H81" s="312"/>
      <c r="I81" s="313" t="str">
        <f t="shared" si="2"/>
        <v/>
      </c>
      <c r="J81" s="314" t="str">
        <f>IF(F81="","",VLOOKUP(I81,dropdown!$C$29:$D$48,2,FALSE))</f>
        <v/>
      </c>
      <c r="K81" s="315"/>
      <c r="L81" s="312"/>
      <c r="M81" s="312"/>
      <c r="N81" s="312"/>
      <c r="O81" s="312"/>
      <c r="P81" s="312"/>
      <c r="Q81" s="312"/>
    </row>
    <row r="82" spans="2:17" x14ac:dyDescent="0.35">
      <c r="B82" s="216" t="str">
        <f t="shared" si="1"/>
        <v/>
      </c>
      <c r="C82" s="309"/>
      <c r="D82" s="310"/>
      <c r="E82" s="309"/>
      <c r="F82" s="311"/>
      <c r="G82" s="312"/>
      <c r="H82" s="312"/>
      <c r="I82" s="316" t="str">
        <f t="shared" si="2"/>
        <v/>
      </c>
      <c r="J82" s="314" t="str">
        <f>IF(F82="","",VLOOKUP(I82,dropdown!$C$29:$D$48,2,FALSE))</f>
        <v/>
      </c>
      <c r="K82" s="315"/>
      <c r="L82" s="312"/>
      <c r="M82" s="312"/>
      <c r="N82" s="312"/>
      <c r="O82" s="312"/>
      <c r="P82" s="312"/>
      <c r="Q82" s="312"/>
    </row>
    <row r="83" spans="2:17" x14ac:dyDescent="0.35">
      <c r="B83" s="216" t="str">
        <f t="shared" si="1"/>
        <v/>
      </c>
      <c r="C83" s="309"/>
      <c r="D83" s="310"/>
      <c r="E83" s="309"/>
      <c r="F83" s="311"/>
      <c r="G83" s="312"/>
      <c r="H83" s="312"/>
      <c r="I83" s="313" t="str">
        <f t="shared" si="2"/>
        <v/>
      </c>
      <c r="J83" s="314" t="str">
        <f>IF(F83="","",VLOOKUP(I83,dropdown!$C$29:$D$48,2,FALSE))</f>
        <v/>
      </c>
      <c r="K83" s="315"/>
      <c r="L83" s="312"/>
      <c r="M83" s="312"/>
      <c r="N83" s="312"/>
      <c r="O83" s="312"/>
      <c r="P83" s="312"/>
      <c r="Q83" s="312"/>
    </row>
    <row r="84" spans="2:17" x14ac:dyDescent="0.35">
      <c r="B84" s="216" t="str">
        <f t="shared" si="1"/>
        <v/>
      </c>
      <c r="C84" s="309"/>
      <c r="D84" s="310"/>
      <c r="E84" s="309"/>
      <c r="F84" s="311"/>
      <c r="G84" s="312"/>
      <c r="H84" s="312"/>
      <c r="I84" s="316" t="str">
        <f t="shared" si="2"/>
        <v/>
      </c>
      <c r="J84" s="314" t="str">
        <f>IF(F84="","",VLOOKUP(I84,dropdown!$C$29:$D$48,2,FALSE))</f>
        <v/>
      </c>
      <c r="K84" s="315"/>
      <c r="L84" s="312"/>
      <c r="M84" s="312"/>
      <c r="N84" s="312"/>
      <c r="O84" s="312"/>
      <c r="P84" s="312"/>
      <c r="Q84" s="312"/>
    </row>
    <row r="85" spans="2:17" x14ac:dyDescent="0.35">
      <c r="B85" s="216" t="str">
        <f t="shared" si="1"/>
        <v/>
      </c>
      <c r="C85" s="309"/>
      <c r="D85" s="310"/>
      <c r="E85" s="309"/>
      <c r="F85" s="311"/>
      <c r="G85" s="312"/>
      <c r="H85" s="312"/>
      <c r="I85" s="313" t="str">
        <f t="shared" si="2"/>
        <v/>
      </c>
      <c r="J85" s="314" t="str">
        <f>IF(F85="","",VLOOKUP(I85,dropdown!$C$29:$D$48,2,FALSE))</f>
        <v/>
      </c>
      <c r="K85" s="315"/>
      <c r="L85" s="312"/>
      <c r="M85" s="312"/>
      <c r="N85" s="312"/>
      <c r="O85" s="312"/>
      <c r="P85" s="312"/>
      <c r="Q85" s="312"/>
    </row>
    <row r="86" spans="2:17" x14ac:dyDescent="0.35">
      <c r="B86" s="216" t="str">
        <f t="shared" si="1"/>
        <v/>
      </c>
      <c r="C86" s="309"/>
      <c r="D86" s="310"/>
      <c r="E86" s="309"/>
      <c r="F86" s="311"/>
      <c r="G86" s="312"/>
      <c r="H86" s="312"/>
      <c r="I86" s="316" t="str">
        <f t="shared" si="2"/>
        <v/>
      </c>
      <c r="J86" s="314" t="str">
        <f>IF(F86="","",VLOOKUP(I86,dropdown!$C$29:$D$48,2,FALSE))</f>
        <v/>
      </c>
      <c r="K86" s="315"/>
      <c r="L86" s="312"/>
      <c r="M86" s="312"/>
      <c r="N86" s="312"/>
      <c r="O86" s="312"/>
      <c r="P86" s="312"/>
      <c r="Q86" s="312"/>
    </row>
    <row r="87" spans="2:17" x14ac:dyDescent="0.35">
      <c r="B87" s="216" t="str">
        <f t="shared" si="1"/>
        <v/>
      </c>
      <c r="C87" s="309"/>
      <c r="D87" s="310"/>
      <c r="E87" s="309"/>
      <c r="F87" s="311"/>
      <c r="G87" s="312"/>
      <c r="H87" s="312"/>
      <c r="I87" s="313" t="str">
        <f t="shared" si="2"/>
        <v/>
      </c>
      <c r="J87" s="314" t="str">
        <f>IF(F87="","",VLOOKUP(I87,dropdown!$C$29:$D$48,2,FALSE))</f>
        <v/>
      </c>
      <c r="K87" s="315"/>
      <c r="L87" s="312"/>
      <c r="M87" s="312"/>
      <c r="N87" s="312"/>
      <c r="O87" s="312"/>
      <c r="P87" s="312"/>
      <c r="Q87" s="312"/>
    </row>
    <row r="88" spans="2:17" x14ac:dyDescent="0.35">
      <c r="B88" s="216" t="str">
        <f t="shared" si="1"/>
        <v/>
      </c>
      <c r="C88" s="309"/>
      <c r="D88" s="310"/>
      <c r="E88" s="309"/>
      <c r="F88" s="311"/>
      <c r="G88" s="312"/>
      <c r="H88" s="312"/>
      <c r="I88" s="316" t="str">
        <f t="shared" si="2"/>
        <v/>
      </c>
      <c r="J88" s="314" t="str">
        <f>IF(F88="","",VLOOKUP(I88,dropdown!$C$29:$D$48,2,FALSE))</f>
        <v/>
      </c>
      <c r="K88" s="315"/>
      <c r="L88" s="312"/>
      <c r="M88" s="312"/>
      <c r="N88" s="312"/>
      <c r="O88" s="312"/>
      <c r="P88" s="312"/>
      <c r="Q88" s="312"/>
    </row>
    <row r="89" spans="2:17" x14ac:dyDescent="0.35">
      <c r="B89" s="216" t="str">
        <f t="shared" si="1"/>
        <v/>
      </c>
      <c r="C89" s="309"/>
      <c r="D89" s="310"/>
      <c r="E89" s="309"/>
      <c r="F89" s="311"/>
      <c r="G89" s="312"/>
      <c r="H89" s="312"/>
      <c r="I89" s="313" t="str">
        <f t="shared" si="2"/>
        <v/>
      </c>
      <c r="J89" s="314" t="str">
        <f>IF(F89="","",VLOOKUP(I89,dropdown!$C$29:$D$48,2,FALSE))</f>
        <v/>
      </c>
      <c r="K89" s="315"/>
      <c r="L89" s="312"/>
      <c r="M89" s="312"/>
      <c r="N89" s="312"/>
      <c r="O89" s="312"/>
      <c r="P89" s="312"/>
      <c r="Q89" s="312"/>
    </row>
    <row r="90" spans="2:17" x14ac:dyDescent="0.35">
      <c r="B90" s="216" t="str">
        <f t="shared" si="1"/>
        <v/>
      </c>
      <c r="C90" s="309"/>
      <c r="D90" s="310"/>
      <c r="E90" s="309"/>
      <c r="F90" s="311"/>
      <c r="G90" s="312"/>
      <c r="H90" s="312"/>
      <c r="I90" s="316" t="str">
        <f t="shared" si="2"/>
        <v/>
      </c>
      <c r="J90" s="314" t="str">
        <f>IF(F90="","",VLOOKUP(I90,dropdown!$C$29:$D$48,2,FALSE))</f>
        <v/>
      </c>
      <c r="K90" s="315"/>
      <c r="L90" s="312"/>
      <c r="M90" s="312"/>
      <c r="N90" s="312"/>
      <c r="O90" s="312"/>
      <c r="P90" s="312"/>
      <c r="Q90" s="312"/>
    </row>
    <row r="91" spans="2:17" x14ac:dyDescent="0.35">
      <c r="B91" s="216" t="str">
        <f t="shared" si="1"/>
        <v/>
      </c>
      <c r="C91" s="309"/>
      <c r="D91" s="310"/>
      <c r="E91" s="309"/>
      <c r="F91" s="311"/>
      <c r="G91" s="312"/>
      <c r="H91" s="312"/>
      <c r="I91" s="313" t="str">
        <f t="shared" si="2"/>
        <v/>
      </c>
      <c r="J91" s="314" t="str">
        <f>IF(F91="","",VLOOKUP(I91,dropdown!$C$29:$D$48,2,FALSE))</f>
        <v/>
      </c>
      <c r="K91" s="315"/>
      <c r="L91" s="312"/>
      <c r="M91" s="312"/>
      <c r="N91" s="312"/>
      <c r="O91" s="312"/>
      <c r="P91" s="312"/>
      <c r="Q91" s="312"/>
    </row>
    <row r="92" spans="2:17" x14ac:dyDescent="0.35">
      <c r="B92" s="216" t="str">
        <f t="shared" si="1"/>
        <v/>
      </c>
      <c r="C92" s="309"/>
      <c r="D92" s="310"/>
      <c r="E92" s="309"/>
      <c r="F92" s="311"/>
      <c r="G92" s="312"/>
      <c r="H92" s="312"/>
      <c r="I92" s="316" t="str">
        <f t="shared" si="2"/>
        <v/>
      </c>
      <c r="J92" s="314" t="str">
        <f>IF(F92="","",VLOOKUP(I92,dropdown!$C$29:$D$48,2,FALSE))</f>
        <v/>
      </c>
      <c r="K92" s="315"/>
      <c r="L92" s="312"/>
      <c r="M92" s="312"/>
      <c r="N92" s="312"/>
      <c r="O92" s="312"/>
      <c r="P92" s="312"/>
      <c r="Q92" s="312"/>
    </row>
    <row r="93" spans="2:17" x14ac:dyDescent="0.35">
      <c r="B93" s="216" t="str">
        <f t="shared" si="1"/>
        <v/>
      </c>
      <c r="C93" s="309"/>
      <c r="D93" s="310"/>
      <c r="E93" s="309"/>
      <c r="F93" s="311"/>
      <c r="G93" s="312"/>
      <c r="H93" s="312"/>
      <c r="I93" s="313" t="str">
        <f t="shared" si="2"/>
        <v/>
      </c>
      <c r="J93" s="314" t="str">
        <f>IF(F93="","",VLOOKUP(I93,dropdown!$C$29:$D$48,2,FALSE))</f>
        <v/>
      </c>
      <c r="K93" s="315"/>
      <c r="L93" s="312"/>
      <c r="M93" s="312"/>
      <c r="N93" s="312"/>
      <c r="O93" s="312"/>
      <c r="P93" s="312"/>
      <c r="Q93" s="312"/>
    </row>
    <row r="94" spans="2:17" x14ac:dyDescent="0.35">
      <c r="B94" s="216" t="str">
        <f t="shared" si="1"/>
        <v/>
      </c>
      <c r="C94" s="309"/>
      <c r="D94" s="310"/>
      <c r="E94" s="309"/>
      <c r="F94" s="311"/>
      <c r="G94" s="312"/>
      <c r="H94" s="312"/>
      <c r="I94" s="316" t="str">
        <f t="shared" si="2"/>
        <v/>
      </c>
      <c r="J94" s="314" t="str">
        <f>IF(F94="","",VLOOKUP(I94,dropdown!$C$29:$D$48,2,FALSE))</f>
        <v/>
      </c>
      <c r="K94" s="315"/>
      <c r="L94" s="312"/>
      <c r="M94" s="312"/>
      <c r="N94" s="312"/>
      <c r="O94" s="312"/>
      <c r="P94" s="312"/>
      <c r="Q94" s="312"/>
    </row>
    <row r="95" spans="2:17" x14ac:dyDescent="0.35">
      <c r="B95" s="216" t="str">
        <f t="shared" si="1"/>
        <v/>
      </c>
      <c r="C95" s="309"/>
      <c r="D95" s="310"/>
      <c r="E95" s="309"/>
      <c r="F95" s="311"/>
      <c r="G95" s="312"/>
      <c r="H95" s="312"/>
      <c r="I95" s="313" t="str">
        <f t="shared" si="2"/>
        <v/>
      </c>
      <c r="J95" s="314" t="str">
        <f>IF(F95="","",VLOOKUP(I95,dropdown!$C$29:$D$48,2,FALSE))</f>
        <v/>
      </c>
      <c r="K95" s="315"/>
      <c r="L95" s="312"/>
      <c r="M95" s="312"/>
      <c r="N95" s="312"/>
      <c r="O95" s="312"/>
      <c r="P95" s="312"/>
      <c r="Q95" s="312"/>
    </row>
    <row r="96" spans="2:17" x14ac:dyDescent="0.35">
      <c r="B96" s="216" t="str">
        <f t="shared" si="1"/>
        <v/>
      </c>
      <c r="C96" s="309"/>
      <c r="D96" s="310"/>
      <c r="E96" s="309"/>
      <c r="F96" s="311"/>
      <c r="G96" s="312"/>
      <c r="H96" s="312"/>
      <c r="I96" s="316" t="str">
        <f t="shared" si="2"/>
        <v/>
      </c>
      <c r="J96" s="314" t="str">
        <f>IF(F96="","",VLOOKUP(I96,dropdown!$C$29:$D$48,2,FALSE))</f>
        <v/>
      </c>
      <c r="K96" s="315"/>
      <c r="L96" s="312"/>
      <c r="M96" s="312"/>
      <c r="N96" s="312"/>
      <c r="O96" s="312"/>
      <c r="P96" s="312"/>
      <c r="Q96" s="312"/>
    </row>
    <row r="97" spans="2:17" x14ac:dyDescent="0.35">
      <c r="B97" s="216" t="str">
        <f t="shared" si="1"/>
        <v/>
      </c>
      <c r="C97" s="309"/>
      <c r="D97" s="310"/>
      <c r="E97" s="309"/>
      <c r="F97" s="311"/>
      <c r="G97" s="312"/>
      <c r="H97" s="312"/>
      <c r="I97" s="313" t="str">
        <f t="shared" si="2"/>
        <v/>
      </c>
      <c r="J97" s="314" t="str">
        <f>IF(F97="","",VLOOKUP(I97,dropdown!$C$29:$D$48,2,FALSE))</f>
        <v/>
      </c>
      <c r="K97" s="315"/>
      <c r="L97" s="312"/>
      <c r="M97" s="312"/>
      <c r="N97" s="312"/>
      <c r="O97" s="312"/>
      <c r="P97" s="312"/>
      <c r="Q97" s="312"/>
    </row>
    <row r="98" spans="2:17" x14ac:dyDescent="0.35">
      <c r="B98" s="216" t="str">
        <f t="shared" si="1"/>
        <v/>
      </c>
      <c r="C98" s="309"/>
      <c r="D98" s="310"/>
      <c r="E98" s="309"/>
      <c r="F98" s="311"/>
      <c r="G98" s="312"/>
      <c r="H98" s="312"/>
      <c r="I98" s="316" t="str">
        <f t="shared" si="2"/>
        <v/>
      </c>
      <c r="J98" s="314" t="str">
        <f>IF(F98="","",VLOOKUP(I98,dropdown!$C$29:$D$48,2,FALSE))</f>
        <v/>
      </c>
      <c r="K98" s="315"/>
      <c r="L98" s="312"/>
      <c r="M98" s="312"/>
      <c r="N98" s="312"/>
      <c r="O98" s="312"/>
      <c r="P98" s="312"/>
      <c r="Q98" s="312"/>
    </row>
    <row r="99" spans="2:17" x14ac:dyDescent="0.35">
      <c r="B99" s="216" t="str">
        <f t="shared" si="1"/>
        <v/>
      </c>
      <c r="C99" s="309"/>
      <c r="D99" s="310"/>
      <c r="E99" s="309"/>
      <c r="F99" s="311"/>
      <c r="G99" s="312"/>
      <c r="H99" s="312"/>
      <c r="I99" s="313" t="str">
        <f t="shared" si="2"/>
        <v/>
      </c>
      <c r="J99" s="314" t="str">
        <f>IF(F99="","",VLOOKUP(I99,dropdown!$C$29:$D$48,2,FALSE))</f>
        <v/>
      </c>
      <c r="K99" s="315"/>
      <c r="L99" s="312"/>
      <c r="M99" s="312"/>
      <c r="N99" s="312"/>
      <c r="O99" s="312"/>
      <c r="P99" s="312"/>
      <c r="Q99" s="312"/>
    </row>
    <row r="100" spans="2:17" x14ac:dyDescent="0.35">
      <c r="B100" s="217" t="str">
        <f t="shared" si="1"/>
        <v/>
      </c>
      <c r="C100" s="309"/>
      <c r="D100" s="310"/>
      <c r="E100" s="309"/>
      <c r="F100" s="311"/>
      <c r="G100" s="312"/>
      <c r="H100" s="312"/>
      <c r="I100" s="316" t="str">
        <f t="shared" si="2"/>
        <v/>
      </c>
      <c r="J100" s="314" t="str">
        <f>IF(F100="","",VLOOKUP(I100,dropdown!$C$29:$D$48,2,FALSE))</f>
        <v/>
      </c>
      <c r="K100" s="315"/>
      <c r="L100" s="312"/>
      <c r="M100" s="312"/>
      <c r="N100" s="312"/>
      <c r="O100" s="312"/>
      <c r="P100" s="312"/>
      <c r="Q100" s="312"/>
    </row>
    <row r="101" spans="2:17" hidden="1" x14ac:dyDescent="0.35">
      <c r="B101" s="177"/>
    </row>
    <row r="102" spans="2:17" hidden="1" x14ac:dyDescent="0.35">
      <c r="B102" s="177"/>
    </row>
    <row r="103" spans="2:17" hidden="1" x14ac:dyDescent="0.35">
      <c r="B103" s="177"/>
    </row>
    <row r="104" spans="2:17" hidden="1" x14ac:dyDescent="0.35">
      <c r="B104" s="177"/>
    </row>
    <row r="105" spans="2:17" hidden="1" x14ac:dyDescent="0.35">
      <c r="B105" s="177"/>
    </row>
    <row r="106" spans="2:17" hidden="1" x14ac:dyDescent="0.35">
      <c r="B106" s="177"/>
    </row>
    <row r="107" spans="2:17" hidden="1" x14ac:dyDescent="0.35">
      <c r="B107" s="177"/>
    </row>
    <row r="108" spans="2:17" hidden="1" x14ac:dyDescent="0.35">
      <c r="B108" s="177"/>
    </row>
    <row r="109" spans="2:17" hidden="1" x14ac:dyDescent="0.35">
      <c r="B109" s="177"/>
    </row>
    <row r="110" spans="2:17" hidden="1" x14ac:dyDescent="0.35">
      <c r="B110" s="177"/>
    </row>
    <row r="111" spans="2:17" hidden="1" x14ac:dyDescent="0.35">
      <c r="B111" s="177"/>
    </row>
    <row r="112" spans="2:17" hidden="1" x14ac:dyDescent="0.35">
      <c r="B112" s="177"/>
    </row>
    <row r="113" spans="2:2" hidden="1" x14ac:dyDescent="0.35">
      <c r="B113" s="177"/>
    </row>
    <row r="114" spans="2:2" hidden="1" x14ac:dyDescent="0.35">
      <c r="B114" s="177"/>
    </row>
    <row r="115" spans="2:2" hidden="1" x14ac:dyDescent="0.35">
      <c r="B115" s="177"/>
    </row>
    <row r="116" spans="2:2" hidden="1" x14ac:dyDescent="0.35">
      <c r="B116" s="177"/>
    </row>
    <row r="117" spans="2:2" hidden="1" x14ac:dyDescent="0.35">
      <c r="B117" s="177"/>
    </row>
    <row r="118" spans="2:2" hidden="1" x14ac:dyDescent="0.35">
      <c r="B118" s="177"/>
    </row>
    <row r="119" spans="2:2" hidden="1" x14ac:dyDescent="0.35">
      <c r="B119" s="177"/>
    </row>
    <row r="120" spans="2:2" hidden="1" x14ac:dyDescent="0.35">
      <c r="B120" s="177"/>
    </row>
    <row r="121" spans="2:2" hidden="1" x14ac:dyDescent="0.35">
      <c r="B121" s="177"/>
    </row>
    <row r="122" spans="2:2" hidden="1" x14ac:dyDescent="0.35">
      <c r="B122" s="177"/>
    </row>
    <row r="123" spans="2:2" hidden="1" x14ac:dyDescent="0.35">
      <c r="B123" s="177"/>
    </row>
    <row r="124" spans="2:2" hidden="1" x14ac:dyDescent="0.35">
      <c r="B124" s="177"/>
    </row>
    <row r="125" spans="2:2" hidden="1" x14ac:dyDescent="0.35">
      <c r="B125" s="177"/>
    </row>
    <row r="126" spans="2:2" hidden="1" x14ac:dyDescent="0.35">
      <c r="B126" s="177"/>
    </row>
    <row r="127" spans="2:2" hidden="1" x14ac:dyDescent="0.35">
      <c r="B127" s="177"/>
    </row>
    <row r="128" spans="2:2" hidden="1" x14ac:dyDescent="0.35">
      <c r="B128" s="177"/>
    </row>
    <row r="129" spans="2:2" hidden="1" x14ac:dyDescent="0.35">
      <c r="B129" s="177"/>
    </row>
    <row r="130" spans="2:2" hidden="1" x14ac:dyDescent="0.35">
      <c r="B130" s="177"/>
    </row>
    <row r="131" spans="2:2" hidden="1" x14ac:dyDescent="0.35">
      <c r="B131" s="177"/>
    </row>
    <row r="132" spans="2:2" hidden="1" x14ac:dyDescent="0.35">
      <c r="B132" s="177"/>
    </row>
    <row r="133" spans="2:2" hidden="1" x14ac:dyDescent="0.35">
      <c r="B133" s="177"/>
    </row>
    <row r="134" spans="2:2" hidden="1" x14ac:dyDescent="0.35">
      <c r="B134" s="177"/>
    </row>
    <row r="135" spans="2:2" hidden="1" x14ac:dyDescent="0.35">
      <c r="B135" s="177"/>
    </row>
    <row r="136" spans="2:2" hidden="1" x14ac:dyDescent="0.35">
      <c r="B136" s="177"/>
    </row>
    <row r="137" spans="2:2" hidden="1" x14ac:dyDescent="0.35">
      <c r="B137" s="177"/>
    </row>
    <row r="138" spans="2:2" hidden="1" x14ac:dyDescent="0.35">
      <c r="B138" s="177"/>
    </row>
    <row r="139" spans="2:2" hidden="1" x14ac:dyDescent="0.35">
      <c r="B139" s="177"/>
    </row>
    <row r="140" spans="2:2" hidden="1" x14ac:dyDescent="0.35">
      <c r="B140" s="177"/>
    </row>
    <row r="141" spans="2:2" hidden="1" x14ac:dyDescent="0.35">
      <c r="B141" s="177"/>
    </row>
    <row r="142" spans="2:2" hidden="1" x14ac:dyDescent="0.35">
      <c r="B142" s="177"/>
    </row>
    <row r="143" spans="2:2" hidden="1" x14ac:dyDescent="0.35">
      <c r="B143" s="177"/>
    </row>
    <row r="144" spans="2:2" hidden="1" x14ac:dyDescent="0.35">
      <c r="B144" s="177"/>
    </row>
    <row r="145" spans="2:2" hidden="1" x14ac:dyDescent="0.35">
      <c r="B145" s="177"/>
    </row>
    <row r="146" spans="2:2" hidden="1" x14ac:dyDescent="0.35">
      <c r="B146" s="177"/>
    </row>
    <row r="147" spans="2:2" hidden="1" x14ac:dyDescent="0.35">
      <c r="B147" s="177"/>
    </row>
    <row r="148" spans="2:2" hidden="1" x14ac:dyDescent="0.35">
      <c r="B148" s="177"/>
    </row>
    <row r="149" spans="2:2" hidden="1" x14ac:dyDescent="0.35">
      <c r="B149" s="177"/>
    </row>
    <row r="150" spans="2:2" hidden="1" x14ac:dyDescent="0.35">
      <c r="B150" s="177"/>
    </row>
    <row r="151" spans="2:2" hidden="1" x14ac:dyDescent="0.35">
      <c r="B151" s="177"/>
    </row>
    <row r="152" spans="2:2" hidden="1" x14ac:dyDescent="0.35">
      <c r="B152" s="177"/>
    </row>
    <row r="153" spans="2:2" hidden="1" x14ac:dyDescent="0.35">
      <c r="B153" s="177"/>
    </row>
    <row r="154" spans="2:2" hidden="1" x14ac:dyDescent="0.35">
      <c r="B154" s="177"/>
    </row>
    <row r="155" spans="2:2" hidden="1" x14ac:dyDescent="0.35">
      <c r="B155" s="177"/>
    </row>
    <row r="156" spans="2:2" hidden="1" x14ac:dyDescent="0.35">
      <c r="B156" s="177"/>
    </row>
    <row r="157" spans="2:2" hidden="1" x14ac:dyDescent="0.35">
      <c r="B157" s="177"/>
    </row>
    <row r="158" spans="2:2" hidden="1" x14ac:dyDescent="0.35">
      <c r="B158" s="177"/>
    </row>
    <row r="159" spans="2:2" hidden="1" x14ac:dyDescent="0.35">
      <c r="B159" s="177"/>
    </row>
    <row r="160" spans="2:2" hidden="1" x14ac:dyDescent="0.35">
      <c r="B160" s="177"/>
    </row>
    <row r="161" spans="2:2" hidden="1" x14ac:dyDescent="0.35">
      <c r="B161" s="177"/>
    </row>
    <row r="162" spans="2:2" hidden="1" x14ac:dyDescent="0.35">
      <c r="B162" s="177"/>
    </row>
    <row r="163" spans="2:2" hidden="1" x14ac:dyDescent="0.35">
      <c r="B163" s="177"/>
    </row>
    <row r="164" spans="2:2" hidden="1" x14ac:dyDescent="0.35">
      <c r="B164" s="177"/>
    </row>
    <row r="165" spans="2:2" hidden="1" x14ac:dyDescent="0.35">
      <c r="B165" s="177"/>
    </row>
    <row r="166" spans="2:2" hidden="1" x14ac:dyDescent="0.35">
      <c r="B166" s="177"/>
    </row>
    <row r="167" spans="2:2" hidden="1" x14ac:dyDescent="0.35">
      <c r="B167" s="177"/>
    </row>
    <row r="168" spans="2:2" hidden="1" x14ac:dyDescent="0.35">
      <c r="B168" s="177"/>
    </row>
    <row r="169" spans="2:2" hidden="1" x14ac:dyDescent="0.35">
      <c r="B169" s="177"/>
    </row>
    <row r="170" spans="2:2" hidden="1" x14ac:dyDescent="0.35">
      <c r="B170" s="177"/>
    </row>
    <row r="171" spans="2:2" hidden="1" x14ac:dyDescent="0.35">
      <c r="B171" s="177"/>
    </row>
    <row r="172" spans="2:2" hidden="1" x14ac:dyDescent="0.35">
      <c r="B172" s="177"/>
    </row>
    <row r="173" spans="2:2" hidden="1" x14ac:dyDescent="0.35">
      <c r="B173" s="177"/>
    </row>
    <row r="174" spans="2:2" hidden="1" x14ac:dyDescent="0.35">
      <c r="B174" s="177"/>
    </row>
  </sheetData>
  <sheetProtection algorithmName="SHA-512" hashValue="+YPB2FWlpk4bKfA+37VDVNmL7FKGmmaqyuOgWAuXI83EPuCws4uIEZGyyY5Unyzwqg8zMfx/aTsIpGttKRQcAQ==" saltValue="6miczuaOMzegpGwBg5UE+g==" spinCount="100000" sheet="1" sort="0" autoFilter="0"/>
  <dataValidations count="3">
    <dataValidation type="date" operator="greaterThan" allowBlank="1" showInputMessage="1" showErrorMessage="1" sqref="D24:E100" xr:uid="{00000000-0002-0000-0600-000000000000}">
      <formula1>42736</formula1>
    </dataValidation>
    <dataValidation type="list" allowBlank="1" showInputMessage="1" showErrorMessage="1" sqref="C24:C100" xr:uid="{00000000-0002-0000-0600-000001000000}">
      <formula1>Operationname</formula1>
    </dataValidation>
    <dataValidation allowBlank="1" showInputMessage="1" showErrorMessage="1" prompt="XML Tag" sqref="C13:Q13" xr:uid="{00000000-0002-0000-0600-000002000000}"/>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3000000}">
          <x14:formula1>
            <xm:f>dropdown!$A$9:$A$10</xm:f>
          </x14:formula1>
          <xm:sqref>H24:H100</xm:sqref>
        </x14:dataValidation>
        <x14:dataValidation type="list" allowBlank="1" showInputMessage="1" showErrorMessage="1" xr:uid="{00000000-0002-0000-0600-000004000000}">
          <x14:formula1>
            <xm:f>dropdown!$I$19:$I$23</xm:f>
          </x14:formula1>
          <xm:sqref>G24:G100</xm:sqref>
        </x14:dataValidation>
        <x14:dataValidation type="list" allowBlank="1" showInputMessage="1" showErrorMessage="1" xr:uid="{00000000-0002-0000-0600-000005000000}">
          <x14:formula1>
            <xm:f>dropdown!$D$19:$D$20</xm:f>
          </x14:formula1>
          <xm:sqref>F24:F100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9"/>
    <pageSetUpPr fitToPage="1"/>
  </sheetPr>
  <dimension ref="B1:U100"/>
  <sheetViews>
    <sheetView showGridLines="0" topLeftCell="C7" workbookViewId="0">
      <selection activeCell="C24" sqref="C24"/>
    </sheetView>
  </sheetViews>
  <sheetFormatPr defaultColWidth="0" defaultRowHeight="14.5" zeroHeight="1" x14ac:dyDescent="0.35"/>
  <cols>
    <col min="1" max="1" width="9.08984375" hidden="1" customWidth="1"/>
    <col min="2" max="2" width="19" style="177" hidden="1" customWidth="1"/>
    <col min="3" max="3" width="28.54296875" customWidth="1"/>
    <col min="4" max="4" width="20" customWidth="1"/>
    <col min="5" max="5" width="20.453125" customWidth="1"/>
    <col min="6" max="6" width="26.6328125" customWidth="1"/>
    <col min="7" max="7" width="33.36328125" bestFit="1" customWidth="1"/>
    <col min="8" max="8" width="20.6328125" bestFit="1" customWidth="1"/>
    <col min="9" max="9" width="17.08984375" hidden="1" customWidth="1"/>
    <col min="10" max="10" width="18.453125" bestFit="1" customWidth="1"/>
    <col min="11" max="16" width="20.36328125" customWidth="1"/>
    <col min="17" max="17" width="24.90625" bestFit="1" customWidth="1"/>
    <col min="18" max="18" width="21.08984375" customWidth="1"/>
    <col min="19" max="20" width="20.36328125" customWidth="1"/>
    <col min="21" max="21" width="31.54296875" customWidth="1"/>
    <col min="22" max="16384" width="9.08984375" hidden="1"/>
  </cols>
  <sheetData>
    <row r="1" spans="2:21" hidden="1" x14ac:dyDescent="0.35">
      <c r="B1" s="165" t="s">
        <v>76</v>
      </c>
      <c r="C1" s="75" t="str">
        <f>+Welcome!B2</f>
        <v>63.4720 Semiannual Compliance Report</v>
      </c>
      <c r="D1" s="82"/>
    </row>
    <row r="2" spans="2:21" hidden="1" x14ac:dyDescent="0.35">
      <c r="B2" s="197" t="s">
        <v>1</v>
      </c>
      <c r="C2" s="76" t="str">
        <f>+Welcome!B3</f>
        <v>63.4720(a)</v>
      </c>
      <c r="D2" s="31"/>
    </row>
    <row r="3" spans="2:21" hidden="1" x14ac:dyDescent="0.35">
      <c r="B3" s="198" t="s">
        <v>3</v>
      </c>
      <c r="C3" s="65" t="str">
        <f>+Welcome!B4</f>
        <v>ICR Draft v2.01</v>
      </c>
      <c r="D3" s="53"/>
    </row>
    <row r="4" spans="2:21" hidden="1" x14ac:dyDescent="0.35">
      <c r="B4" s="198" t="s">
        <v>5</v>
      </c>
      <c r="C4" s="65">
        <f>+Welcome!B5</f>
        <v>44725</v>
      </c>
      <c r="D4" s="55"/>
    </row>
    <row r="5" spans="2:21" hidden="1" x14ac:dyDescent="0.35">
      <c r="B5" s="198" t="s">
        <v>6</v>
      </c>
      <c r="C5" s="158" t="str">
        <f>+Welcome!B6</f>
        <v>OMB No.: 2060-0510 Form 5900-594 For further Paperwork Reduction Act information see: 
https://www.epa.gov/electronic-reporting-air-emissions/paperwork-reduction-act-pra-cedri-and-ert</v>
      </c>
      <c r="D5" s="155"/>
    </row>
    <row r="6" spans="2:21" ht="21" x14ac:dyDescent="0.5">
      <c r="C6" s="12" t="s">
        <v>148</v>
      </c>
    </row>
    <row r="7" spans="2:21" ht="18.5" x14ac:dyDescent="0.45">
      <c r="C7" s="20" t="s">
        <v>149</v>
      </c>
      <c r="D7" s="13"/>
      <c r="E7" s="13"/>
      <c r="F7" s="13"/>
      <c r="G7" s="13"/>
      <c r="H7" s="13"/>
      <c r="I7" s="13"/>
      <c r="J7" s="13"/>
      <c r="N7" s="13"/>
      <c r="O7" s="13"/>
      <c r="P7" s="13" t="s">
        <v>150</v>
      </c>
      <c r="Q7" s="13"/>
      <c r="R7" s="13"/>
      <c r="S7" s="13"/>
      <c r="T7" s="13"/>
    </row>
    <row r="8" spans="2:21" x14ac:dyDescent="0.35">
      <c r="C8" s="28" t="s">
        <v>151</v>
      </c>
    </row>
    <row r="9" spans="2:21" x14ac:dyDescent="0.35">
      <c r="C9" s="44" t="s">
        <v>129</v>
      </c>
      <c r="D9" s="15" t="str">
        <f>Gen_requirements!B6&amp;Gen_requirements!B7</f>
        <v/>
      </c>
      <c r="K9" s="14"/>
      <c r="L9" s="22"/>
      <c r="M9" s="22"/>
    </row>
    <row r="10" spans="2:21" x14ac:dyDescent="0.35">
      <c r="C10" s="44" t="s">
        <v>130</v>
      </c>
      <c r="D10" s="48" t="str">
        <f>+TEXT(Gen_requirements!B22,"mm/dd/yyyy")&amp;" - "&amp;TEXT(Gen_requirements!B23,"mm/dd/yyyy")</f>
        <v>01/00/1900 - 01/00/1900</v>
      </c>
      <c r="E10" s="48"/>
      <c r="K10" s="14"/>
      <c r="L10" s="22"/>
      <c r="M10" s="22"/>
    </row>
    <row r="11" spans="2:21" ht="15" customHeight="1" thickBot="1" x14ac:dyDescent="0.4">
      <c r="C11" s="27" t="s">
        <v>152</v>
      </c>
      <c r="D11" s="27"/>
      <c r="E11" s="27"/>
      <c r="F11" s="27"/>
    </row>
    <row r="12" spans="2:21" s="288" customFormat="1" ht="87.5" thickBot="1" x14ac:dyDescent="0.4">
      <c r="B12" s="285" t="s">
        <v>132</v>
      </c>
      <c r="C12" s="318" t="s">
        <v>217</v>
      </c>
      <c r="D12" s="318" t="s">
        <v>153</v>
      </c>
      <c r="E12" s="318" t="s">
        <v>154</v>
      </c>
      <c r="F12" s="108" t="s">
        <v>437</v>
      </c>
      <c r="G12" s="108" t="s">
        <v>438</v>
      </c>
      <c r="H12" s="108" t="s">
        <v>439</v>
      </c>
      <c r="I12" s="279" t="s">
        <v>134</v>
      </c>
      <c r="J12" s="279" t="s">
        <v>219</v>
      </c>
      <c r="K12" s="279" t="s">
        <v>370</v>
      </c>
      <c r="L12" s="279" t="s">
        <v>371</v>
      </c>
      <c r="M12" s="279" t="s">
        <v>372</v>
      </c>
      <c r="N12" s="279" t="s">
        <v>155</v>
      </c>
      <c r="O12" s="279" t="s">
        <v>379</v>
      </c>
      <c r="P12" s="279" t="s">
        <v>156</v>
      </c>
      <c r="Q12" s="279" t="s">
        <v>220</v>
      </c>
      <c r="R12" s="279" t="s">
        <v>157</v>
      </c>
      <c r="S12" s="279" t="s">
        <v>158</v>
      </c>
      <c r="T12" s="279" t="s">
        <v>159</v>
      </c>
      <c r="U12" s="287" t="s">
        <v>160</v>
      </c>
    </row>
    <row r="13" spans="2:21" x14ac:dyDescent="0.35">
      <c r="B13" s="211" t="s">
        <v>431</v>
      </c>
      <c r="C13" s="137" t="s">
        <v>233</v>
      </c>
      <c r="D13" s="89" t="s">
        <v>250</v>
      </c>
      <c r="E13" s="89" t="s">
        <v>251</v>
      </c>
      <c r="F13" s="89" t="s">
        <v>239</v>
      </c>
      <c r="G13" s="89" t="s">
        <v>240</v>
      </c>
      <c r="H13" s="89" t="s">
        <v>241</v>
      </c>
      <c r="I13" s="89"/>
      <c r="J13" s="89" t="s">
        <v>242</v>
      </c>
      <c r="K13" s="89" t="s">
        <v>252</v>
      </c>
      <c r="L13" s="89" t="s">
        <v>253</v>
      </c>
      <c r="M13" s="89" t="s">
        <v>254</v>
      </c>
      <c r="N13" s="89" t="s">
        <v>255</v>
      </c>
      <c r="O13" s="89" t="s">
        <v>382</v>
      </c>
      <c r="P13" s="89" t="s">
        <v>258</v>
      </c>
      <c r="Q13" s="89" t="s">
        <v>259</v>
      </c>
      <c r="R13" s="89" t="s">
        <v>260</v>
      </c>
      <c r="S13" s="89" t="s">
        <v>261</v>
      </c>
      <c r="T13" s="89" t="s">
        <v>257</v>
      </c>
      <c r="U13" s="114" t="s">
        <v>245</v>
      </c>
    </row>
    <row r="14" spans="2:21" s="42" customFormat="1" ht="16.5" customHeight="1" x14ac:dyDescent="0.35">
      <c r="B14" s="215"/>
      <c r="C14" s="319" t="s">
        <v>320</v>
      </c>
      <c r="D14" s="320" t="s">
        <v>354</v>
      </c>
      <c r="E14" s="320" t="s">
        <v>355</v>
      </c>
      <c r="F14" s="319" t="s">
        <v>323</v>
      </c>
      <c r="G14" s="321" t="s">
        <v>324</v>
      </c>
      <c r="H14" s="321" t="s">
        <v>325</v>
      </c>
      <c r="I14" s="322"/>
      <c r="J14" s="322" t="s">
        <v>345</v>
      </c>
      <c r="K14" s="322" t="s">
        <v>380</v>
      </c>
      <c r="L14" s="322" t="s">
        <v>373</v>
      </c>
      <c r="M14" s="322" t="s">
        <v>374</v>
      </c>
      <c r="N14" s="322" t="s">
        <v>375</v>
      </c>
      <c r="O14" s="322" t="s">
        <v>376</v>
      </c>
      <c r="P14" s="322" t="s">
        <v>377</v>
      </c>
      <c r="Q14" s="322" t="s">
        <v>378</v>
      </c>
      <c r="R14" s="322" t="s">
        <v>207</v>
      </c>
      <c r="S14" s="322" t="s">
        <v>207</v>
      </c>
      <c r="T14" s="322" t="s">
        <v>207</v>
      </c>
      <c r="U14" s="323" t="s">
        <v>381</v>
      </c>
    </row>
    <row r="15" spans="2:21" s="42" customFormat="1" hidden="1" x14ac:dyDescent="0.35">
      <c r="B15" s="215">
        <f>IF(ISBLANK(D15),"",ROW(B15)-23)</f>
        <v>-8</v>
      </c>
      <c r="C15" s="324" t="s">
        <v>429</v>
      </c>
      <c r="D15" s="324" t="s">
        <v>429</v>
      </c>
      <c r="E15" s="324" t="s">
        <v>429</v>
      </c>
      <c r="F15" s="324" t="s">
        <v>429</v>
      </c>
      <c r="G15" s="324" t="s">
        <v>429</v>
      </c>
      <c r="H15" s="324" t="s">
        <v>429</v>
      </c>
      <c r="I15" s="324" t="s">
        <v>429</v>
      </c>
      <c r="J15" s="324" t="s">
        <v>429</v>
      </c>
      <c r="K15" s="324" t="s">
        <v>429</v>
      </c>
      <c r="L15" s="324" t="s">
        <v>429</v>
      </c>
      <c r="M15" s="324" t="s">
        <v>429</v>
      </c>
      <c r="N15" s="324" t="s">
        <v>429</v>
      </c>
      <c r="O15" s="324" t="s">
        <v>429</v>
      </c>
      <c r="P15" s="324" t="s">
        <v>429</v>
      </c>
      <c r="Q15" s="324" t="s">
        <v>429</v>
      </c>
      <c r="R15" s="324" t="s">
        <v>429</v>
      </c>
      <c r="S15" s="324" t="s">
        <v>429</v>
      </c>
      <c r="T15" s="324" t="s">
        <v>429</v>
      </c>
      <c r="U15" s="324" t="s">
        <v>429</v>
      </c>
    </row>
    <row r="16" spans="2:21" s="42" customFormat="1" hidden="1" x14ac:dyDescent="0.35">
      <c r="B16" s="215">
        <f>IF(ISBLANK(D16),"",ROW(B16)-23)</f>
        <v>-7</v>
      </c>
      <c r="C16" s="324" t="s">
        <v>429</v>
      </c>
      <c r="D16" s="324" t="s">
        <v>429</v>
      </c>
      <c r="E16" s="324" t="s">
        <v>429</v>
      </c>
      <c r="F16" s="324" t="s">
        <v>429</v>
      </c>
      <c r="G16" s="324" t="s">
        <v>429</v>
      </c>
      <c r="H16" s="324" t="s">
        <v>429</v>
      </c>
      <c r="I16" s="324" t="s">
        <v>429</v>
      </c>
      <c r="J16" s="324" t="s">
        <v>429</v>
      </c>
      <c r="K16" s="324" t="s">
        <v>429</v>
      </c>
      <c r="L16" s="324" t="s">
        <v>429</v>
      </c>
      <c r="M16" s="324" t="s">
        <v>429</v>
      </c>
      <c r="N16" s="324" t="s">
        <v>429</v>
      </c>
      <c r="O16" s="324" t="s">
        <v>429</v>
      </c>
      <c r="P16" s="324" t="s">
        <v>429</v>
      </c>
      <c r="Q16" s="324" t="s">
        <v>429</v>
      </c>
      <c r="R16" s="324" t="s">
        <v>429</v>
      </c>
      <c r="S16" s="324" t="s">
        <v>429</v>
      </c>
      <c r="T16" s="324" t="s">
        <v>429</v>
      </c>
      <c r="U16" s="324" t="s">
        <v>429</v>
      </c>
    </row>
    <row r="17" spans="2:21" s="42" customFormat="1" hidden="1" x14ac:dyDescent="0.35">
      <c r="B17" s="215">
        <f>IF(ISBLANK(D17),"",ROW(B17)-23)</f>
        <v>-6</v>
      </c>
      <c r="C17" s="324" t="s">
        <v>429</v>
      </c>
      <c r="D17" s="324" t="s">
        <v>429</v>
      </c>
      <c r="E17" s="324" t="s">
        <v>429</v>
      </c>
      <c r="F17" s="324" t="s">
        <v>429</v>
      </c>
      <c r="G17" s="324" t="s">
        <v>429</v>
      </c>
      <c r="H17" s="324" t="s">
        <v>429</v>
      </c>
      <c r="I17" s="324" t="s">
        <v>429</v>
      </c>
      <c r="J17" s="324" t="s">
        <v>429</v>
      </c>
      <c r="K17" s="324" t="s">
        <v>429</v>
      </c>
      <c r="L17" s="324" t="s">
        <v>429</v>
      </c>
      <c r="M17" s="324" t="s">
        <v>429</v>
      </c>
      <c r="N17" s="324" t="s">
        <v>429</v>
      </c>
      <c r="O17" s="324" t="s">
        <v>429</v>
      </c>
      <c r="P17" s="324" t="s">
        <v>429</v>
      </c>
      <c r="Q17" s="324" t="s">
        <v>429</v>
      </c>
      <c r="R17" s="324" t="s">
        <v>429</v>
      </c>
      <c r="S17" s="324" t="s">
        <v>429</v>
      </c>
      <c r="T17" s="324" t="s">
        <v>429</v>
      </c>
      <c r="U17" s="324" t="s">
        <v>429</v>
      </c>
    </row>
    <row r="18" spans="2:21" s="42" customFormat="1" hidden="1" x14ac:dyDescent="0.35">
      <c r="B18" s="215">
        <f t="shared" ref="B18:B23" si="0">IF(ISBLANK(D18),"",ROW(B18)-23)</f>
        <v>-5</v>
      </c>
      <c r="C18" s="324" t="s">
        <v>429</v>
      </c>
      <c r="D18" s="324" t="s">
        <v>429</v>
      </c>
      <c r="E18" s="324" t="s">
        <v>429</v>
      </c>
      <c r="F18" s="324" t="s">
        <v>429</v>
      </c>
      <c r="G18" s="324" t="s">
        <v>429</v>
      </c>
      <c r="H18" s="324" t="s">
        <v>429</v>
      </c>
      <c r="I18" s="324" t="s">
        <v>429</v>
      </c>
      <c r="J18" s="324" t="s">
        <v>429</v>
      </c>
      <c r="K18" s="324" t="s">
        <v>429</v>
      </c>
      <c r="L18" s="324" t="s">
        <v>429</v>
      </c>
      <c r="M18" s="324" t="s">
        <v>429</v>
      </c>
      <c r="N18" s="324" t="s">
        <v>429</v>
      </c>
      <c r="O18" s="324" t="s">
        <v>429</v>
      </c>
      <c r="P18" s="324" t="s">
        <v>429</v>
      </c>
      <c r="Q18" s="324" t="s">
        <v>429</v>
      </c>
      <c r="R18" s="324" t="s">
        <v>429</v>
      </c>
      <c r="S18" s="324" t="s">
        <v>429</v>
      </c>
      <c r="T18" s="324" t="s">
        <v>429</v>
      </c>
      <c r="U18" s="324" t="s">
        <v>429</v>
      </c>
    </row>
    <row r="19" spans="2:21" s="42" customFormat="1" hidden="1" x14ac:dyDescent="0.35">
      <c r="B19" s="215">
        <f t="shared" si="0"/>
        <v>-4</v>
      </c>
      <c r="C19" s="324" t="s">
        <v>429</v>
      </c>
      <c r="D19" s="324" t="s">
        <v>429</v>
      </c>
      <c r="E19" s="324" t="s">
        <v>429</v>
      </c>
      <c r="F19" s="324" t="s">
        <v>429</v>
      </c>
      <c r="G19" s="324" t="s">
        <v>429</v>
      </c>
      <c r="H19" s="324" t="s">
        <v>429</v>
      </c>
      <c r="I19" s="324" t="s">
        <v>429</v>
      </c>
      <c r="J19" s="324" t="s">
        <v>429</v>
      </c>
      <c r="K19" s="324" t="s">
        <v>429</v>
      </c>
      <c r="L19" s="324" t="s">
        <v>429</v>
      </c>
      <c r="M19" s="324" t="s">
        <v>429</v>
      </c>
      <c r="N19" s="324" t="s">
        <v>429</v>
      </c>
      <c r="O19" s="324" t="s">
        <v>429</v>
      </c>
      <c r="P19" s="324" t="s">
        <v>429</v>
      </c>
      <c r="Q19" s="324" t="s">
        <v>429</v>
      </c>
      <c r="R19" s="324" t="s">
        <v>429</v>
      </c>
      <c r="S19" s="324" t="s">
        <v>429</v>
      </c>
      <c r="T19" s="324" t="s">
        <v>429</v>
      </c>
      <c r="U19" s="324" t="s">
        <v>429</v>
      </c>
    </row>
    <row r="20" spans="2:21" s="42" customFormat="1" hidden="1" x14ac:dyDescent="0.35">
      <c r="B20" s="215">
        <f t="shared" si="0"/>
        <v>-3</v>
      </c>
      <c r="C20" s="324" t="s">
        <v>429</v>
      </c>
      <c r="D20" s="324" t="s">
        <v>429</v>
      </c>
      <c r="E20" s="324" t="s">
        <v>429</v>
      </c>
      <c r="F20" s="324" t="s">
        <v>429</v>
      </c>
      <c r="G20" s="324" t="s">
        <v>429</v>
      </c>
      <c r="H20" s="324" t="s">
        <v>429</v>
      </c>
      <c r="I20" s="324" t="s">
        <v>429</v>
      </c>
      <c r="J20" s="324" t="s">
        <v>429</v>
      </c>
      <c r="K20" s="324" t="s">
        <v>429</v>
      </c>
      <c r="L20" s="324" t="s">
        <v>429</v>
      </c>
      <c r="M20" s="324" t="s">
        <v>429</v>
      </c>
      <c r="N20" s="324" t="s">
        <v>429</v>
      </c>
      <c r="O20" s="324" t="s">
        <v>429</v>
      </c>
      <c r="P20" s="324" t="s">
        <v>429</v>
      </c>
      <c r="Q20" s="324" t="s">
        <v>429</v>
      </c>
      <c r="R20" s="324" t="s">
        <v>429</v>
      </c>
      <c r="S20" s="324" t="s">
        <v>429</v>
      </c>
      <c r="T20" s="324" t="s">
        <v>429</v>
      </c>
      <c r="U20" s="324" t="s">
        <v>429</v>
      </c>
    </row>
    <row r="21" spans="2:21" s="42" customFormat="1" hidden="1" x14ac:dyDescent="0.35">
      <c r="B21" s="215">
        <f t="shared" si="0"/>
        <v>-2</v>
      </c>
      <c r="C21" s="324" t="s">
        <v>429</v>
      </c>
      <c r="D21" s="324" t="s">
        <v>429</v>
      </c>
      <c r="E21" s="324" t="s">
        <v>429</v>
      </c>
      <c r="F21" s="324" t="s">
        <v>429</v>
      </c>
      <c r="G21" s="324" t="s">
        <v>429</v>
      </c>
      <c r="H21" s="324" t="s">
        <v>429</v>
      </c>
      <c r="I21" s="324" t="s">
        <v>429</v>
      </c>
      <c r="J21" s="324" t="s">
        <v>429</v>
      </c>
      <c r="K21" s="324" t="s">
        <v>429</v>
      </c>
      <c r="L21" s="324" t="s">
        <v>429</v>
      </c>
      <c r="M21" s="324" t="s">
        <v>429</v>
      </c>
      <c r="N21" s="324" t="s">
        <v>429</v>
      </c>
      <c r="O21" s="324" t="s">
        <v>429</v>
      </c>
      <c r="P21" s="324" t="s">
        <v>429</v>
      </c>
      <c r="Q21" s="324" t="s">
        <v>429</v>
      </c>
      <c r="R21" s="324" t="s">
        <v>429</v>
      </c>
      <c r="S21" s="324" t="s">
        <v>429</v>
      </c>
      <c r="T21" s="324" t="s">
        <v>429</v>
      </c>
      <c r="U21" s="324" t="s">
        <v>429</v>
      </c>
    </row>
    <row r="22" spans="2:21" s="42" customFormat="1" hidden="1" x14ac:dyDescent="0.35">
      <c r="B22" s="215">
        <f t="shared" si="0"/>
        <v>-1</v>
      </c>
      <c r="C22" s="324" t="s">
        <v>429</v>
      </c>
      <c r="D22" s="324" t="s">
        <v>429</v>
      </c>
      <c r="E22" s="324" t="s">
        <v>429</v>
      </c>
      <c r="F22" s="324" t="s">
        <v>429</v>
      </c>
      <c r="G22" s="324" t="s">
        <v>429</v>
      </c>
      <c r="H22" s="324" t="s">
        <v>429</v>
      </c>
      <c r="I22" s="324" t="s">
        <v>429</v>
      </c>
      <c r="J22" s="324" t="s">
        <v>429</v>
      </c>
      <c r="K22" s="324" t="s">
        <v>429</v>
      </c>
      <c r="L22" s="324" t="s">
        <v>429</v>
      </c>
      <c r="M22" s="324" t="s">
        <v>429</v>
      </c>
      <c r="N22" s="324" t="s">
        <v>429</v>
      </c>
      <c r="O22" s="324" t="s">
        <v>429</v>
      </c>
      <c r="P22" s="324" t="s">
        <v>429</v>
      </c>
      <c r="Q22" s="324" t="s">
        <v>429</v>
      </c>
      <c r="R22" s="324" t="s">
        <v>429</v>
      </c>
      <c r="S22" s="324" t="s">
        <v>429</v>
      </c>
      <c r="T22" s="324" t="s">
        <v>429</v>
      </c>
      <c r="U22" s="324" t="s">
        <v>429</v>
      </c>
    </row>
    <row r="23" spans="2:21" s="42" customFormat="1" ht="16.5" hidden="1" customHeight="1" x14ac:dyDescent="0.35">
      <c r="B23" s="215">
        <f t="shared" si="0"/>
        <v>0</v>
      </c>
      <c r="C23" s="324" t="s">
        <v>429</v>
      </c>
      <c r="D23" s="324" t="s">
        <v>429</v>
      </c>
      <c r="E23" s="324" t="s">
        <v>429</v>
      </c>
      <c r="F23" s="324" t="s">
        <v>429</v>
      </c>
      <c r="G23" s="324" t="s">
        <v>429</v>
      </c>
      <c r="H23" s="324" t="s">
        <v>429</v>
      </c>
      <c r="I23" s="324" t="s">
        <v>429</v>
      </c>
      <c r="J23" s="324" t="s">
        <v>429</v>
      </c>
      <c r="K23" s="324" t="s">
        <v>429</v>
      </c>
      <c r="L23" s="324" t="s">
        <v>429</v>
      </c>
      <c r="M23" s="324" t="s">
        <v>429</v>
      </c>
      <c r="N23" s="324" t="s">
        <v>429</v>
      </c>
      <c r="O23" s="324" t="s">
        <v>429</v>
      </c>
      <c r="P23" s="324" t="s">
        <v>429</v>
      </c>
      <c r="Q23" s="324" t="s">
        <v>429</v>
      </c>
      <c r="R23" s="324" t="s">
        <v>429</v>
      </c>
      <c r="S23" s="324" t="s">
        <v>429</v>
      </c>
      <c r="T23" s="324" t="s">
        <v>429</v>
      </c>
      <c r="U23" s="324" t="s">
        <v>429</v>
      </c>
    </row>
    <row r="24" spans="2:21" x14ac:dyDescent="0.35">
      <c r="B24" s="226" t="str">
        <f>IF(C24="","",1)</f>
        <v/>
      </c>
      <c r="C24" s="325"/>
      <c r="D24" s="326"/>
      <c r="E24" s="326"/>
      <c r="F24" s="327"/>
      <c r="G24" s="289"/>
      <c r="H24" s="289"/>
      <c r="I24" s="328" t="str">
        <f t="shared" ref="I24:I29" si="1">IF(F24="","",F24&amp;"-"&amp;G24&amp;"-"&amp;H24)</f>
        <v/>
      </c>
      <c r="J24" s="329" t="str">
        <f>IF(F24="","",VLOOKUP(I24,dropdown!$C$29:$D$48,2,FALSE))</f>
        <v/>
      </c>
      <c r="K24" s="295"/>
      <c r="L24" s="295"/>
      <c r="M24" s="295"/>
      <c r="N24" s="295"/>
      <c r="O24" s="295"/>
      <c r="P24" s="295"/>
      <c r="Q24" s="295"/>
      <c r="R24" s="295"/>
      <c r="S24" s="295"/>
      <c r="T24" s="295"/>
      <c r="U24" s="330"/>
    </row>
    <row r="25" spans="2:21" x14ac:dyDescent="0.35">
      <c r="B25" s="226" t="str">
        <f t="shared" ref="B25:B100" si="2">IF(C25="","",1)</f>
        <v/>
      </c>
      <c r="C25" s="325"/>
      <c r="D25" s="326"/>
      <c r="E25" s="326"/>
      <c r="F25" s="327"/>
      <c r="G25" s="289"/>
      <c r="H25" s="289"/>
      <c r="I25" s="328" t="str">
        <f t="shared" si="1"/>
        <v/>
      </c>
      <c r="J25" s="329" t="str">
        <f>IF(F25="","",VLOOKUP(I25,dropdown!$C$29:$D$48,2,FALSE))</f>
        <v/>
      </c>
      <c r="K25" s="295"/>
      <c r="L25" s="295"/>
      <c r="M25" s="295"/>
      <c r="N25" s="295"/>
      <c r="O25" s="295"/>
      <c r="P25" s="295"/>
      <c r="Q25" s="295"/>
      <c r="R25" s="295"/>
      <c r="S25" s="295"/>
      <c r="T25" s="295"/>
      <c r="U25" s="330"/>
    </row>
    <row r="26" spans="2:21" x14ac:dyDescent="0.35">
      <c r="B26" s="226" t="str">
        <f t="shared" si="2"/>
        <v/>
      </c>
      <c r="C26" s="325"/>
      <c r="D26" s="326"/>
      <c r="E26" s="326"/>
      <c r="F26" s="327"/>
      <c r="G26" s="289"/>
      <c r="H26" s="289"/>
      <c r="I26" s="328" t="str">
        <f t="shared" si="1"/>
        <v/>
      </c>
      <c r="J26" s="329" t="str">
        <f>IF(F26="","",VLOOKUP(I26,dropdown!$C$29:$D$48,2,FALSE))</f>
        <v/>
      </c>
      <c r="K26" s="295"/>
      <c r="L26" s="295"/>
      <c r="M26" s="295"/>
      <c r="N26" s="295"/>
      <c r="O26" s="295"/>
      <c r="P26" s="295"/>
      <c r="Q26" s="295"/>
      <c r="R26" s="295"/>
      <c r="S26" s="295"/>
      <c r="T26" s="295"/>
      <c r="U26" s="330"/>
    </row>
    <row r="27" spans="2:21" x14ac:dyDescent="0.35">
      <c r="B27" s="226" t="str">
        <f t="shared" si="2"/>
        <v/>
      </c>
      <c r="C27" s="325"/>
      <c r="D27" s="326"/>
      <c r="E27" s="326"/>
      <c r="F27" s="327"/>
      <c r="G27" s="289"/>
      <c r="H27" s="289"/>
      <c r="I27" s="328" t="str">
        <f t="shared" si="1"/>
        <v/>
      </c>
      <c r="J27" s="329" t="str">
        <f>IF(F27="","",VLOOKUP(I27,dropdown!$C$29:$D$48,2,FALSE))</f>
        <v/>
      </c>
      <c r="K27" s="295"/>
      <c r="L27" s="295"/>
      <c r="M27" s="295"/>
      <c r="N27" s="295"/>
      <c r="O27" s="295"/>
      <c r="P27" s="295"/>
      <c r="Q27" s="295"/>
      <c r="R27" s="295"/>
      <c r="S27" s="295"/>
      <c r="T27" s="295"/>
      <c r="U27" s="330"/>
    </row>
    <row r="28" spans="2:21" x14ac:dyDescent="0.35">
      <c r="B28" s="226" t="str">
        <f t="shared" si="2"/>
        <v/>
      </c>
      <c r="C28" s="325"/>
      <c r="D28" s="326"/>
      <c r="E28" s="326"/>
      <c r="F28" s="327"/>
      <c r="G28" s="289"/>
      <c r="H28" s="289"/>
      <c r="I28" s="328" t="str">
        <f t="shared" si="1"/>
        <v/>
      </c>
      <c r="J28" s="329" t="str">
        <f>IF(F28="","",VLOOKUP(I28,dropdown!$C$29:$D$48,2,FALSE))</f>
        <v/>
      </c>
      <c r="K28" s="295"/>
      <c r="L28" s="295"/>
      <c r="M28" s="295"/>
      <c r="N28" s="295"/>
      <c r="O28" s="295"/>
      <c r="P28" s="295"/>
      <c r="Q28" s="295"/>
      <c r="R28" s="295"/>
      <c r="S28" s="295"/>
      <c r="T28" s="295"/>
      <c r="U28" s="330"/>
    </row>
    <row r="29" spans="2:21" x14ac:dyDescent="0.35">
      <c r="B29" s="226" t="str">
        <f t="shared" si="2"/>
        <v/>
      </c>
      <c r="C29" s="325"/>
      <c r="D29" s="326"/>
      <c r="E29" s="326"/>
      <c r="F29" s="327"/>
      <c r="G29" s="289"/>
      <c r="H29" s="289"/>
      <c r="I29" s="328" t="str">
        <f t="shared" si="1"/>
        <v/>
      </c>
      <c r="J29" s="329" t="str">
        <f>IF(F29="","",VLOOKUP(I29,dropdown!$C$29:$D$48,2,FALSE))</f>
        <v/>
      </c>
      <c r="K29" s="295"/>
      <c r="L29" s="295"/>
      <c r="M29" s="295"/>
      <c r="N29" s="295"/>
      <c r="O29" s="295"/>
      <c r="P29" s="295"/>
      <c r="Q29" s="295"/>
      <c r="R29" s="295"/>
      <c r="S29" s="295"/>
      <c r="T29" s="295"/>
      <c r="U29" s="330"/>
    </row>
    <row r="30" spans="2:21" x14ac:dyDescent="0.35">
      <c r="B30" s="226" t="str">
        <f t="shared" ref="B30:B54" si="3">IF(C30="","",1)</f>
        <v/>
      </c>
      <c r="C30" s="325"/>
      <c r="D30" s="326"/>
      <c r="E30" s="326"/>
      <c r="F30" s="327"/>
      <c r="G30" s="289"/>
      <c r="H30" s="289"/>
      <c r="I30" s="328" t="str">
        <f t="shared" ref="I30:I54" si="4">IF(F30="","",F30&amp;"-"&amp;G30&amp;"-"&amp;H30)</f>
        <v/>
      </c>
      <c r="J30" s="329" t="str">
        <f>IF(F30="","",VLOOKUP(I30,dropdown!$C$29:$D$48,2,FALSE))</f>
        <v/>
      </c>
      <c r="K30" s="295"/>
      <c r="L30" s="295"/>
      <c r="M30" s="295"/>
      <c r="N30" s="295"/>
      <c r="O30" s="295"/>
      <c r="P30" s="295"/>
      <c r="Q30" s="295"/>
      <c r="R30" s="295"/>
      <c r="S30" s="295"/>
      <c r="T30" s="295"/>
      <c r="U30" s="330"/>
    </row>
    <row r="31" spans="2:21" x14ac:dyDescent="0.35">
      <c r="B31" s="226" t="str">
        <f t="shared" si="3"/>
        <v/>
      </c>
      <c r="C31" s="325"/>
      <c r="D31" s="326"/>
      <c r="E31" s="326"/>
      <c r="F31" s="327"/>
      <c r="G31" s="289"/>
      <c r="H31" s="289"/>
      <c r="I31" s="328" t="str">
        <f t="shared" si="4"/>
        <v/>
      </c>
      <c r="J31" s="329" t="str">
        <f>IF(F31="","",VLOOKUP(I31,dropdown!$C$29:$D$48,2,FALSE))</f>
        <v/>
      </c>
      <c r="K31" s="295"/>
      <c r="L31" s="295"/>
      <c r="M31" s="295"/>
      <c r="N31" s="295"/>
      <c r="O31" s="295"/>
      <c r="P31" s="295"/>
      <c r="Q31" s="295"/>
      <c r="R31" s="295"/>
      <c r="S31" s="295"/>
      <c r="T31" s="295"/>
      <c r="U31" s="330"/>
    </row>
    <row r="32" spans="2:21" x14ac:dyDescent="0.35">
      <c r="B32" s="226" t="str">
        <f t="shared" si="3"/>
        <v/>
      </c>
      <c r="C32" s="325"/>
      <c r="D32" s="326"/>
      <c r="E32" s="326"/>
      <c r="F32" s="327"/>
      <c r="G32" s="289"/>
      <c r="H32" s="289"/>
      <c r="I32" s="328" t="str">
        <f t="shared" si="4"/>
        <v/>
      </c>
      <c r="J32" s="329" t="str">
        <f>IF(F32="","",VLOOKUP(I32,dropdown!$C$29:$D$48,2,FALSE))</f>
        <v/>
      </c>
      <c r="K32" s="295"/>
      <c r="L32" s="295"/>
      <c r="M32" s="295"/>
      <c r="N32" s="295"/>
      <c r="O32" s="295"/>
      <c r="P32" s="295"/>
      <c r="Q32" s="295"/>
      <c r="R32" s="295"/>
      <c r="S32" s="295"/>
      <c r="T32" s="295"/>
      <c r="U32" s="330"/>
    </row>
    <row r="33" spans="2:21" x14ac:dyDescent="0.35">
      <c r="B33" s="226" t="str">
        <f t="shared" si="3"/>
        <v/>
      </c>
      <c r="C33" s="325"/>
      <c r="D33" s="326"/>
      <c r="E33" s="326"/>
      <c r="F33" s="327"/>
      <c r="G33" s="289"/>
      <c r="H33" s="289"/>
      <c r="I33" s="328" t="str">
        <f t="shared" si="4"/>
        <v/>
      </c>
      <c r="J33" s="329" t="str">
        <f>IF(F33="","",VLOOKUP(I33,dropdown!$C$29:$D$48,2,FALSE))</f>
        <v/>
      </c>
      <c r="K33" s="295"/>
      <c r="L33" s="295"/>
      <c r="M33" s="295"/>
      <c r="N33" s="295"/>
      <c r="O33" s="295"/>
      <c r="P33" s="295"/>
      <c r="Q33" s="295"/>
      <c r="R33" s="295"/>
      <c r="S33" s="295"/>
      <c r="T33" s="295"/>
      <c r="U33" s="330"/>
    </row>
    <row r="34" spans="2:21" x14ac:dyDescent="0.35">
      <c r="B34" s="226" t="str">
        <f t="shared" si="3"/>
        <v/>
      </c>
      <c r="C34" s="325"/>
      <c r="D34" s="326"/>
      <c r="E34" s="326"/>
      <c r="F34" s="327"/>
      <c r="G34" s="289"/>
      <c r="H34" s="289"/>
      <c r="I34" s="328" t="str">
        <f t="shared" si="4"/>
        <v/>
      </c>
      <c r="J34" s="329" t="str">
        <f>IF(F34="","",VLOOKUP(I34,dropdown!$C$29:$D$48,2,FALSE))</f>
        <v/>
      </c>
      <c r="K34" s="295"/>
      <c r="L34" s="295"/>
      <c r="M34" s="295"/>
      <c r="N34" s="295"/>
      <c r="O34" s="295"/>
      <c r="P34" s="295"/>
      <c r="Q34" s="295"/>
      <c r="R34" s="295"/>
      <c r="S34" s="295"/>
      <c r="T34" s="295"/>
      <c r="U34" s="330"/>
    </row>
    <row r="35" spans="2:21" x14ac:dyDescent="0.35">
      <c r="B35" s="226" t="str">
        <f t="shared" si="3"/>
        <v/>
      </c>
      <c r="C35" s="325"/>
      <c r="D35" s="326"/>
      <c r="E35" s="326"/>
      <c r="F35" s="327"/>
      <c r="G35" s="289"/>
      <c r="H35" s="289"/>
      <c r="I35" s="328" t="str">
        <f t="shared" si="4"/>
        <v/>
      </c>
      <c r="J35" s="329" t="str">
        <f>IF(F35="","",VLOOKUP(I35,dropdown!$C$29:$D$48,2,FALSE))</f>
        <v/>
      </c>
      <c r="K35" s="295"/>
      <c r="L35" s="295"/>
      <c r="M35" s="295"/>
      <c r="N35" s="295"/>
      <c r="O35" s="295"/>
      <c r="P35" s="295"/>
      <c r="Q35" s="295"/>
      <c r="R35" s="295"/>
      <c r="S35" s="295"/>
      <c r="T35" s="295"/>
      <c r="U35" s="330"/>
    </row>
    <row r="36" spans="2:21" x14ac:dyDescent="0.35">
      <c r="B36" s="226" t="str">
        <f t="shared" si="3"/>
        <v/>
      </c>
      <c r="C36" s="325"/>
      <c r="D36" s="326"/>
      <c r="E36" s="326"/>
      <c r="F36" s="327"/>
      <c r="G36" s="289"/>
      <c r="H36" s="289"/>
      <c r="I36" s="328" t="str">
        <f t="shared" si="4"/>
        <v/>
      </c>
      <c r="J36" s="329" t="str">
        <f>IF(F36="","",VLOOKUP(I36,dropdown!$C$29:$D$48,2,FALSE))</f>
        <v/>
      </c>
      <c r="K36" s="295"/>
      <c r="L36" s="295"/>
      <c r="M36" s="295"/>
      <c r="N36" s="295"/>
      <c r="O36" s="295"/>
      <c r="P36" s="295"/>
      <c r="Q36" s="295"/>
      <c r="R36" s="295"/>
      <c r="S36" s="295"/>
      <c r="T36" s="295"/>
      <c r="U36" s="330"/>
    </row>
    <row r="37" spans="2:21" x14ac:dyDescent="0.35">
      <c r="B37" s="226" t="str">
        <f t="shared" si="3"/>
        <v/>
      </c>
      <c r="C37" s="325"/>
      <c r="D37" s="326"/>
      <c r="E37" s="326"/>
      <c r="F37" s="327"/>
      <c r="G37" s="289"/>
      <c r="H37" s="289"/>
      <c r="I37" s="328" t="str">
        <f t="shared" si="4"/>
        <v/>
      </c>
      <c r="J37" s="329" t="str">
        <f>IF(F37="","",VLOOKUP(I37,dropdown!$C$29:$D$48,2,FALSE))</f>
        <v/>
      </c>
      <c r="K37" s="295"/>
      <c r="L37" s="295"/>
      <c r="M37" s="295"/>
      <c r="N37" s="295"/>
      <c r="O37" s="295"/>
      <c r="P37" s="295"/>
      <c r="Q37" s="295"/>
      <c r="R37" s="295"/>
      <c r="S37" s="295"/>
      <c r="T37" s="295"/>
      <c r="U37" s="330"/>
    </row>
    <row r="38" spans="2:21" x14ac:dyDescent="0.35">
      <c r="B38" s="226" t="str">
        <f t="shared" si="3"/>
        <v/>
      </c>
      <c r="C38" s="325"/>
      <c r="D38" s="326"/>
      <c r="E38" s="326"/>
      <c r="F38" s="327"/>
      <c r="G38" s="289"/>
      <c r="H38" s="289"/>
      <c r="I38" s="328" t="str">
        <f t="shared" si="4"/>
        <v/>
      </c>
      <c r="J38" s="329" t="str">
        <f>IF(F38="","",VLOOKUP(I38,dropdown!$C$29:$D$48,2,FALSE))</f>
        <v/>
      </c>
      <c r="K38" s="295"/>
      <c r="L38" s="295"/>
      <c r="M38" s="295"/>
      <c r="N38" s="295"/>
      <c r="O38" s="295"/>
      <c r="P38" s="295"/>
      <c r="Q38" s="295"/>
      <c r="R38" s="295"/>
      <c r="S38" s="295"/>
      <c r="T38" s="295"/>
      <c r="U38" s="330"/>
    </row>
    <row r="39" spans="2:21" x14ac:dyDescent="0.35">
      <c r="B39" s="226" t="str">
        <f t="shared" si="3"/>
        <v/>
      </c>
      <c r="C39" s="325"/>
      <c r="D39" s="326"/>
      <c r="E39" s="326"/>
      <c r="F39" s="327"/>
      <c r="G39" s="289"/>
      <c r="H39" s="289"/>
      <c r="I39" s="328" t="str">
        <f t="shared" si="4"/>
        <v/>
      </c>
      <c r="J39" s="329" t="str">
        <f>IF(F39="","",VLOOKUP(I39,dropdown!$C$29:$D$48,2,FALSE))</f>
        <v/>
      </c>
      <c r="K39" s="295"/>
      <c r="L39" s="295"/>
      <c r="M39" s="295"/>
      <c r="N39" s="295"/>
      <c r="O39" s="295"/>
      <c r="P39" s="295"/>
      <c r="Q39" s="295"/>
      <c r="R39" s="295"/>
      <c r="S39" s="295"/>
      <c r="T39" s="295"/>
      <c r="U39" s="330"/>
    </row>
    <row r="40" spans="2:21" x14ac:dyDescent="0.35">
      <c r="B40" s="226" t="str">
        <f t="shared" si="3"/>
        <v/>
      </c>
      <c r="C40" s="325"/>
      <c r="D40" s="326"/>
      <c r="E40" s="326"/>
      <c r="F40" s="327"/>
      <c r="G40" s="289"/>
      <c r="H40" s="289"/>
      <c r="I40" s="328" t="str">
        <f t="shared" si="4"/>
        <v/>
      </c>
      <c r="J40" s="329" t="str">
        <f>IF(F40="","",VLOOKUP(I40,dropdown!$C$29:$D$48,2,FALSE))</f>
        <v/>
      </c>
      <c r="K40" s="295"/>
      <c r="L40" s="295"/>
      <c r="M40" s="295"/>
      <c r="N40" s="295"/>
      <c r="O40" s="295"/>
      <c r="P40" s="295"/>
      <c r="Q40" s="295"/>
      <c r="R40" s="295"/>
      <c r="S40" s="295"/>
      <c r="T40" s="295"/>
      <c r="U40" s="330"/>
    </row>
    <row r="41" spans="2:21" x14ac:dyDescent="0.35">
      <c r="B41" s="226" t="str">
        <f t="shared" si="3"/>
        <v/>
      </c>
      <c r="C41" s="325"/>
      <c r="D41" s="326"/>
      <c r="E41" s="326"/>
      <c r="F41" s="327"/>
      <c r="G41" s="289"/>
      <c r="H41" s="289"/>
      <c r="I41" s="328" t="str">
        <f t="shared" si="4"/>
        <v/>
      </c>
      <c r="J41" s="329" t="str">
        <f>IF(F41="","",VLOOKUP(I41,dropdown!$C$29:$D$48,2,FALSE))</f>
        <v/>
      </c>
      <c r="K41" s="295"/>
      <c r="L41" s="295"/>
      <c r="M41" s="295"/>
      <c r="N41" s="295"/>
      <c r="O41" s="295"/>
      <c r="P41" s="295"/>
      <c r="Q41" s="295"/>
      <c r="R41" s="295"/>
      <c r="S41" s="295"/>
      <c r="T41" s="295"/>
      <c r="U41" s="330"/>
    </row>
    <row r="42" spans="2:21" x14ac:dyDescent="0.35">
      <c r="B42" s="226" t="str">
        <f t="shared" si="3"/>
        <v/>
      </c>
      <c r="C42" s="325"/>
      <c r="D42" s="326"/>
      <c r="E42" s="326"/>
      <c r="F42" s="327"/>
      <c r="G42" s="289"/>
      <c r="H42" s="289"/>
      <c r="I42" s="328" t="str">
        <f t="shared" si="4"/>
        <v/>
      </c>
      <c r="J42" s="329" t="str">
        <f>IF(F42="","",VLOOKUP(I42,dropdown!$C$29:$D$48,2,FALSE))</f>
        <v/>
      </c>
      <c r="K42" s="295"/>
      <c r="L42" s="295"/>
      <c r="M42" s="295"/>
      <c r="N42" s="295"/>
      <c r="O42" s="295"/>
      <c r="P42" s="295"/>
      <c r="Q42" s="295"/>
      <c r="R42" s="295"/>
      <c r="S42" s="295"/>
      <c r="T42" s="295"/>
      <c r="U42" s="330"/>
    </row>
    <row r="43" spans="2:21" x14ac:dyDescent="0.35">
      <c r="B43" s="226" t="str">
        <f t="shared" si="3"/>
        <v/>
      </c>
      <c r="C43" s="325"/>
      <c r="D43" s="326"/>
      <c r="E43" s="326"/>
      <c r="F43" s="327"/>
      <c r="G43" s="289"/>
      <c r="H43" s="289"/>
      <c r="I43" s="328" t="str">
        <f t="shared" si="4"/>
        <v/>
      </c>
      <c r="J43" s="329" t="str">
        <f>IF(F43="","",VLOOKUP(I43,dropdown!$C$29:$D$48,2,FALSE))</f>
        <v/>
      </c>
      <c r="K43" s="295"/>
      <c r="L43" s="295"/>
      <c r="M43" s="295"/>
      <c r="N43" s="295"/>
      <c r="O43" s="295"/>
      <c r="P43" s="295"/>
      <c r="Q43" s="295"/>
      <c r="R43" s="295"/>
      <c r="S43" s="295"/>
      <c r="T43" s="295"/>
      <c r="U43" s="330"/>
    </row>
    <row r="44" spans="2:21" x14ac:dyDescent="0.35">
      <c r="B44" s="226" t="str">
        <f t="shared" si="3"/>
        <v/>
      </c>
      <c r="C44" s="325"/>
      <c r="D44" s="326"/>
      <c r="E44" s="326"/>
      <c r="F44" s="327"/>
      <c r="G44" s="289"/>
      <c r="H44" s="289"/>
      <c r="I44" s="328" t="str">
        <f t="shared" si="4"/>
        <v/>
      </c>
      <c r="J44" s="329" t="str">
        <f>IF(F44="","",VLOOKUP(I44,dropdown!$C$29:$D$48,2,FALSE))</f>
        <v/>
      </c>
      <c r="K44" s="295"/>
      <c r="L44" s="295"/>
      <c r="M44" s="295"/>
      <c r="N44" s="295"/>
      <c r="O44" s="295"/>
      <c r="P44" s="295"/>
      <c r="Q44" s="295"/>
      <c r="R44" s="295"/>
      <c r="S44" s="295"/>
      <c r="T44" s="295"/>
      <c r="U44" s="330"/>
    </row>
    <row r="45" spans="2:21" x14ac:dyDescent="0.35">
      <c r="B45" s="226" t="str">
        <f t="shared" si="3"/>
        <v/>
      </c>
      <c r="C45" s="325"/>
      <c r="D45" s="326"/>
      <c r="E45" s="326"/>
      <c r="F45" s="327"/>
      <c r="G45" s="289"/>
      <c r="H45" s="289"/>
      <c r="I45" s="328" t="str">
        <f t="shared" si="4"/>
        <v/>
      </c>
      <c r="J45" s="329" t="str">
        <f>IF(F45="","",VLOOKUP(I45,dropdown!$C$29:$D$48,2,FALSE))</f>
        <v/>
      </c>
      <c r="K45" s="295"/>
      <c r="L45" s="295"/>
      <c r="M45" s="295"/>
      <c r="N45" s="295"/>
      <c r="O45" s="295"/>
      <c r="P45" s="295"/>
      <c r="Q45" s="295"/>
      <c r="R45" s="295"/>
      <c r="S45" s="295"/>
      <c r="T45" s="295"/>
      <c r="U45" s="330"/>
    </row>
    <row r="46" spans="2:21" x14ac:dyDescent="0.35">
      <c r="B46" s="226" t="str">
        <f t="shared" si="3"/>
        <v/>
      </c>
      <c r="C46" s="325"/>
      <c r="D46" s="326"/>
      <c r="E46" s="326"/>
      <c r="F46" s="327"/>
      <c r="G46" s="289"/>
      <c r="H46" s="289"/>
      <c r="I46" s="328" t="str">
        <f t="shared" si="4"/>
        <v/>
      </c>
      <c r="J46" s="329" t="str">
        <f>IF(F46="","",VLOOKUP(I46,dropdown!$C$29:$D$48,2,FALSE))</f>
        <v/>
      </c>
      <c r="K46" s="295"/>
      <c r="L46" s="295"/>
      <c r="M46" s="295"/>
      <c r="N46" s="295"/>
      <c r="O46" s="295"/>
      <c r="P46" s="295"/>
      <c r="Q46" s="295"/>
      <c r="R46" s="295"/>
      <c r="S46" s="295"/>
      <c r="T46" s="295"/>
      <c r="U46" s="330"/>
    </row>
    <row r="47" spans="2:21" x14ac:dyDescent="0.35">
      <c r="B47" s="226" t="str">
        <f t="shared" si="3"/>
        <v/>
      </c>
      <c r="C47" s="325"/>
      <c r="D47" s="326"/>
      <c r="E47" s="326"/>
      <c r="F47" s="327"/>
      <c r="G47" s="289"/>
      <c r="H47" s="289"/>
      <c r="I47" s="328" t="str">
        <f t="shared" si="4"/>
        <v/>
      </c>
      <c r="J47" s="329" t="str">
        <f>IF(F47="","",VLOOKUP(I47,dropdown!$C$29:$D$48,2,FALSE))</f>
        <v/>
      </c>
      <c r="K47" s="295"/>
      <c r="L47" s="295"/>
      <c r="M47" s="295"/>
      <c r="N47" s="295"/>
      <c r="O47" s="295"/>
      <c r="P47" s="295"/>
      <c r="Q47" s="295"/>
      <c r="R47" s="295"/>
      <c r="S47" s="295"/>
      <c r="T47" s="295"/>
      <c r="U47" s="330"/>
    </row>
    <row r="48" spans="2:21" x14ac:dyDescent="0.35">
      <c r="B48" s="226" t="str">
        <f t="shared" si="3"/>
        <v/>
      </c>
      <c r="C48" s="325"/>
      <c r="D48" s="326"/>
      <c r="E48" s="326"/>
      <c r="F48" s="327"/>
      <c r="G48" s="289"/>
      <c r="H48" s="289"/>
      <c r="I48" s="328" t="str">
        <f t="shared" si="4"/>
        <v/>
      </c>
      <c r="J48" s="329" t="str">
        <f>IF(F48="","",VLOOKUP(I48,dropdown!$C$29:$D$48,2,FALSE))</f>
        <v/>
      </c>
      <c r="K48" s="295"/>
      <c r="L48" s="295"/>
      <c r="M48" s="295"/>
      <c r="N48" s="295"/>
      <c r="O48" s="295"/>
      <c r="P48" s="295"/>
      <c r="Q48" s="295"/>
      <c r="R48" s="295"/>
      <c r="S48" s="295"/>
      <c r="T48" s="295"/>
      <c r="U48" s="330"/>
    </row>
    <row r="49" spans="2:21" x14ac:dyDescent="0.35">
      <c r="B49" s="226" t="str">
        <f t="shared" si="3"/>
        <v/>
      </c>
      <c r="C49" s="325"/>
      <c r="D49" s="326"/>
      <c r="E49" s="326"/>
      <c r="F49" s="327"/>
      <c r="G49" s="289"/>
      <c r="H49" s="289"/>
      <c r="I49" s="328" t="str">
        <f t="shared" si="4"/>
        <v/>
      </c>
      <c r="J49" s="329" t="str">
        <f>IF(F49="","",VLOOKUP(I49,dropdown!$C$29:$D$48,2,FALSE))</f>
        <v/>
      </c>
      <c r="K49" s="295"/>
      <c r="L49" s="295"/>
      <c r="M49" s="295"/>
      <c r="N49" s="295"/>
      <c r="O49" s="295"/>
      <c r="P49" s="295"/>
      <c r="Q49" s="295"/>
      <c r="R49" s="295"/>
      <c r="S49" s="295"/>
      <c r="T49" s="295"/>
      <c r="U49" s="330"/>
    </row>
    <row r="50" spans="2:21" x14ac:dyDescent="0.35">
      <c r="B50" s="226" t="str">
        <f t="shared" si="3"/>
        <v/>
      </c>
      <c r="C50" s="325"/>
      <c r="D50" s="326"/>
      <c r="E50" s="326"/>
      <c r="F50" s="327"/>
      <c r="G50" s="289"/>
      <c r="H50" s="289"/>
      <c r="I50" s="328" t="str">
        <f t="shared" si="4"/>
        <v/>
      </c>
      <c r="J50" s="329" t="str">
        <f>IF(F50="","",VLOOKUP(I50,dropdown!$C$29:$D$48,2,FALSE))</f>
        <v/>
      </c>
      <c r="K50" s="295"/>
      <c r="L50" s="295"/>
      <c r="M50" s="295"/>
      <c r="N50" s="295"/>
      <c r="O50" s="295"/>
      <c r="P50" s="295"/>
      <c r="Q50" s="295"/>
      <c r="R50" s="295"/>
      <c r="S50" s="295"/>
      <c r="T50" s="295"/>
      <c r="U50" s="330"/>
    </row>
    <row r="51" spans="2:21" x14ac:dyDescent="0.35">
      <c r="B51" s="226" t="str">
        <f t="shared" si="3"/>
        <v/>
      </c>
      <c r="C51" s="325"/>
      <c r="D51" s="326"/>
      <c r="E51" s="326"/>
      <c r="F51" s="327"/>
      <c r="G51" s="289"/>
      <c r="H51" s="289"/>
      <c r="I51" s="328" t="str">
        <f t="shared" si="4"/>
        <v/>
      </c>
      <c r="J51" s="329" t="str">
        <f>IF(F51="","",VLOOKUP(I51,dropdown!$C$29:$D$48,2,FALSE))</f>
        <v/>
      </c>
      <c r="K51" s="295"/>
      <c r="L51" s="295"/>
      <c r="M51" s="295"/>
      <c r="N51" s="295"/>
      <c r="O51" s="295"/>
      <c r="P51" s="295"/>
      <c r="Q51" s="295"/>
      <c r="R51" s="295"/>
      <c r="S51" s="295"/>
      <c r="T51" s="295"/>
      <c r="U51" s="330"/>
    </row>
    <row r="52" spans="2:21" x14ac:dyDescent="0.35">
      <c r="B52" s="226" t="str">
        <f t="shared" si="3"/>
        <v/>
      </c>
      <c r="C52" s="325"/>
      <c r="D52" s="326"/>
      <c r="E52" s="326"/>
      <c r="F52" s="327"/>
      <c r="G52" s="289"/>
      <c r="H52" s="289"/>
      <c r="I52" s="328" t="str">
        <f t="shared" si="4"/>
        <v/>
      </c>
      <c r="J52" s="329" t="str">
        <f>IF(F52="","",VLOOKUP(I52,dropdown!$C$29:$D$48,2,FALSE))</f>
        <v/>
      </c>
      <c r="K52" s="295"/>
      <c r="L52" s="295"/>
      <c r="M52" s="295"/>
      <c r="N52" s="295"/>
      <c r="O52" s="295"/>
      <c r="P52" s="295"/>
      <c r="Q52" s="295"/>
      <c r="R52" s="295"/>
      <c r="S52" s="295"/>
      <c r="T52" s="295"/>
      <c r="U52" s="330"/>
    </row>
    <row r="53" spans="2:21" x14ac:dyDescent="0.35">
      <c r="B53" s="226" t="str">
        <f t="shared" si="3"/>
        <v/>
      </c>
      <c r="C53" s="325"/>
      <c r="D53" s="326"/>
      <c r="E53" s="326"/>
      <c r="F53" s="327"/>
      <c r="G53" s="289"/>
      <c r="H53" s="289"/>
      <c r="I53" s="328" t="str">
        <f t="shared" si="4"/>
        <v/>
      </c>
      <c r="J53" s="329" t="str">
        <f>IF(F53="","",VLOOKUP(I53,dropdown!$C$29:$D$48,2,FALSE))</f>
        <v/>
      </c>
      <c r="K53" s="295"/>
      <c r="L53" s="295"/>
      <c r="M53" s="295"/>
      <c r="N53" s="295"/>
      <c r="O53" s="295"/>
      <c r="P53" s="295"/>
      <c r="Q53" s="295"/>
      <c r="R53" s="295"/>
      <c r="S53" s="295"/>
      <c r="T53" s="295"/>
      <c r="U53" s="330"/>
    </row>
    <row r="54" spans="2:21" x14ac:dyDescent="0.35">
      <c r="B54" s="226" t="str">
        <f t="shared" si="3"/>
        <v/>
      </c>
      <c r="C54" s="325"/>
      <c r="D54" s="326"/>
      <c r="E54" s="326"/>
      <c r="F54" s="327"/>
      <c r="G54" s="289"/>
      <c r="H54" s="289"/>
      <c r="I54" s="328" t="str">
        <f t="shared" si="4"/>
        <v/>
      </c>
      <c r="J54" s="329" t="str">
        <f>IF(F54="","",VLOOKUP(I54,dropdown!$C$29:$D$48,2,FALSE))</f>
        <v/>
      </c>
      <c r="K54" s="295"/>
      <c r="L54" s="295"/>
      <c r="M54" s="295"/>
      <c r="N54" s="295"/>
      <c r="O54" s="295"/>
      <c r="P54" s="295"/>
      <c r="Q54" s="295"/>
      <c r="R54" s="295"/>
      <c r="S54" s="295"/>
      <c r="T54" s="295"/>
      <c r="U54" s="330"/>
    </row>
    <row r="55" spans="2:21" x14ac:dyDescent="0.35">
      <c r="B55" s="226" t="str">
        <f t="shared" si="2"/>
        <v/>
      </c>
      <c r="C55" s="325"/>
      <c r="D55" s="326"/>
      <c r="E55" s="326"/>
      <c r="F55" s="327"/>
      <c r="G55" s="289"/>
      <c r="H55" s="289"/>
      <c r="I55" s="328" t="str">
        <f t="shared" ref="I55:I100" si="5">IF(F55="","",F55&amp;"-"&amp;G55&amp;"-"&amp;H55)</f>
        <v/>
      </c>
      <c r="J55" s="329" t="str">
        <f>IF(F55="","",VLOOKUP(I55,dropdown!$C$29:$D$48,2,FALSE))</f>
        <v/>
      </c>
      <c r="K55" s="295"/>
      <c r="L55" s="295"/>
      <c r="M55" s="295"/>
      <c r="N55" s="295"/>
      <c r="O55" s="295"/>
      <c r="P55" s="295"/>
      <c r="Q55" s="295"/>
      <c r="R55" s="295"/>
      <c r="S55" s="295"/>
      <c r="T55" s="295"/>
      <c r="U55" s="330"/>
    </row>
    <row r="56" spans="2:21" x14ac:dyDescent="0.35">
      <c r="B56" s="226" t="str">
        <f t="shared" si="2"/>
        <v/>
      </c>
      <c r="C56" s="325"/>
      <c r="D56" s="326"/>
      <c r="E56" s="326"/>
      <c r="F56" s="327"/>
      <c r="G56" s="289"/>
      <c r="H56" s="289"/>
      <c r="I56" s="328" t="str">
        <f t="shared" si="5"/>
        <v/>
      </c>
      <c r="J56" s="329" t="str">
        <f>IF(F56="","",VLOOKUP(I56,dropdown!$C$29:$D$48,2,FALSE))</f>
        <v/>
      </c>
      <c r="K56" s="295"/>
      <c r="L56" s="295"/>
      <c r="M56" s="295"/>
      <c r="N56" s="295"/>
      <c r="O56" s="295"/>
      <c r="P56" s="295"/>
      <c r="Q56" s="295"/>
      <c r="R56" s="295"/>
      <c r="S56" s="295"/>
      <c r="T56" s="295"/>
      <c r="U56" s="330"/>
    </row>
    <row r="57" spans="2:21" x14ac:dyDescent="0.35">
      <c r="B57" s="226" t="str">
        <f t="shared" si="2"/>
        <v/>
      </c>
      <c r="C57" s="325"/>
      <c r="D57" s="326"/>
      <c r="E57" s="326"/>
      <c r="F57" s="327"/>
      <c r="G57" s="289"/>
      <c r="H57" s="289"/>
      <c r="I57" s="328" t="str">
        <f t="shared" si="5"/>
        <v/>
      </c>
      <c r="J57" s="329" t="str">
        <f>IF(F57="","",VLOOKUP(I57,dropdown!$C$29:$D$48,2,FALSE))</f>
        <v/>
      </c>
      <c r="K57" s="295"/>
      <c r="L57" s="295"/>
      <c r="M57" s="295"/>
      <c r="N57" s="295"/>
      <c r="O57" s="295"/>
      <c r="P57" s="295"/>
      <c r="Q57" s="295"/>
      <c r="R57" s="295"/>
      <c r="S57" s="295"/>
      <c r="T57" s="295"/>
      <c r="U57" s="330"/>
    </row>
    <row r="58" spans="2:21" x14ac:dyDescent="0.35">
      <c r="B58" s="226" t="str">
        <f t="shared" si="2"/>
        <v/>
      </c>
      <c r="C58" s="325"/>
      <c r="D58" s="326"/>
      <c r="E58" s="326"/>
      <c r="F58" s="327"/>
      <c r="G58" s="289"/>
      <c r="H58" s="289"/>
      <c r="I58" s="328" t="str">
        <f t="shared" si="5"/>
        <v/>
      </c>
      <c r="J58" s="329" t="str">
        <f>IF(F58="","",VLOOKUP(I58,dropdown!$C$29:$D$48,2,FALSE))</f>
        <v/>
      </c>
      <c r="K58" s="295"/>
      <c r="L58" s="295"/>
      <c r="M58" s="295"/>
      <c r="N58" s="295"/>
      <c r="O58" s="295"/>
      <c r="P58" s="295"/>
      <c r="Q58" s="295"/>
      <c r="R58" s="295"/>
      <c r="S58" s="295"/>
      <c r="T58" s="295"/>
      <c r="U58" s="330"/>
    </row>
    <row r="59" spans="2:21" x14ac:dyDescent="0.35">
      <c r="B59" s="226" t="str">
        <f t="shared" si="2"/>
        <v/>
      </c>
      <c r="C59" s="325"/>
      <c r="D59" s="326"/>
      <c r="E59" s="326"/>
      <c r="F59" s="327"/>
      <c r="G59" s="289"/>
      <c r="H59" s="289"/>
      <c r="I59" s="328" t="str">
        <f t="shared" si="5"/>
        <v/>
      </c>
      <c r="J59" s="329" t="str">
        <f>IF(F59="","",VLOOKUP(I59,dropdown!$C$29:$D$48,2,FALSE))</f>
        <v/>
      </c>
      <c r="K59" s="295"/>
      <c r="L59" s="295"/>
      <c r="M59" s="295"/>
      <c r="N59" s="295"/>
      <c r="O59" s="295"/>
      <c r="P59" s="295"/>
      <c r="Q59" s="295"/>
      <c r="R59" s="295"/>
      <c r="S59" s="295"/>
      <c r="T59" s="295"/>
      <c r="U59" s="330"/>
    </row>
    <row r="60" spans="2:21" x14ac:dyDescent="0.35">
      <c r="B60" s="226" t="str">
        <f t="shared" si="2"/>
        <v/>
      </c>
      <c r="C60" s="325"/>
      <c r="D60" s="326"/>
      <c r="E60" s="326"/>
      <c r="F60" s="327"/>
      <c r="G60" s="289"/>
      <c r="H60" s="289"/>
      <c r="I60" s="328" t="str">
        <f t="shared" si="5"/>
        <v/>
      </c>
      <c r="J60" s="329" t="str">
        <f>IF(F60="","",VLOOKUP(I60,dropdown!$C$29:$D$48,2,FALSE))</f>
        <v/>
      </c>
      <c r="K60" s="295"/>
      <c r="L60" s="295"/>
      <c r="M60" s="295"/>
      <c r="N60" s="295"/>
      <c r="O60" s="295"/>
      <c r="P60" s="295"/>
      <c r="Q60" s="295"/>
      <c r="R60" s="295"/>
      <c r="S60" s="295"/>
      <c r="T60" s="295"/>
      <c r="U60" s="330"/>
    </row>
    <row r="61" spans="2:21" x14ac:dyDescent="0.35">
      <c r="B61" s="226" t="str">
        <f t="shared" si="2"/>
        <v/>
      </c>
      <c r="C61" s="325"/>
      <c r="D61" s="326"/>
      <c r="E61" s="326"/>
      <c r="F61" s="327"/>
      <c r="G61" s="289"/>
      <c r="H61" s="289"/>
      <c r="I61" s="328" t="str">
        <f t="shared" si="5"/>
        <v/>
      </c>
      <c r="J61" s="329" t="str">
        <f>IF(F61="","",VLOOKUP(I61,dropdown!$C$29:$D$48,2,FALSE))</f>
        <v/>
      </c>
      <c r="K61" s="295"/>
      <c r="L61" s="295"/>
      <c r="M61" s="295"/>
      <c r="N61" s="295"/>
      <c r="O61" s="295"/>
      <c r="P61" s="295"/>
      <c r="Q61" s="295"/>
      <c r="R61" s="295"/>
      <c r="S61" s="295"/>
      <c r="T61" s="295"/>
      <c r="U61" s="330"/>
    </row>
    <row r="62" spans="2:21" x14ac:dyDescent="0.35">
      <c r="B62" s="226" t="str">
        <f t="shared" si="2"/>
        <v/>
      </c>
      <c r="C62" s="325"/>
      <c r="D62" s="326"/>
      <c r="E62" s="326"/>
      <c r="F62" s="327"/>
      <c r="G62" s="289"/>
      <c r="H62" s="289"/>
      <c r="I62" s="328" t="str">
        <f t="shared" si="5"/>
        <v/>
      </c>
      <c r="J62" s="329" t="str">
        <f>IF(F62="","",VLOOKUP(I62,dropdown!$C$29:$D$48,2,FALSE))</f>
        <v/>
      </c>
      <c r="K62" s="295"/>
      <c r="L62" s="295"/>
      <c r="M62" s="295"/>
      <c r="N62" s="295"/>
      <c r="O62" s="295"/>
      <c r="P62" s="295"/>
      <c r="Q62" s="295"/>
      <c r="R62" s="295"/>
      <c r="S62" s="295"/>
      <c r="T62" s="295"/>
      <c r="U62" s="330"/>
    </row>
    <row r="63" spans="2:21" x14ac:dyDescent="0.35">
      <c r="B63" s="226" t="str">
        <f t="shared" si="2"/>
        <v/>
      </c>
      <c r="C63" s="325"/>
      <c r="D63" s="326"/>
      <c r="E63" s="326"/>
      <c r="F63" s="327"/>
      <c r="G63" s="289"/>
      <c r="H63" s="289"/>
      <c r="I63" s="328" t="str">
        <f t="shared" si="5"/>
        <v/>
      </c>
      <c r="J63" s="329" t="str">
        <f>IF(F63="","",VLOOKUP(I63,dropdown!$C$29:$D$48,2,FALSE))</f>
        <v/>
      </c>
      <c r="K63" s="295"/>
      <c r="L63" s="295"/>
      <c r="M63" s="295"/>
      <c r="N63" s="295"/>
      <c r="O63" s="295"/>
      <c r="P63" s="295"/>
      <c r="Q63" s="295"/>
      <c r="R63" s="295"/>
      <c r="S63" s="295"/>
      <c r="T63" s="295"/>
      <c r="U63" s="330"/>
    </row>
    <row r="64" spans="2:21" x14ac:dyDescent="0.35">
      <c r="B64" s="226" t="str">
        <f t="shared" si="2"/>
        <v/>
      </c>
      <c r="C64" s="325"/>
      <c r="D64" s="326"/>
      <c r="E64" s="326"/>
      <c r="F64" s="327"/>
      <c r="G64" s="289"/>
      <c r="H64" s="289"/>
      <c r="I64" s="328" t="str">
        <f t="shared" si="5"/>
        <v/>
      </c>
      <c r="J64" s="329" t="str">
        <f>IF(F64="","",VLOOKUP(I64,dropdown!$C$29:$D$48,2,FALSE))</f>
        <v/>
      </c>
      <c r="K64" s="295"/>
      <c r="L64" s="295"/>
      <c r="M64" s="295"/>
      <c r="N64" s="295"/>
      <c r="O64" s="295"/>
      <c r="P64" s="295"/>
      <c r="Q64" s="295"/>
      <c r="R64" s="295"/>
      <c r="S64" s="295"/>
      <c r="T64" s="295"/>
      <c r="U64" s="330"/>
    </row>
    <row r="65" spans="2:21" x14ac:dyDescent="0.35">
      <c r="B65" s="226" t="str">
        <f t="shared" si="2"/>
        <v/>
      </c>
      <c r="C65" s="325"/>
      <c r="D65" s="326"/>
      <c r="E65" s="326"/>
      <c r="F65" s="327"/>
      <c r="G65" s="289"/>
      <c r="H65" s="289"/>
      <c r="I65" s="328" t="str">
        <f t="shared" si="5"/>
        <v/>
      </c>
      <c r="J65" s="329" t="str">
        <f>IF(F65="","",VLOOKUP(I65,dropdown!$C$29:$D$48,2,FALSE))</f>
        <v/>
      </c>
      <c r="K65" s="295"/>
      <c r="L65" s="295"/>
      <c r="M65" s="295"/>
      <c r="N65" s="295"/>
      <c r="O65" s="295"/>
      <c r="P65" s="295"/>
      <c r="Q65" s="295"/>
      <c r="R65" s="295"/>
      <c r="S65" s="295"/>
      <c r="T65" s="295"/>
      <c r="U65" s="330"/>
    </row>
    <row r="66" spans="2:21" x14ac:dyDescent="0.35">
      <c r="B66" s="226" t="str">
        <f t="shared" si="2"/>
        <v/>
      </c>
      <c r="C66" s="325"/>
      <c r="D66" s="326"/>
      <c r="E66" s="326"/>
      <c r="F66" s="327"/>
      <c r="G66" s="289"/>
      <c r="H66" s="289"/>
      <c r="I66" s="328" t="str">
        <f t="shared" si="5"/>
        <v/>
      </c>
      <c r="J66" s="329" t="str">
        <f>IF(F66="","",VLOOKUP(I66,dropdown!$C$29:$D$48,2,FALSE))</f>
        <v/>
      </c>
      <c r="K66" s="295"/>
      <c r="L66" s="295"/>
      <c r="M66" s="295"/>
      <c r="N66" s="295"/>
      <c r="O66" s="295"/>
      <c r="P66" s="295"/>
      <c r="Q66" s="295"/>
      <c r="R66" s="295"/>
      <c r="S66" s="295"/>
      <c r="T66" s="295"/>
      <c r="U66" s="330"/>
    </row>
    <row r="67" spans="2:21" x14ac:dyDescent="0.35">
      <c r="B67" s="226" t="str">
        <f t="shared" si="2"/>
        <v/>
      </c>
      <c r="C67" s="325"/>
      <c r="D67" s="326"/>
      <c r="E67" s="326"/>
      <c r="F67" s="327"/>
      <c r="G67" s="289"/>
      <c r="H67" s="289"/>
      <c r="I67" s="328" t="str">
        <f t="shared" si="5"/>
        <v/>
      </c>
      <c r="J67" s="329" t="str">
        <f>IF(F67="","",VLOOKUP(I67,dropdown!$C$29:$D$48,2,FALSE))</f>
        <v/>
      </c>
      <c r="K67" s="295"/>
      <c r="L67" s="295"/>
      <c r="M67" s="295"/>
      <c r="N67" s="295"/>
      <c r="O67" s="295"/>
      <c r="P67" s="295"/>
      <c r="Q67" s="295"/>
      <c r="R67" s="295"/>
      <c r="S67" s="295"/>
      <c r="T67" s="295"/>
      <c r="U67" s="330"/>
    </row>
    <row r="68" spans="2:21" x14ac:dyDescent="0.35">
      <c r="B68" s="226" t="str">
        <f t="shared" si="2"/>
        <v/>
      </c>
      <c r="C68" s="325"/>
      <c r="D68" s="326"/>
      <c r="E68" s="326"/>
      <c r="F68" s="327"/>
      <c r="G68" s="289"/>
      <c r="H68" s="289"/>
      <c r="I68" s="328" t="str">
        <f t="shared" si="5"/>
        <v/>
      </c>
      <c r="J68" s="329" t="str">
        <f>IF(F68="","",VLOOKUP(I68,dropdown!$C$29:$D$48,2,FALSE))</f>
        <v/>
      </c>
      <c r="K68" s="295"/>
      <c r="L68" s="295"/>
      <c r="M68" s="295"/>
      <c r="N68" s="295"/>
      <c r="O68" s="295"/>
      <c r="P68" s="295"/>
      <c r="Q68" s="295"/>
      <c r="R68" s="295"/>
      <c r="S68" s="295"/>
      <c r="T68" s="295"/>
      <c r="U68" s="330"/>
    </row>
    <row r="69" spans="2:21" x14ac:dyDescent="0.35">
      <c r="B69" s="226" t="str">
        <f t="shared" si="2"/>
        <v/>
      </c>
      <c r="C69" s="325"/>
      <c r="D69" s="326"/>
      <c r="E69" s="326"/>
      <c r="F69" s="327"/>
      <c r="G69" s="289"/>
      <c r="H69" s="289"/>
      <c r="I69" s="328" t="str">
        <f t="shared" si="5"/>
        <v/>
      </c>
      <c r="J69" s="329" t="str">
        <f>IF(F69="","",VLOOKUP(I69,dropdown!$C$29:$D$48,2,FALSE))</f>
        <v/>
      </c>
      <c r="K69" s="295"/>
      <c r="L69" s="295"/>
      <c r="M69" s="295"/>
      <c r="N69" s="295"/>
      <c r="O69" s="295"/>
      <c r="P69" s="295"/>
      <c r="Q69" s="295"/>
      <c r="R69" s="295"/>
      <c r="S69" s="295"/>
      <c r="T69" s="295"/>
      <c r="U69" s="330"/>
    </row>
    <row r="70" spans="2:21" x14ac:dyDescent="0.35">
      <c r="B70" s="226" t="str">
        <f t="shared" si="2"/>
        <v/>
      </c>
      <c r="C70" s="325"/>
      <c r="D70" s="326"/>
      <c r="E70" s="326"/>
      <c r="F70" s="327"/>
      <c r="G70" s="289"/>
      <c r="H70" s="289"/>
      <c r="I70" s="328" t="str">
        <f t="shared" si="5"/>
        <v/>
      </c>
      <c r="J70" s="329" t="str">
        <f>IF(F70="","",VLOOKUP(I70,dropdown!$C$29:$D$48,2,FALSE))</f>
        <v/>
      </c>
      <c r="K70" s="295"/>
      <c r="L70" s="295"/>
      <c r="M70" s="295"/>
      <c r="N70" s="295"/>
      <c r="O70" s="295"/>
      <c r="P70" s="295"/>
      <c r="Q70" s="295"/>
      <c r="R70" s="295"/>
      <c r="S70" s="295"/>
      <c r="T70" s="295"/>
      <c r="U70" s="330"/>
    </row>
    <row r="71" spans="2:21" x14ac:dyDescent="0.35">
      <c r="B71" s="226" t="str">
        <f t="shared" si="2"/>
        <v/>
      </c>
      <c r="C71" s="325"/>
      <c r="D71" s="326"/>
      <c r="E71" s="326"/>
      <c r="F71" s="327"/>
      <c r="G71" s="289"/>
      <c r="H71" s="289"/>
      <c r="I71" s="328" t="str">
        <f t="shared" si="5"/>
        <v/>
      </c>
      <c r="J71" s="329" t="str">
        <f>IF(F71="","",VLOOKUP(I71,dropdown!$C$29:$D$48,2,FALSE))</f>
        <v/>
      </c>
      <c r="K71" s="295"/>
      <c r="L71" s="295"/>
      <c r="M71" s="295"/>
      <c r="N71" s="295"/>
      <c r="O71" s="295"/>
      <c r="P71" s="295"/>
      <c r="Q71" s="295"/>
      <c r="R71" s="295"/>
      <c r="S71" s="295"/>
      <c r="T71" s="295"/>
      <c r="U71" s="330"/>
    </row>
    <row r="72" spans="2:21" x14ac:dyDescent="0.35">
      <c r="B72" s="226" t="str">
        <f t="shared" si="2"/>
        <v/>
      </c>
      <c r="C72" s="325"/>
      <c r="D72" s="326"/>
      <c r="E72" s="326"/>
      <c r="F72" s="327"/>
      <c r="G72" s="289"/>
      <c r="H72" s="289"/>
      <c r="I72" s="328" t="str">
        <f t="shared" si="5"/>
        <v/>
      </c>
      <c r="J72" s="329" t="str">
        <f>IF(F72="","",VLOOKUP(I72,dropdown!$C$29:$D$48,2,FALSE))</f>
        <v/>
      </c>
      <c r="K72" s="295"/>
      <c r="L72" s="295"/>
      <c r="M72" s="295"/>
      <c r="N72" s="295"/>
      <c r="O72" s="295"/>
      <c r="P72" s="295"/>
      <c r="Q72" s="295"/>
      <c r="R72" s="295"/>
      <c r="S72" s="295"/>
      <c r="T72" s="295"/>
      <c r="U72" s="330"/>
    </row>
    <row r="73" spans="2:21" x14ac:dyDescent="0.35">
      <c r="B73" s="226" t="str">
        <f t="shared" si="2"/>
        <v/>
      </c>
      <c r="C73" s="325"/>
      <c r="D73" s="326"/>
      <c r="E73" s="326"/>
      <c r="F73" s="327"/>
      <c r="G73" s="289"/>
      <c r="H73" s="289"/>
      <c r="I73" s="328" t="str">
        <f t="shared" si="5"/>
        <v/>
      </c>
      <c r="J73" s="329" t="str">
        <f>IF(F73="","",VLOOKUP(I73,dropdown!$C$29:$D$48,2,FALSE))</f>
        <v/>
      </c>
      <c r="K73" s="295"/>
      <c r="L73" s="295"/>
      <c r="M73" s="295"/>
      <c r="N73" s="295"/>
      <c r="O73" s="295"/>
      <c r="P73" s="295"/>
      <c r="Q73" s="295"/>
      <c r="R73" s="295"/>
      <c r="S73" s="295"/>
      <c r="T73" s="295"/>
      <c r="U73" s="330"/>
    </row>
    <row r="74" spans="2:21" x14ac:dyDescent="0.35">
      <c r="B74" s="226" t="str">
        <f t="shared" si="2"/>
        <v/>
      </c>
      <c r="C74" s="325"/>
      <c r="D74" s="326"/>
      <c r="E74" s="326"/>
      <c r="F74" s="327"/>
      <c r="G74" s="289"/>
      <c r="H74" s="289"/>
      <c r="I74" s="328" t="str">
        <f t="shared" si="5"/>
        <v/>
      </c>
      <c r="J74" s="329" t="str">
        <f>IF(F74="","",VLOOKUP(I74,dropdown!$C$29:$D$48,2,FALSE))</f>
        <v/>
      </c>
      <c r="K74" s="295"/>
      <c r="L74" s="295"/>
      <c r="M74" s="295"/>
      <c r="N74" s="295"/>
      <c r="O74" s="295"/>
      <c r="P74" s="295"/>
      <c r="Q74" s="295"/>
      <c r="R74" s="295"/>
      <c r="S74" s="295"/>
      <c r="T74" s="295"/>
      <c r="U74" s="330"/>
    </row>
    <row r="75" spans="2:21" x14ac:dyDescent="0.35">
      <c r="B75" s="226" t="str">
        <f t="shared" si="2"/>
        <v/>
      </c>
      <c r="C75" s="325"/>
      <c r="D75" s="326"/>
      <c r="E75" s="326"/>
      <c r="F75" s="327"/>
      <c r="G75" s="289"/>
      <c r="H75" s="289"/>
      <c r="I75" s="328" t="str">
        <f t="shared" si="5"/>
        <v/>
      </c>
      <c r="J75" s="329" t="str">
        <f>IF(F75="","",VLOOKUP(I75,dropdown!$C$29:$D$48,2,FALSE))</f>
        <v/>
      </c>
      <c r="K75" s="295"/>
      <c r="L75" s="295"/>
      <c r="M75" s="295"/>
      <c r="N75" s="295"/>
      <c r="O75" s="295"/>
      <c r="P75" s="295"/>
      <c r="Q75" s="295"/>
      <c r="R75" s="295"/>
      <c r="S75" s="295"/>
      <c r="T75" s="295"/>
      <c r="U75" s="330"/>
    </row>
    <row r="76" spans="2:21" x14ac:dyDescent="0.35">
      <c r="B76" s="226" t="str">
        <f t="shared" si="2"/>
        <v/>
      </c>
      <c r="C76" s="325"/>
      <c r="D76" s="326"/>
      <c r="E76" s="326"/>
      <c r="F76" s="327"/>
      <c r="G76" s="289"/>
      <c r="H76" s="289"/>
      <c r="I76" s="328" t="str">
        <f t="shared" si="5"/>
        <v/>
      </c>
      <c r="J76" s="329" t="str">
        <f>IF(F76="","",VLOOKUP(I76,dropdown!$C$29:$D$48,2,FALSE))</f>
        <v/>
      </c>
      <c r="K76" s="295"/>
      <c r="L76" s="295"/>
      <c r="M76" s="295"/>
      <c r="N76" s="295"/>
      <c r="O76" s="295"/>
      <c r="P76" s="295"/>
      <c r="Q76" s="295"/>
      <c r="R76" s="295"/>
      <c r="S76" s="295"/>
      <c r="T76" s="295"/>
      <c r="U76" s="330"/>
    </row>
    <row r="77" spans="2:21" x14ac:dyDescent="0.35">
      <c r="B77" s="226" t="str">
        <f t="shared" si="2"/>
        <v/>
      </c>
      <c r="C77" s="325"/>
      <c r="D77" s="326"/>
      <c r="E77" s="326"/>
      <c r="F77" s="327"/>
      <c r="G77" s="289"/>
      <c r="H77" s="289"/>
      <c r="I77" s="328" t="str">
        <f t="shared" si="5"/>
        <v/>
      </c>
      <c r="J77" s="329" t="str">
        <f>IF(F77="","",VLOOKUP(I77,dropdown!$C$29:$D$48,2,FALSE))</f>
        <v/>
      </c>
      <c r="K77" s="295"/>
      <c r="L77" s="295"/>
      <c r="M77" s="295"/>
      <c r="N77" s="295"/>
      <c r="O77" s="295"/>
      <c r="P77" s="295"/>
      <c r="Q77" s="295"/>
      <c r="R77" s="295"/>
      <c r="S77" s="295"/>
      <c r="T77" s="295"/>
      <c r="U77" s="330"/>
    </row>
    <row r="78" spans="2:21" x14ac:dyDescent="0.35">
      <c r="B78" s="226" t="str">
        <f t="shared" si="2"/>
        <v/>
      </c>
      <c r="C78" s="325"/>
      <c r="D78" s="326"/>
      <c r="E78" s="326"/>
      <c r="F78" s="327"/>
      <c r="G78" s="289"/>
      <c r="H78" s="289"/>
      <c r="I78" s="328" t="str">
        <f t="shared" si="5"/>
        <v/>
      </c>
      <c r="J78" s="329" t="str">
        <f>IF(F78="","",VLOOKUP(I78,dropdown!$C$29:$D$48,2,FALSE))</f>
        <v/>
      </c>
      <c r="K78" s="295"/>
      <c r="L78" s="295"/>
      <c r="M78" s="295"/>
      <c r="N78" s="295"/>
      <c r="O78" s="295"/>
      <c r="P78" s="295"/>
      <c r="Q78" s="295"/>
      <c r="R78" s="295"/>
      <c r="S78" s="295"/>
      <c r="T78" s="295"/>
      <c r="U78" s="330"/>
    </row>
    <row r="79" spans="2:21" x14ac:dyDescent="0.35">
      <c r="B79" s="226" t="str">
        <f t="shared" si="2"/>
        <v/>
      </c>
      <c r="C79" s="325"/>
      <c r="D79" s="326"/>
      <c r="E79" s="326"/>
      <c r="F79" s="327"/>
      <c r="G79" s="289"/>
      <c r="H79" s="289"/>
      <c r="I79" s="328" t="str">
        <f t="shared" si="5"/>
        <v/>
      </c>
      <c r="J79" s="329" t="str">
        <f>IF(F79="","",VLOOKUP(I79,dropdown!$C$29:$D$48,2,FALSE))</f>
        <v/>
      </c>
      <c r="K79" s="295"/>
      <c r="L79" s="295"/>
      <c r="M79" s="295"/>
      <c r="N79" s="295"/>
      <c r="O79" s="295"/>
      <c r="P79" s="295"/>
      <c r="Q79" s="295"/>
      <c r="R79" s="295"/>
      <c r="S79" s="295"/>
      <c r="T79" s="295"/>
      <c r="U79" s="330"/>
    </row>
    <row r="80" spans="2:21" x14ac:dyDescent="0.35">
      <c r="B80" s="226" t="str">
        <f t="shared" si="2"/>
        <v/>
      </c>
      <c r="C80" s="325"/>
      <c r="D80" s="326"/>
      <c r="E80" s="326"/>
      <c r="F80" s="327"/>
      <c r="G80" s="289"/>
      <c r="H80" s="289"/>
      <c r="I80" s="328" t="str">
        <f t="shared" si="5"/>
        <v/>
      </c>
      <c r="J80" s="329" t="str">
        <f>IF(F80="","",VLOOKUP(I80,dropdown!$C$29:$D$48,2,FALSE))</f>
        <v/>
      </c>
      <c r="K80" s="295"/>
      <c r="L80" s="295"/>
      <c r="M80" s="295"/>
      <c r="N80" s="295"/>
      <c r="O80" s="295"/>
      <c r="P80" s="295"/>
      <c r="Q80" s="295"/>
      <c r="R80" s="295"/>
      <c r="S80" s="295"/>
      <c r="T80" s="295"/>
      <c r="U80" s="330"/>
    </row>
    <row r="81" spans="2:21" x14ac:dyDescent="0.35">
      <c r="B81" s="226" t="str">
        <f t="shared" si="2"/>
        <v/>
      </c>
      <c r="C81" s="325"/>
      <c r="D81" s="326"/>
      <c r="E81" s="326"/>
      <c r="F81" s="327"/>
      <c r="G81" s="289"/>
      <c r="H81" s="289"/>
      <c r="I81" s="328" t="str">
        <f t="shared" si="5"/>
        <v/>
      </c>
      <c r="J81" s="329" t="str">
        <f>IF(F81="","",VLOOKUP(I81,dropdown!$C$29:$D$48,2,FALSE))</f>
        <v/>
      </c>
      <c r="K81" s="295"/>
      <c r="L81" s="295"/>
      <c r="M81" s="295"/>
      <c r="N81" s="295"/>
      <c r="O81" s="295"/>
      <c r="P81" s="295"/>
      <c r="Q81" s="295"/>
      <c r="R81" s="295"/>
      <c r="S81" s="295"/>
      <c r="T81" s="295"/>
      <c r="U81" s="330"/>
    </row>
    <row r="82" spans="2:21" x14ac:dyDescent="0.35">
      <c r="B82" s="226" t="str">
        <f t="shared" si="2"/>
        <v/>
      </c>
      <c r="C82" s="325"/>
      <c r="D82" s="326"/>
      <c r="E82" s="326"/>
      <c r="F82" s="327"/>
      <c r="G82" s="289"/>
      <c r="H82" s="289"/>
      <c r="I82" s="328" t="str">
        <f t="shared" si="5"/>
        <v/>
      </c>
      <c r="J82" s="329" t="str">
        <f>IF(F82="","",VLOOKUP(I82,dropdown!$C$29:$D$48,2,FALSE))</f>
        <v/>
      </c>
      <c r="K82" s="295"/>
      <c r="L82" s="295"/>
      <c r="M82" s="295"/>
      <c r="N82" s="295"/>
      <c r="O82" s="295"/>
      <c r="P82" s="295"/>
      <c r="Q82" s="295"/>
      <c r="R82" s="295"/>
      <c r="S82" s="295"/>
      <c r="T82" s="295"/>
      <c r="U82" s="330"/>
    </row>
    <row r="83" spans="2:21" x14ac:dyDescent="0.35">
      <c r="B83" s="226" t="str">
        <f t="shared" si="2"/>
        <v/>
      </c>
      <c r="C83" s="325"/>
      <c r="D83" s="326"/>
      <c r="E83" s="326"/>
      <c r="F83" s="327"/>
      <c r="G83" s="289"/>
      <c r="H83" s="289"/>
      <c r="I83" s="328" t="str">
        <f t="shared" si="5"/>
        <v/>
      </c>
      <c r="J83" s="329" t="str">
        <f>IF(F83="","",VLOOKUP(I83,dropdown!$C$29:$D$48,2,FALSE))</f>
        <v/>
      </c>
      <c r="K83" s="295"/>
      <c r="L83" s="295"/>
      <c r="M83" s="295"/>
      <c r="N83" s="295"/>
      <c r="O83" s="295"/>
      <c r="P83" s="295"/>
      <c r="Q83" s="295"/>
      <c r="R83" s="295"/>
      <c r="S83" s="295"/>
      <c r="T83" s="295"/>
      <c r="U83" s="330"/>
    </row>
    <row r="84" spans="2:21" x14ac:dyDescent="0.35">
      <c r="B84" s="226" t="str">
        <f t="shared" si="2"/>
        <v/>
      </c>
      <c r="C84" s="325"/>
      <c r="D84" s="326"/>
      <c r="E84" s="326"/>
      <c r="F84" s="327"/>
      <c r="G84" s="289"/>
      <c r="H84" s="289"/>
      <c r="I84" s="328" t="str">
        <f t="shared" si="5"/>
        <v/>
      </c>
      <c r="J84" s="329" t="str">
        <f>IF(F84="","",VLOOKUP(I84,dropdown!$C$29:$D$48,2,FALSE))</f>
        <v/>
      </c>
      <c r="K84" s="295"/>
      <c r="L84" s="295"/>
      <c r="M84" s="295"/>
      <c r="N84" s="295"/>
      <c r="O84" s="295"/>
      <c r="P84" s="295"/>
      <c r="Q84" s="295"/>
      <c r="R84" s="295"/>
      <c r="S84" s="295"/>
      <c r="T84" s="295"/>
      <c r="U84" s="330"/>
    </row>
    <row r="85" spans="2:21" x14ac:dyDescent="0.35">
      <c r="B85" s="226" t="str">
        <f t="shared" si="2"/>
        <v/>
      </c>
      <c r="C85" s="325"/>
      <c r="D85" s="326"/>
      <c r="E85" s="326"/>
      <c r="F85" s="327"/>
      <c r="G85" s="289"/>
      <c r="H85" s="289"/>
      <c r="I85" s="328" t="str">
        <f t="shared" si="5"/>
        <v/>
      </c>
      <c r="J85" s="329" t="str">
        <f>IF(F85="","",VLOOKUP(I85,dropdown!$C$29:$D$48,2,FALSE))</f>
        <v/>
      </c>
      <c r="K85" s="295"/>
      <c r="L85" s="295"/>
      <c r="M85" s="295"/>
      <c r="N85" s="295"/>
      <c r="O85" s="295"/>
      <c r="P85" s="295"/>
      <c r="Q85" s="295"/>
      <c r="R85" s="295"/>
      <c r="S85" s="295"/>
      <c r="T85" s="295"/>
      <c r="U85" s="330"/>
    </row>
    <row r="86" spans="2:21" x14ac:dyDescent="0.35">
      <c r="B86" s="226" t="str">
        <f t="shared" si="2"/>
        <v/>
      </c>
      <c r="C86" s="325"/>
      <c r="D86" s="326"/>
      <c r="E86" s="326"/>
      <c r="F86" s="327"/>
      <c r="G86" s="289"/>
      <c r="H86" s="289"/>
      <c r="I86" s="328" t="str">
        <f t="shared" si="5"/>
        <v/>
      </c>
      <c r="J86" s="329" t="str">
        <f>IF(F86="","",VLOOKUP(I86,dropdown!$C$29:$D$48,2,FALSE))</f>
        <v/>
      </c>
      <c r="K86" s="295"/>
      <c r="L86" s="295"/>
      <c r="M86" s="295"/>
      <c r="N86" s="295"/>
      <c r="O86" s="295"/>
      <c r="P86" s="295"/>
      <c r="Q86" s="295"/>
      <c r="R86" s="295"/>
      <c r="S86" s="295"/>
      <c r="T86" s="295"/>
      <c r="U86" s="330"/>
    </row>
    <row r="87" spans="2:21" x14ac:dyDescent="0.35">
      <c r="B87" s="226" t="str">
        <f t="shared" si="2"/>
        <v/>
      </c>
      <c r="C87" s="325"/>
      <c r="D87" s="326"/>
      <c r="E87" s="326"/>
      <c r="F87" s="327"/>
      <c r="G87" s="289"/>
      <c r="H87" s="289"/>
      <c r="I87" s="328" t="str">
        <f t="shared" si="5"/>
        <v/>
      </c>
      <c r="J87" s="329" t="str">
        <f>IF(F87="","",VLOOKUP(I87,dropdown!$C$29:$D$48,2,FALSE))</f>
        <v/>
      </c>
      <c r="K87" s="295"/>
      <c r="L87" s="295"/>
      <c r="M87" s="295"/>
      <c r="N87" s="295"/>
      <c r="O87" s="295"/>
      <c r="P87" s="295"/>
      <c r="Q87" s="295"/>
      <c r="R87" s="295"/>
      <c r="S87" s="295"/>
      <c r="T87" s="295"/>
      <c r="U87" s="330"/>
    </row>
    <row r="88" spans="2:21" x14ac:dyDescent="0.35">
      <c r="B88" s="226" t="str">
        <f t="shared" si="2"/>
        <v/>
      </c>
      <c r="C88" s="325"/>
      <c r="D88" s="326"/>
      <c r="E88" s="326"/>
      <c r="F88" s="327"/>
      <c r="G88" s="289"/>
      <c r="H88" s="289"/>
      <c r="I88" s="328" t="str">
        <f t="shared" si="5"/>
        <v/>
      </c>
      <c r="J88" s="329" t="str">
        <f>IF(F88="","",VLOOKUP(I88,dropdown!$C$29:$D$48,2,FALSE))</f>
        <v/>
      </c>
      <c r="K88" s="295"/>
      <c r="L88" s="295"/>
      <c r="M88" s="295"/>
      <c r="N88" s="295"/>
      <c r="O88" s="295"/>
      <c r="P88" s="295"/>
      <c r="Q88" s="295"/>
      <c r="R88" s="295"/>
      <c r="S88" s="295"/>
      <c r="T88" s="295"/>
      <c r="U88" s="330"/>
    </row>
    <row r="89" spans="2:21" x14ac:dyDescent="0.35">
      <c r="B89" s="226" t="str">
        <f t="shared" si="2"/>
        <v/>
      </c>
      <c r="C89" s="325"/>
      <c r="D89" s="326"/>
      <c r="E89" s="326"/>
      <c r="F89" s="327"/>
      <c r="G89" s="289"/>
      <c r="H89" s="289"/>
      <c r="I89" s="328" t="str">
        <f t="shared" si="5"/>
        <v/>
      </c>
      <c r="J89" s="329" t="str">
        <f>IF(F89="","",VLOOKUP(I89,dropdown!$C$29:$D$48,2,FALSE))</f>
        <v/>
      </c>
      <c r="K89" s="295"/>
      <c r="L89" s="295"/>
      <c r="M89" s="295"/>
      <c r="N89" s="295"/>
      <c r="O89" s="295"/>
      <c r="P89" s="295"/>
      <c r="Q89" s="295"/>
      <c r="R89" s="295"/>
      <c r="S89" s="295"/>
      <c r="T89" s="295"/>
      <c r="U89" s="330"/>
    </row>
    <row r="90" spans="2:21" x14ac:dyDescent="0.35">
      <c r="B90" s="226" t="str">
        <f t="shared" si="2"/>
        <v/>
      </c>
      <c r="C90" s="325"/>
      <c r="D90" s="326"/>
      <c r="E90" s="326"/>
      <c r="F90" s="327"/>
      <c r="G90" s="289"/>
      <c r="H90" s="289"/>
      <c r="I90" s="328" t="str">
        <f t="shared" si="5"/>
        <v/>
      </c>
      <c r="J90" s="329" t="str">
        <f>IF(F90="","",VLOOKUP(I90,dropdown!$C$29:$D$48,2,FALSE))</f>
        <v/>
      </c>
      <c r="K90" s="295"/>
      <c r="L90" s="295"/>
      <c r="M90" s="295"/>
      <c r="N90" s="295"/>
      <c r="O90" s="295"/>
      <c r="P90" s="295"/>
      <c r="Q90" s="295"/>
      <c r="R90" s="295"/>
      <c r="S90" s="295"/>
      <c r="T90" s="295"/>
      <c r="U90" s="330"/>
    </row>
    <row r="91" spans="2:21" x14ac:dyDescent="0.35">
      <c r="B91" s="226" t="str">
        <f t="shared" si="2"/>
        <v/>
      </c>
      <c r="C91" s="325"/>
      <c r="D91" s="326"/>
      <c r="E91" s="326"/>
      <c r="F91" s="327"/>
      <c r="G91" s="289"/>
      <c r="H91" s="289"/>
      <c r="I91" s="328" t="str">
        <f t="shared" si="5"/>
        <v/>
      </c>
      <c r="J91" s="329" t="str">
        <f>IF(F91="","",VLOOKUP(I91,dropdown!$C$29:$D$48,2,FALSE))</f>
        <v/>
      </c>
      <c r="K91" s="295"/>
      <c r="L91" s="295"/>
      <c r="M91" s="295"/>
      <c r="N91" s="295"/>
      <c r="O91" s="295"/>
      <c r="P91" s="295"/>
      <c r="Q91" s="295"/>
      <c r="R91" s="295"/>
      <c r="S91" s="295"/>
      <c r="T91" s="295"/>
      <c r="U91" s="330"/>
    </row>
    <row r="92" spans="2:21" x14ac:dyDescent="0.35">
      <c r="B92" s="226" t="str">
        <f t="shared" si="2"/>
        <v/>
      </c>
      <c r="C92" s="325"/>
      <c r="D92" s="326"/>
      <c r="E92" s="326"/>
      <c r="F92" s="327"/>
      <c r="G92" s="289"/>
      <c r="H92" s="289"/>
      <c r="I92" s="328" t="str">
        <f t="shared" si="5"/>
        <v/>
      </c>
      <c r="J92" s="329" t="str">
        <f>IF(F92="","",VLOOKUP(I92,dropdown!$C$29:$D$48,2,FALSE))</f>
        <v/>
      </c>
      <c r="K92" s="295"/>
      <c r="L92" s="295"/>
      <c r="M92" s="295"/>
      <c r="N92" s="295"/>
      <c r="O92" s="295"/>
      <c r="P92" s="295"/>
      <c r="Q92" s="295"/>
      <c r="R92" s="295"/>
      <c r="S92" s="295"/>
      <c r="T92" s="295"/>
      <c r="U92" s="330"/>
    </row>
    <row r="93" spans="2:21" x14ac:dyDescent="0.35">
      <c r="B93" s="226" t="str">
        <f t="shared" si="2"/>
        <v/>
      </c>
      <c r="C93" s="325"/>
      <c r="D93" s="326"/>
      <c r="E93" s="326"/>
      <c r="F93" s="327"/>
      <c r="G93" s="289"/>
      <c r="H93" s="289"/>
      <c r="I93" s="328" t="str">
        <f t="shared" si="5"/>
        <v/>
      </c>
      <c r="J93" s="329" t="str">
        <f>IF(F93="","",VLOOKUP(I93,dropdown!$C$29:$D$48,2,FALSE))</f>
        <v/>
      </c>
      <c r="K93" s="295"/>
      <c r="L93" s="295"/>
      <c r="M93" s="295"/>
      <c r="N93" s="295"/>
      <c r="O93" s="295"/>
      <c r="P93" s="295"/>
      <c r="Q93" s="295"/>
      <c r="R93" s="295"/>
      <c r="S93" s="295"/>
      <c r="T93" s="295"/>
      <c r="U93" s="330"/>
    </row>
    <row r="94" spans="2:21" x14ac:dyDescent="0.35">
      <c r="B94" s="226" t="str">
        <f t="shared" si="2"/>
        <v/>
      </c>
      <c r="C94" s="325"/>
      <c r="D94" s="326"/>
      <c r="E94" s="326"/>
      <c r="F94" s="327"/>
      <c r="G94" s="289"/>
      <c r="H94" s="289"/>
      <c r="I94" s="328" t="str">
        <f t="shared" si="5"/>
        <v/>
      </c>
      <c r="J94" s="329" t="str">
        <f>IF(F94="","",VLOOKUP(I94,dropdown!$C$29:$D$48,2,FALSE))</f>
        <v/>
      </c>
      <c r="K94" s="295"/>
      <c r="L94" s="295"/>
      <c r="M94" s="295"/>
      <c r="N94" s="295"/>
      <c r="O94" s="295"/>
      <c r="P94" s="295"/>
      <c r="Q94" s="295"/>
      <c r="R94" s="295"/>
      <c r="S94" s="295"/>
      <c r="T94" s="295"/>
      <c r="U94" s="330"/>
    </row>
    <row r="95" spans="2:21" x14ac:dyDescent="0.35">
      <c r="B95" s="226" t="str">
        <f t="shared" si="2"/>
        <v/>
      </c>
      <c r="C95" s="325"/>
      <c r="D95" s="326"/>
      <c r="E95" s="326"/>
      <c r="F95" s="327"/>
      <c r="G95" s="289"/>
      <c r="H95" s="289"/>
      <c r="I95" s="328" t="str">
        <f t="shared" si="5"/>
        <v/>
      </c>
      <c r="J95" s="329" t="str">
        <f>IF(F95="","",VLOOKUP(I95,dropdown!$C$29:$D$48,2,FALSE))</f>
        <v/>
      </c>
      <c r="K95" s="295"/>
      <c r="L95" s="295"/>
      <c r="M95" s="295"/>
      <c r="N95" s="295"/>
      <c r="O95" s="295"/>
      <c r="P95" s="295"/>
      <c r="Q95" s="295"/>
      <c r="R95" s="295"/>
      <c r="S95" s="295"/>
      <c r="T95" s="295"/>
      <c r="U95" s="330"/>
    </row>
    <row r="96" spans="2:21" x14ac:dyDescent="0.35">
      <c r="B96" s="226" t="str">
        <f t="shared" si="2"/>
        <v/>
      </c>
      <c r="C96" s="325"/>
      <c r="D96" s="326"/>
      <c r="E96" s="326"/>
      <c r="F96" s="327"/>
      <c r="G96" s="289"/>
      <c r="H96" s="289"/>
      <c r="I96" s="328" t="str">
        <f t="shared" si="5"/>
        <v/>
      </c>
      <c r="J96" s="329" t="str">
        <f>IF(F96="","",VLOOKUP(I96,dropdown!$C$29:$D$48,2,FALSE))</f>
        <v/>
      </c>
      <c r="K96" s="295"/>
      <c r="L96" s="295"/>
      <c r="M96" s="295"/>
      <c r="N96" s="295"/>
      <c r="O96" s="295"/>
      <c r="P96" s="295"/>
      <c r="Q96" s="295"/>
      <c r="R96" s="295"/>
      <c r="S96" s="295"/>
      <c r="T96" s="295"/>
      <c r="U96" s="330"/>
    </row>
    <row r="97" spans="2:21" x14ac:dyDescent="0.35">
      <c r="B97" s="226" t="str">
        <f t="shared" si="2"/>
        <v/>
      </c>
      <c r="C97" s="325"/>
      <c r="D97" s="326"/>
      <c r="E97" s="326"/>
      <c r="F97" s="327"/>
      <c r="G97" s="289"/>
      <c r="H97" s="289"/>
      <c r="I97" s="328" t="str">
        <f t="shared" si="5"/>
        <v/>
      </c>
      <c r="J97" s="329" t="str">
        <f>IF(F97="","",VLOOKUP(I97,dropdown!$C$29:$D$48,2,FALSE))</f>
        <v/>
      </c>
      <c r="K97" s="295"/>
      <c r="L97" s="295"/>
      <c r="M97" s="295"/>
      <c r="N97" s="295"/>
      <c r="O97" s="295"/>
      <c r="P97" s="295"/>
      <c r="Q97" s="295"/>
      <c r="R97" s="295"/>
      <c r="S97" s="295"/>
      <c r="T97" s="295"/>
      <c r="U97" s="330"/>
    </row>
    <row r="98" spans="2:21" x14ac:dyDescent="0.35">
      <c r="B98" s="226" t="str">
        <f t="shared" si="2"/>
        <v/>
      </c>
      <c r="C98" s="325"/>
      <c r="D98" s="326"/>
      <c r="E98" s="326"/>
      <c r="F98" s="327"/>
      <c r="G98" s="289"/>
      <c r="H98" s="289"/>
      <c r="I98" s="328" t="str">
        <f t="shared" si="5"/>
        <v/>
      </c>
      <c r="J98" s="329" t="str">
        <f>IF(F98="","",VLOOKUP(I98,dropdown!$C$29:$D$48,2,FALSE))</f>
        <v/>
      </c>
      <c r="K98" s="295"/>
      <c r="L98" s="295"/>
      <c r="M98" s="295"/>
      <c r="N98" s="295"/>
      <c r="O98" s="295"/>
      <c r="P98" s="295"/>
      <c r="Q98" s="295"/>
      <c r="R98" s="295"/>
      <c r="S98" s="295"/>
      <c r="T98" s="295"/>
      <c r="U98" s="330"/>
    </row>
    <row r="99" spans="2:21" x14ac:dyDescent="0.35">
      <c r="B99" s="226" t="str">
        <f t="shared" si="2"/>
        <v/>
      </c>
      <c r="C99" s="325"/>
      <c r="D99" s="326"/>
      <c r="E99" s="326"/>
      <c r="F99" s="327"/>
      <c r="G99" s="289"/>
      <c r="H99" s="289"/>
      <c r="I99" s="328" t="str">
        <f t="shared" si="5"/>
        <v/>
      </c>
      <c r="J99" s="329" t="str">
        <f>IF(F99="","",VLOOKUP(I99,dropdown!$C$29:$D$48,2,FALSE))</f>
        <v/>
      </c>
      <c r="K99" s="295"/>
      <c r="L99" s="295"/>
      <c r="M99" s="295"/>
      <c r="N99" s="295"/>
      <c r="O99" s="295"/>
      <c r="P99" s="295"/>
      <c r="Q99" s="295"/>
      <c r="R99" s="295"/>
      <c r="S99" s="295"/>
      <c r="T99" s="295"/>
      <c r="U99" s="330"/>
    </row>
    <row r="100" spans="2:21" x14ac:dyDescent="0.35">
      <c r="B100" s="226" t="str">
        <f t="shared" si="2"/>
        <v/>
      </c>
      <c r="C100" s="325"/>
      <c r="D100" s="326"/>
      <c r="E100" s="326"/>
      <c r="F100" s="327"/>
      <c r="G100" s="289"/>
      <c r="H100" s="289"/>
      <c r="I100" s="328" t="str">
        <f t="shared" si="5"/>
        <v/>
      </c>
      <c r="J100" s="329" t="str">
        <f>IF(F100="","",VLOOKUP(I100,dropdown!$C$29:$D$48,2,FALSE))</f>
        <v/>
      </c>
      <c r="K100" s="295"/>
      <c r="L100" s="295"/>
      <c r="M100" s="295"/>
      <c r="N100" s="295"/>
      <c r="O100" s="295"/>
      <c r="P100" s="295"/>
      <c r="Q100" s="295"/>
      <c r="R100" s="295"/>
      <c r="S100" s="295"/>
      <c r="T100" s="295"/>
      <c r="U100" s="330"/>
    </row>
  </sheetData>
  <sheetProtection algorithmName="SHA-512" hashValue="d6mfxogwS2ruGN9l6F84/1AmGFJkRS/qMPwV4ZeIYf5Ln5j9mxAKeXyRozxfLrBAmAVNzm/1BOCVwKO5u1JCaA==" saltValue="JG83Bk93+/bEjh/CJTYcfQ==" spinCount="100000" sheet="1" sort="0" autoFilter="0"/>
  <dataValidations count="5">
    <dataValidation type="date" operator="greaterThan" allowBlank="1" showInputMessage="1" showErrorMessage="1" sqref="D24:E100" xr:uid="{00000000-0002-0000-0700-000003000000}">
      <formula1>42736</formula1>
    </dataValidation>
    <dataValidation type="list" allowBlank="1" showInputMessage="1" showErrorMessage="1" sqref="C24:C100" xr:uid="{00000000-0002-0000-0700-000004000000}">
      <formula1>Operationname</formula1>
    </dataValidation>
    <dataValidation type="list" allowBlank="1" showInputMessage="1" showErrorMessage="1" sqref="Q24:Q100" xr:uid="{00000000-0002-0000-0700-000005000000}">
      <formula1>"liters,gallons"</formula1>
    </dataValidation>
    <dataValidation type="decimal" operator="greaterThanOrEqual" allowBlank="1" showInputMessage="1" showErrorMessage="1" sqref="K24:P100 R24:T100" xr:uid="{00000000-0002-0000-0700-000006000000}">
      <formula1>0</formula1>
    </dataValidation>
    <dataValidation allowBlank="1" showInputMessage="1" showErrorMessage="1" prompt="XML Tag" sqref="C13:U13" xr:uid="{00000000-0002-0000-0700-000007000000}"/>
  </dataValidations>
  <pageMargins left="0.7" right="0.7" top="0.75" bottom="0.75" header="0.3" footer="0.3"/>
  <pageSetup scale="44" fitToHeight="0" orientation="landscape"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8000000}">
          <x14:formula1>
            <xm:f>dropdown!$D$19:$D$20</xm:f>
          </x14:formula1>
          <xm:sqref>F24:F100</xm:sqref>
        </x14:dataValidation>
        <x14:dataValidation type="list" allowBlank="1" showInputMessage="1" showErrorMessage="1" xr:uid="{00000000-0002-0000-0700-000009000000}">
          <x14:formula1>
            <xm:f>dropdown!$I$19:$I$23</xm:f>
          </x14:formula1>
          <xm:sqref>G24:G100</xm:sqref>
        </x14:dataValidation>
        <x14:dataValidation type="list" allowBlank="1" showInputMessage="1" showErrorMessage="1" xr:uid="{00000000-0002-0000-0700-00000A000000}">
          <x14:formula1>
            <xm:f>dropdown!$A$9:$A$10</xm:f>
          </x14:formula1>
          <xm:sqref>H24:H100</xm:sqref>
        </x14:dataValidation>
        <x14:dataValidation type="list" allowBlank="1" showInputMessage="1" showErrorMessage="1" xr:uid="{00000000-0002-0000-0700-00000B000000}">
          <x14:formula1>
            <xm:f>dropdown!$J$19:$J$22</xm:f>
          </x14:formula1>
          <xm:sqref>U24:U100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9"/>
  </sheetPr>
  <dimension ref="B1:Y500"/>
  <sheetViews>
    <sheetView showGridLines="0" topLeftCell="C6" workbookViewId="0">
      <selection activeCell="C24" sqref="C24"/>
    </sheetView>
  </sheetViews>
  <sheetFormatPr defaultColWidth="0" defaultRowHeight="14.5" zeroHeight="1" x14ac:dyDescent="0.35"/>
  <cols>
    <col min="1" max="1" width="9.08984375" hidden="1" customWidth="1"/>
    <col min="2" max="2" width="18.08984375" style="177" hidden="1" customWidth="1"/>
    <col min="3" max="3" width="35.08984375" customWidth="1"/>
    <col min="4" max="4" width="28.54296875" bestFit="1" customWidth="1"/>
    <col min="5" max="5" width="22.54296875" style="99" customWidth="1"/>
    <col min="6" max="6" width="23.453125" customWidth="1"/>
    <col min="7" max="7" width="26.54296875" style="99" customWidth="1"/>
    <col min="8" max="8" width="25.36328125" style="100" customWidth="1"/>
    <col min="9" max="9" width="25.54296875" style="99" customWidth="1"/>
    <col min="10" max="10" width="25.453125" style="100" customWidth="1"/>
    <col min="11" max="11" width="21.36328125" customWidth="1"/>
    <col min="12" max="12" width="31.54296875" bestFit="1" customWidth="1"/>
    <col min="13" max="13" width="28" customWidth="1"/>
    <col min="14" max="20" width="23.453125" hidden="1" customWidth="1"/>
    <col min="21" max="22" width="15.54296875" hidden="1" customWidth="1"/>
    <col min="23" max="23" width="29.36328125" hidden="1" customWidth="1"/>
    <col min="24" max="24" width="15.54296875" hidden="1" customWidth="1"/>
    <col min="25" max="25" width="33.6328125" hidden="1" customWidth="1"/>
    <col min="26" max="16384" width="9.08984375" hidden="1"/>
  </cols>
  <sheetData>
    <row r="1" spans="2:18" s="54" customFormat="1" ht="13" hidden="1" x14ac:dyDescent="0.3">
      <c r="B1" s="165" t="s">
        <v>76</v>
      </c>
      <c r="C1" s="156" t="str">
        <f>+Welcome!B2</f>
        <v>63.4720 Semiannual Compliance Report</v>
      </c>
      <c r="D1" s="82"/>
      <c r="E1" s="82"/>
      <c r="F1" s="82"/>
      <c r="G1" s="82"/>
      <c r="H1" s="82"/>
      <c r="I1" s="82"/>
      <c r="J1" s="82"/>
      <c r="K1" s="82"/>
      <c r="L1" s="64"/>
      <c r="M1" s="64"/>
    </row>
    <row r="2" spans="2:18" s="54" customFormat="1" ht="13" hidden="1" x14ac:dyDescent="0.3">
      <c r="B2" s="197" t="s">
        <v>1</v>
      </c>
      <c r="C2" s="157" t="str">
        <f>+Welcome!B3</f>
        <v>63.4720(a)</v>
      </c>
      <c r="D2" s="31"/>
      <c r="E2" s="31"/>
      <c r="F2" s="31"/>
      <c r="G2" s="31"/>
      <c r="H2" s="31"/>
      <c r="I2" s="31"/>
      <c r="J2" s="31"/>
      <c r="K2" s="31"/>
      <c r="L2" s="72"/>
      <c r="M2" s="72"/>
    </row>
    <row r="3" spans="2:18" s="54" customFormat="1" ht="13" hidden="1" x14ac:dyDescent="0.3">
      <c r="B3" s="198" t="s">
        <v>3</v>
      </c>
      <c r="C3" s="76" t="str">
        <f>+Welcome!B4</f>
        <v>ICR Draft v2.01</v>
      </c>
      <c r="D3" s="53"/>
      <c r="E3" s="53"/>
      <c r="F3" s="53"/>
      <c r="G3" s="53"/>
      <c r="H3" s="53"/>
      <c r="I3" s="53"/>
      <c r="J3" s="53"/>
      <c r="K3" s="53"/>
      <c r="L3" s="75"/>
      <c r="M3" s="75"/>
    </row>
    <row r="4" spans="2:18" s="54" customFormat="1" ht="13" hidden="1" x14ac:dyDescent="0.3">
      <c r="B4" s="198" t="s">
        <v>5</v>
      </c>
      <c r="C4" s="65">
        <f>+Welcome!B5</f>
        <v>44725</v>
      </c>
      <c r="D4" s="55"/>
      <c r="E4" s="55"/>
      <c r="F4" s="55"/>
      <c r="G4" s="55"/>
      <c r="H4" s="55"/>
      <c r="I4" s="55"/>
      <c r="J4" s="55"/>
      <c r="K4" s="55"/>
      <c r="L4" s="76"/>
      <c r="M4" s="76"/>
    </row>
    <row r="5" spans="2:18" s="54" customFormat="1" hidden="1" x14ac:dyDescent="0.35">
      <c r="B5" s="198" t="s">
        <v>6</v>
      </c>
      <c r="C5" s="158" t="str">
        <f>+Welcome!B6</f>
        <v>OMB No.: 2060-0510 Form 5900-594 For further Paperwork Reduction Act information see: 
https://www.epa.gov/electronic-reporting-air-emissions/paperwork-reduction-act-pra-cedri-and-ert</v>
      </c>
      <c r="D5" s="153"/>
      <c r="E5" s="153"/>
      <c r="F5" s="153"/>
      <c r="G5" s="153"/>
      <c r="H5" s="153"/>
      <c r="I5" s="153"/>
      <c r="J5" s="153"/>
      <c r="K5" s="153"/>
      <c r="L5" s="154"/>
      <c r="M5" s="154"/>
    </row>
    <row r="6" spans="2:18" ht="21" x14ac:dyDescent="0.5">
      <c r="C6" s="12" t="s">
        <v>161</v>
      </c>
      <c r="E6"/>
      <c r="G6"/>
      <c r="H6"/>
      <c r="I6"/>
      <c r="J6"/>
    </row>
    <row r="7" spans="2:18" ht="18.5" x14ac:dyDescent="0.45">
      <c r="C7" s="20" t="s">
        <v>149</v>
      </c>
      <c r="D7" s="13"/>
      <c r="E7" s="83"/>
      <c r="F7" s="83"/>
      <c r="G7" s="83"/>
      <c r="H7" s="90"/>
      <c r="I7" s="83"/>
      <c r="J7" s="90"/>
      <c r="K7" s="90"/>
      <c r="L7" s="90"/>
      <c r="M7" s="90"/>
      <c r="N7" s="90"/>
      <c r="O7" s="90"/>
      <c r="P7" s="90"/>
      <c r="Q7" s="90"/>
      <c r="R7" s="90"/>
    </row>
    <row r="8" spans="2:18" ht="17.25" customHeight="1" x14ac:dyDescent="0.35">
      <c r="C8" s="28" t="s">
        <v>162</v>
      </c>
      <c r="E8" s="91"/>
      <c r="F8" s="91"/>
      <c r="G8" s="91"/>
      <c r="H8" s="91"/>
      <c r="I8" s="91"/>
      <c r="J8" s="91"/>
      <c r="K8" s="91"/>
      <c r="L8" s="91"/>
      <c r="M8" s="91"/>
      <c r="N8" s="84"/>
      <c r="O8" s="84"/>
      <c r="P8" s="84"/>
      <c r="Q8" s="84"/>
      <c r="R8" s="84"/>
    </row>
    <row r="9" spans="2:18" ht="17.25" customHeight="1" x14ac:dyDescent="0.35">
      <c r="C9" s="44" t="s">
        <v>129</v>
      </c>
      <c r="D9" s="15" t="str">
        <f>Gen_requirements!C6&amp;Gen_requirements!C7</f>
        <v/>
      </c>
      <c r="E9" s="92"/>
      <c r="F9" s="92"/>
      <c r="G9" s="92"/>
      <c r="H9" s="92"/>
      <c r="I9" s="92"/>
      <c r="J9" s="92"/>
      <c r="K9" s="92"/>
      <c r="L9" s="92"/>
      <c r="M9" s="92"/>
      <c r="N9" s="84"/>
      <c r="O9" s="84"/>
      <c r="P9" s="84"/>
      <c r="Q9" s="84"/>
      <c r="R9" s="84"/>
    </row>
    <row r="10" spans="2:18" ht="15" thickBot="1" x14ac:dyDescent="0.4">
      <c r="C10" s="44" t="s">
        <v>130</v>
      </c>
      <c r="D10" s="48" t="str">
        <f>+TEXT(Gen_requirements!B22,"mm/dd/yyyy")&amp;" - "&amp;TEXT(Gen_requirements!B23,"mm/dd/yyyy")</f>
        <v>01/00/1900 - 01/00/1900</v>
      </c>
      <c r="E10" s="17"/>
      <c r="F10" s="17"/>
      <c r="G10" s="17"/>
      <c r="H10" s="17"/>
      <c r="I10" s="17"/>
      <c r="J10" s="17"/>
      <c r="K10" s="17"/>
      <c r="L10" s="17"/>
      <c r="M10" s="17"/>
      <c r="N10" s="93"/>
      <c r="O10" s="93"/>
      <c r="P10" s="93"/>
      <c r="Q10" s="93"/>
      <c r="R10" s="93"/>
    </row>
    <row r="11" spans="2:18" ht="15" hidden="1" thickBot="1" x14ac:dyDescent="0.4">
      <c r="C11" s="27"/>
      <c r="D11" s="27"/>
      <c r="E11" s="18"/>
      <c r="F11" s="18"/>
      <c r="G11" s="18"/>
      <c r="H11" s="18"/>
      <c r="I11" s="18"/>
      <c r="J11" s="18"/>
      <c r="K11" s="86"/>
      <c r="L11" s="86"/>
      <c r="M11" s="86"/>
    </row>
    <row r="12" spans="2:18" s="96" customFormat="1" ht="87.5" thickBot="1" x14ac:dyDescent="0.4">
      <c r="B12" s="285" t="s">
        <v>132</v>
      </c>
      <c r="C12" s="318" t="s">
        <v>217</v>
      </c>
      <c r="D12" s="279" t="s">
        <v>163</v>
      </c>
      <c r="E12" s="279" t="s">
        <v>164</v>
      </c>
      <c r="F12" s="279" t="s">
        <v>221</v>
      </c>
      <c r="G12" s="279" t="s">
        <v>165</v>
      </c>
      <c r="H12" s="279" t="s">
        <v>166</v>
      </c>
      <c r="I12" s="279" t="s">
        <v>167</v>
      </c>
      <c r="J12" s="279" t="s">
        <v>168</v>
      </c>
      <c r="K12" s="279" t="s">
        <v>222</v>
      </c>
      <c r="L12" s="279" t="s">
        <v>223</v>
      </c>
      <c r="M12" s="287" t="s">
        <v>169</v>
      </c>
    </row>
    <row r="13" spans="2:18" x14ac:dyDescent="0.35">
      <c r="B13" s="224" t="s">
        <v>405</v>
      </c>
      <c r="C13" s="137" t="s">
        <v>233</v>
      </c>
      <c r="D13" s="101" t="s">
        <v>262</v>
      </c>
      <c r="E13" s="101" t="s">
        <v>263</v>
      </c>
      <c r="F13" s="101" t="s">
        <v>264</v>
      </c>
      <c r="G13" s="101" t="s">
        <v>265</v>
      </c>
      <c r="H13" s="101" t="s">
        <v>266</v>
      </c>
      <c r="I13" s="101" t="s">
        <v>267</v>
      </c>
      <c r="J13" s="101" t="s">
        <v>268</v>
      </c>
      <c r="K13" s="101" t="s">
        <v>269</v>
      </c>
      <c r="L13" s="101" t="s">
        <v>270</v>
      </c>
      <c r="M13" s="115" t="s">
        <v>271</v>
      </c>
    </row>
    <row r="14" spans="2:18" s="267" customFormat="1" x14ac:dyDescent="0.35">
      <c r="B14" s="261"/>
      <c r="C14" s="264" t="s">
        <v>320</v>
      </c>
      <c r="D14" s="265" t="s">
        <v>170</v>
      </c>
      <c r="E14" s="265" t="s">
        <v>171</v>
      </c>
      <c r="F14" s="265" t="s">
        <v>172</v>
      </c>
      <c r="G14" s="265" t="s">
        <v>341</v>
      </c>
      <c r="H14" s="265" t="s">
        <v>183</v>
      </c>
      <c r="I14" s="265" t="s">
        <v>342</v>
      </c>
      <c r="J14" s="265" t="s">
        <v>183</v>
      </c>
      <c r="K14" s="265" t="s">
        <v>174</v>
      </c>
      <c r="L14" s="265" t="s">
        <v>175</v>
      </c>
      <c r="M14" s="266" t="s">
        <v>176</v>
      </c>
    </row>
    <row r="15" spans="2:18" hidden="1" x14ac:dyDescent="0.35">
      <c r="B15" s="215">
        <f>IF(ISBLANK(D15),"",ROW(B15)-23)</f>
        <v>-8</v>
      </c>
      <c r="C15" s="98" t="s">
        <v>428</v>
      </c>
      <c r="D15" s="98" t="s">
        <v>428</v>
      </c>
      <c r="E15" s="98" t="s">
        <v>428</v>
      </c>
      <c r="F15" s="98" t="s">
        <v>428</v>
      </c>
      <c r="G15" s="98" t="s">
        <v>428</v>
      </c>
      <c r="H15" s="98" t="s">
        <v>428</v>
      </c>
      <c r="I15" s="98" t="s">
        <v>428</v>
      </c>
      <c r="J15" s="98" t="s">
        <v>428</v>
      </c>
      <c r="K15" s="98" t="s">
        <v>428</v>
      </c>
      <c r="L15" s="98" t="s">
        <v>428</v>
      </c>
      <c r="M15" s="98" t="s">
        <v>428</v>
      </c>
    </row>
    <row r="16" spans="2:18" hidden="1" x14ac:dyDescent="0.35">
      <c r="B16" s="215">
        <f>IF(ISBLANK(D16),"",ROW(B16)-23)</f>
        <v>-7</v>
      </c>
      <c r="C16" s="98" t="s">
        <v>428</v>
      </c>
      <c r="D16" s="98" t="s">
        <v>428</v>
      </c>
      <c r="E16" s="98" t="s">
        <v>428</v>
      </c>
      <c r="F16" s="98" t="s">
        <v>428</v>
      </c>
      <c r="G16" s="98" t="s">
        <v>428</v>
      </c>
      <c r="H16" s="98" t="s">
        <v>428</v>
      </c>
      <c r="I16" s="98" t="s">
        <v>428</v>
      </c>
      <c r="J16" s="98" t="s">
        <v>428</v>
      </c>
      <c r="K16" s="98" t="s">
        <v>428</v>
      </c>
      <c r="L16" s="98" t="s">
        <v>428</v>
      </c>
      <c r="M16" s="98" t="s">
        <v>428</v>
      </c>
    </row>
    <row r="17" spans="2:13" hidden="1" x14ac:dyDescent="0.35">
      <c r="B17" s="215">
        <f>IF(ISBLANK(D17),"",ROW(B17)-23)</f>
        <v>-6</v>
      </c>
      <c r="C17" s="98" t="s">
        <v>428</v>
      </c>
      <c r="D17" s="98" t="s">
        <v>428</v>
      </c>
      <c r="E17" s="98" t="s">
        <v>428</v>
      </c>
      <c r="F17" s="98" t="s">
        <v>428</v>
      </c>
      <c r="G17" s="98" t="s">
        <v>428</v>
      </c>
      <c r="H17" s="98" t="s">
        <v>428</v>
      </c>
      <c r="I17" s="98" t="s">
        <v>428</v>
      </c>
      <c r="J17" s="98" t="s">
        <v>428</v>
      </c>
      <c r="K17" s="98" t="s">
        <v>428</v>
      </c>
      <c r="L17" s="98" t="s">
        <v>428</v>
      </c>
      <c r="M17" s="98" t="s">
        <v>428</v>
      </c>
    </row>
    <row r="18" spans="2:13" hidden="1" x14ac:dyDescent="0.35">
      <c r="B18" s="215">
        <f t="shared" ref="B18:B23" si="0">IF(ISBLANK(D18),"",ROW(B18)-23)</f>
        <v>-5</v>
      </c>
      <c r="C18" s="98" t="s">
        <v>428</v>
      </c>
      <c r="D18" s="98" t="s">
        <v>428</v>
      </c>
      <c r="E18" s="98" t="s">
        <v>428</v>
      </c>
      <c r="F18" s="98" t="s">
        <v>428</v>
      </c>
      <c r="G18" s="98" t="s">
        <v>428</v>
      </c>
      <c r="H18" s="98" t="s">
        <v>428</v>
      </c>
      <c r="I18" s="98" t="s">
        <v>428</v>
      </c>
      <c r="J18" s="98" t="s">
        <v>428</v>
      </c>
      <c r="K18" s="98" t="s">
        <v>428</v>
      </c>
      <c r="L18" s="98" t="s">
        <v>428</v>
      </c>
      <c r="M18" s="98" t="s">
        <v>428</v>
      </c>
    </row>
    <row r="19" spans="2:13" hidden="1" x14ac:dyDescent="0.35">
      <c r="B19" s="215">
        <f t="shared" si="0"/>
        <v>-4</v>
      </c>
      <c r="C19" s="98" t="s">
        <v>428</v>
      </c>
      <c r="D19" s="98" t="s">
        <v>428</v>
      </c>
      <c r="E19" s="98" t="s">
        <v>428</v>
      </c>
      <c r="F19" s="98" t="s">
        <v>428</v>
      </c>
      <c r="G19" s="98" t="s">
        <v>428</v>
      </c>
      <c r="H19" s="98" t="s">
        <v>428</v>
      </c>
      <c r="I19" s="98" t="s">
        <v>428</v>
      </c>
      <c r="J19" s="98" t="s">
        <v>428</v>
      </c>
      <c r="K19" s="98" t="s">
        <v>428</v>
      </c>
      <c r="L19" s="98" t="s">
        <v>428</v>
      </c>
      <c r="M19" s="98" t="s">
        <v>428</v>
      </c>
    </row>
    <row r="20" spans="2:13" hidden="1" x14ac:dyDescent="0.35">
      <c r="B20" s="215">
        <f t="shared" si="0"/>
        <v>-3</v>
      </c>
      <c r="C20" s="98" t="s">
        <v>428</v>
      </c>
      <c r="D20" s="98" t="s">
        <v>428</v>
      </c>
      <c r="E20" s="98" t="s">
        <v>428</v>
      </c>
      <c r="F20" s="98" t="s">
        <v>428</v>
      </c>
      <c r="G20" s="98" t="s">
        <v>428</v>
      </c>
      <c r="H20" s="98" t="s">
        <v>428</v>
      </c>
      <c r="I20" s="98" t="s">
        <v>428</v>
      </c>
      <c r="J20" s="98" t="s">
        <v>428</v>
      </c>
      <c r="K20" s="98" t="s">
        <v>428</v>
      </c>
      <c r="L20" s="98" t="s">
        <v>428</v>
      </c>
      <c r="M20" s="98" t="s">
        <v>428</v>
      </c>
    </row>
    <row r="21" spans="2:13" hidden="1" x14ac:dyDescent="0.35">
      <c r="B21" s="215">
        <f t="shared" si="0"/>
        <v>-2</v>
      </c>
      <c r="C21" s="98" t="s">
        <v>428</v>
      </c>
      <c r="D21" s="98" t="s">
        <v>428</v>
      </c>
      <c r="E21" s="98" t="s">
        <v>428</v>
      </c>
      <c r="F21" s="98" t="s">
        <v>428</v>
      </c>
      <c r="G21" s="98" t="s">
        <v>428</v>
      </c>
      <c r="H21" s="98" t="s">
        <v>428</v>
      </c>
      <c r="I21" s="98" t="s">
        <v>428</v>
      </c>
      <c r="J21" s="98" t="s">
        <v>428</v>
      </c>
      <c r="K21" s="98" t="s">
        <v>428</v>
      </c>
      <c r="L21" s="98" t="s">
        <v>428</v>
      </c>
      <c r="M21" s="98" t="s">
        <v>428</v>
      </c>
    </row>
    <row r="22" spans="2:13" hidden="1" x14ac:dyDescent="0.35">
      <c r="B22" s="215">
        <f t="shared" si="0"/>
        <v>-1</v>
      </c>
      <c r="C22" s="98" t="s">
        <v>428</v>
      </c>
      <c r="D22" s="98" t="s">
        <v>428</v>
      </c>
      <c r="E22" s="98" t="s">
        <v>428</v>
      </c>
      <c r="F22" s="98" t="s">
        <v>428</v>
      </c>
      <c r="G22" s="98" t="s">
        <v>428</v>
      </c>
      <c r="H22" s="98" t="s">
        <v>428</v>
      </c>
      <c r="I22" s="98" t="s">
        <v>428</v>
      </c>
      <c r="J22" s="98" t="s">
        <v>428</v>
      </c>
      <c r="K22" s="98" t="s">
        <v>428</v>
      </c>
      <c r="L22" s="98" t="s">
        <v>428</v>
      </c>
      <c r="M22" s="98" t="s">
        <v>428</v>
      </c>
    </row>
    <row r="23" spans="2:13" hidden="1" x14ac:dyDescent="0.35">
      <c r="B23" s="215">
        <f t="shared" si="0"/>
        <v>0</v>
      </c>
      <c r="C23" s="98" t="s">
        <v>428</v>
      </c>
      <c r="D23" s="98" t="s">
        <v>428</v>
      </c>
      <c r="E23" s="98" t="s">
        <v>428</v>
      </c>
      <c r="F23" s="98" t="s">
        <v>428</v>
      </c>
      <c r="G23" s="98" t="s">
        <v>428</v>
      </c>
      <c r="H23" s="98" t="s">
        <v>428</v>
      </c>
      <c r="I23" s="98" t="s">
        <v>428</v>
      </c>
      <c r="J23" s="98" t="s">
        <v>428</v>
      </c>
      <c r="K23" s="98" t="s">
        <v>428</v>
      </c>
      <c r="L23" s="98" t="s">
        <v>428</v>
      </c>
      <c r="M23" s="98" t="s">
        <v>428</v>
      </c>
    </row>
    <row r="24" spans="2:13" x14ac:dyDescent="0.35">
      <c r="B24" s="226" t="str">
        <f t="shared" ref="B24:B29" si="1">IF(C24="","",1)</f>
        <v/>
      </c>
      <c r="C24" s="295"/>
      <c r="D24" s="295"/>
      <c r="E24" s="331"/>
      <c r="F24" s="295"/>
      <c r="G24" s="331"/>
      <c r="H24" s="332"/>
      <c r="I24" s="331"/>
      <c r="J24" s="332"/>
      <c r="K24" s="333" t="str">
        <f>IF(J24="","",(VALUE(TEXT(I24,"m/dd/yy ")&amp;TEXT(J24,"hh:mm:ss"))-(VALUE(TEXT(G24,"m/dd/yy ")&amp;TEXT(H24,"hh:mm:ss"))))*24)</f>
        <v/>
      </c>
      <c r="L24" s="295"/>
      <c r="M24" s="330"/>
    </row>
    <row r="25" spans="2:13" x14ac:dyDescent="0.35">
      <c r="B25" s="226" t="str">
        <f t="shared" si="1"/>
        <v/>
      </c>
      <c r="C25" s="295"/>
      <c r="D25" s="295"/>
      <c r="E25" s="331"/>
      <c r="F25" s="295"/>
      <c r="G25" s="331"/>
      <c r="H25" s="332"/>
      <c r="I25" s="331"/>
      <c r="J25" s="332"/>
      <c r="K25" s="333" t="str">
        <f t="shared" ref="K25:K88" si="2">IF(J25="","",(VALUE(TEXT(I25,"m/dd/yy ")&amp;TEXT(J25,"hh:mm:ss"))-(VALUE(TEXT(G25,"m/dd/yy ")&amp;TEXT(H25,"hh:mm:ss"))))*24)</f>
        <v/>
      </c>
      <c r="L25" s="295"/>
      <c r="M25" s="330"/>
    </row>
    <row r="26" spans="2:13" x14ac:dyDescent="0.35">
      <c r="B26" s="226" t="str">
        <f t="shared" si="1"/>
        <v/>
      </c>
      <c r="C26" s="295"/>
      <c r="D26" s="295"/>
      <c r="E26" s="331"/>
      <c r="F26" s="295"/>
      <c r="G26" s="331"/>
      <c r="H26" s="332"/>
      <c r="I26" s="331"/>
      <c r="J26" s="332"/>
      <c r="K26" s="333" t="str">
        <f t="shared" si="2"/>
        <v/>
      </c>
      <c r="L26" s="295"/>
      <c r="M26" s="330"/>
    </row>
    <row r="27" spans="2:13" x14ac:dyDescent="0.35">
      <c r="B27" s="226" t="str">
        <f t="shared" si="1"/>
        <v/>
      </c>
      <c r="C27" s="295"/>
      <c r="D27" s="295"/>
      <c r="E27" s="331"/>
      <c r="F27" s="295"/>
      <c r="G27" s="331"/>
      <c r="H27" s="332"/>
      <c r="I27" s="331"/>
      <c r="J27" s="332"/>
      <c r="K27" s="333" t="str">
        <f t="shared" si="2"/>
        <v/>
      </c>
      <c r="L27" s="295"/>
      <c r="M27" s="330"/>
    </row>
    <row r="28" spans="2:13" x14ac:dyDescent="0.35">
      <c r="B28" s="226" t="str">
        <f t="shared" si="1"/>
        <v/>
      </c>
      <c r="C28" s="295"/>
      <c r="D28" s="295"/>
      <c r="E28" s="331"/>
      <c r="F28" s="295"/>
      <c r="G28" s="331"/>
      <c r="H28" s="332"/>
      <c r="I28" s="331"/>
      <c r="J28" s="332"/>
      <c r="K28" s="333" t="str">
        <f t="shared" si="2"/>
        <v/>
      </c>
      <c r="L28" s="295"/>
      <c r="M28" s="330"/>
    </row>
    <row r="29" spans="2:13" x14ac:dyDescent="0.35">
      <c r="B29" s="226" t="str">
        <f t="shared" si="1"/>
        <v/>
      </c>
      <c r="C29" s="295"/>
      <c r="D29" s="295"/>
      <c r="E29" s="331"/>
      <c r="F29" s="295"/>
      <c r="G29" s="331"/>
      <c r="H29" s="332"/>
      <c r="I29" s="331"/>
      <c r="J29" s="332"/>
      <c r="K29" s="333" t="str">
        <f t="shared" si="2"/>
        <v/>
      </c>
      <c r="L29" s="295"/>
      <c r="M29" s="330"/>
    </row>
    <row r="30" spans="2:13" x14ac:dyDescent="0.35">
      <c r="B30" s="226" t="str">
        <f t="shared" ref="B30:B61" si="3">IF(C30="","",1)</f>
        <v/>
      </c>
      <c r="C30" s="295"/>
      <c r="D30" s="295"/>
      <c r="E30" s="331"/>
      <c r="F30" s="295"/>
      <c r="G30" s="331"/>
      <c r="H30" s="332"/>
      <c r="I30" s="331"/>
      <c r="J30" s="332"/>
      <c r="K30" s="333" t="str">
        <f t="shared" si="2"/>
        <v/>
      </c>
      <c r="L30" s="295"/>
      <c r="M30" s="330"/>
    </row>
    <row r="31" spans="2:13" x14ac:dyDescent="0.35">
      <c r="B31" s="226" t="str">
        <f t="shared" si="3"/>
        <v/>
      </c>
      <c r="C31" s="295"/>
      <c r="D31" s="295"/>
      <c r="E31" s="331"/>
      <c r="F31" s="295"/>
      <c r="G31" s="331"/>
      <c r="H31" s="332"/>
      <c r="I31" s="331"/>
      <c r="J31" s="332"/>
      <c r="K31" s="333" t="str">
        <f t="shared" si="2"/>
        <v/>
      </c>
      <c r="L31" s="295"/>
      <c r="M31" s="330"/>
    </row>
    <row r="32" spans="2:13" x14ac:dyDescent="0.35">
      <c r="B32" s="226" t="str">
        <f t="shared" si="3"/>
        <v/>
      </c>
      <c r="C32" s="295"/>
      <c r="D32" s="295"/>
      <c r="E32" s="331"/>
      <c r="F32" s="295"/>
      <c r="G32" s="331"/>
      <c r="H32" s="332"/>
      <c r="I32" s="331"/>
      <c r="J32" s="332"/>
      <c r="K32" s="333" t="str">
        <f t="shared" si="2"/>
        <v/>
      </c>
      <c r="L32" s="295"/>
      <c r="M32" s="330"/>
    </row>
    <row r="33" spans="2:13" x14ac:dyDescent="0.35">
      <c r="B33" s="226" t="str">
        <f t="shared" si="3"/>
        <v/>
      </c>
      <c r="C33" s="295"/>
      <c r="D33" s="295"/>
      <c r="E33" s="331"/>
      <c r="F33" s="295"/>
      <c r="G33" s="331"/>
      <c r="H33" s="332"/>
      <c r="I33" s="331"/>
      <c r="J33" s="332"/>
      <c r="K33" s="333" t="str">
        <f t="shared" si="2"/>
        <v/>
      </c>
      <c r="L33" s="295"/>
      <c r="M33" s="330"/>
    </row>
    <row r="34" spans="2:13" x14ac:dyDescent="0.35">
      <c r="B34" s="226" t="str">
        <f t="shared" si="3"/>
        <v/>
      </c>
      <c r="C34" s="295"/>
      <c r="D34" s="295"/>
      <c r="E34" s="331"/>
      <c r="F34" s="295"/>
      <c r="G34" s="331"/>
      <c r="H34" s="332"/>
      <c r="I34" s="331"/>
      <c r="J34" s="332"/>
      <c r="K34" s="333" t="str">
        <f t="shared" si="2"/>
        <v/>
      </c>
      <c r="L34" s="295"/>
      <c r="M34" s="330"/>
    </row>
    <row r="35" spans="2:13" x14ac:dyDescent="0.35">
      <c r="B35" s="226" t="str">
        <f t="shared" si="3"/>
        <v/>
      </c>
      <c r="C35" s="295"/>
      <c r="D35" s="295"/>
      <c r="E35" s="331"/>
      <c r="F35" s="295"/>
      <c r="G35" s="331"/>
      <c r="H35" s="332"/>
      <c r="I35" s="331"/>
      <c r="J35" s="332"/>
      <c r="K35" s="333" t="str">
        <f t="shared" si="2"/>
        <v/>
      </c>
      <c r="L35" s="295"/>
      <c r="M35" s="330"/>
    </row>
    <row r="36" spans="2:13" x14ac:dyDescent="0.35">
      <c r="B36" s="226" t="str">
        <f t="shared" si="3"/>
        <v/>
      </c>
      <c r="C36" s="295"/>
      <c r="D36" s="295"/>
      <c r="E36" s="331"/>
      <c r="F36" s="295"/>
      <c r="G36" s="331"/>
      <c r="H36" s="332"/>
      <c r="I36" s="331"/>
      <c r="J36" s="332"/>
      <c r="K36" s="333" t="str">
        <f t="shared" si="2"/>
        <v/>
      </c>
      <c r="L36" s="295"/>
      <c r="M36" s="330"/>
    </row>
    <row r="37" spans="2:13" x14ac:dyDescent="0.35">
      <c r="B37" s="226" t="str">
        <f t="shared" si="3"/>
        <v/>
      </c>
      <c r="C37" s="295"/>
      <c r="D37" s="295"/>
      <c r="E37" s="331"/>
      <c r="F37" s="295"/>
      <c r="G37" s="331"/>
      <c r="H37" s="332"/>
      <c r="I37" s="331"/>
      <c r="J37" s="332"/>
      <c r="K37" s="333" t="str">
        <f t="shared" si="2"/>
        <v/>
      </c>
      <c r="L37" s="295"/>
      <c r="M37" s="330"/>
    </row>
    <row r="38" spans="2:13" x14ac:dyDescent="0.35">
      <c r="B38" s="226" t="str">
        <f t="shared" si="3"/>
        <v/>
      </c>
      <c r="C38" s="295"/>
      <c r="D38" s="295"/>
      <c r="E38" s="331"/>
      <c r="F38" s="295"/>
      <c r="G38" s="331"/>
      <c r="H38" s="332"/>
      <c r="I38" s="331"/>
      <c r="J38" s="332"/>
      <c r="K38" s="333" t="str">
        <f t="shared" si="2"/>
        <v/>
      </c>
      <c r="L38" s="295"/>
      <c r="M38" s="330"/>
    </row>
    <row r="39" spans="2:13" x14ac:dyDescent="0.35">
      <c r="B39" s="226" t="str">
        <f t="shared" si="3"/>
        <v/>
      </c>
      <c r="C39" s="295"/>
      <c r="D39" s="295"/>
      <c r="E39" s="331"/>
      <c r="F39" s="295"/>
      <c r="G39" s="331"/>
      <c r="H39" s="332"/>
      <c r="I39" s="331"/>
      <c r="J39" s="332"/>
      <c r="K39" s="333" t="str">
        <f t="shared" si="2"/>
        <v/>
      </c>
      <c r="L39" s="295"/>
      <c r="M39" s="330"/>
    </row>
    <row r="40" spans="2:13" x14ac:dyDescent="0.35">
      <c r="B40" s="226" t="str">
        <f t="shared" si="3"/>
        <v/>
      </c>
      <c r="C40" s="295"/>
      <c r="D40" s="295"/>
      <c r="E40" s="331"/>
      <c r="F40" s="295"/>
      <c r="G40" s="331"/>
      <c r="H40" s="332"/>
      <c r="I40" s="331"/>
      <c r="J40" s="332"/>
      <c r="K40" s="333" t="str">
        <f t="shared" si="2"/>
        <v/>
      </c>
      <c r="L40" s="295"/>
      <c r="M40" s="330"/>
    </row>
    <row r="41" spans="2:13" x14ac:dyDescent="0.35">
      <c r="B41" s="226" t="str">
        <f t="shared" si="3"/>
        <v/>
      </c>
      <c r="C41" s="295"/>
      <c r="D41" s="295"/>
      <c r="E41" s="331"/>
      <c r="F41" s="295"/>
      <c r="G41" s="331"/>
      <c r="H41" s="332"/>
      <c r="I41" s="331"/>
      <c r="J41" s="332"/>
      <c r="K41" s="333" t="str">
        <f t="shared" si="2"/>
        <v/>
      </c>
      <c r="L41" s="295"/>
      <c r="M41" s="330"/>
    </row>
    <row r="42" spans="2:13" x14ac:dyDescent="0.35">
      <c r="B42" s="226" t="str">
        <f t="shared" si="3"/>
        <v/>
      </c>
      <c r="C42" s="295"/>
      <c r="D42" s="295"/>
      <c r="E42" s="331"/>
      <c r="F42" s="295"/>
      <c r="G42" s="331"/>
      <c r="H42" s="332"/>
      <c r="I42" s="331"/>
      <c r="J42" s="332"/>
      <c r="K42" s="333" t="str">
        <f t="shared" si="2"/>
        <v/>
      </c>
      <c r="L42" s="295"/>
      <c r="M42" s="330"/>
    </row>
    <row r="43" spans="2:13" x14ac:dyDescent="0.35">
      <c r="B43" s="226" t="str">
        <f t="shared" si="3"/>
        <v/>
      </c>
      <c r="C43" s="295"/>
      <c r="D43" s="295"/>
      <c r="E43" s="331"/>
      <c r="F43" s="295"/>
      <c r="G43" s="331"/>
      <c r="H43" s="332"/>
      <c r="I43" s="331"/>
      <c r="J43" s="332"/>
      <c r="K43" s="333" t="str">
        <f t="shared" si="2"/>
        <v/>
      </c>
      <c r="L43" s="295"/>
      <c r="M43" s="330"/>
    </row>
    <row r="44" spans="2:13" x14ac:dyDescent="0.35">
      <c r="B44" s="226" t="str">
        <f t="shared" si="3"/>
        <v/>
      </c>
      <c r="C44" s="295"/>
      <c r="D44" s="295"/>
      <c r="E44" s="331"/>
      <c r="F44" s="295"/>
      <c r="G44" s="331"/>
      <c r="H44" s="332"/>
      <c r="I44" s="331"/>
      <c r="J44" s="332"/>
      <c r="K44" s="333" t="str">
        <f t="shared" si="2"/>
        <v/>
      </c>
      <c r="L44" s="295"/>
      <c r="M44" s="330"/>
    </row>
    <row r="45" spans="2:13" x14ac:dyDescent="0.35">
      <c r="B45" s="226" t="str">
        <f t="shared" si="3"/>
        <v/>
      </c>
      <c r="C45" s="295"/>
      <c r="D45" s="295"/>
      <c r="E45" s="331"/>
      <c r="F45" s="295"/>
      <c r="G45" s="331"/>
      <c r="H45" s="332"/>
      <c r="I45" s="331"/>
      <c r="J45" s="332"/>
      <c r="K45" s="333" t="str">
        <f t="shared" si="2"/>
        <v/>
      </c>
      <c r="L45" s="295"/>
      <c r="M45" s="330"/>
    </row>
    <row r="46" spans="2:13" x14ac:dyDescent="0.35">
      <c r="B46" s="226" t="str">
        <f t="shared" si="3"/>
        <v/>
      </c>
      <c r="C46" s="295"/>
      <c r="D46" s="295"/>
      <c r="E46" s="331"/>
      <c r="F46" s="295"/>
      <c r="G46" s="331"/>
      <c r="H46" s="332"/>
      <c r="I46" s="331"/>
      <c r="J46" s="332"/>
      <c r="K46" s="333" t="str">
        <f t="shared" si="2"/>
        <v/>
      </c>
      <c r="L46" s="295"/>
      <c r="M46" s="330"/>
    </row>
    <row r="47" spans="2:13" x14ac:dyDescent="0.35">
      <c r="B47" s="226" t="str">
        <f t="shared" si="3"/>
        <v/>
      </c>
      <c r="C47" s="295"/>
      <c r="D47" s="295"/>
      <c r="E47" s="331"/>
      <c r="F47" s="295"/>
      <c r="G47" s="331"/>
      <c r="H47" s="332"/>
      <c r="I47" s="331"/>
      <c r="J47" s="332"/>
      <c r="K47" s="333" t="str">
        <f t="shared" si="2"/>
        <v/>
      </c>
      <c r="L47" s="295"/>
      <c r="M47" s="330"/>
    </row>
    <row r="48" spans="2:13" x14ac:dyDescent="0.35">
      <c r="B48" s="226" t="str">
        <f t="shared" si="3"/>
        <v/>
      </c>
      <c r="C48" s="295"/>
      <c r="D48" s="295"/>
      <c r="E48" s="331"/>
      <c r="F48" s="295"/>
      <c r="G48" s="331"/>
      <c r="H48" s="332"/>
      <c r="I48" s="331"/>
      <c r="J48" s="332"/>
      <c r="K48" s="333" t="str">
        <f t="shared" si="2"/>
        <v/>
      </c>
      <c r="L48" s="295"/>
      <c r="M48" s="330"/>
    </row>
    <row r="49" spans="2:13" x14ac:dyDescent="0.35">
      <c r="B49" s="226" t="str">
        <f t="shared" si="3"/>
        <v/>
      </c>
      <c r="C49" s="295"/>
      <c r="D49" s="295"/>
      <c r="E49" s="331"/>
      <c r="F49" s="295"/>
      <c r="G49" s="331"/>
      <c r="H49" s="332"/>
      <c r="I49" s="331"/>
      <c r="J49" s="332"/>
      <c r="K49" s="333" t="str">
        <f t="shared" si="2"/>
        <v/>
      </c>
      <c r="L49" s="295"/>
      <c r="M49" s="330"/>
    </row>
    <row r="50" spans="2:13" x14ac:dyDescent="0.35">
      <c r="B50" s="226" t="str">
        <f t="shared" si="3"/>
        <v/>
      </c>
      <c r="C50" s="295"/>
      <c r="D50" s="295"/>
      <c r="E50" s="331"/>
      <c r="F50" s="295"/>
      <c r="G50" s="331"/>
      <c r="H50" s="332"/>
      <c r="I50" s="331"/>
      <c r="J50" s="332"/>
      <c r="K50" s="333" t="str">
        <f t="shared" si="2"/>
        <v/>
      </c>
      <c r="L50" s="295"/>
      <c r="M50" s="330"/>
    </row>
    <row r="51" spans="2:13" x14ac:dyDescent="0.35">
      <c r="B51" s="226" t="str">
        <f t="shared" si="3"/>
        <v/>
      </c>
      <c r="C51" s="295"/>
      <c r="D51" s="295"/>
      <c r="E51" s="331"/>
      <c r="F51" s="295"/>
      <c r="G51" s="331"/>
      <c r="H51" s="332"/>
      <c r="I51" s="331"/>
      <c r="J51" s="332"/>
      <c r="K51" s="333" t="str">
        <f t="shared" si="2"/>
        <v/>
      </c>
      <c r="L51" s="295"/>
      <c r="M51" s="330"/>
    </row>
    <row r="52" spans="2:13" x14ac:dyDescent="0.35">
      <c r="B52" s="226" t="str">
        <f t="shared" si="3"/>
        <v/>
      </c>
      <c r="C52" s="295"/>
      <c r="D52" s="295"/>
      <c r="E52" s="331"/>
      <c r="F52" s="295"/>
      <c r="G52" s="331"/>
      <c r="H52" s="332"/>
      <c r="I52" s="331"/>
      <c r="J52" s="332"/>
      <c r="K52" s="333" t="str">
        <f t="shared" si="2"/>
        <v/>
      </c>
      <c r="L52" s="295"/>
      <c r="M52" s="330"/>
    </row>
    <row r="53" spans="2:13" x14ac:dyDescent="0.35">
      <c r="B53" s="226" t="str">
        <f t="shared" si="3"/>
        <v/>
      </c>
      <c r="C53" s="295"/>
      <c r="D53" s="295"/>
      <c r="E53" s="331"/>
      <c r="F53" s="295"/>
      <c r="G53" s="331"/>
      <c r="H53" s="332"/>
      <c r="I53" s="331"/>
      <c r="J53" s="332"/>
      <c r="K53" s="333" t="str">
        <f t="shared" si="2"/>
        <v/>
      </c>
      <c r="L53" s="295"/>
      <c r="M53" s="330"/>
    </row>
    <row r="54" spans="2:13" x14ac:dyDescent="0.35">
      <c r="B54" s="226" t="str">
        <f t="shared" si="3"/>
        <v/>
      </c>
      <c r="C54" s="295"/>
      <c r="D54" s="295"/>
      <c r="E54" s="331"/>
      <c r="F54" s="295"/>
      <c r="G54" s="331"/>
      <c r="H54" s="332"/>
      <c r="I54" s="331"/>
      <c r="J54" s="332"/>
      <c r="K54" s="333" t="str">
        <f t="shared" si="2"/>
        <v/>
      </c>
      <c r="L54" s="295"/>
      <c r="M54" s="330"/>
    </row>
    <row r="55" spans="2:13" x14ac:dyDescent="0.35">
      <c r="B55" s="226" t="str">
        <f t="shared" si="3"/>
        <v/>
      </c>
      <c r="C55" s="295"/>
      <c r="D55" s="295"/>
      <c r="E55" s="331"/>
      <c r="F55" s="295"/>
      <c r="G55" s="331"/>
      <c r="H55" s="332"/>
      <c r="I55" s="331"/>
      <c r="J55" s="332"/>
      <c r="K55" s="333" t="str">
        <f t="shared" si="2"/>
        <v/>
      </c>
      <c r="L55" s="295"/>
      <c r="M55" s="330"/>
    </row>
    <row r="56" spans="2:13" x14ac:dyDescent="0.35">
      <c r="B56" s="226" t="str">
        <f t="shared" si="3"/>
        <v/>
      </c>
      <c r="C56" s="295"/>
      <c r="D56" s="295"/>
      <c r="E56" s="331"/>
      <c r="F56" s="295"/>
      <c r="G56" s="331"/>
      <c r="H56" s="332"/>
      <c r="I56" s="331"/>
      <c r="J56" s="332"/>
      <c r="K56" s="333" t="str">
        <f t="shared" si="2"/>
        <v/>
      </c>
      <c r="L56" s="295"/>
      <c r="M56" s="330"/>
    </row>
    <row r="57" spans="2:13" x14ac:dyDescent="0.35">
      <c r="B57" s="226" t="str">
        <f t="shared" si="3"/>
        <v/>
      </c>
      <c r="C57" s="295"/>
      <c r="D57" s="295"/>
      <c r="E57" s="331"/>
      <c r="F57" s="295"/>
      <c r="G57" s="331"/>
      <c r="H57" s="332"/>
      <c r="I57" s="331"/>
      <c r="J57" s="332"/>
      <c r="K57" s="333" t="str">
        <f t="shared" si="2"/>
        <v/>
      </c>
      <c r="L57" s="295"/>
      <c r="M57" s="330"/>
    </row>
    <row r="58" spans="2:13" x14ac:dyDescent="0.35">
      <c r="B58" s="226" t="str">
        <f t="shared" si="3"/>
        <v/>
      </c>
      <c r="C58" s="295"/>
      <c r="D58" s="295"/>
      <c r="E58" s="331"/>
      <c r="F58" s="295"/>
      <c r="G58" s="331"/>
      <c r="H58" s="332"/>
      <c r="I58" s="331"/>
      <c r="J58" s="332"/>
      <c r="K58" s="333" t="str">
        <f t="shared" si="2"/>
        <v/>
      </c>
      <c r="L58" s="295"/>
      <c r="M58" s="330"/>
    </row>
    <row r="59" spans="2:13" x14ac:dyDescent="0.35">
      <c r="B59" s="226" t="str">
        <f t="shared" si="3"/>
        <v/>
      </c>
      <c r="C59" s="295"/>
      <c r="D59" s="295"/>
      <c r="E59" s="331"/>
      <c r="F59" s="295"/>
      <c r="G59" s="331"/>
      <c r="H59" s="332"/>
      <c r="I59" s="331"/>
      <c r="J59" s="332"/>
      <c r="K59" s="333" t="str">
        <f t="shared" si="2"/>
        <v/>
      </c>
      <c r="L59" s="295"/>
      <c r="M59" s="330"/>
    </row>
    <row r="60" spans="2:13" x14ac:dyDescent="0.35">
      <c r="B60" s="226" t="str">
        <f t="shared" si="3"/>
        <v/>
      </c>
      <c r="C60" s="295"/>
      <c r="D60" s="295"/>
      <c r="E60" s="331"/>
      <c r="F60" s="295"/>
      <c r="G60" s="331"/>
      <c r="H60" s="332"/>
      <c r="I60" s="331"/>
      <c r="J60" s="332"/>
      <c r="K60" s="333" t="str">
        <f t="shared" si="2"/>
        <v/>
      </c>
      <c r="L60" s="295"/>
      <c r="M60" s="330"/>
    </row>
    <row r="61" spans="2:13" x14ac:dyDescent="0.35">
      <c r="B61" s="226" t="str">
        <f t="shared" si="3"/>
        <v/>
      </c>
      <c r="C61" s="295"/>
      <c r="D61" s="295"/>
      <c r="E61" s="331"/>
      <c r="F61" s="295"/>
      <c r="G61" s="331"/>
      <c r="H61" s="332"/>
      <c r="I61" s="331"/>
      <c r="J61" s="332"/>
      <c r="K61" s="333" t="str">
        <f t="shared" si="2"/>
        <v/>
      </c>
      <c r="L61" s="295"/>
      <c r="M61" s="330"/>
    </row>
    <row r="62" spans="2:13" x14ac:dyDescent="0.35">
      <c r="B62" s="226" t="str">
        <f t="shared" ref="B62:B84" si="4">IF(C62="","",1)</f>
        <v/>
      </c>
      <c r="C62" s="295"/>
      <c r="D62" s="295"/>
      <c r="E62" s="331"/>
      <c r="F62" s="295"/>
      <c r="G62" s="331"/>
      <c r="H62" s="332"/>
      <c r="I62" s="331"/>
      <c r="J62" s="332"/>
      <c r="K62" s="333" t="str">
        <f t="shared" si="2"/>
        <v/>
      </c>
      <c r="L62" s="295"/>
      <c r="M62" s="330"/>
    </row>
    <row r="63" spans="2:13" x14ac:dyDescent="0.35">
      <c r="B63" s="226" t="str">
        <f t="shared" si="4"/>
        <v/>
      </c>
      <c r="C63" s="295"/>
      <c r="D63" s="295"/>
      <c r="E63" s="331"/>
      <c r="F63" s="295"/>
      <c r="G63" s="331"/>
      <c r="H63" s="332"/>
      <c r="I63" s="331"/>
      <c r="J63" s="332"/>
      <c r="K63" s="333" t="str">
        <f t="shared" si="2"/>
        <v/>
      </c>
      <c r="L63" s="295"/>
      <c r="M63" s="330"/>
    </row>
    <row r="64" spans="2:13" x14ac:dyDescent="0.35">
      <c r="B64" s="226" t="str">
        <f t="shared" si="4"/>
        <v/>
      </c>
      <c r="C64" s="295"/>
      <c r="D64" s="295"/>
      <c r="E64" s="331"/>
      <c r="F64" s="295"/>
      <c r="G64" s="331"/>
      <c r="H64" s="332"/>
      <c r="I64" s="331"/>
      <c r="J64" s="332"/>
      <c r="K64" s="333" t="str">
        <f t="shared" si="2"/>
        <v/>
      </c>
      <c r="L64" s="295"/>
      <c r="M64" s="330"/>
    </row>
    <row r="65" spans="2:13" x14ac:dyDescent="0.35">
      <c r="B65" s="226" t="str">
        <f t="shared" si="4"/>
        <v/>
      </c>
      <c r="C65" s="295"/>
      <c r="D65" s="295"/>
      <c r="E65" s="331"/>
      <c r="F65" s="295"/>
      <c r="G65" s="331"/>
      <c r="H65" s="332"/>
      <c r="I65" s="331"/>
      <c r="J65" s="332"/>
      <c r="K65" s="333" t="str">
        <f t="shared" si="2"/>
        <v/>
      </c>
      <c r="L65" s="295"/>
      <c r="M65" s="330"/>
    </row>
    <row r="66" spans="2:13" x14ac:dyDescent="0.35">
      <c r="B66" s="226" t="str">
        <f t="shared" si="4"/>
        <v/>
      </c>
      <c r="C66" s="295"/>
      <c r="D66" s="295"/>
      <c r="E66" s="331"/>
      <c r="F66" s="295"/>
      <c r="G66" s="331"/>
      <c r="H66" s="332"/>
      <c r="I66" s="331"/>
      <c r="J66" s="332"/>
      <c r="K66" s="333" t="str">
        <f t="shared" si="2"/>
        <v/>
      </c>
      <c r="L66" s="295"/>
      <c r="M66" s="330"/>
    </row>
    <row r="67" spans="2:13" x14ac:dyDescent="0.35">
      <c r="B67" s="226" t="str">
        <f t="shared" si="4"/>
        <v/>
      </c>
      <c r="C67" s="295"/>
      <c r="D67" s="295"/>
      <c r="E67" s="331"/>
      <c r="F67" s="295"/>
      <c r="G67" s="331"/>
      <c r="H67" s="332"/>
      <c r="I67" s="331"/>
      <c r="J67" s="332"/>
      <c r="K67" s="333" t="str">
        <f t="shared" si="2"/>
        <v/>
      </c>
      <c r="L67" s="295"/>
      <c r="M67" s="330"/>
    </row>
    <row r="68" spans="2:13" x14ac:dyDescent="0.35">
      <c r="B68" s="226" t="str">
        <f t="shared" si="4"/>
        <v/>
      </c>
      <c r="C68" s="295"/>
      <c r="D68" s="295"/>
      <c r="E68" s="331"/>
      <c r="F68" s="295"/>
      <c r="G68" s="331"/>
      <c r="H68" s="332"/>
      <c r="I68" s="331"/>
      <c r="J68" s="332"/>
      <c r="K68" s="333" t="str">
        <f t="shared" si="2"/>
        <v/>
      </c>
      <c r="L68" s="295"/>
      <c r="M68" s="330"/>
    </row>
    <row r="69" spans="2:13" x14ac:dyDescent="0.35">
      <c r="B69" s="226" t="str">
        <f t="shared" si="4"/>
        <v/>
      </c>
      <c r="C69" s="295"/>
      <c r="D69" s="295"/>
      <c r="E69" s="331"/>
      <c r="F69" s="295"/>
      <c r="G69" s="331"/>
      <c r="H69" s="332"/>
      <c r="I69" s="331"/>
      <c r="J69" s="332"/>
      <c r="K69" s="333" t="str">
        <f t="shared" si="2"/>
        <v/>
      </c>
      <c r="L69" s="295"/>
      <c r="M69" s="330"/>
    </row>
    <row r="70" spans="2:13" x14ac:dyDescent="0.35">
      <c r="B70" s="226" t="str">
        <f t="shared" si="4"/>
        <v/>
      </c>
      <c r="C70" s="295"/>
      <c r="D70" s="295"/>
      <c r="E70" s="331"/>
      <c r="F70" s="295"/>
      <c r="G70" s="331"/>
      <c r="H70" s="332"/>
      <c r="I70" s="331"/>
      <c r="J70" s="332"/>
      <c r="K70" s="333" t="str">
        <f t="shared" si="2"/>
        <v/>
      </c>
      <c r="L70" s="295"/>
      <c r="M70" s="330"/>
    </row>
    <row r="71" spans="2:13" x14ac:dyDescent="0.35">
      <c r="B71" s="226" t="str">
        <f t="shared" si="4"/>
        <v/>
      </c>
      <c r="C71" s="295"/>
      <c r="D71" s="295"/>
      <c r="E71" s="331"/>
      <c r="F71" s="295"/>
      <c r="G71" s="331"/>
      <c r="H71" s="332"/>
      <c r="I71" s="331"/>
      <c r="J71" s="332"/>
      <c r="K71" s="333" t="str">
        <f t="shared" si="2"/>
        <v/>
      </c>
      <c r="L71" s="295"/>
      <c r="M71" s="330"/>
    </row>
    <row r="72" spans="2:13" x14ac:dyDescent="0.35">
      <c r="B72" s="226" t="str">
        <f t="shared" si="4"/>
        <v/>
      </c>
      <c r="C72" s="295"/>
      <c r="D72" s="295"/>
      <c r="E72" s="331"/>
      <c r="F72" s="295"/>
      <c r="G72" s="331"/>
      <c r="H72" s="332"/>
      <c r="I72" s="331"/>
      <c r="J72" s="332"/>
      <c r="K72" s="333" t="str">
        <f t="shared" si="2"/>
        <v/>
      </c>
      <c r="L72" s="295"/>
      <c r="M72" s="330"/>
    </row>
    <row r="73" spans="2:13" x14ac:dyDescent="0.35">
      <c r="B73" s="226" t="str">
        <f t="shared" si="4"/>
        <v/>
      </c>
      <c r="C73" s="295"/>
      <c r="D73" s="295"/>
      <c r="E73" s="331"/>
      <c r="F73" s="295"/>
      <c r="G73" s="331"/>
      <c r="H73" s="332"/>
      <c r="I73" s="331"/>
      <c r="J73" s="332"/>
      <c r="K73" s="333" t="str">
        <f t="shared" si="2"/>
        <v/>
      </c>
      <c r="L73" s="295"/>
      <c r="M73" s="330"/>
    </row>
    <row r="74" spans="2:13" x14ac:dyDescent="0.35">
      <c r="B74" s="226" t="str">
        <f t="shared" si="4"/>
        <v/>
      </c>
      <c r="C74" s="295"/>
      <c r="D74" s="295"/>
      <c r="E74" s="331"/>
      <c r="F74" s="295"/>
      <c r="G74" s="331"/>
      <c r="H74" s="332"/>
      <c r="I74" s="331"/>
      <c r="J74" s="332"/>
      <c r="K74" s="333" t="str">
        <f t="shared" si="2"/>
        <v/>
      </c>
      <c r="L74" s="295"/>
      <c r="M74" s="330"/>
    </row>
    <row r="75" spans="2:13" x14ac:dyDescent="0.35">
      <c r="B75" s="226" t="str">
        <f t="shared" si="4"/>
        <v/>
      </c>
      <c r="C75" s="295"/>
      <c r="D75" s="295"/>
      <c r="E75" s="331"/>
      <c r="F75" s="295"/>
      <c r="G75" s="331"/>
      <c r="H75" s="332"/>
      <c r="I75" s="331"/>
      <c r="J75" s="332"/>
      <c r="K75" s="333" t="str">
        <f t="shared" si="2"/>
        <v/>
      </c>
      <c r="L75" s="295"/>
      <c r="M75" s="330"/>
    </row>
    <row r="76" spans="2:13" x14ac:dyDescent="0.35">
      <c r="B76" s="226" t="str">
        <f t="shared" si="4"/>
        <v/>
      </c>
      <c r="C76" s="295"/>
      <c r="D76" s="295"/>
      <c r="E76" s="331"/>
      <c r="F76" s="295"/>
      <c r="G76" s="331"/>
      <c r="H76" s="332"/>
      <c r="I76" s="331"/>
      <c r="J76" s="332"/>
      <c r="K76" s="333" t="str">
        <f t="shared" si="2"/>
        <v/>
      </c>
      <c r="L76" s="295"/>
      <c r="M76" s="330"/>
    </row>
    <row r="77" spans="2:13" x14ac:dyDescent="0.35">
      <c r="B77" s="226" t="str">
        <f t="shared" si="4"/>
        <v/>
      </c>
      <c r="C77" s="295"/>
      <c r="D77" s="295"/>
      <c r="E77" s="331"/>
      <c r="F77" s="295"/>
      <c r="G77" s="331"/>
      <c r="H77" s="332"/>
      <c r="I77" s="331"/>
      <c r="J77" s="332"/>
      <c r="K77" s="333" t="str">
        <f t="shared" si="2"/>
        <v/>
      </c>
      <c r="L77" s="295"/>
      <c r="M77" s="330"/>
    </row>
    <row r="78" spans="2:13" x14ac:dyDescent="0.35">
      <c r="B78" s="226" t="str">
        <f t="shared" si="4"/>
        <v/>
      </c>
      <c r="C78" s="295"/>
      <c r="D78" s="295"/>
      <c r="E78" s="331"/>
      <c r="F78" s="295"/>
      <c r="G78" s="331"/>
      <c r="H78" s="332"/>
      <c r="I78" s="331"/>
      <c r="J78" s="332"/>
      <c r="K78" s="333" t="str">
        <f t="shared" si="2"/>
        <v/>
      </c>
      <c r="L78" s="295"/>
      <c r="M78" s="330"/>
    </row>
    <row r="79" spans="2:13" x14ac:dyDescent="0.35">
      <c r="B79" s="226" t="str">
        <f t="shared" si="4"/>
        <v/>
      </c>
      <c r="C79" s="295"/>
      <c r="D79" s="295"/>
      <c r="E79" s="331"/>
      <c r="F79" s="295"/>
      <c r="G79" s="331"/>
      <c r="H79" s="332"/>
      <c r="I79" s="331"/>
      <c r="J79" s="332"/>
      <c r="K79" s="333" t="str">
        <f t="shared" si="2"/>
        <v/>
      </c>
      <c r="L79" s="295"/>
      <c r="M79" s="330"/>
    </row>
    <row r="80" spans="2:13" x14ac:dyDescent="0.35">
      <c r="B80" s="226" t="str">
        <f t="shared" si="4"/>
        <v/>
      </c>
      <c r="C80" s="295"/>
      <c r="D80" s="295"/>
      <c r="E80" s="331"/>
      <c r="F80" s="295"/>
      <c r="G80" s="331"/>
      <c r="H80" s="332"/>
      <c r="I80" s="331"/>
      <c r="J80" s="332"/>
      <c r="K80" s="333" t="str">
        <f t="shared" si="2"/>
        <v/>
      </c>
      <c r="L80" s="295"/>
      <c r="M80" s="330"/>
    </row>
    <row r="81" spans="2:13" x14ac:dyDescent="0.35">
      <c r="B81" s="226" t="str">
        <f t="shared" si="4"/>
        <v/>
      </c>
      <c r="C81" s="295"/>
      <c r="D81" s="295"/>
      <c r="E81" s="331"/>
      <c r="F81" s="295"/>
      <c r="G81" s="331"/>
      <c r="H81" s="332"/>
      <c r="I81" s="331"/>
      <c r="J81" s="332"/>
      <c r="K81" s="333" t="str">
        <f t="shared" si="2"/>
        <v/>
      </c>
      <c r="L81" s="295"/>
      <c r="M81" s="330"/>
    </row>
    <row r="82" spans="2:13" x14ac:dyDescent="0.35">
      <c r="B82" s="226" t="str">
        <f t="shared" si="4"/>
        <v/>
      </c>
      <c r="C82" s="295"/>
      <c r="D82" s="295"/>
      <c r="E82" s="331"/>
      <c r="F82" s="295"/>
      <c r="G82" s="331"/>
      <c r="H82" s="332"/>
      <c r="I82" s="331"/>
      <c r="J82" s="332"/>
      <c r="K82" s="333" t="str">
        <f t="shared" si="2"/>
        <v/>
      </c>
      <c r="L82" s="295"/>
      <c r="M82" s="330"/>
    </row>
    <row r="83" spans="2:13" x14ac:dyDescent="0.35">
      <c r="B83" s="226" t="str">
        <f t="shared" si="4"/>
        <v/>
      </c>
      <c r="C83" s="295"/>
      <c r="D83" s="295"/>
      <c r="E83" s="331"/>
      <c r="F83" s="295"/>
      <c r="G83" s="331"/>
      <c r="H83" s="332"/>
      <c r="I83" s="331"/>
      <c r="J83" s="332"/>
      <c r="K83" s="333" t="str">
        <f t="shared" si="2"/>
        <v/>
      </c>
      <c r="L83" s="295"/>
      <c r="M83" s="330"/>
    </row>
    <row r="84" spans="2:13" x14ac:dyDescent="0.35">
      <c r="B84" s="226" t="str">
        <f t="shared" si="4"/>
        <v/>
      </c>
      <c r="C84" s="295"/>
      <c r="D84" s="295"/>
      <c r="E84" s="331"/>
      <c r="F84" s="295"/>
      <c r="G84" s="331"/>
      <c r="H84" s="332"/>
      <c r="I84" s="331"/>
      <c r="J84" s="332"/>
      <c r="K84" s="333" t="str">
        <f t="shared" si="2"/>
        <v/>
      </c>
      <c r="L84" s="295"/>
      <c r="M84" s="330"/>
    </row>
    <row r="85" spans="2:13" x14ac:dyDescent="0.35">
      <c r="B85" s="226" t="str">
        <f t="shared" ref="B85:B116" si="5">IF(C85="","",1)</f>
        <v/>
      </c>
      <c r="C85" s="295"/>
      <c r="D85" s="295"/>
      <c r="E85" s="331"/>
      <c r="F85" s="295"/>
      <c r="G85" s="331"/>
      <c r="H85" s="332"/>
      <c r="I85" s="331"/>
      <c r="J85" s="332"/>
      <c r="K85" s="333" t="str">
        <f t="shared" si="2"/>
        <v/>
      </c>
      <c r="L85" s="295"/>
      <c r="M85" s="330"/>
    </row>
    <row r="86" spans="2:13" x14ac:dyDescent="0.35">
      <c r="B86" s="226" t="str">
        <f t="shared" si="5"/>
        <v/>
      </c>
      <c r="C86" s="295"/>
      <c r="D86" s="295"/>
      <c r="E86" s="331"/>
      <c r="F86" s="295"/>
      <c r="G86" s="331"/>
      <c r="H86" s="332"/>
      <c r="I86" s="331"/>
      <c r="J86" s="332"/>
      <c r="K86" s="333" t="str">
        <f t="shared" si="2"/>
        <v/>
      </c>
      <c r="L86" s="295"/>
      <c r="M86" s="330"/>
    </row>
    <row r="87" spans="2:13" x14ac:dyDescent="0.35">
      <c r="B87" s="226" t="str">
        <f t="shared" si="5"/>
        <v/>
      </c>
      <c r="C87" s="295"/>
      <c r="D87" s="295"/>
      <c r="E87" s="331"/>
      <c r="F87" s="295"/>
      <c r="G87" s="331"/>
      <c r="H87" s="332"/>
      <c r="I87" s="331"/>
      <c r="J87" s="332"/>
      <c r="K87" s="333" t="str">
        <f t="shared" si="2"/>
        <v/>
      </c>
      <c r="L87" s="295"/>
      <c r="M87" s="330"/>
    </row>
    <row r="88" spans="2:13" x14ac:dyDescent="0.35">
      <c r="B88" s="226" t="str">
        <f t="shared" si="5"/>
        <v/>
      </c>
      <c r="C88" s="295"/>
      <c r="D88" s="295"/>
      <c r="E88" s="331"/>
      <c r="F88" s="295"/>
      <c r="G88" s="331"/>
      <c r="H88" s="332"/>
      <c r="I88" s="331"/>
      <c r="J88" s="332"/>
      <c r="K88" s="333" t="str">
        <f t="shared" si="2"/>
        <v/>
      </c>
      <c r="L88" s="295"/>
      <c r="M88" s="330"/>
    </row>
    <row r="89" spans="2:13" x14ac:dyDescent="0.35">
      <c r="B89" s="226" t="str">
        <f t="shared" si="5"/>
        <v/>
      </c>
      <c r="C89" s="295"/>
      <c r="D89" s="295"/>
      <c r="E89" s="331"/>
      <c r="F89" s="295"/>
      <c r="G89" s="331"/>
      <c r="H89" s="332"/>
      <c r="I89" s="331"/>
      <c r="J89" s="332"/>
      <c r="K89" s="333" t="str">
        <f t="shared" ref="K89:K152" si="6">IF(J89="","",(VALUE(TEXT(I89,"m/dd/yy ")&amp;TEXT(J89,"hh:mm:ss"))-(VALUE(TEXT(G89,"m/dd/yy ")&amp;TEXT(H89,"hh:mm:ss"))))*24)</f>
        <v/>
      </c>
      <c r="L89" s="295"/>
      <c r="M89" s="330"/>
    </row>
    <row r="90" spans="2:13" x14ac:dyDescent="0.35">
      <c r="B90" s="226" t="str">
        <f t="shared" si="5"/>
        <v/>
      </c>
      <c r="C90" s="295"/>
      <c r="D90" s="295"/>
      <c r="E90" s="331"/>
      <c r="F90" s="295"/>
      <c r="G90" s="331"/>
      <c r="H90" s="332"/>
      <c r="I90" s="331"/>
      <c r="J90" s="332"/>
      <c r="K90" s="333" t="str">
        <f t="shared" si="6"/>
        <v/>
      </c>
      <c r="L90" s="295"/>
      <c r="M90" s="330"/>
    </row>
    <row r="91" spans="2:13" x14ac:dyDescent="0.35">
      <c r="B91" s="226" t="str">
        <f t="shared" si="5"/>
        <v/>
      </c>
      <c r="C91" s="295"/>
      <c r="D91" s="295"/>
      <c r="E91" s="331"/>
      <c r="F91" s="295"/>
      <c r="G91" s="331"/>
      <c r="H91" s="332"/>
      <c r="I91" s="331"/>
      <c r="J91" s="332"/>
      <c r="K91" s="333" t="str">
        <f t="shared" si="6"/>
        <v/>
      </c>
      <c r="L91" s="295"/>
      <c r="M91" s="330"/>
    </row>
    <row r="92" spans="2:13" x14ac:dyDescent="0.35">
      <c r="B92" s="226" t="str">
        <f t="shared" si="5"/>
        <v/>
      </c>
      <c r="C92" s="295"/>
      <c r="D92" s="295"/>
      <c r="E92" s="331"/>
      <c r="F92" s="295"/>
      <c r="G92" s="331"/>
      <c r="H92" s="332"/>
      <c r="I92" s="331"/>
      <c r="J92" s="332"/>
      <c r="K92" s="333" t="str">
        <f t="shared" si="6"/>
        <v/>
      </c>
      <c r="L92" s="295"/>
      <c r="M92" s="330"/>
    </row>
    <row r="93" spans="2:13" x14ac:dyDescent="0.35">
      <c r="B93" s="226" t="str">
        <f t="shared" si="5"/>
        <v/>
      </c>
      <c r="C93" s="295"/>
      <c r="D93" s="295"/>
      <c r="E93" s="331"/>
      <c r="F93" s="295"/>
      <c r="G93" s="331"/>
      <c r="H93" s="332"/>
      <c r="I93" s="331"/>
      <c r="J93" s="332"/>
      <c r="K93" s="333" t="str">
        <f t="shared" si="6"/>
        <v/>
      </c>
      <c r="L93" s="295"/>
      <c r="M93" s="330"/>
    </row>
    <row r="94" spans="2:13" x14ac:dyDescent="0.35">
      <c r="B94" s="226" t="str">
        <f t="shared" si="5"/>
        <v/>
      </c>
      <c r="C94" s="295"/>
      <c r="D94" s="295"/>
      <c r="E94" s="331"/>
      <c r="F94" s="295"/>
      <c r="G94" s="331"/>
      <c r="H94" s="332"/>
      <c r="I94" s="331"/>
      <c r="J94" s="332"/>
      <c r="K94" s="333" t="str">
        <f t="shared" si="6"/>
        <v/>
      </c>
      <c r="L94" s="295"/>
      <c r="M94" s="330"/>
    </row>
    <row r="95" spans="2:13" x14ac:dyDescent="0.35">
      <c r="B95" s="226" t="str">
        <f t="shared" si="5"/>
        <v/>
      </c>
      <c r="C95" s="295"/>
      <c r="D95" s="295"/>
      <c r="E95" s="331"/>
      <c r="F95" s="295"/>
      <c r="G95" s="331"/>
      <c r="H95" s="332"/>
      <c r="I95" s="331"/>
      <c r="J95" s="332"/>
      <c r="K95" s="333" t="str">
        <f t="shared" si="6"/>
        <v/>
      </c>
      <c r="L95" s="295"/>
      <c r="M95" s="330"/>
    </row>
    <row r="96" spans="2:13" x14ac:dyDescent="0.35">
      <c r="B96" s="226" t="str">
        <f t="shared" si="5"/>
        <v/>
      </c>
      <c r="C96" s="295"/>
      <c r="D96" s="295"/>
      <c r="E96" s="331"/>
      <c r="F96" s="295"/>
      <c r="G96" s="331"/>
      <c r="H96" s="332"/>
      <c r="I96" s="331"/>
      <c r="J96" s="332"/>
      <c r="K96" s="333" t="str">
        <f t="shared" si="6"/>
        <v/>
      </c>
      <c r="L96" s="295"/>
      <c r="M96" s="330"/>
    </row>
    <row r="97" spans="2:13" x14ac:dyDescent="0.35">
      <c r="B97" s="226" t="str">
        <f t="shared" si="5"/>
        <v/>
      </c>
      <c r="C97" s="295"/>
      <c r="D97" s="295"/>
      <c r="E97" s="331"/>
      <c r="F97" s="295"/>
      <c r="G97" s="331"/>
      <c r="H97" s="332"/>
      <c r="I97" s="331"/>
      <c r="J97" s="332"/>
      <c r="K97" s="333" t="str">
        <f t="shared" si="6"/>
        <v/>
      </c>
      <c r="L97" s="295"/>
      <c r="M97" s="330"/>
    </row>
    <row r="98" spans="2:13" x14ac:dyDescent="0.35">
      <c r="B98" s="226" t="str">
        <f t="shared" si="5"/>
        <v/>
      </c>
      <c r="C98" s="295"/>
      <c r="D98" s="295"/>
      <c r="E98" s="331"/>
      <c r="F98" s="295"/>
      <c r="G98" s="331"/>
      <c r="H98" s="332"/>
      <c r="I98" s="331"/>
      <c r="J98" s="332"/>
      <c r="K98" s="333" t="str">
        <f t="shared" si="6"/>
        <v/>
      </c>
      <c r="L98" s="295"/>
      <c r="M98" s="330"/>
    </row>
    <row r="99" spans="2:13" x14ac:dyDescent="0.35">
      <c r="B99" s="226" t="str">
        <f t="shared" si="5"/>
        <v/>
      </c>
      <c r="C99" s="295"/>
      <c r="D99" s="295"/>
      <c r="E99" s="331"/>
      <c r="F99" s="295"/>
      <c r="G99" s="331"/>
      <c r="H99" s="332"/>
      <c r="I99" s="331"/>
      <c r="J99" s="332"/>
      <c r="K99" s="333" t="str">
        <f t="shared" si="6"/>
        <v/>
      </c>
      <c r="L99" s="295"/>
      <c r="M99" s="330"/>
    </row>
    <row r="100" spans="2:13" x14ac:dyDescent="0.35">
      <c r="B100" s="226" t="str">
        <f t="shared" si="5"/>
        <v/>
      </c>
      <c r="C100" s="295"/>
      <c r="D100" s="295"/>
      <c r="E100" s="331"/>
      <c r="F100" s="295"/>
      <c r="G100" s="331"/>
      <c r="H100" s="332"/>
      <c r="I100" s="331"/>
      <c r="J100" s="332"/>
      <c r="K100" s="333" t="str">
        <f t="shared" si="6"/>
        <v/>
      </c>
      <c r="L100" s="295"/>
      <c r="M100" s="330"/>
    </row>
    <row r="101" spans="2:13" x14ac:dyDescent="0.35">
      <c r="B101" s="226" t="str">
        <f t="shared" si="5"/>
        <v/>
      </c>
      <c r="C101" s="295"/>
      <c r="D101" s="295"/>
      <c r="E101" s="331"/>
      <c r="F101" s="295"/>
      <c r="G101" s="331"/>
      <c r="H101" s="332"/>
      <c r="I101" s="331"/>
      <c r="J101" s="332"/>
      <c r="K101" s="333" t="str">
        <f t="shared" si="6"/>
        <v/>
      </c>
      <c r="L101" s="295"/>
      <c r="M101" s="330"/>
    </row>
    <row r="102" spans="2:13" x14ac:dyDescent="0.35">
      <c r="B102" s="226" t="str">
        <f t="shared" si="5"/>
        <v/>
      </c>
      <c r="C102" s="295"/>
      <c r="D102" s="295"/>
      <c r="E102" s="331"/>
      <c r="F102" s="295"/>
      <c r="G102" s="331"/>
      <c r="H102" s="332"/>
      <c r="I102" s="331"/>
      <c r="J102" s="332"/>
      <c r="K102" s="333" t="str">
        <f t="shared" si="6"/>
        <v/>
      </c>
      <c r="L102" s="295"/>
      <c r="M102" s="330"/>
    </row>
    <row r="103" spans="2:13" x14ac:dyDescent="0.35">
      <c r="B103" s="226" t="str">
        <f t="shared" si="5"/>
        <v/>
      </c>
      <c r="C103" s="295"/>
      <c r="D103" s="295"/>
      <c r="E103" s="331"/>
      <c r="F103" s="295"/>
      <c r="G103" s="331"/>
      <c r="H103" s="332"/>
      <c r="I103" s="331"/>
      <c r="J103" s="332"/>
      <c r="K103" s="333" t="str">
        <f t="shared" si="6"/>
        <v/>
      </c>
      <c r="L103" s="295"/>
      <c r="M103" s="330"/>
    </row>
    <row r="104" spans="2:13" x14ac:dyDescent="0.35">
      <c r="B104" s="226" t="str">
        <f t="shared" si="5"/>
        <v/>
      </c>
      <c r="C104" s="295"/>
      <c r="D104" s="295"/>
      <c r="E104" s="331"/>
      <c r="F104" s="295"/>
      <c r="G104" s="331"/>
      <c r="H104" s="332"/>
      <c r="I104" s="331"/>
      <c r="J104" s="332"/>
      <c r="K104" s="333" t="str">
        <f t="shared" si="6"/>
        <v/>
      </c>
      <c r="L104" s="295"/>
      <c r="M104" s="330"/>
    </row>
    <row r="105" spans="2:13" x14ac:dyDescent="0.35">
      <c r="B105" s="226" t="str">
        <f t="shared" si="5"/>
        <v/>
      </c>
      <c r="C105" s="295"/>
      <c r="D105" s="295"/>
      <c r="E105" s="331"/>
      <c r="F105" s="295"/>
      <c r="G105" s="331"/>
      <c r="H105" s="332"/>
      <c r="I105" s="331"/>
      <c r="J105" s="332"/>
      <c r="K105" s="333" t="str">
        <f t="shared" si="6"/>
        <v/>
      </c>
      <c r="L105" s="295"/>
      <c r="M105" s="330"/>
    </row>
    <row r="106" spans="2:13" x14ac:dyDescent="0.35">
      <c r="B106" s="226" t="str">
        <f t="shared" si="5"/>
        <v/>
      </c>
      <c r="C106" s="295"/>
      <c r="D106" s="295"/>
      <c r="E106" s="331"/>
      <c r="F106" s="295"/>
      <c r="G106" s="331"/>
      <c r="H106" s="332"/>
      <c r="I106" s="331"/>
      <c r="J106" s="332"/>
      <c r="K106" s="333" t="str">
        <f t="shared" si="6"/>
        <v/>
      </c>
      <c r="L106" s="295"/>
      <c r="M106" s="330"/>
    </row>
    <row r="107" spans="2:13" x14ac:dyDescent="0.35">
      <c r="B107" s="226" t="str">
        <f t="shared" si="5"/>
        <v/>
      </c>
      <c r="C107" s="295"/>
      <c r="D107" s="295"/>
      <c r="E107" s="331"/>
      <c r="F107" s="295"/>
      <c r="G107" s="331"/>
      <c r="H107" s="332"/>
      <c r="I107" s="331"/>
      <c r="J107" s="332"/>
      <c r="K107" s="333" t="str">
        <f t="shared" si="6"/>
        <v/>
      </c>
      <c r="L107" s="295"/>
      <c r="M107" s="330"/>
    </row>
    <row r="108" spans="2:13" x14ac:dyDescent="0.35">
      <c r="B108" s="226" t="str">
        <f t="shared" si="5"/>
        <v/>
      </c>
      <c r="C108" s="295"/>
      <c r="D108" s="295"/>
      <c r="E108" s="331"/>
      <c r="F108" s="295"/>
      <c r="G108" s="331"/>
      <c r="H108" s="332"/>
      <c r="I108" s="331"/>
      <c r="J108" s="332"/>
      <c r="K108" s="333" t="str">
        <f t="shared" si="6"/>
        <v/>
      </c>
      <c r="L108" s="295"/>
      <c r="M108" s="330"/>
    </row>
    <row r="109" spans="2:13" x14ac:dyDescent="0.35">
      <c r="B109" s="226" t="str">
        <f t="shared" si="5"/>
        <v/>
      </c>
      <c r="C109" s="295"/>
      <c r="D109" s="295"/>
      <c r="E109" s="331"/>
      <c r="F109" s="295"/>
      <c r="G109" s="331"/>
      <c r="H109" s="332"/>
      <c r="I109" s="331"/>
      <c r="J109" s="332"/>
      <c r="K109" s="333" t="str">
        <f t="shared" si="6"/>
        <v/>
      </c>
      <c r="L109" s="295"/>
      <c r="M109" s="330"/>
    </row>
    <row r="110" spans="2:13" x14ac:dyDescent="0.35">
      <c r="B110" s="226" t="str">
        <f t="shared" si="5"/>
        <v/>
      </c>
      <c r="C110" s="295"/>
      <c r="D110" s="295"/>
      <c r="E110" s="331"/>
      <c r="F110" s="295"/>
      <c r="G110" s="331"/>
      <c r="H110" s="332"/>
      <c r="I110" s="331"/>
      <c r="J110" s="332"/>
      <c r="K110" s="333" t="str">
        <f t="shared" si="6"/>
        <v/>
      </c>
      <c r="L110" s="295"/>
      <c r="M110" s="330"/>
    </row>
    <row r="111" spans="2:13" x14ac:dyDescent="0.35">
      <c r="B111" s="226" t="str">
        <f t="shared" si="5"/>
        <v/>
      </c>
      <c r="C111" s="295"/>
      <c r="D111" s="295"/>
      <c r="E111" s="331"/>
      <c r="F111" s="295"/>
      <c r="G111" s="331"/>
      <c r="H111" s="332"/>
      <c r="I111" s="331"/>
      <c r="J111" s="332"/>
      <c r="K111" s="333" t="str">
        <f t="shared" si="6"/>
        <v/>
      </c>
      <c r="L111" s="295"/>
      <c r="M111" s="330"/>
    </row>
    <row r="112" spans="2:13" x14ac:dyDescent="0.35">
      <c r="B112" s="226" t="str">
        <f t="shared" si="5"/>
        <v/>
      </c>
      <c r="C112" s="295"/>
      <c r="D112" s="295"/>
      <c r="E112" s="331"/>
      <c r="F112" s="295"/>
      <c r="G112" s="331"/>
      <c r="H112" s="332"/>
      <c r="I112" s="331"/>
      <c r="J112" s="332"/>
      <c r="K112" s="333" t="str">
        <f t="shared" si="6"/>
        <v/>
      </c>
      <c r="L112" s="295"/>
      <c r="M112" s="330"/>
    </row>
    <row r="113" spans="2:13" x14ac:dyDescent="0.35">
      <c r="B113" s="226" t="str">
        <f t="shared" si="5"/>
        <v/>
      </c>
      <c r="C113" s="295"/>
      <c r="D113" s="295"/>
      <c r="E113" s="331"/>
      <c r="F113" s="295"/>
      <c r="G113" s="331"/>
      <c r="H113" s="332"/>
      <c r="I113" s="331"/>
      <c r="J113" s="332"/>
      <c r="K113" s="333" t="str">
        <f t="shared" si="6"/>
        <v/>
      </c>
      <c r="L113" s="295"/>
      <c r="M113" s="330"/>
    </row>
    <row r="114" spans="2:13" x14ac:dyDescent="0.35">
      <c r="B114" s="226" t="str">
        <f t="shared" si="5"/>
        <v/>
      </c>
      <c r="C114" s="295"/>
      <c r="D114" s="295"/>
      <c r="E114" s="331"/>
      <c r="F114" s="295"/>
      <c r="G114" s="331"/>
      <c r="H114" s="332"/>
      <c r="I114" s="331"/>
      <c r="J114" s="332"/>
      <c r="K114" s="333" t="str">
        <f t="shared" si="6"/>
        <v/>
      </c>
      <c r="L114" s="295"/>
      <c r="M114" s="330"/>
    </row>
    <row r="115" spans="2:13" x14ac:dyDescent="0.35">
      <c r="B115" s="226" t="str">
        <f t="shared" si="5"/>
        <v/>
      </c>
      <c r="C115" s="295"/>
      <c r="D115" s="295"/>
      <c r="E115" s="331"/>
      <c r="F115" s="295"/>
      <c r="G115" s="331"/>
      <c r="H115" s="332"/>
      <c r="I115" s="331"/>
      <c r="J115" s="332"/>
      <c r="K115" s="333" t="str">
        <f t="shared" si="6"/>
        <v/>
      </c>
      <c r="L115" s="295"/>
      <c r="M115" s="330"/>
    </row>
    <row r="116" spans="2:13" x14ac:dyDescent="0.35">
      <c r="B116" s="226" t="str">
        <f t="shared" si="5"/>
        <v/>
      </c>
      <c r="C116" s="295"/>
      <c r="D116" s="295"/>
      <c r="E116" s="331"/>
      <c r="F116" s="295"/>
      <c r="G116" s="331"/>
      <c r="H116" s="332"/>
      <c r="I116" s="331"/>
      <c r="J116" s="332"/>
      <c r="K116" s="333" t="str">
        <f t="shared" si="6"/>
        <v/>
      </c>
      <c r="L116" s="295"/>
      <c r="M116" s="330"/>
    </row>
    <row r="117" spans="2:13" x14ac:dyDescent="0.35">
      <c r="B117" s="226" t="str">
        <f t="shared" ref="B117:B148" si="7">IF(C117="","",1)</f>
        <v/>
      </c>
      <c r="C117" s="295"/>
      <c r="D117" s="295"/>
      <c r="E117" s="331"/>
      <c r="F117" s="295"/>
      <c r="G117" s="331"/>
      <c r="H117" s="332"/>
      <c r="I117" s="331"/>
      <c r="J117" s="332"/>
      <c r="K117" s="333" t="str">
        <f t="shared" si="6"/>
        <v/>
      </c>
      <c r="L117" s="295"/>
      <c r="M117" s="330"/>
    </row>
    <row r="118" spans="2:13" x14ac:dyDescent="0.35">
      <c r="B118" s="226" t="str">
        <f t="shared" si="7"/>
        <v/>
      </c>
      <c r="C118" s="295"/>
      <c r="D118" s="295"/>
      <c r="E118" s="331"/>
      <c r="F118" s="295"/>
      <c r="G118" s="331"/>
      <c r="H118" s="332"/>
      <c r="I118" s="331"/>
      <c r="J118" s="332"/>
      <c r="K118" s="333" t="str">
        <f t="shared" si="6"/>
        <v/>
      </c>
      <c r="L118" s="295"/>
      <c r="M118" s="330"/>
    </row>
    <row r="119" spans="2:13" x14ac:dyDescent="0.35">
      <c r="B119" s="226" t="str">
        <f t="shared" si="7"/>
        <v/>
      </c>
      <c r="C119" s="295"/>
      <c r="D119" s="295"/>
      <c r="E119" s="331"/>
      <c r="F119" s="295"/>
      <c r="G119" s="331"/>
      <c r="H119" s="332"/>
      <c r="I119" s="331"/>
      <c r="J119" s="332"/>
      <c r="K119" s="333" t="str">
        <f t="shared" si="6"/>
        <v/>
      </c>
      <c r="L119" s="295"/>
      <c r="M119" s="330"/>
    </row>
    <row r="120" spans="2:13" x14ac:dyDescent="0.35">
      <c r="B120" s="226" t="str">
        <f t="shared" si="7"/>
        <v/>
      </c>
      <c r="C120" s="295"/>
      <c r="D120" s="295"/>
      <c r="E120" s="331"/>
      <c r="F120" s="295"/>
      <c r="G120" s="331"/>
      <c r="H120" s="332"/>
      <c r="I120" s="331"/>
      <c r="J120" s="332"/>
      <c r="K120" s="333" t="str">
        <f t="shared" si="6"/>
        <v/>
      </c>
      <c r="L120" s="295"/>
      <c r="M120" s="330"/>
    </row>
    <row r="121" spans="2:13" x14ac:dyDescent="0.35">
      <c r="B121" s="226" t="str">
        <f t="shared" si="7"/>
        <v/>
      </c>
      <c r="C121" s="295"/>
      <c r="D121" s="295"/>
      <c r="E121" s="331"/>
      <c r="F121" s="295"/>
      <c r="G121" s="331"/>
      <c r="H121" s="332"/>
      <c r="I121" s="331"/>
      <c r="J121" s="332"/>
      <c r="K121" s="333" t="str">
        <f t="shared" si="6"/>
        <v/>
      </c>
      <c r="L121" s="295"/>
      <c r="M121" s="330"/>
    </row>
    <row r="122" spans="2:13" x14ac:dyDescent="0.35">
      <c r="B122" s="226" t="str">
        <f t="shared" si="7"/>
        <v/>
      </c>
      <c r="C122" s="295"/>
      <c r="D122" s="295"/>
      <c r="E122" s="331"/>
      <c r="F122" s="295"/>
      <c r="G122" s="331"/>
      <c r="H122" s="332"/>
      <c r="I122" s="331"/>
      <c r="J122" s="332"/>
      <c r="K122" s="333" t="str">
        <f t="shared" si="6"/>
        <v/>
      </c>
      <c r="L122" s="295"/>
      <c r="M122" s="330"/>
    </row>
    <row r="123" spans="2:13" x14ac:dyDescent="0.35">
      <c r="B123" s="226" t="str">
        <f t="shared" si="7"/>
        <v/>
      </c>
      <c r="C123" s="295"/>
      <c r="D123" s="295"/>
      <c r="E123" s="331"/>
      <c r="F123" s="295"/>
      <c r="G123" s="331"/>
      <c r="H123" s="332"/>
      <c r="I123" s="331"/>
      <c r="J123" s="332"/>
      <c r="K123" s="333" t="str">
        <f t="shared" si="6"/>
        <v/>
      </c>
      <c r="L123" s="295"/>
      <c r="M123" s="330"/>
    </row>
    <row r="124" spans="2:13" x14ac:dyDescent="0.35">
      <c r="B124" s="226" t="str">
        <f t="shared" si="7"/>
        <v/>
      </c>
      <c r="C124" s="295"/>
      <c r="D124" s="295"/>
      <c r="E124" s="331"/>
      <c r="F124" s="295"/>
      <c r="G124" s="331"/>
      <c r="H124" s="332"/>
      <c r="I124" s="331"/>
      <c r="J124" s="332"/>
      <c r="K124" s="333" t="str">
        <f t="shared" si="6"/>
        <v/>
      </c>
      <c r="L124" s="295"/>
      <c r="M124" s="330"/>
    </row>
    <row r="125" spans="2:13" x14ac:dyDescent="0.35">
      <c r="B125" s="226" t="str">
        <f t="shared" si="7"/>
        <v/>
      </c>
      <c r="C125" s="295"/>
      <c r="D125" s="295"/>
      <c r="E125" s="331"/>
      <c r="F125" s="295"/>
      <c r="G125" s="331"/>
      <c r="H125" s="332"/>
      <c r="I125" s="331"/>
      <c r="J125" s="332"/>
      <c r="K125" s="333" t="str">
        <f t="shared" si="6"/>
        <v/>
      </c>
      <c r="L125" s="295"/>
      <c r="M125" s="330"/>
    </row>
    <row r="126" spans="2:13" x14ac:dyDescent="0.35">
      <c r="B126" s="226" t="str">
        <f t="shared" si="7"/>
        <v/>
      </c>
      <c r="C126" s="295"/>
      <c r="D126" s="295"/>
      <c r="E126" s="331"/>
      <c r="F126" s="295"/>
      <c r="G126" s="331"/>
      <c r="H126" s="332"/>
      <c r="I126" s="331"/>
      <c r="J126" s="332"/>
      <c r="K126" s="333" t="str">
        <f t="shared" si="6"/>
        <v/>
      </c>
      <c r="L126" s="295"/>
      <c r="M126" s="330"/>
    </row>
    <row r="127" spans="2:13" x14ac:dyDescent="0.35">
      <c r="B127" s="226" t="str">
        <f t="shared" si="7"/>
        <v/>
      </c>
      <c r="C127" s="295"/>
      <c r="D127" s="295"/>
      <c r="E127" s="331"/>
      <c r="F127" s="295"/>
      <c r="G127" s="331"/>
      <c r="H127" s="332"/>
      <c r="I127" s="331"/>
      <c r="J127" s="332"/>
      <c r="K127" s="333" t="str">
        <f t="shared" si="6"/>
        <v/>
      </c>
      <c r="L127" s="295"/>
      <c r="M127" s="330"/>
    </row>
    <row r="128" spans="2:13" x14ac:dyDescent="0.35">
      <c r="B128" s="226" t="str">
        <f t="shared" si="7"/>
        <v/>
      </c>
      <c r="C128" s="295"/>
      <c r="D128" s="295"/>
      <c r="E128" s="331"/>
      <c r="F128" s="295"/>
      <c r="G128" s="331"/>
      <c r="H128" s="332"/>
      <c r="I128" s="331"/>
      <c r="J128" s="332"/>
      <c r="K128" s="333" t="str">
        <f t="shared" si="6"/>
        <v/>
      </c>
      <c r="L128" s="295"/>
      <c r="M128" s="330"/>
    </row>
    <row r="129" spans="2:13" x14ac:dyDescent="0.35">
      <c r="B129" s="226" t="str">
        <f t="shared" si="7"/>
        <v/>
      </c>
      <c r="C129" s="295"/>
      <c r="D129" s="295"/>
      <c r="E129" s="331"/>
      <c r="F129" s="295"/>
      <c r="G129" s="331"/>
      <c r="H129" s="332"/>
      <c r="I129" s="331"/>
      <c r="J129" s="332"/>
      <c r="K129" s="333" t="str">
        <f t="shared" si="6"/>
        <v/>
      </c>
      <c r="L129" s="295"/>
      <c r="M129" s="330"/>
    </row>
    <row r="130" spans="2:13" x14ac:dyDescent="0.35">
      <c r="B130" s="226" t="str">
        <f t="shared" si="7"/>
        <v/>
      </c>
      <c r="C130" s="295"/>
      <c r="D130" s="295"/>
      <c r="E130" s="331"/>
      <c r="F130" s="295"/>
      <c r="G130" s="331"/>
      <c r="H130" s="332"/>
      <c r="I130" s="331"/>
      <c r="J130" s="332"/>
      <c r="K130" s="333" t="str">
        <f t="shared" si="6"/>
        <v/>
      </c>
      <c r="L130" s="295"/>
      <c r="M130" s="330"/>
    </row>
    <row r="131" spans="2:13" x14ac:dyDescent="0.35">
      <c r="B131" s="226" t="str">
        <f t="shared" si="7"/>
        <v/>
      </c>
      <c r="C131" s="295"/>
      <c r="D131" s="295"/>
      <c r="E131" s="331"/>
      <c r="F131" s="295"/>
      <c r="G131" s="331"/>
      <c r="H131" s="332"/>
      <c r="I131" s="331"/>
      <c r="J131" s="332"/>
      <c r="K131" s="333" t="str">
        <f t="shared" si="6"/>
        <v/>
      </c>
      <c r="L131" s="295"/>
      <c r="M131" s="330"/>
    </row>
    <row r="132" spans="2:13" x14ac:dyDescent="0.35">
      <c r="B132" s="226" t="str">
        <f t="shared" si="7"/>
        <v/>
      </c>
      <c r="C132" s="295"/>
      <c r="D132" s="295"/>
      <c r="E132" s="331"/>
      <c r="F132" s="295"/>
      <c r="G132" s="331"/>
      <c r="H132" s="332"/>
      <c r="I132" s="331"/>
      <c r="J132" s="332"/>
      <c r="K132" s="333" t="str">
        <f t="shared" si="6"/>
        <v/>
      </c>
      <c r="L132" s="295"/>
      <c r="M132" s="330"/>
    </row>
    <row r="133" spans="2:13" x14ac:dyDescent="0.35">
      <c r="B133" s="226" t="str">
        <f t="shared" si="7"/>
        <v/>
      </c>
      <c r="C133" s="295"/>
      <c r="D133" s="295"/>
      <c r="E133" s="331"/>
      <c r="F133" s="295"/>
      <c r="G133" s="331"/>
      <c r="H133" s="332"/>
      <c r="I133" s="331"/>
      <c r="J133" s="332"/>
      <c r="K133" s="333" t="str">
        <f t="shared" si="6"/>
        <v/>
      </c>
      <c r="L133" s="295"/>
      <c r="M133" s="330"/>
    </row>
    <row r="134" spans="2:13" x14ac:dyDescent="0.35">
      <c r="B134" s="226" t="str">
        <f t="shared" si="7"/>
        <v/>
      </c>
      <c r="C134" s="295"/>
      <c r="D134" s="295"/>
      <c r="E134" s="331"/>
      <c r="F134" s="295"/>
      <c r="G134" s="331"/>
      <c r="H134" s="332"/>
      <c r="I134" s="331"/>
      <c r="J134" s="332"/>
      <c r="K134" s="333" t="str">
        <f t="shared" si="6"/>
        <v/>
      </c>
      <c r="L134" s="295"/>
      <c r="M134" s="330"/>
    </row>
    <row r="135" spans="2:13" x14ac:dyDescent="0.35">
      <c r="B135" s="226" t="str">
        <f t="shared" si="7"/>
        <v/>
      </c>
      <c r="C135" s="295"/>
      <c r="D135" s="295"/>
      <c r="E135" s="331"/>
      <c r="F135" s="295"/>
      <c r="G135" s="331"/>
      <c r="H135" s="332"/>
      <c r="I135" s="331"/>
      <c r="J135" s="332"/>
      <c r="K135" s="333" t="str">
        <f t="shared" si="6"/>
        <v/>
      </c>
      <c r="L135" s="295"/>
      <c r="M135" s="330"/>
    </row>
    <row r="136" spans="2:13" x14ac:dyDescent="0.35">
      <c r="B136" s="226" t="str">
        <f t="shared" si="7"/>
        <v/>
      </c>
      <c r="C136" s="295"/>
      <c r="D136" s="295"/>
      <c r="E136" s="331"/>
      <c r="F136" s="295"/>
      <c r="G136" s="331"/>
      <c r="H136" s="332"/>
      <c r="I136" s="331"/>
      <c r="J136" s="332"/>
      <c r="K136" s="333" t="str">
        <f t="shared" si="6"/>
        <v/>
      </c>
      <c r="L136" s="295"/>
      <c r="M136" s="330"/>
    </row>
    <row r="137" spans="2:13" x14ac:dyDescent="0.35">
      <c r="B137" s="226" t="str">
        <f t="shared" si="7"/>
        <v/>
      </c>
      <c r="C137" s="295"/>
      <c r="D137" s="295"/>
      <c r="E137" s="331"/>
      <c r="F137" s="295"/>
      <c r="G137" s="331"/>
      <c r="H137" s="332"/>
      <c r="I137" s="331"/>
      <c r="J137" s="332"/>
      <c r="K137" s="333" t="str">
        <f t="shared" si="6"/>
        <v/>
      </c>
      <c r="L137" s="295"/>
      <c r="M137" s="330"/>
    </row>
    <row r="138" spans="2:13" x14ac:dyDescent="0.35">
      <c r="B138" s="226" t="str">
        <f t="shared" si="7"/>
        <v/>
      </c>
      <c r="C138" s="295"/>
      <c r="D138" s="295"/>
      <c r="E138" s="331"/>
      <c r="F138" s="295"/>
      <c r="G138" s="331"/>
      <c r="H138" s="332"/>
      <c r="I138" s="331"/>
      <c r="J138" s="332"/>
      <c r="K138" s="333" t="str">
        <f t="shared" si="6"/>
        <v/>
      </c>
      <c r="L138" s="295"/>
      <c r="M138" s="330"/>
    </row>
    <row r="139" spans="2:13" x14ac:dyDescent="0.35">
      <c r="B139" s="226" t="str">
        <f t="shared" si="7"/>
        <v/>
      </c>
      <c r="C139" s="295"/>
      <c r="D139" s="295"/>
      <c r="E139" s="331"/>
      <c r="F139" s="295"/>
      <c r="G139" s="331"/>
      <c r="H139" s="332"/>
      <c r="I139" s="331"/>
      <c r="J139" s="332"/>
      <c r="K139" s="333" t="str">
        <f t="shared" si="6"/>
        <v/>
      </c>
      <c r="L139" s="295"/>
      <c r="M139" s="330"/>
    </row>
    <row r="140" spans="2:13" x14ac:dyDescent="0.35">
      <c r="B140" s="226" t="str">
        <f t="shared" si="7"/>
        <v/>
      </c>
      <c r="C140" s="295"/>
      <c r="D140" s="295"/>
      <c r="E140" s="331"/>
      <c r="F140" s="295"/>
      <c r="G140" s="331"/>
      <c r="H140" s="332"/>
      <c r="I140" s="331"/>
      <c r="J140" s="332"/>
      <c r="K140" s="333" t="str">
        <f t="shared" si="6"/>
        <v/>
      </c>
      <c r="L140" s="295"/>
      <c r="M140" s="330"/>
    </row>
    <row r="141" spans="2:13" x14ac:dyDescent="0.35">
      <c r="B141" s="226" t="str">
        <f t="shared" si="7"/>
        <v/>
      </c>
      <c r="C141" s="295"/>
      <c r="D141" s="295"/>
      <c r="E141" s="331"/>
      <c r="F141" s="295"/>
      <c r="G141" s="331"/>
      <c r="H141" s="332"/>
      <c r="I141" s="331"/>
      <c r="J141" s="332"/>
      <c r="K141" s="333" t="str">
        <f t="shared" si="6"/>
        <v/>
      </c>
      <c r="L141" s="295"/>
      <c r="M141" s="330"/>
    </row>
    <row r="142" spans="2:13" x14ac:dyDescent="0.35">
      <c r="B142" s="226" t="str">
        <f t="shared" si="7"/>
        <v/>
      </c>
      <c r="C142" s="295"/>
      <c r="D142" s="295"/>
      <c r="E142" s="331"/>
      <c r="F142" s="295"/>
      <c r="G142" s="331"/>
      <c r="H142" s="332"/>
      <c r="I142" s="331"/>
      <c r="J142" s="332"/>
      <c r="K142" s="333" t="str">
        <f t="shared" si="6"/>
        <v/>
      </c>
      <c r="L142" s="295"/>
      <c r="M142" s="330"/>
    </row>
    <row r="143" spans="2:13" x14ac:dyDescent="0.35">
      <c r="B143" s="226" t="str">
        <f t="shared" si="7"/>
        <v/>
      </c>
      <c r="C143" s="295"/>
      <c r="D143" s="295"/>
      <c r="E143" s="331"/>
      <c r="F143" s="295"/>
      <c r="G143" s="331"/>
      <c r="H143" s="332"/>
      <c r="I143" s="331"/>
      <c r="J143" s="332"/>
      <c r="K143" s="333" t="str">
        <f t="shared" si="6"/>
        <v/>
      </c>
      <c r="L143" s="295"/>
      <c r="M143" s="330"/>
    </row>
    <row r="144" spans="2:13" x14ac:dyDescent="0.35">
      <c r="B144" s="226" t="str">
        <f t="shared" si="7"/>
        <v/>
      </c>
      <c r="C144" s="295"/>
      <c r="D144" s="295"/>
      <c r="E144" s="331"/>
      <c r="F144" s="295"/>
      <c r="G144" s="331"/>
      <c r="H144" s="332"/>
      <c r="I144" s="331"/>
      <c r="J144" s="332"/>
      <c r="K144" s="333" t="str">
        <f t="shared" si="6"/>
        <v/>
      </c>
      <c r="L144" s="295"/>
      <c r="M144" s="330"/>
    </row>
    <row r="145" spans="2:13" x14ac:dyDescent="0.35">
      <c r="B145" s="226" t="str">
        <f t="shared" si="7"/>
        <v/>
      </c>
      <c r="C145" s="295"/>
      <c r="D145" s="295"/>
      <c r="E145" s="331"/>
      <c r="F145" s="295"/>
      <c r="G145" s="331"/>
      <c r="H145" s="332"/>
      <c r="I145" s="331"/>
      <c r="J145" s="332"/>
      <c r="K145" s="333" t="str">
        <f t="shared" si="6"/>
        <v/>
      </c>
      <c r="L145" s="295"/>
      <c r="M145" s="330"/>
    </row>
    <row r="146" spans="2:13" x14ac:dyDescent="0.35">
      <c r="B146" s="226" t="str">
        <f t="shared" si="7"/>
        <v/>
      </c>
      <c r="C146" s="295"/>
      <c r="D146" s="295"/>
      <c r="E146" s="331"/>
      <c r="F146" s="295"/>
      <c r="G146" s="331"/>
      <c r="H146" s="332"/>
      <c r="I146" s="331"/>
      <c r="J146" s="332"/>
      <c r="K146" s="333" t="str">
        <f t="shared" si="6"/>
        <v/>
      </c>
      <c r="L146" s="295"/>
      <c r="M146" s="330"/>
    </row>
    <row r="147" spans="2:13" x14ac:dyDescent="0.35">
      <c r="B147" s="226" t="str">
        <f t="shared" si="7"/>
        <v/>
      </c>
      <c r="C147" s="295"/>
      <c r="D147" s="295"/>
      <c r="E147" s="331"/>
      <c r="F147" s="295"/>
      <c r="G147" s="331"/>
      <c r="H147" s="332"/>
      <c r="I147" s="331"/>
      <c r="J147" s="332"/>
      <c r="K147" s="333" t="str">
        <f t="shared" si="6"/>
        <v/>
      </c>
      <c r="L147" s="295"/>
      <c r="M147" s="330"/>
    </row>
    <row r="148" spans="2:13" x14ac:dyDescent="0.35">
      <c r="B148" s="226" t="str">
        <f t="shared" si="7"/>
        <v/>
      </c>
      <c r="C148" s="295"/>
      <c r="D148" s="295"/>
      <c r="E148" s="331"/>
      <c r="F148" s="295"/>
      <c r="G148" s="331"/>
      <c r="H148" s="332"/>
      <c r="I148" s="331"/>
      <c r="J148" s="332"/>
      <c r="K148" s="333" t="str">
        <f t="shared" si="6"/>
        <v/>
      </c>
      <c r="L148" s="295"/>
      <c r="M148" s="330"/>
    </row>
    <row r="149" spans="2:13" x14ac:dyDescent="0.35">
      <c r="B149" s="226" t="str">
        <f t="shared" ref="B149:B180" si="8">IF(C149="","",1)</f>
        <v/>
      </c>
      <c r="C149" s="295"/>
      <c r="D149" s="295"/>
      <c r="E149" s="331"/>
      <c r="F149" s="295"/>
      <c r="G149" s="331"/>
      <c r="H149" s="332"/>
      <c r="I149" s="331"/>
      <c r="J149" s="332"/>
      <c r="K149" s="333" t="str">
        <f t="shared" si="6"/>
        <v/>
      </c>
      <c r="L149" s="295"/>
      <c r="M149" s="330"/>
    </row>
    <row r="150" spans="2:13" x14ac:dyDescent="0.35">
      <c r="B150" s="226" t="str">
        <f t="shared" si="8"/>
        <v/>
      </c>
      <c r="C150" s="295"/>
      <c r="D150" s="295"/>
      <c r="E150" s="331"/>
      <c r="F150" s="295"/>
      <c r="G150" s="331"/>
      <c r="H150" s="332"/>
      <c r="I150" s="331"/>
      <c r="J150" s="332"/>
      <c r="K150" s="333" t="str">
        <f t="shared" si="6"/>
        <v/>
      </c>
      <c r="L150" s="295"/>
      <c r="M150" s="330"/>
    </row>
    <row r="151" spans="2:13" x14ac:dyDescent="0.35">
      <c r="B151" s="226" t="str">
        <f t="shared" si="8"/>
        <v/>
      </c>
      <c r="C151" s="295"/>
      <c r="D151" s="295"/>
      <c r="E151" s="331"/>
      <c r="F151" s="295"/>
      <c r="G151" s="331"/>
      <c r="H151" s="332"/>
      <c r="I151" s="331"/>
      <c r="J151" s="332"/>
      <c r="K151" s="333" t="str">
        <f t="shared" si="6"/>
        <v/>
      </c>
      <c r="L151" s="295"/>
      <c r="M151" s="330"/>
    </row>
    <row r="152" spans="2:13" x14ac:dyDescent="0.35">
      <c r="B152" s="226" t="str">
        <f t="shared" si="8"/>
        <v/>
      </c>
      <c r="C152" s="295"/>
      <c r="D152" s="295"/>
      <c r="E152" s="331"/>
      <c r="F152" s="295"/>
      <c r="G152" s="331"/>
      <c r="H152" s="332"/>
      <c r="I152" s="331"/>
      <c r="J152" s="332"/>
      <c r="K152" s="333" t="str">
        <f t="shared" si="6"/>
        <v/>
      </c>
      <c r="L152" s="295"/>
      <c r="M152" s="330"/>
    </row>
    <row r="153" spans="2:13" x14ac:dyDescent="0.35">
      <c r="B153" s="226" t="str">
        <f t="shared" si="8"/>
        <v/>
      </c>
      <c r="C153" s="295"/>
      <c r="D153" s="295"/>
      <c r="E153" s="331"/>
      <c r="F153" s="295"/>
      <c r="G153" s="331"/>
      <c r="H153" s="332"/>
      <c r="I153" s="331"/>
      <c r="J153" s="332"/>
      <c r="K153" s="333" t="str">
        <f t="shared" ref="K153:K216" si="9">IF(J153="","",(VALUE(TEXT(I153,"m/dd/yy ")&amp;TEXT(J153,"hh:mm:ss"))-(VALUE(TEXT(G153,"m/dd/yy ")&amp;TEXT(H153,"hh:mm:ss"))))*24)</f>
        <v/>
      </c>
      <c r="L153" s="295"/>
      <c r="M153" s="330"/>
    </row>
    <row r="154" spans="2:13" x14ac:dyDescent="0.35">
      <c r="B154" s="226" t="str">
        <f t="shared" si="8"/>
        <v/>
      </c>
      <c r="C154" s="295"/>
      <c r="D154" s="295"/>
      <c r="E154" s="331"/>
      <c r="F154" s="295"/>
      <c r="G154" s="331"/>
      <c r="H154" s="332"/>
      <c r="I154" s="331"/>
      <c r="J154" s="332"/>
      <c r="K154" s="333" t="str">
        <f t="shared" si="9"/>
        <v/>
      </c>
      <c r="L154" s="295"/>
      <c r="M154" s="330"/>
    </row>
    <row r="155" spans="2:13" x14ac:dyDescent="0.35">
      <c r="B155" s="226" t="str">
        <f t="shared" si="8"/>
        <v/>
      </c>
      <c r="C155" s="295"/>
      <c r="D155" s="295"/>
      <c r="E155" s="331"/>
      <c r="F155" s="295"/>
      <c r="G155" s="331"/>
      <c r="H155" s="332"/>
      <c r="I155" s="331"/>
      <c r="J155" s="332"/>
      <c r="K155" s="333" t="str">
        <f t="shared" si="9"/>
        <v/>
      </c>
      <c r="L155" s="295"/>
      <c r="M155" s="330"/>
    </row>
    <row r="156" spans="2:13" x14ac:dyDescent="0.35">
      <c r="B156" s="226" t="str">
        <f t="shared" si="8"/>
        <v/>
      </c>
      <c r="C156" s="295"/>
      <c r="D156" s="295"/>
      <c r="E156" s="331"/>
      <c r="F156" s="295"/>
      <c r="G156" s="331"/>
      <c r="H156" s="332"/>
      <c r="I156" s="331"/>
      <c r="J156" s="332"/>
      <c r="K156" s="333" t="str">
        <f t="shared" si="9"/>
        <v/>
      </c>
      <c r="L156" s="295"/>
      <c r="M156" s="330"/>
    </row>
    <row r="157" spans="2:13" x14ac:dyDescent="0.35">
      <c r="B157" s="226" t="str">
        <f t="shared" si="8"/>
        <v/>
      </c>
      <c r="C157" s="295"/>
      <c r="D157" s="295"/>
      <c r="E157" s="331"/>
      <c r="F157" s="295"/>
      <c r="G157" s="331"/>
      <c r="H157" s="332"/>
      <c r="I157" s="331"/>
      <c r="J157" s="332"/>
      <c r="K157" s="333" t="str">
        <f t="shared" si="9"/>
        <v/>
      </c>
      <c r="L157" s="295"/>
      <c r="M157" s="330"/>
    </row>
    <row r="158" spans="2:13" x14ac:dyDescent="0.35">
      <c r="B158" s="226" t="str">
        <f t="shared" si="8"/>
        <v/>
      </c>
      <c r="C158" s="295"/>
      <c r="D158" s="295"/>
      <c r="E158" s="331"/>
      <c r="F158" s="295"/>
      <c r="G158" s="331"/>
      <c r="H158" s="332"/>
      <c r="I158" s="331"/>
      <c r="J158" s="332"/>
      <c r="K158" s="333" t="str">
        <f t="shared" si="9"/>
        <v/>
      </c>
      <c r="L158" s="295"/>
      <c r="M158" s="330"/>
    </row>
    <row r="159" spans="2:13" x14ac:dyDescent="0.35">
      <c r="B159" s="226" t="str">
        <f t="shared" si="8"/>
        <v/>
      </c>
      <c r="C159" s="295"/>
      <c r="D159" s="295"/>
      <c r="E159" s="331"/>
      <c r="F159" s="295"/>
      <c r="G159" s="331"/>
      <c r="H159" s="332"/>
      <c r="I159" s="331"/>
      <c r="J159" s="332"/>
      <c r="K159" s="333" t="str">
        <f t="shared" si="9"/>
        <v/>
      </c>
      <c r="L159" s="295"/>
      <c r="M159" s="330"/>
    </row>
    <row r="160" spans="2:13" x14ac:dyDescent="0.35">
      <c r="B160" s="226" t="str">
        <f t="shared" si="8"/>
        <v/>
      </c>
      <c r="C160" s="295"/>
      <c r="D160" s="295"/>
      <c r="E160" s="331"/>
      <c r="F160" s="295"/>
      <c r="G160" s="331"/>
      <c r="H160" s="332"/>
      <c r="I160" s="331"/>
      <c r="J160" s="332"/>
      <c r="K160" s="333" t="str">
        <f t="shared" si="9"/>
        <v/>
      </c>
      <c r="L160" s="295"/>
      <c r="M160" s="330"/>
    </row>
    <row r="161" spans="2:13" x14ac:dyDescent="0.35">
      <c r="B161" s="226" t="str">
        <f t="shared" si="8"/>
        <v/>
      </c>
      <c r="C161" s="295"/>
      <c r="D161" s="295"/>
      <c r="E161" s="331"/>
      <c r="F161" s="295"/>
      <c r="G161" s="331"/>
      <c r="H161" s="332"/>
      <c r="I161" s="331"/>
      <c r="J161" s="332"/>
      <c r="K161" s="333" t="str">
        <f t="shared" si="9"/>
        <v/>
      </c>
      <c r="L161" s="295"/>
      <c r="M161" s="330"/>
    </row>
    <row r="162" spans="2:13" x14ac:dyDescent="0.35">
      <c r="B162" s="226" t="str">
        <f t="shared" si="8"/>
        <v/>
      </c>
      <c r="C162" s="295"/>
      <c r="D162" s="295"/>
      <c r="E162" s="331"/>
      <c r="F162" s="295"/>
      <c r="G162" s="331"/>
      <c r="H162" s="332"/>
      <c r="I162" s="331"/>
      <c r="J162" s="332"/>
      <c r="K162" s="333" t="str">
        <f t="shared" si="9"/>
        <v/>
      </c>
      <c r="L162" s="295"/>
      <c r="M162" s="330"/>
    </row>
    <row r="163" spans="2:13" x14ac:dyDescent="0.35">
      <c r="B163" s="226" t="str">
        <f t="shared" si="8"/>
        <v/>
      </c>
      <c r="C163" s="295"/>
      <c r="D163" s="295"/>
      <c r="E163" s="331"/>
      <c r="F163" s="295"/>
      <c r="G163" s="331"/>
      <c r="H163" s="332"/>
      <c r="I163" s="331"/>
      <c r="J163" s="332"/>
      <c r="K163" s="333" t="str">
        <f t="shared" si="9"/>
        <v/>
      </c>
      <c r="L163" s="295"/>
      <c r="M163" s="330"/>
    </row>
    <row r="164" spans="2:13" x14ac:dyDescent="0.35">
      <c r="B164" s="226" t="str">
        <f t="shared" si="8"/>
        <v/>
      </c>
      <c r="C164" s="295"/>
      <c r="D164" s="295"/>
      <c r="E164" s="331"/>
      <c r="F164" s="295"/>
      <c r="G164" s="331"/>
      <c r="H164" s="332"/>
      <c r="I164" s="331"/>
      <c r="J164" s="332"/>
      <c r="K164" s="333" t="str">
        <f t="shared" si="9"/>
        <v/>
      </c>
      <c r="L164" s="295"/>
      <c r="M164" s="330"/>
    </row>
    <row r="165" spans="2:13" x14ac:dyDescent="0.35">
      <c r="B165" s="226" t="str">
        <f t="shared" si="8"/>
        <v/>
      </c>
      <c r="C165" s="295"/>
      <c r="D165" s="295"/>
      <c r="E165" s="331"/>
      <c r="F165" s="295"/>
      <c r="G165" s="331"/>
      <c r="H165" s="332"/>
      <c r="I165" s="331"/>
      <c r="J165" s="332"/>
      <c r="K165" s="333" t="str">
        <f t="shared" si="9"/>
        <v/>
      </c>
      <c r="L165" s="295"/>
      <c r="M165" s="330"/>
    </row>
    <row r="166" spans="2:13" x14ac:dyDescent="0.35">
      <c r="B166" s="226" t="str">
        <f t="shared" si="8"/>
        <v/>
      </c>
      <c r="C166" s="295"/>
      <c r="D166" s="295"/>
      <c r="E166" s="331"/>
      <c r="F166" s="295"/>
      <c r="G166" s="331"/>
      <c r="H166" s="332"/>
      <c r="I166" s="331"/>
      <c r="J166" s="332"/>
      <c r="K166" s="333" t="str">
        <f t="shared" si="9"/>
        <v/>
      </c>
      <c r="L166" s="295"/>
      <c r="M166" s="330"/>
    </row>
    <row r="167" spans="2:13" x14ac:dyDescent="0.35">
      <c r="B167" s="226" t="str">
        <f t="shared" si="8"/>
        <v/>
      </c>
      <c r="C167" s="295"/>
      <c r="D167" s="295"/>
      <c r="E167" s="331"/>
      <c r="F167" s="295"/>
      <c r="G167" s="331"/>
      <c r="H167" s="332"/>
      <c r="I167" s="331"/>
      <c r="J167" s="332"/>
      <c r="K167" s="333" t="str">
        <f t="shared" si="9"/>
        <v/>
      </c>
      <c r="L167" s="295"/>
      <c r="M167" s="330"/>
    </row>
    <row r="168" spans="2:13" x14ac:dyDescent="0.35">
      <c r="B168" s="226" t="str">
        <f t="shared" si="8"/>
        <v/>
      </c>
      <c r="C168" s="295"/>
      <c r="D168" s="295"/>
      <c r="E168" s="331"/>
      <c r="F168" s="295"/>
      <c r="G168" s="331"/>
      <c r="H168" s="332"/>
      <c r="I168" s="331"/>
      <c r="J168" s="332"/>
      <c r="K168" s="333" t="str">
        <f t="shared" si="9"/>
        <v/>
      </c>
      <c r="L168" s="295"/>
      <c r="M168" s="330"/>
    </row>
    <row r="169" spans="2:13" x14ac:dyDescent="0.35">
      <c r="B169" s="226" t="str">
        <f t="shared" si="8"/>
        <v/>
      </c>
      <c r="C169" s="295"/>
      <c r="D169" s="295"/>
      <c r="E169" s="331"/>
      <c r="F169" s="295"/>
      <c r="G169" s="331"/>
      <c r="H169" s="332"/>
      <c r="I169" s="331"/>
      <c r="J169" s="332"/>
      <c r="K169" s="333" t="str">
        <f t="shared" si="9"/>
        <v/>
      </c>
      <c r="L169" s="295"/>
      <c r="M169" s="330"/>
    </row>
    <row r="170" spans="2:13" x14ac:dyDescent="0.35">
      <c r="B170" s="226" t="str">
        <f t="shared" si="8"/>
        <v/>
      </c>
      <c r="C170" s="295"/>
      <c r="D170" s="295"/>
      <c r="E170" s="331"/>
      <c r="F170" s="295"/>
      <c r="G170" s="331"/>
      <c r="H170" s="332"/>
      <c r="I170" s="331"/>
      <c r="J170" s="332"/>
      <c r="K170" s="333" t="str">
        <f t="shared" si="9"/>
        <v/>
      </c>
      <c r="L170" s="295"/>
      <c r="M170" s="330"/>
    </row>
    <row r="171" spans="2:13" x14ac:dyDescent="0.35">
      <c r="B171" s="226" t="str">
        <f t="shared" si="8"/>
        <v/>
      </c>
      <c r="C171" s="295"/>
      <c r="D171" s="295"/>
      <c r="E171" s="331"/>
      <c r="F171" s="295"/>
      <c r="G171" s="331"/>
      <c r="H171" s="332"/>
      <c r="I171" s="331"/>
      <c r="J171" s="332"/>
      <c r="K171" s="333" t="str">
        <f t="shared" si="9"/>
        <v/>
      </c>
      <c r="L171" s="295"/>
      <c r="M171" s="330"/>
    </row>
    <row r="172" spans="2:13" x14ac:dyDescent="0.35">
      <c r="B172" s="226" t="str">
        <f t="shared" si="8"/>
        <v/>
      </c>
      <c r="C172" s="295"/>
      <c r="D172" s="295"/>
      <c r="E172" s="331"/>
      <c r="F172" s="295"/>
      <c r="G172" s="331"/>
      <c r="H172" s="332"/>
      <c r="I172" s="331"/>
      <c r="J172" s="332"/>
      <c r="K172" s="333" t="str">
        <f t="shared" si="9"/>
        <v/>
      </c>
      <c r="L172" s="295"/>
      <c r="M172" s="330"/>
    </row>
    <row r="173" spans="2:13" x14ac:dyDescent="0.35">
      <c r="B173" s="226" t="str">
        <f t="shared" si="8"/>
        <v/>
      </c>
      <c r="C173" s="295"/>
      <c r="D173" s="295"/>
      <c r="E173" s="331"/>
      <c r="F173" s="295"/>
      <c r="G173" s="331"/>
      <c r="H173" s="332"/>
      <c r="I173" s="331"/>
      <c r="J173" s="332"/>
      <c r="K173" s="333" t="str">
        <f t="shared" si="9"/>
        <v/>
      </c>
      <c r="L173" s="295"/>
      <c r="M173" s="330"/>
    </row>
    <row r="174" spans="2:13" x14ac:dyDescent="0.35">
      <c r="B174" s="226" t="str">
        <f t="shared" si="8"/>
        <v/>
      </c>
      <c r="C174" s="295"/>
      <c r="D174" s="295"/>
      <c r="E174" s="331"/>
      <c r="F174" s="295"/>
      <c r="G174" s="331"/>
      <c r="H174" s="332"/>
      <c r="I174" s="331"/>
      <c r="J174" s="332"/>
      <c r="K174" s="333" t="str">
        <f t="shared" si="9"/>
        <v/>
      </c>
      <c r="L174" s="295"/>
      <c r="M174" s="330"/>
    </row>
    <row r="175" spans="2:13" x14ac:dyDescent="0.35">
      <c r="B175" s="226" t="str">
        <f t="shared" si="8"/>
        <v/>
      </c>
      <c r="C175" s="295"/>
      <c r="D175" s="295"/>
      <c r="E175" s="331"/>
      <c r="F175" s="295"/>
      <c r="G175" s="331"/>
      <c r="H175" s="332"/>
      <c r="I175" s="331"/>
      <c r="J175" s="332"/>
      <c r="K175" s="333" t="str">
        <f t="shared" si="9"/>
        <v/>
      </c>
      <c r="L175" s="295"/>
      <c r="M175" s="330"/>
    </row>
    <row r="176" spans="2:13" x14ac:dyDescent="0.35">
      <c r="B176" s="226" t="str">
        <f t="shared" si="8"/>
        <v/>
      </c>
      <c r="C176" s="295"/>
      <c r="D176" s="295"/>
      <c r="E176" s="331"/>
      <c r="F176" s="295"/>
      <c r="G176" s="331"/>
      <c r="H176" s="332"/>
      <c r="I176" s="331"/>
      <c r="J176" s="332"/>
      <c r="K176" s="333" t="str">
        <f t="shared" si="9"/>
        <v/>
      </c>
      <c r="L176" s="295"/>
      <c r="M176" s="330"/>
    </row>
    <row r="177" spans="2:13" x14ac:dyDescent="0.35">
      <c r="B177" s="226" t="str">
        <f t="shared" si="8"/>
        <v/>
      </c>
      <c r="C177" s="295"/>
      <c r="D177" s="295"/>
      <c r="E177" s="331"/>
      <c r="F177" s="295"/>
      <c r="G177" s="331"/>
      <c r="H177" s="332"/>
      <c r="I177" s="331"/>
      <c r="J177" s="332"/>
      <c r="K177" s="333" t="str">
        <f t="shared" si="9"/>
        <v/>
      </c>
      <c r="L177" s="295"/>
      <c r="M177" s="330"/>
    </row>
    <row r="178" spans="2:13" x14ac:dyDescent="0.35">
      <c r="B178" s="226" t="str">
        <f t="shared" si="8"/>
        <v/>
      </c>
      <c r="C178" s="295"/>
      <c r="D178" s="295"/>
      <c r="E178" s="331"/>
      <c r="F178" s="295"/>
      <c r="G178" s="331"/>
      <c r="H178" s="332"/>
      <c r="I178" s="331"/>
      <c r="J178" s="332"/>
      <c r="K178" s="333" t="str">
        <f t="shared" si="9"/>
        <v/>
      </c>
      <c r="L178" s="295"/>
      <c r="M178" s="330"/>
    </row>
    <row r="179" spans="2:13" x14ac:dyDescent="0.35">
      <c r="B179" s="226" t="str">
        <f t="shared" si="8"/>
        <v/>
      </c>
      <c r="C179" s="295"/>
      <c r="D179" s="295"/>
      <c r="E179" s="331"/>
      <c r="F179" s="295"/>
      <c r="G179" s="331"/>
      <c r="H179" s="332"/>
      <c r="I179" s="331"/>
      <c r="J179" s="332"/>
      <c r="K179" s="333" t="str">
        <f t="shared" si="9"/>
        <v/>
      </c>
      <c r="L179" s="295"/>
      <c r="M179" s="330"/>
    </row>
    <row r="180" spans="2:13" x14ac:dyDescent="0.35">
      <c r="B180" s="226" t="str">
        <f t="shared" si="8"/>
        <v/>
      </c>
      <c r="C180" s="295"/>
      <c r="D180" s="295"/>
      <c r="E180" s="331"/>
      <c r="F180" s="295"/>
      <c r="G180" s="331"/>
      <c r="H180" s="332"/>
      <c r="I180" s="331"/>
      <c r="J180" s="332"/>
      <c r="K180" s="333" t="str">
        <f t="shared" si="9"/>
        <v/>
      </c>
      <c r="L180" s="295"/>
      <c r="M180" s="330"/>
    </row>
    <row r="181" spans="2:13" x14ac:dyDescent="0.35">
      <c r="B181" s="226" t="str">
        <f t="shared" ref="B181:B212" si="10">IF(C181="","",1)</f>
        <v/>
      </c>
      <c r="C181" s="295"/>
      <c r="D181" s="295"/>
      <c r="E181" s="331"/>
      <c r="F181" s="295"/>
      <c r="G181" s="331"/>
      <c r="H181" s="332"/>
      <c r="I181" s="331"/>
      <c r="J181" s="332"/>
      <c r="K181" s="333" t="str">
        <f t="shared" si="9"/>
        <v/>
      </c>
      <c r="L181" s="295"/>
      <c r="M181" s="330"/>
    </row>
    <row r="182" spans="2:13" x14ac:dyDescent="0.35">
      <c r="B182" s="226" t="str">
        <f t="shared" si="10"/>
        <v/>
      </c>
      <c r="C182" s="295"/>
      <c r="D182" s="295"/>
      <c r="E182" s="331"/>
      <c r="F182" s="295"/>
      <c r="G182" s="331"/>
      <c r="H182" s="332"/>
      <c r="I182" s="331"/>
      <c r="J182" s="332"/>
      <c r="K182" s="333" t="str">
        <f t="shared" si="9"/>
        <v/>
      </c>
      <c r="L182" s="295"/>
      <c r="M182" s="330"/>
    </row>
    <row r="183" spans="2:13" x14ac:dyDescent="0.35">
      <c r="B183" s="226" t="str">
        <f t="shared" si="10"/>
        <v/>
      </c>
      <c r="C183" s="295"/>
      <c r="D183" s="295"/>
      <c r="E183" s="331"/>
      <c r="F183" s="295"/>
      <c r="G183" s="331"/>
      <c r="H183" s="332"/>
      <c r="I183" s="331"/>
      <c r="J183" s="332"/>
      <c r="K183" s="333" t="str">
        <f t="shared" si="9"/>
        <v/>
      </c>
      <c r="L183" s="295"/>
      <c r="M183" s="330"/>
    </row>
    <row r="184" spans="2:13" x14ac:dyDescent="0.35">
      <c r="B184" s="226" t="str">
        <f t="shared" si="10"/>
        <v/>
      </c>
      <c r="C184" s="295"/>
      <c r="D184" s="295"/>
      <c r="E184" s="331"/>
      <c r="F184" s="295"/>
      <c r="G184" s="331"/>
      <c r="H184" s="332"/>
      <c r="I184" s="331"/>
      <c r="J184" s="332"/>
      <c r="K184" s="333" t="str">
        <f t="shared" si="9"/>
        <v/>
      </c>
      <c r="L184" s="295"/>
      <c r="M184" s="330"/>
    </row>
    <row r="185" spans="2:13" x14ac:dyDescent="0.35">
      <c r="B185" s="226" t="str">
        <f t="shared" si="10"/>
        <v/>
      </c>
      <c r="C185" s="295"/>
      <c r="D185" s="295"/>
      <c r="E185" s="331"/>
      <c r="F185" s="295"/>
      <c r="G185" s="331"/>
      <c r="H185" s="332"/>
      <c r="I185" s="331"/>
      <c r="J185" s="332"/>
      <c r="K185" s="333" t="str">
        <f t="shared" si="9"/>
        <v/>
      </c>
      <c r="L185" s="295"/>
      <c r="M185" s="330"/>
    </row>
    <row r="186" spans="2:13" x14ac:dyDescent="0.35">
      <c r="B186" s="226" t="str">
        <f t="shared" si="10"/>
        <v/>
      </c>
      <c r="C186" s="295"/>
      <c r="D186" s="295"/>
      <c r="E186" s="331"/>
      <c r="F186" s="295"/>
      <c r="G186" s="331"/>
      <c r="H186" s="332"/>
      <c r="I186" s="331"/>
      <c r="J186" s="332"/>
      <c r="K186" s="333" t="str">
        <f t="shared" si="9"/>
        <v/>
      </c>
      <c r="L186" s="295"/>
      <c r="M186" s="330"/>
    </row>
    <row r="187" spans="2:13" x14ac:dyDescent="0.35">
      <c r="B187" s="226" t="str">
        <f t="shared" si="10"/>
        <v/>
      </c>
      <c r="C187" s="295"/>
      <c r="D187" s="295"/>
      <c r="E187" s="331"/>
      <c r="F187" s="295"/>
      <c r="G187" s="331"/>
      <c r="H187" s="332"/>
      <c r="I187" s="331"/>
      <c r="J187" s="332"/>
      <c r="K187" s="333" t="str">
        <f t="shared" si="9"/>
        <v/>
      </c>
      <c r="L187" s="295"/>
      <c r="M187" s="330"/>
    </row>
    <row r="188" spans="2:13" x14ac:dyDescent="0.35">
      <c r="B188" s="226" t="str">
        <f t="shared" si="10"/>
        <v/>
      </c>
      <c r="C188" s="295"/>
      <c r="D188" s="295"/>
      <c r="E188" s="331"/>
      <c r="F188" s="295"/>
      <c r="G188" s="331"/>
      <c r="H188" s="332"/>
      <c r="I188" s="331"/>
      <c r="J188" s="332"/>
      <c r="K188" s="333" t="str">
        <f t="shared" si="9"/>
        <v/>
      </c>
      <c r="L188" s="295"/>
      <c r="M188" s="330"/>
    </row>
    <row r="189" spans="2:13" x14ac:dyDescent="0.35">
      <c r="B189" s="226" t="str">
        <f t="shared" si="10"/>
        <v/>
      </c>
      <c r="C189" s="295"/>
      <c r="D189" s="295"/>
      <c r="E189" s="331"/>
      <c r="F189" s="295"/>
      <c r="G189" s="331"/>
      <c r="H189" s="332"/>
      <c r="I189" s="331"/>
      <c r="J189" s="332"/>
      <c r="K189" s="333" t="str">
        <f t="shared" si="9"/>
        <v/>
      </c>
      <c r="L189" s="295"/>
      <c r="M189" s="330"/>
    </row>
    <row r="190" spans="2:13" x14ac:dyDescent="0.35">
      <c r="B190" s="226" t="str">
        <f t="shared" si="10"/>
        <v/>
      </c>
      <c r="C190" s="295"/>
      <c r="D190" s="295"/>
      <c r="E190" s="331"/>
      <c r="F190" s="295"/>
      <c r="G190" s="331"/>
      <c r="H190" s="332"/>
      <c r="I190" s="331"/>
      <c r="J190" s="332"/>
      <c r="K190" s="333" t="str">
        <f t="shared" si="9"/>
        <v/>
      </c>
      <c r="L190" s="295"/>
      <c r="M190" s="330"/>
    </row>
    <row r="191" spans="2:13" x14ac:dyDescent="0.35">
      <c r="B191" s="226" t="str">
        <f t="shared" si="10"/>
        <v/>
      </c>
      <c r="C191" s="295"/>
      <c r="D191" s="295"/>
      <c r="E191" s="331"/>
      <c r="F191" s="295"/>
      <c r="G191" s="331"/>
      <c r="H191" s="332"/>
      <c r="I191" s="331"/>
      <c r="J191" s="332"/>
      <c r="K191" s="333" t="str">
        <f t="shared" si="9"/>
        <v/>
      </c>
      <c r="L191" s="295"/>
      <c r="M191" s="330"/>
    </row>
    <row r="192" spans="2:13" x14ac:dyDescent="0.35">
      <c r="B192" s="226" t="str">
        <f t="shared" si="10"/>
        <v/>
      </c>
      <c r="C192" s="295"/>
      <c r="D192" s="295"/>
      <c r="E192" s="331"/>
      <c r="F192" s="295"/>
      <c r="G192" s="331"/>
      <c r="H192" s="332"/>
      <c r="I192" s="331"/>
      <c r="J192" s="332"/>
      <c r="K192" s="333" t="str">
        <f t="shared" si="9"/>
        <v/>
      </c>
      <c r="L192" s="295"/>
      <c r="M192" s="330"/>
    </row>
    <row r="193" spans="2:13" x14ac:dyDescent="0.35">
      <c r="B193" s="226" t="str">
        <f t="shared" si="10"/>
        <v/>
      </c>
      <c r="C193" s="295"/>
      <c r="D193" s="295"/>
      <c r="E193" s="331"/>
      <c r="F193" s="295"/>
      <c r="G193" s="331"/>
      <c r="H193" s="332"/>
      <c r="I193" s="331"/>
      <c r="J193" s="332"/>
      <c r="K193" s="333" t="str">
        <f t="shared" si="9"/>
        <v/>
      </c>
      <c r="L193" s="295"/>
      <c r="M193" s="330"/>
    </row>
    <row r="194" spans="2:13" x14ac:dyDescent="0.35">
      <c r="B194" s="226" t="str">
        <f t="shared" si="10"/>
        <v/>
      </c>
      <c r="C194" s="295"/>
      <c r="D194" s="295"/>
      <c r="E194" s="331"/>
      <c r="F194" s="295"/>
      <c r="G194" s="331"/>
      <c r="H194" s="332"/>
      <c r="I194" s="331"/>
      <c r="J194" s="332"/>
      <c r="K194" s="333" t="str">
        <f t="shared" si="9"/>
        <v/>
      </c>
      <c r="L194" s="295"/>
      <c r="M194" s="330"/>
    </row>
    <row r="195" spans="2:13" x14ac:dyDescent="0.35">
      <c r="B195" s="226" t="str">
        <f t="shared" si="10"/>
        <v/>
      </c>
      <c r="C195" s="295"/>
      <c r="D195" s="295"/>
      <c r="E195" s="331"/>
      <c r="F195" s="295"/>
      <c r="G195" s="331"/>
      <c r="H195" s="332"/>
      <c r="I195" s="331"/>
      <c r="J195" s="332"/>
      <c r="K195" s="333" t="str">
        <f t="shared" si="9"/>
        <v/>
      </c>
      <c r="L195" s="295"/>
      <c r="M195" s="330"/>
    </row>
    <row r="196" spans="2:13" x14ac:dyDescent="0.35">
      <c r="B196" s="226" t="str">
        <f t="shared" si="10"/>
        <v/>
      </c>
      <c r="C196" s="295"/>
      <c r="D196" s="295"/>
      <c r="E196" s="331"/>
      <c r="F196" s="295"/>
      <c r="G196" s="331"/>
      <c r="H196" s="332"/>
      <c r="I196" s="331"/>
      <c r="J196" s="332"/>
      <c r="K196" s="333" t="str">
        <f t="shared" si="9"/>
        <v/>
      </c>
      <c r="L196" s="295"/>
      <c r="M196" s="330"/>
    </row>
    <row r="197" spans="2:13" x14ac:dyDescent="0.35">
      <c r="B197" s="226" t="str">
        <f t="shared" si="10"/>
        <v/>
      </c>
      <c r="C197" s="295"/>
      <c r="D197" s="295"/>
      <c r="E197" s="331"/>
      <c r="F197" s="295"/>
      <c r="G197" s="331"/>
      <c r="H197" s="332"/>
      <c r="I197" s="331"/>
      <c r="J197" s="332"/>
      <c r="K197" s="333" t="str">
        <f t="shared" si="9"/>
        <v/>
      </c>
      <c r="L197" s="295"/>
      <c r="M197" s="330"/>
    </row>
    <row r="198" spans="2:13" x14ac:dyDescent="0.35">
      <c r="B198" s="226" t="str">
        <f t="shared" si="10"/>
        <v/>
      </c>
      <c r="C198" s="295"/>
      <c r="D198" s="295"/>
      <c r="E198" s="331"/>
      <c r="F198" s="295"/>
      <c r="G198" s="331"/>
      <c r="H198" s="332"/>
      <c r="I198" s="331"/>
      <c r="J198" s="332"/>
      <c r="K198" s="333" t="str">
        <f t="shared" si="9"/>
        <v/>
      </c>
      <c r="L198" s="295"/>
      <c r="M198" s="330"/>
    </row>
    <row r="199" spans="2:13" x14ac:dyDescent="0.35">
      <c r="B199" s="226" t="str">
        <f t="shared" si="10"/>
        <v/>
      </c>
      <c r="C199" s="295"/>
      <c r="D199" s="295"/>
      <c r="E199" s="331"/>
      <c r="F199" s="295"/>
      <c r="G199" s="331"/>
      <c r="H199" s="332"/>
      <c r="I199" s="331"/>
      <c r="J199" s="332"/>
      <c r="K199" s="333" t="str">
        <f t="shared" si="9"/>
        <v/>
      </c>
      <c r="L199" s="295"/>
      <c r="M199" s="330"/>
    </row>
    <row r="200" spans="2:13" x14ac:dyDescent="0.35">
      <c r="B200" s="226" t="str">
        <f t="shared" si="10"/>
        <v/>
      </c>
      <c r="C200" s="295"/>
      <c r="D200" s="295"/>
      <c r="E200" s="331"/>
      <c r="F200" s="295"/>
      <c r="G200" s="331"/>
      <c r="H200" s="332"/>
      <c r="I200" s="331"/>
      <c r="J200" s="332"/>
      <c r="K200" s="333" t="str">
        <f t="shared" si="9"/>
        <v/>
      </c>
      <c r="L200" s="295"/>
      <c r="M200" s="330"/>
    </row>
    <row r="201" spans="2:13" x14ac:dyDescent="0.35">
      <c r="B201" s="226" t="str">
        <f t="shared" si="10"/>
        <v/>
      </c>
      <c r="C201" s="295"/>
      <c r="D201" s="295"/>
      <c r="E201" s="331"/>
      <c r="F201" s="295"/>
      <c r="G201" s="331"/>
      <c r="H201" s="332"/>
      <c r="I201" s="331"/>
      <c r="J201" s="332"/>
      <c r="K201" s="333" t="str">
        <f t="shared" si="9"/>
        <v/>
      </c>
      <c r="L201" s="295"/>
      <c r="M201" s="330"/>
    </row>
    <row r="202" spans="2:13" x14ac:dyDescent="0.35">
      <c r="B202" s="226" t="str">
        <f t="shared" si="10"/>
        <v/>
      </c>
      <c r="C202" s="295"/>
      <c r="D202" s="295"/>
      <c r="E202" s="331"/>
      <c r="F202" s="295"/>
      <c r="G202" s="331"/>
      <c r="H202" s="332"/>
      <c r="I202" s="331"/>
      <c r="J202" s="332"/>
      <c r="K202" s="333" t="str">
        <f t="shared" si="9"/>
        <v/>
      </c>
      <c r="L202" s="295"/>
      <c r="M202" s="330"/>
    </row>
    <row r="203" spans="2:13" x14ac:dyDescent="0.35">
      <c r="B203" s="226" t="str">
        <f t="shared" si="10"/>
        <v/>
      </c>
      <c r="C203" s="295"/>
      <c r="D203" s="295"/>
      <c r="E203" s="331"/>
      <c r="F203" s="295"/>
      <c r="G203" s="331"/>
      <c r="H203" s="332"/>
      <c r="I203" s="331"/>
      <c r="J203" s="332"/>
      <c r="K203" s="333" t="str">
        <f t="shared" si="9"/>
        <v/>
      </c>
      <c r="L203" s="295"/>
      <c r="M203" s="330"/>
    </row>
    <row r="204" spans="2:13" x14ac:dyDescent="0.35">
      <c r="B204" s="226" t="str">
        <f t="shared" si="10"/>
        <v/>
      </c>
      <c r="C204" s="295"/>
      <c r="D204" s="295"/>
      <c r="E204" s="331"/>
      <c r="F204" s="295"/>
      <c r="G204" s="331"/>
      <c r="H204" s="332"/>
      <c r="I204" s="331"/>
      <c r="J204" s="332"/>
      <c r="K204" s="333" t="str">
        <f t="shared" si="9"/>
        <v/>
      </c>
      <c r="L204" s="295"/>
      <c r="M204" s="330"/>
    </row>
    <row r="205" spans="2:13" x14ac:dyDescent="0.35">
      <c r="B205" s="226" t="str">
        <f t="shared" si="10"/>
        <v/>
      </c>
      <c r="C205" s="295"/>
      <c r="D205" s="295"/>
      <c r="E205" s="331"/>
      <c r="F205" s="295"/>
      <c r="G205" s="331"/>
      <c r="H205" s="332"/>
      <c r="I205" s="331"/>
      <c r="J205" s="332"/>
      <c r="K205" s="333" t="str">
        <f t="shared" si="9"/>
        <v/>
      </c>
      <c r="L205" s="295"/>
      <c r="M205" s="330"/>
    </row>
    <row r="206" spans="2:13" x14ac:dyDescent="0.35">
      <c r="B206" s="226" t="str">
        <f t="shared" si="10"/>
        <v/>
      </c>
      <c r="C206" s="295"/>
      <c r="D206" s="295"/>
      <c r="E206" s="331"/>
      <c r="F206" s="295"/>
      <c r="G206" s="331"/>
      <c r="H206" s="332"/>
      <c r="I206" s="331"/>
      <c r="J206" s="332"/>
      <c r="K206" s="333" t="str">
        <f t="shared" si="9"/>
        <v/>
      </c>
      <c r="L206" s="295"/>
      <c r="M206" s="330"/>
    </row>
    <row r="207" spans="2:13" x14ac:dyDescent="0.35">
      <c r="B207" s="226" t="str">
        <f t="shared" si="10"/>
        <v/>
      </c>
      <c r="C207" s="295"/>
      <c r="D207" s="295"/>
      <c r="E207" s="331"/>
      <c r="F207" s="295"/>
      <c r="G207" s="331"/>
      <c r="H207" s="332"/>
      <c r="I207" s="331"/>
      <c r="J207" s="332"/>
      <c r="K207" s="333" t="str">
        <f t="shared" si="9"/>
        <v/>
      </c>
      <c r="L207" s="295"/>
      <c r="M207" s="330"/>
    </row>
    <row r="208" spans="2:13" x14ac:dyDescent="0.35">
      <c r="B208" s="226" t="str">
        <f t="shared" si="10"/>
        <v/>
      </c>
      <c r="C208" s="295"/>
      <c r="D208" s="295"/>
      <c r="E208" s="331"/>
      <c r="F208" s="295"/>
      <c r="G208" s="331"/>
      <c r="H208" s="332"/>
      <c r="I208" s="331"/>
      <c r="J208" s="332"/>
      <c r="K208" s="333" t="str">
        <f t="shared" si="9"/>
        <v/>
      </c>
      <c r="L208" s="295"/>
      <c r="M208" s="330"/>
    </row>
    <row r="209" spans="2:13" x14ac:dyDescent="0.35">
      <c r="B209" s="226" t="str">
        <f t="shared" si="10"/>
        <v/>
      </c>
      <c r="C209" s="295"/>
      <c r="D209" s="295"/>
      <c r="E209" s="331"/>
      <c r="F209" s="295"/>
      <c r="G209" s="331"/>
      <c r="H209" s="332"/>
      <c r="I209" s="331"/>
      <c r="J209" s="332"/>
      <c r="K209" s="333" t="str">
        <f t="shared" si="9"/>
        <v/>
      </c>
      <c r="L209" s="295"/>
      <c r="M209" s="330"/>
    </row>
    <row r="210" spans="2:13" x14ac:dyDescent="0.35">
      <c r="B210" s="226" t="str">
        <f t="shared" si="10"/>
        <v/>
      </c>
      <c r="C210" s="295"/>
      <c r="D210" s="295"/>
      <c r="E210" s="331"/>
      <c r="F210" s="295"/>
      <c r="G210" s="331"/>
      <c r="H210" s="332"/>
      <c r="I210" s="331"/>
      <c r="J210" s="332"/>
      <c r="K210" s="333" t="str">
        <f t="shared" si="9"/>
        <v/>
      </c>
      <c r="L210" s="295"/>
      <c r="M210" s="330"/>
    </row>
    <row r="211" spans="2:13" x14ac:dyDescent="0.35">
      <c r="B211" s="226" t="str">
        <f t="shared" si="10"/>
        <v/>
      </c>
      <c r="C211" s="295"/>
      <c r="D211" s="295"/>
      <c r="E211" s="331"/>
      <c r="F211" s="295"/>
      <c r="G211" s="331"/>
      <c r="H211" s="332"/>
      <c r="I211" s="331"/>
      <c r="J211" s="332"/>
      <c r="K211" s="333" t="str">
        <f t="shared" si="9"/>
        <v/>
      </c>
      <c r="L211" s="295"/>
      <c r="M211" s="330"/>
    </row>
    <row r="212" spans="2:13" x14ac:dyDescent="0.35">
      <c r="B212" s="226" t="str">
        <f t="shared" si="10"/>
        <v/>
      </c>
      <c r="C212" s="295"/>
      <c r="D212" s="295"/>
      <c r="E212" s="331"/>
      <c r="F212" s="295"/>
      <c r="G212" s="331"/>
      <c r="H212" s="332"/>
      <c r="I212" s="331"/>
      <c r="J212" s="332"/>
      <c r="K212" s="333" t="str">
        <f t="shared" si="9"/>
        <v/>
      </c>
      <c r="L212" s="295"/>
      <c r="M212" s="330"/>
    </row>
    <row r="213" spans="2:13" x14ac:dyDescent="0.35">
      <c r="B213" s="226" t="str">
        <f t="shared" ref="B213:B236" si="11">IF(C213="","",1)</f>
        <v/>
      </c>
      <c r="C213" s="295"/>
      <c r="D213" s="295"/>
      <c r="E213" s="331"/>
      <c r="F213" s="295"/>
      <c r="G213" s="331"/>
      <c r="H213" s="332"/>
      <c r="I213" s="331"/>
      <c r="J213" s="332"/>
      <c r="K213" s="333" t="str">
        <f t="shared" si="9"/>
        <v/>
      </c>
      <c r="L213" s="295"/>
      <c r="M213" s="330"/>
    </row>
    <row r="214" spans="2:13" x14ac:dyDescent="0.35">
      <c r="B214" s="226" t="str">
        <f t="shared" si="11"/>
        <v/>
      </c>
      <c r="C214" s="295"/>
      <c r="D214" s="295"/>
      <c r="E214" s="331"/>
      <c r="F214" s="295"/>
      <c r="G214" s="331"/>
      <c r="H214" s="332"/>
      <c r="I214" s="331"/>
      <c r="J214" s="332"/>
      <c r="K214" s="333" t="str">
        <f t="shared" si="9"/>
        <v/>
      </c>
      <c r="L214" s="295"/>
      <c r="M214" s="330"/>
    </row>
    <row r="215" spans="2:13" x14ac:dyDescent="0.35">
      <c r="B215" s="226" t="str">
        <f t="shared" si="11"/>
        <v/>
      </c>
      <c r="C215" s="295"/>
      <c r="D215" s="295"/>
      <c r="E215" s="331"/>
      <c r="F215" s="295"/>
      <c r="G215" s="331"/>
      <c r="H215" s="332"/>
      <c r="I215" s="331"/>
      <c r="J215" s="332"/>
      <c r="K215" s="333" t="str">
        <f t="shared" si="9"/>
        <v/>
      </c>
      <c r="L215" s="295"/>
      <c r="M215" s="330"/>
    </row>
    <row r="216" spans="2:13" x14ac:dyDescent="0.35">
      <c r="B216" s="226" t="str">
        <f t="shared" si="11"/>
        <v/>
      </c>
      <c r="C216" s="295"/>
      <c r="D216" s="295"/>
      <c r="E216" s="331"/>
      <c r="F216" s="295"/>
      <c r="G216" s="331"/>
      <c r="H216" s="332"/>
      <c r="I216" s="331"/>
      <c r="J216" s="332"/>
      <c r="K216" s="333" t="str">
        <f t="shared" si="9"/>
        <v/>
      </c>
      <c r="L216" s="295"/>
      <c r="M216" s="330"/>
    </row>
    <row r="217" spans="2:13" x14ac:dyDescent="0.35">
      <c r="B217" s="226" t="str">
        <f t="shared" si="11"/>
        <v/>
      </c>
      <c r="C217" s="295"/>
      <c r="D217" s="295"/>
      <c r="E217" s="331"/>
      <c r="F217" s="295"/>
      <c r="G217" s="331"/>
      <c r="H217" s="332"/>
      <c r="I217" s="331"/>
      <c r="J217" s="332"/>
      <c r="K217" s="333" t="str">
        <f t="shared" ref="K217:K280" si="12">IF(J217="","",(VALUE(TEXT(I217,"m/dd/yy ")&amp;TEXT(J217,"hh:mm:ss"))-(VALUE(TEXT(G217,"m/dd/yy ")&amp;TEXT(H217,"hh:mm:ss"))))*24)</f>
        <v/>
      </c>
      <c r="L217" s="295"/>
      <c r="M217" s="330"/>
    </row>
    <row r="218" spans="2:13" x14ac:dyDescent="0.35">
      <c r="B218" s="226" t="str">
        <f t="shared" si="11"/>
        <v/>
      </c>
      <c r="C218" s="295"/>
      <c r="D218" s="295"/>
      <c r="E218" s="331"/>
      <c r="F218" s="295"/>
      <c r="G218" s="331"/>
      <c r="H218" s="332"/>
      <c r="I218" s="331"/>
      <c r="J218" s="332"/>
      <c r="K218" s="333" t="str">
        <f t="shared" si="12"/>
        <v/>
      </c>
      <c r="L218" s="295"/>
      <c r="M218" s="330"/>
    </row>
    <row r="219" spans="2:13" x14ac:dyDescent="0.35">
      <c r="B219" s="226" t="str">
        <f t="shared" si="11"/>
        <v/>
      </c>
      <c r="C219" s="295"/>
      <c r="D219" s="295"/>
      <c r="E219" s="331"/>
      <c r="F219" s="295"/>
      <c r="G219" s="331"/>
      <c r="H219" s="332"/>
      <c r="I219" s="331"/>
      <c r="J219" s="332"/>
      <c r="K219" s="333" t="str">
        <f t="shared" si="12"/>
        <v/>
      </c>
      <c r="L219" s="295"/>
      <c r="M219" s="330"/>
    </row>
    <row r="220" spans="2:13" x14ac:dyDescent="0.35">
      <c r="B220" s="226" t="str">
        <f t="shared" si="11"/>
        <v/>
      </c>
      <c r="C220" s="295"/>
      <c r="D220" s="295"/>
      <c r="E220" s="331"/>
      <c r="F220" s="295"/>
      <c r="G220" s="331"/>
      <c r="H220" s="332"/>
      <c r="I220" s="331"/>
      <c r="J220" s="332"/>
      <c r="K220" s="333" t="str">
        <f t="shared" si="12"/>
        <v/>
      </c>
      <c r="L220" s="295"/>
      <c r="M220" s="330"/>
    </row>
    <row r="221" spans="2:13" x14ac:dyDescent="0.35">
      <c r="B221" s="226" t="str">
        <f t="shared" si="11"/>
        <v/>
      </c>
      <c r="C221" s="295"/>
      <c r="D221" s="295"/>
      <c r="E221" s="331"/>
      <c r="F221" s="295"/>
      <c r="G221" s="331"/>
      <c r="H221" s="332"/>
      <c r="I221" s="331"/>
      <c r="J221" s="332"/>
      <c r="K221" s="333" t="str">
        <f t="shared" si="12"/>
        <v/>
      </c>
      <c r="L221" s="295"/>
      <c r="M221" s="330"/>
    </row>
    <row r="222" spans="2:13" x14ac:dyDescent="0.35">
      <c r="B222" s="226" t="str">
        <f t="shared" si="11"/>
        <v/>
      </c>
      <c r="C222" s="295"/>
      <c r="D222" s="295"/>
      <c r="E222" s="331"/>
      <c r="F222" s="295"/>
      <c r="G222" s="331"/>
      <c r="H222" s="332"/>
      <c r="I222" s="331"/>
      <c r="J222" s="332"/>
      <c r="K222" s="333" t="str">
        <f t="shared" si="12"/>
        <v/>
      </c>
      <c r="L222" s="295"/>
      <c r="M222" s="330"/>
    </row>
    <row r="223" spans="2:13" x14ac:dyDescent="0.35">
      <c r="B223" s="226" t="str">
        <f t="shared" si="11"/>
        <v/>
      </c>
      <c r="C223" s="295"/>
      <c r="D223" s="295"/>
      <c r="E223" s="331"/>
      <c r="F223" s="295"/>
      <c r="G223" s="331"/>
      <c r="H223" s="332"/>
      <c r="I223" s="331"/>
      <c r="J223" s="332"/>
      <c r="K223" s="333" t="str">
        <f t="shared" si="12"/>
        <v/>
      </c>
      <c r="L223" s="295"/>
      <c r="M223" s="330"/>
    </row>
    <row r="224" spans="2:13" x14ac:dyDescent="0.35">
      <c r="B224" s="226" t="str">
        <f t="shared" si="11"/>
        <v/>
      </c>
      <c r="C224" s="295"/>
      <c r="D224" s="295"/>
      <c r="E224" s="331"/>
      <c r="F224" s="295"/>
      <c r="G224" s="331"/>
      <c r="H224" s="332"/>
      <c r="I224" s="331"/>
      <c r="J224" s="332"/>
      <c r="K224" s="333" t="str">
        <f t="shared" si="12"/>
        <v/>
      </c>
      <c r="L224" s="295"/>
      <c r="M224" s="330"/>
    </row>
    <row r="225" spans="2:13" x14ac:dyDescent="0.35">
      <c r="B225" s="226" t="str">
        <f t="shared" si="11"/>
        <v/>
      </c>
      <c r="C225" s="295"/>
      <c r="D225" s="295"/>
      <c r="E225" s="331"/>
      <c r="F225" s="295"/>
      <c r="G225" s="331"/>
      <c r="H225" s="332"/>
      <c r="I225" s="331"/>
      <c r="J225" s="332"/>
      <c r="K225" s="333" t="str">
        <f t="shared" si="12"/>
        <v/>
      </c>
      <c r="L225" s="295"/>
      <c r="M225" s="330"/>
    </row>
    <row r="226" spans="2:13" x14ac:dyDescent="0.35">
      <c r="B226" s="226" t="str">
        <f t="shared" si="11"/>
        <v/>
      </c>
      <c r="C226" s="295"/>
      <c r="D226" s="295"/>
      <c r="E226" s="331"/>
      <c r="F226" s="295"/>
      <c r="G226" s="331"/>
      <c r="H226" s="332"/>
      <c r="I226" s="331"/>
      <c r="J226" s="332"/>
      <c r="K226" s="333" t="str">
        <f t="shared" si="12"/>
        <v/>
      </c>
      <c r="L226" s="295"/>
      <c r="M226" s="330"/>
    </row>
    <row r="227" spans="2:13" x14ac:dyDescent="0.35">
      <c r="B227" s="226" t="str">
        <f t="shared" si="11"/>
        <v/>
      </c>
      <c r="C227" s="295"/>
      <c r="D227" s="295"/>
      <c r="E227" s="331"/>
      <c r="F227" s="295"/>
      <c r="G227" s="331"/>
      <c r="H227" s="332"/>
      <c r="I227" s="331"/>
      <c r="J227" s="332"/>
      <c r="K227" s="333" t="str">
        <f t="shared" si="12"/>
        <v/>
      </c>
      <c r="L227" s="295"/>
      <c r="M227" s="330"/>
    </row>
    <row r="228" spans="2:13" x14ac:dyDescent="0.35">
      <c r="B228" s="226" t="str">
        <f t="shared" si="11"/>
        <v/>
      </c>
      <c r="C228" s="295"/>
      <c r="D228" s="295"/>
      <c r="E228" s="331"/>
      <c r="F228" s="295"/>
      <c r="G228" s="331"/>
      <c r="H228" s="332"/>
      <c r="I228" s="331"/>
      <c r="J228" s="332"/>
      <c r="K228" s="333" t="str">
        <f t="shared" si="12"/>
        <v/>
      </c>
      <c r="L228" s="295"/>
      <c r="M228" s="330"/>
    </row>
    <row r="229" spans="2:13" x14ac:dyDescent="0.35">
      <c r="B229" s="226" t="str">
        <f t="shared" si="11"/>
        <v/>
      </c>
      <c r="C229" s="295"/>
      <c r="D229" s="295"/>
      <c r="E229" s="331"/>
      <c r="F229" s="295"/>
      <c r="G229" s="331"/>
      <c r="H229" s="332"/>
      <c r="I229" s="331"/>
      <c r="J229" s="332"/>
      <c r="K229" s="333" t="str">
        <f t="shared" si="12"/>
        <v/>
      </c>
      <c r="L229" s="295"/>
      <c r="M229" s="330"/>
    </row>
    <row r="230" spans="2:13" x14ac:dyDescent="0.35">
      <c r="B230" s="226" t="str">
        <f t="shared" si="11"/>
        <v/>
      </c>
      <c r="C230" s="295"/>
      <c r="D230" s="295"/>
      <c r="E230" s="331"/>
      <c r="F230" s="295"/>
      <c r="G230" s="331"/>
      <c r="H230" s="332"/>
      <c r="I230" s="331"/>
      <c r="J230" s="332"/>
      <c r="K230" s="333" t="str">
        <f t="shared" si="12"/>
        <v/>
      </c>
      <c r="L230" s="295"/>
      <c r="M230" s="330"/>
    </row>
    <row r="231" spans="2:13" x14ac:dyDescent="0.35">
      <c r="B231" s="226" t="str">
        <f t="shared" si="11"/>
        <v/>
      </c>
      <c r="C231" s="295"/>
      <c r="D231" s="295"/>
      <c r="E231" s="331"/>
      <c r="F231" s="295"/>
      <c r="G231" s="331"/>
      <c r="H231" s="332"/>
      <c r="I231" s="331"/>
      <c r="J231" s="332"/>
      <c r="K231" s="333" t="str">
        <f t="shared" si="12"/>
        <v/>
      </c>
      <c r="L231" s="295"/>
      <c r="M231" s="330"/>
    </row>
    <row r="232" spans="2:13" x14ac:dyDescent="0.35">
      <c r="B232" s="226" t="str">
        <f t="shared" si="11"/>
        <v/>
      </c>
      <c r="C232" s="295"/>
      <c r="D232" s="295"/>
      <c r="E232" s="331"/>
      <c r="F232" s="295"/>
      <c r="G232" s="331"/>
      <c r="H232" s="332"/>
      <c r="I232" s="331"/>
      <c r="J232" s="332"/>
      <c r="K232" s="333" t="str">
        <f t="shared" si="12"/>
        <v/>
      </c>
      <c r="L232" s="295"/>
      <c r="M232" s="330"/>
    </row>
    <row r="233" spans="2:13" x14ac:dyDescent="0.35">
      <c r="B233" s="226" t="str">
        <f t="shared" si="11"/>
        <v/>
      </c>
      <c r="C233" s="295"/>
      <c r="D233" s="295"/>
      <c r="E233" s="331"/>
      <c r="F233" s="295"/>
      <c r="G233" s="331"/>
      <c r="H233" s="332"/>
      <c r="I233" s="331"/>
      <c r="J233" s="332"/>
      <c r="K233" s="333" t="str">
        <f t="shared" si="12"/>
        <v/>
      </c>
      <c r="L233" s="295"/>
      <c r="M233" s="330"/>
    </row>
    <row r="234" spans="2:13" x14ac:dyDescent="0.35">
      <c r="B234" s="226" t="str">
        <f t="shared" si="11"/>
        <v/>
      </c>
      <c r="C234" s="295"/>
      <c r="D234" s="295"/>
      <c r="E234" s="331"/>
      <c r="F234" s="295"/>
      <c r="G234" s="331"/>
      <c r="H234" s="332"/>
      <c r="I234" s="331"/>
      <c r="J234" s="332"/>
      <c r="K234" s="333" t="str">
        <f t="shared" si="12"/>
        <v/>
      </c>
      <c r="L234" s="295"/>
      <c r="M234" s="330"/>
    </row>
    <row r="235" spans="2:13" x14ac:dyDescent="0.35">
      <c r="B235" s="226" t="str">
        <f t="shared" si="11"/>
        <v/>
      </c>
      <c r="C235" s="295"/>
      <c r="D235" s="295"/>
      <c r="E235" s="331"/>
      <c r="F235" s="295"/>
      <c r="G235" s="331"/>
      <c r="H235" s="332"/>
      <c r="I235" s="331"/>
      <c r="J235" s="332"/>
      <c r="K235" s="333" t="str">
        <f t="shared" si="12"/>
        <v/>
      </c>
      <c r="L235" s="295"/>
      <c r="M235" s="330"/>
    </row>
    <row r="236" spans="2:13" x14ac:dyDescent="0.35">
      <c r="B236" s="226" t="str">
        <f t="shared" si="11"/>
        <v/>
      </c>
      <c r="C236" s="295"/>
      <c r="D236" s="295"/>
      <c r="E236" s="331"/>
      <c r="F236" s="295"/>
      <c r="G236" s="331"/>
      <c r="H236" s="332"/>
      <c r="I236" s="331"/>
      <c r="J236" s="332"/>
      <c r="K236" s="333" t="str">
        <f t="shared" si="12"/>
        <v/>
      </c>
      <c r="L236" s="295"/>
      <c r="M236" s="330"/>
    </row>
    <row r="237" spans="2:13" x14ac:dyDescent="0.35">
      <c r="B237" s="226" t="str">
        <f t="shared" ref="B237:B268" si="13">IF(C237="","",1)</f>
        <v/>
      </c>
      <c r="C237" s="295"/>
      <c r="D237" s="295"/>
      <c r="E237" s="331"/>
      <c r="F237" s="295"/>
      <c r="G237" s="331"/>
      <c r="H237" s="332"/>
      <c r="I237" s="331"/>
      <c r="J237" s="332"/>
      <c r="K237" s="333" t="str">
        <f t="shared" si="12"/>
        <v/>
      </c>
      <c r="L237" s="295"/>
      <c r="M237" s="330"/>
    </row>
    <row r="238" spans="2:13" x14ac:dyDescent="0.35">
      <c r="B238" s="226" t="str">
        <f t="shared" si="13"/>
        <v/>
      </c>
      <c r="C238" s="295"/>
      <c r="D238" s="295"/>
      <c r="E238" s="331"/>
      <c r="F238" s="295"/>
      <c r="G238" s="331"/>
      <c r="H238" s="332"/>
      <c r="I238" s="331"/>
      <c r="J238" s="332"/>
      <c r="K238" s="333" t="str">
        <f t="shared" si="12"/>
        <v/>
      </c>
      <c r="L238" s="295"/>
      <c r="M238" s="330"/>
    </row>
    <row r="239" spans="2:13" x14ac:dyDescent="0.35">
      <c r="B239" s="226" t="str">
        <f t="shared" si="13"/>
        <v/>
      </c>
      <c r="C239" s="295"/>
      <c r="D239" s="295"/>
      <c r="E239" s="331"/>
      <c r="F239" s="295"/>
      <c r="G239" s="331"/>
      <c r="H239" s="332"/>
      <c r="I239" s="331"/>
      <c r="J239" s="332"/>
      <c r="K239" s="333" t="str">
        <f t="shared" si="12"/>
        <v/>
      </c>
      <c r="L239" s="295"/>
      <c r="M239" s="330"/>
    </row>
    <row r="240" spans="2:13" x14ac:dyDescent="0.35">
      <c r="B240" s="226" t="str">
        <f t="shared" si="13"/>
        <v/>
      </c>
      <c r="C240" s="295"/>
      <c r="D240" s="295"/>
      <c r="E240" s="331"/>
      <c r="F240" s="295"/>
      <c r="G240" s="331"/>
      <c r="H240" s="332"/>
      <c r="I240" s="331"/>
      <c r="J240" s="332"/>
      <c r="K240" s="333" t="str">
        <f t="shared" si="12"/>
        <v/>
      </c>
      <c r="L240" s="295"/>
      <c r="M240" s="330"/>
    </row>
    <row r="241" spans="2:13" x14ac:dyDescent="0.35">
      <c r="B241" s="226" t="str">
        <f t="shared" si="13"/>
        <v/>
      </c>
      <c r="C241" s="295"/>
      <c r="D241" s="295"/>
      <c r="E241" s="331"/>
      <c r="F241" s="295"/>
      <c r="G241" s="331"/>
      <c r="H241" s="332"/>
      <c r="I241" s="331"/>
      <c r="J241" s="332"/>
      <c r="K241" s="333" t="str">
        <f t="shared" si="12"/>
        <v/>
      </c>
      <c r="L241" s="295"/>
      <c r="M241" s="330"/>
    </row>
    <row r="242" spans="2:13" x14ac:dyDescent="0.35">
      <c r="B242" s="226" t="str">
        <f t="shared" si="13"/>
        <v/>
      </c>
      <c r="C242" s="295"/>
      <c r="D242" s="295"/>
      <c r="E242" s="331"/>
      <c r="F242" s="295"/>
      <c r="G242" s="331"/>
      <c r="H242" s="332"/>
      <c r="I242" s="331"/>
      <c r="J242" s="332"/>
      <c r="K242" s="333" t="str">
        <f t="shared" si="12"/>
        <v/>
      </c>
      <c r="L242" s="295"/>
      <c r="M242" s="330"/>
    </row>
    <row r="243" spans="2:13" x14ac:dyDescent="0.35">
      <c r="B243" s="226" t="str">
        <f t="shared" si="13"/>
        <v/>
      </c>
      <c r="C243" s="295"/>
      <c r="D243" s="295"/>
      <c r="E243" s="331"/>
      <c r="F243" s="295"/>
      <c r="G243" s="331"/>
      <c r="H243" s="332"/>
      <c r="I243" s="331"/>
      <c r="J243" s="332"/>
      <c r="K243" s="333" t="str">
        <f t="shared" si="12"/>
        <v/>
      </c>
      <c r="L243" s="295"/>
      <c r="M243" s="330"/>
    </row>
    <row r="244" spans="2:13" x14ac:dyDescent="0.35">
      <c r="B244" s="226" t="str">
        <f t="shared" si="13"/>
        <v/>
      </c>
      <c r="C244" s="295"/>
      <c r="D244" s="295"/>
      <c r="E244" s="331"/>
      <c r="F244" s="295"/>
      <c r="G244" s="331"/>
      <c r="H244" s="332"/>
      <c r="I244" s="331"/>
      <c r="J244" s="332"/>
      <c r="K244" s="333" t="str">
        <f t="shared" si="12"/>
        <v/>
      </c>
      <c r="L244" s="295"/>
      <c r="M244" s="330"/>
    </row>
    <row r="245" spans="2:13" x14ac:dyDescent="0.35">
      <c r="B245" s="226" t="str">
        <f t="shared" si="13"/>
        <v/>
      </c>
      <c r="C245" s="295"/>
      <c r="D245" s="295"/>
      <c r="E245" s="331"/>
      <c r="F245" s="295"/>
      <c r="G245" s="331"/>
      <c r="H245" s="332"/>
      <c r="I245" s="331"/>
      <c r="J245" s="332"/>
      <c r="K245" s="333" t="str">
        <f t="shared" si="12"/>
        <v/>
      </c>
      <c r="L245" s="295"/>
      <c r="M245" s="330"/>
    </row>
    <row r="246" spans="2:13" x14ac:dyDescent="0.35">
      <c r="B246" s="226" t="str">
        <f t="shared" si="13"/>
        <v/>
      </c>
      <c r="C246" s="295"/>
      <c r="D246" s="295"/>
      <c r="E246" s="331"/>
      <c r="F246" s="295"/>
      <c r="G246" s="331"/>
      <c r="H246" s="332"/>
      <c r="I246" s="331"/>
      <c r="J246" s="332"/>
      <c r="K246" s="333" t="str">
        <f t="shared" si="12"/>
        <v/>
      </c>
      <c r="L246" s="295"/>
      <c r="M246" s="330"/>
    </row>
    <row r="247" spans="2:13" x14ac:dyDescent="0.35">
      <c r="B247" s="226" t="str">
        <f t="shared" si="13"/>
        <v/>
      </c>
      <c r="C247" s="295"/>
      <c r="D247" s="295"/>
      <c r="E247" s="331"/>
      <c r="F247" s="295"/>
      <c r="G247" s="331"/>
      <c r="H247" s="332"/>
      <c r="I247" s="331"/>
      <c r="J247" s="332"/>
      <c r="K247" s="333" t="str">
        <f t="shared" si="12"/>
        <v/>
      </c>
      <c r="L247" s="295"/>
      <c r="M247" s="330"/>
    </row>
    <row r="248" spans="2:13" x14ac:dyDescent="0.35">
      <c r="B248" s="226" t="str">
        <f t="shared" si="13"/>
        <v/>
      </c>
      <c r="C248" s="295"/>
      <c r="D248" s="295"/>
      <c r="E248" s="331"/>
      <c r="F248" s="295"/>
      <c r="G248" s="331"/>
      <c r="H248" s="332"/>
      <c r="I248" s="331"/>
      <c r="J248" s="332"/>
      <c r="K248" s="333" t="str">
        <f t="shared" si="12"/>
        <v/>
      </c>
      <c r="L248" s="295"/>
      <c r="M248" s="330"/>
    </row>
    <row r="249" spans="2:13" x14ac:dyDescent="0.35">
      <c r="B249" s="226" t="str">
        <f t="shared" si="13"/>
        <v/>
      </c>
      <c r="C249" s="295"/>
      <c r="D249" s="295"/>
      <c r="E249" s="331"/>
      <c r="F249" s="295"/>
      <c r="G249" s="331"/>
      <c r="H249" s="332"/>
      <c r="I249" s="331"/>
      <c r="J249" s="332"/>
      <c r="K249" s="333" t="str">
        <f t="shared" si="12"/>
        <v/>
      </c>
      <c r="L249" s="295"/>
      <c r="M249" s="330"/>
    </row>
    <row r="250" spans="2:13" x14ac:dyDescent="0.35">
      <c r="B250" s="226" t="str">
        <f t="shared" si="13"/>
        <v/>
      </c>
      <c r="C250" s="295"/>
      <c r="D250" s="295"/>
      <c r="E250" s="331"/>
      <c r="F250" s="295"/>
      <c r="G250" s="331"/>
      <c r="H250" s="332"/>
      <c r="I250" s="331"/>
      <c r="J250" s="332"/>
      <c r="K250" s="333" t="str">
        <f t="shared" si="12"/>
        <v/>
      </c>
      <c r="L250" s="295"/>
      <c r="M250" s="330"/>
    </row>
    <row r="251" spans="2:13" x14ac:dyDescent="0.35">
      <c r="B251" s="226" t="str">
        <f t="shared" si="13"/>
        <v/>
      </c>
      <c r="C251" s="295"/>
      <c r="D251" s="295"/>
      <c r="E251" s="331"/>
      <c r="F251" s="295"/>
      <c r="G251" s="331"/>
      <c r="H251" s="332"/>
      <c r="I251" s="331"/>
      <c r="J251" s="332"/>
      <c r="K251" s="333" t="str">
        <f t="shared" si="12"/>
        <v/>
      </c>
      <c r="L251" s="295"/>
      <c r="M251" s="330"/>
    </row>
    <row r="252" spans="2:13" x14ac:dyDescent="0.35">
      <c r="B252" s="226" t="str">
        <f t="shared" si="13"/>
        <v/>
      </c>
      <c r="C252" s="295"/>
      <c r="D252" s="295"/>
      <c r="E252" s="331"/>
      <c r="F252" s="295"/>
      <c r="G252" s="331"/>
      <c r="H252" s="332"/>
      <c r="I252" s="331"/>
      <c r="J252" s="332"/>
      <c r="K252" s="333" t="str">
        <f t="shared" si="12"/>
        <v/>
      </c>
      <c r="L252" s="295"/>
      <c r="M252" s="330"/>
    </row>
    <row r="253" spans="2:13" x14ac:dyDescent="0.35">
      <c r="B253" s="226" t="str">
        <f t="shared" si="13"/>
        <v/>
      </c>
      <c r="C253" s="295"/>
      <c r="D253" s="295"/>
      <c r="E253" s="331"/>
      <c r="F253" s="295"/>
      <c r="G253" s="331"/>
      <c r="H253" s="332"/>
      <c r="I253" s="331"/>
      <c r="J253" s="332"/>
      <c r="K253" s="333" t="str">
        <f t="shared" si="12"/>
        <v/>
      </c>
      <c r="L253" s="295"/>
      <c r="M253" s="330"/>
    </row>
    <row r="254" spans="2:13" x14ac:dyDescent="0.35">
      <c r="B254" s="226" t="str">
        <f t="shared" si="13"/>
        <v/>
      </c>
      <c r="C254" s="295"/>
      <c r="D254" s="295"/>
      <c r="E254" s="331"/>
      <c r="F254" s="295"/>
      <c r="G254" s="331"/>
      <c r="H254" s="332"/>
      <c r="I254" s="331"/>
      <c r="J254" s="332"/>
      <c r="K254" s="333" t="str">
        <f t="shared" si="12"/>
        <v/>
      </c>
      <c r="L254" s="295"/>
      <c r="M254" s="330"/>
    </row>
    <row r="255" spans="2:13" x14ac:dyDescent="0.35">
      <c r="B255" s="226" t="str">
        <f t="shared" si="13"/>
        <v/>
      </c>
      <c r="C255" s="295"/>
      <c r="D255" s="295"/>
      <c r="E255" s="331"/>
      <c r="F255" s="295"/>
      <c r="G255" s="331"/>
      <c r="H255" s="332"/>
      <c r="I255" s="331"/>
      <c r="J255" s="332"/>
      <c r="K255" s="333" t="str">
        <f t="shared" si="12"/>
        <v/>
      </c>
      <c r="L255" s="295"/>
      <c r="M255" s="330"/>
    </row>
    <row r="256" spans="2:13" x14ac:dyDescent="0.35">
      <c r="B256" s="226" t="str">
        <f t="shared" si="13"/>
        <v/>
      </c>
      <c r="C256" s="295"/>
      <c r="D256" s="295"/>
      <c r="E256" s="331"/>
      <c r="F256" s="295"/>
      <c r="G256" s="331"/>
      <c r="H256" s="332"/>
      <c r="I256" s="331"/>
      <c r="J256" s="332"/>
      <c r="K256" s="333" t="str">
        <f t="shared" si="12"/>
        <v/>
      </c>
      <c r="L256" s="295"/>
      <c r="M256" s="330"/>
    </row>
    <row r="257" spans="2:13" x14ac:dyDescent="0.35">
      <c r="B257" s="226" t="str">
        <f t="shared" si="13"/>
        <v/>
      </c>
      <c r="C257" s="295"/>
      <c r="D257" s="295"/>
      <c r="E257" s="331"/>
      <c r="F257" s="295"/>
      <c r="G257" s="331"/>
      <c r="H257" s="332"/>
      <c r="I257" s="331"/>
      <c r="J257" s="332"/>
      <c r="K257" s="333" t="str">
        <f t="shared" si="12"/>
        <v/>
      </c>
      <c r="L257" s="295"/>
      <c r="M257" s="330"/>
    </row>
    <row r="258" spans="2:13" x14ac:dyDescent="0.35">
      <c r="B258" s="226" t="str">
        <f t="shared" si="13"/>
        <v/>
      </c>
      <c r="C258" s="295"/>
      <c r="D258" s="295"/>
      <c r="E258" s="331"/>
      <c r="F258" s="295"/>
      <c r="G258" s="331"/>
      <c r="H258" s="332"/>
      <c r="I258" s="331"/>
      <c r="J258" s="332"/>
      <c r="K258" s="333" t="str">
        <f t="shared" si="12"/>
        <v/>
      </c>
      <c r="L258" s="295"/>
      <c r="M258" s="330"/>
    </row>
    <row r="259" spans="2:13" x14ac:dyDescent="0.35">
      <c r="B259" s="226" t="str">
        <f t="shared" si="13"/>
        <v/>
      </c>
      <c r="C259" s="295"/>
      <c r="D259" s="295"/>
      <c r="E259" s="331"/>
      <c r="F259" s="295"/>
      <c r="G259" s="331"/>
      <c r="H259" s="332"/>
      <c r="I259" s="331"/>
      <c r="J259" s="332"/>
      <c r="K259" s="333" t="str">
        <f t="shared" si="12"/>
        <v/>
      </c>
      <c r="L259" s="295"/>
      <c r="M259" s="330"/>
    </row>
    <row r="260" spans="2:13" x14ac:dyDescent="0.35">
      <c r="B260" s="226" t="str">
        <f t="shared" si="13"/>
        <v/>
      </c>
      <c r="C260" s="295"/>
      <c r="D260" s="295"/>
      <c r="E260" s="331"/>
      <c r="F260" s="295"/>
      <c r="G260" s="331"/>
      <c r="H260" s="332"/>
      <c r="I260" s="331"/>
      <c r="J260" s="332"/>
      <c r="K260" s="333" t="str">
        <f t="shared" si="12"/>
        <v/>
      </c>
      <c r="L260" s="295"/>
      <c r="M260" s="330"/>
    </row>
    <row r="261" spans="2:13" x14ac:dyDescent="0.35">
      <c r="B261" s="226" t="str">
        <f t="shared" si="13"/>
        <v/>
      </c>
      <c r="C261" s="295"/>
      <c r="D261" s="295"/>
      <c r="E261" s="331"/>
      <c r="F261" s="295"/>
      <c r="G261" s="331"/>
      <c r="H261" s="332"/>
      <c r="I261" s="331"/>
      <c r="J261" s="332"/>
      <c r="K261" s="333" t="str">
        <f t="shared" si="12"/>
        <v/>
      </c>
      <c r="L261" s="295"/>
      <c r="M261" s="330"/>
    </row>
    <row r="262" spans="2:13" x14ac:dyDescent="0.35">
      <c r="B262" s="226" t="str">
        <f t="shared" si="13"/>
        <v/>
      </c>
      <c r="C262" s="295"/>
      <c r="D262" s="295"/>
      <c r="E262" s="331"/>
      <c r="F262" s="295"/>
      <c r="G262" s="331"/>
      <c r="H262" s="332"/>
      <c r="I262" s="331"/>
      <c r="J262" s="332"/>
      <c r="K262" s="333" t="str">
        <f t="shared" si="12"/>
        <v/>
      </c>
      <c r="L262" s="295"/>
      <c r="M262" s="330"/>
    </row>
    <row r="263" spans="2:13" x14ac:dyDescent="0.35">
      <c r="B263" s="226" t="str">
        <f t="shared" si="13"/>
        <v/>
      </c>
      <c r="C263" s="295"/>
      <c r="D263" s="295"/>
      <c r="E263" s="331"/>
      <c r="F263" s="295"/>
      <c r="G263" s="331"/>
      <c r="H263" s="332"/>
      <c r="I263" s="331"/>
      <c r="J263" s="332"/>
      <c r="K263" s="333" t="str">
        <f t="shared" si="12"/>
        <v/>
      </c>
      <c r="L263" s="295"/>
      <c r="M263" s="330"/>
    </row>
    <row r="264" spans="2:13" x14ac:dyDescent="0.35">
      <c r="B264" s="226" t="str">
        <f t="shared" si="13"/>
        <v/>
      </c>
      <c r="C264" s="295"/>
      <c r="D264" s="295"/>
      <c r="E264" s="331"/>
      <c r="F264" s="295"/>
      <c r="G264" s="331"/>
      <c r="H264" s="332"/>
      <c r="I264" s="331"/>
      <c r="J264" s="332"/>
      <c r="K264" s="333" t="str">
        <f t="shared" si="12"/>
        <v/>
      </c>
      <c r="L264" s="295"/>
      <c r="M264" s="330"/>
    </row>
    <row r="265" spans="2:13" x14ac:dyDescent="0.35">
      <c r="B265" s="226" t="str">
        <f t="shared" si="13"/>
        <v/>
      </c>
      <c r="C265" s="295"/>
      <c r="D265" s="295"/>
      <c r="E265" s="331"/>
      <c r="F265" s="295"/>
      <c r="G265" s="331"/>
      <c r="H265" s="332"/>
      <c r="I265" s="331"/>
      <c r="J265" s="332"/>
      <c r="K265" s="333" t="str">
        <f t="shared" si="12"/>
        <v/>
      </c>
      <c r="L265" s="295"/>
      <c r="M265" s="330"/>
    </row>
    <row r="266" spans="2:13" x14ac:dyDescent="0.35">
      <c r="B266" s="226" t="str">
        <f t="shared" si="13"/>
        <v/>
      </c>
      <c r="C266" s="295"/>
      <c r="D266" s="295"/>
      <c r="E266" s="331"/>
      <c r="F266" s="295"/>
      <c r="G266" s="331"/>
      <c r="H266" s="332"/>
      <c r="I266" s="331"/>
      <c r="J266" s="332"/>
      <c r="K266" s="333" t="str">
        <f t="shared" si="12"/>
        <v/>
      </c>
      <c r="L266" s="295"/>
      <c r="M266" s="330"/>
    </row>
    <row r="267" spans="2:13" x14ac:dyDescent="0.35">
      <c r="B267" s="226" t="str">
        <f t="shared" si="13"/>
        <v/>
      </c>
      <c r="C267" s="295"/>
      <c r="D267" s="295"/>
      <c r="E267" s="331"/>
      <c r="F267" s="295"/>
      <c r="G267" s="331"/>
      <c r="H267" s="332"/>
      <c r="I267" s="331"/>
      <c r="J267" s="332"/>
      <c r="K267" s="333" t="str">
        <f t="shared" si="12"/>
        <v/>
      </c>
      <c r="L267" s="295"/>
      <c r="M267" s="330"/>
    </row>
    <row r="268" spans="2:13" x14ac:dyDescent="0.35">
      <c r="B268" s="226" t="str">
        <f t="shared" si="13"/>
        <v/>
      </c>
      <c r="C268" s="295"/>
      <c r="D268" s="295"/>
      <c r="E268" s="331"/>
      <c r="F268" s="295"/>
      <c r="G268" s="331"/>
      <c r="H268" s="332"/>
      <c r="I268" s="331"/>
      <c r="J268" s="332"/>
      <c r="K268" s="333" t="str">
        <f t="shared" si="12"/>
        <v/>
      </c>
      <c r="L268" s="295"/>
      <c r="M268" s="330"/>
    </row>
    <row r="269" spans="2:13" x14ac:dyDescent="0.35">
      <c r="B269" s="226" t="str">
        <f t="shared" ref="B269:B300" si="14">IF(C269="","",1)</f>
        <v/>
      </c>
      <c r="C269" s="295"/>
      <c r="D269" s="295"/>
      <c r="E269" s="331"/>
      <c r="F269" s="295"/>
      <c r="G269" s="331"/>
      <c r="H269" s="332"/>
      <c r="I269" s="331"/>
      <c r="J269" s="332"/>
      <c r="K269" s="333" t="str">
        <f t="shared" si="12"/>
        <v/>
      </c>
      <c r="L269" s="295"/>
      <c r="M269" s="330"/>
    </row>
    <row r="270" spans="2:13" x14ac:dyDescent="0.35">
      <c r="B270" s="226" t="str">
        <f t="shared" si="14"/>
        <v/>
      </c>
      <c r="C270" s="295"/>
      <c r="D270" s="295"/>
      <c r="E270" s="331"/>
      <c r="F270" s="295"/>
      <c r="G270" s="331"/>
      <c r="H270" s="332"/>
      <c r="I270" s="331"/>
      <c r="J270" s="332"/>
      <c r="K270" s="333" t="str">
        <f t="shared" si="12"/>
        <v/>
      </c>
      <c r="L270" s="295"/>
      <c r="M270" s="330"/>
    </row>
    <row r="271" spans="2:13" x14ac:dyDescent="0.35">
      <c r="B271" s="226" t="str">
        <f t="shared" si="14"/>
        <v/>
      </c>
      <c r="C271" s="295"/>
      <c r="D271" s="295"/>
      <c r="E271" s="331"/>
      <c r="F271" s="295"/>
      <c r="G271" s="331"/>
      <c r="H271" s="332"/>
      <c r="I271" s="331"/>
      <c r="J271" s="332"/>
      <c r="K271" s="333" t="str">
        <f t="shared" si="12"/>
        <v/>
      </c>
      <c r="L271" s="295"/>
      <c r="M271" s="330"/>
    </row>
    <row r="272" spans="2:13" x14ac:dyDescent="0.35">
      <c r="B272" s="226" t="str">
        <f t="shared" si="14"/>
        <v/>
      </c>
      <c r="C272" s="295"/>
      <c r="D272" s="295"/>
      <c r="E272" s="331"/>
      <c r="F272" s="295"/>
      <c r="G272" s="331"/>
      <c r="H272" s="332"/>
      <c r="I272" s="331"/>
      <c r="J272" s="332"/>
      <c r="K272" s="333" t="str">
        <f t="shared" si="12"/>
        <v/>
      </c>
      <c r="L272" s="295"/>
      <c r="M272" s="330"/>
    </row>
    <row r="273" spans="2:13" x14ac:dyDescent="0.35">
      <c r="B273" s="226" t="str">
        <f t="shared" si="14"/>
        <v/>
      </c>
      <c r="C273" s="295"/>
      <c r="D273" s="295"/>
      <c r="E273" s="331"/>
      <c r="F273" s="295"/>
      <c r="G273" s="331"/>
      <c r="H273" s="332"/>
      <c r="I273" s="331"/>
      <c r="J273" s="332"/>
      <c r="K273" s="333" t="str">
        <f t="shared" si="12"/>
        <v/>
      </c>
      <c r="L273" s="295"/>
      <c r="M273" s="330"/>
    </row>
    <row r="274" spans="2:13" x14ac:dyDescent="0.35">
      <c r="B274" s="226" t="str">
        <f t="shared" si="14"/>
        <v/>
      </c>
      <c r="C274" s="295"/>
      <c r="D274" s="295"/>
      <c r="E274" s="331"/>
      <c r="F274" s="295"/>
      <c r="G274" s="331"/>
      <c r="H274" s="332"/>
      <c r="I274" s="331"/>
      <c r="J274" s="332"/>
      <c r="K274" s="333" t="str">
        <f t="shared" si="12"/>
        <v/>
      </c>
      <c r="L274" s="295"/>
      <c r="M274" s="330"/>
    </row>
    <row r="275" spans="2:13" x14ac:dyDescent="0.35">
      <c r="B275" s="226" t="str">
        <f t="shared" si="14"/>
        <v/>
      </c>
      <c r="C275" s="295"/>
      <c r="D275" s="295"/>
      <c r="E275" s="331"/>
      <c r="F275" s="295"/>
      <c r="G275" s="331"/>
      <c r="H275" s="332"/>
      <c r="I275" s="331"/>
      <c r="J275" s="332"/>
      <c r="K275" s="333" t="str">
        <f t="shared" si="12"/>
        <v/>
      </c>
      <c r="L275" s="295"/>
      <c r="M275" s="330"/>
    </row>
    <row r="276" spans="2:13" x14ac:dyDescent="0.35">
      <c r="B276" s="226" t="str">
        <f t="shared" si="14"/>
        <v/>
      </c>
      <c r="C276" s="295"/>
      <c r="D276" s="295"/>
      <c r="E276" s="331"/>
      <c r="F276" s="295"/>
      <c r="G276" s="331"/>
      <c r="H276" s="332"/>
      <c r="I276" s="331"/>
      <c r="J276" s="332"/>
      <c r="K276" s="333" t="str">
        <f t="shared" si="12"/>
        <v/>
      </c>
      <c r="L276" s="295"/>
      <c r="M276" s="330"/>
    </row>
    <row r="277" spans="2:13" x14ac:dyDescent="0.35">
      <c r="B277" s="226" t="str">
        <f t="shared" si="14"/>
        <v/>
      </c>
      <c r="C277" s="295"/>
      <c r="D277" s="295"/>
      <c r="E277" s="331"/>
      <c r="F277" s="295"/>
      <c r="G277" s="331"/>
      <c r="H277" s="332"/>
      <c r="I277" s="331"/>
      <c r="J277" s="332"/>
      <c r="K277" s="333" t="str">
        <f t="shared" si="12"/>
        <v/>
      </c>
      <c r="L277" s="295"/>
      <c r="M277" s="330"/>
    </row>
    <row r="278" spans="2:13" x14ac:dyDescent="0.35">
      <c r="B278" s="226" t="str">
        <f t="shared" si="14"/>
        <v/>
      </c>
      <c r="C278" s="295"/>
      <c r="D278" s="295"/>
      <c r="E278" s="331"/>
      <c r="F278" s="295"/>
      <c r="G278" s="331"/>
      <c r="H278" s="332"/>
      <c r="I278" s="331"/>
      <c r="J278" s="332"/>
      <c r="K278" s="333" t="str">
        <f t="shared" si="12"/>
        <v/>
      </c>
      <c r="L278" s="295"/>
      <c r="M278" s="330"/>
    </row>
    <row r="279" spans="2:13" x14ac:dyDescent="0.35">
      <c r="B279" s="226" t="str">
        <f t="shared" si="14"/>
        <v/>
      </c>
      <c r="C279" s="295"/>
      <c r="D279" s="295"/>
      <c r="E279" s="331"/>
      <c r="F279" s="295"/>
      <c r="G279" s="331"/>
      <c r="H279" s="332"/>
      <c r="I279" s="331"/>
      <c r="J279" s="332"/>
      <c r="K279" s="333" t="str">
        <f t="shared" si="12"/>
        <v/>
      </c>
      <c r="L279" s="295"/>
      <c r="M279" s="330"/>
    </row>
    <row r="280" spans="2:13" x14ac:dyDescent="0.35">
      <c r="B280" s="226" t="str">
        <f t="shared" si="14"/>
        <v/>
      </c>
      <c r="C280" s="295"/>
      <c r="D280" s="295"/>
      <c r="E280" s="331"/>
      <c r="F280" s="295"/>
      <c r="G280" s="331"/>
      <c r="H280" s="332"/>
      <c r="I280" s="331"/>
      <c r="J280" s="332"/>
      <c r="K280" s="333" t="str">
        <f t="shared" si="12"/>
        <v/>
      </c>
      <c r="L280" s="295"/>
      <c r="M280" s="330"/>
    </row>
    <row r="281" spans="2:13" x14ac:dyDescent="0.35">
      <c r="B281" s="226" t="str">
        <f t="shared" si="14"/>
        <v/>
      </c>
      <c r="C281" s="295"/>
      <c r="D281" s="295"/>
      <c r="E281" s="331"/>
      <c r="F281" s="295"/>
      <c r="G281" s="331"/>
      <c r="H281" s="332"/>
      <c r="I281" s="331"/>
      <c r="J281" s="332"/>
      <c r="K281" s="333" t="str">
        <f t="shared" ref="K281:K344" si="15">IF(J281="","",(VALUE(TEXT(I281,"m/dd/yy ")&amp;TEXT(J281,"hh:mm:ss"))-(VALUE(TEXT(G281,"m/dd/yy ")&amp;TEXT(H281,"hh:mm:ss"))))*24)</f>
        <v/>
      </c>
      <c r="L281" s="295"/>
      <c r="M281" s="330"/>
    </row>
    <row r="282" spans="2:13" x14ac:dyDescent="0.35">
      <c r="B282" s="226" t="str">
        <f t="shared" si="14"/>
        <v/>
      </c>
      <c r="C282" s="295"/>
      <c r="D282" s="295"/>
      <c r="E282" s="331"/>
      <c r="F282" s="295"/>
      <c r="G282" s="331"/>
      <c r="H282" s="332"/>
      <c r="I282" s="331"/>
      <c r="J282" s="332"/>
      <c r="K282" s="333" t="str">
        <f t="shared" si="15"/>
        <v/>
      </c>
      <c r="L282" s="295"/>
      <c r="M282" s="330"/>
    </row>
    <row r="283" spans="2:13" x14ac:dyDescent="0.35">
      <c r="B283" s="226" t="str">
        <f t="shared" si="14"/>
        <v/>
      </c>
      <c r="C283" s="295"/>
      <c r="D283" s="295"/>
      <c r="E283" s="331"/>
      <c r="F283" s="295"/>
      <c r="G283" s="331"/>
      <c r="H283" s="332"/>
      <c r="I283" s="331"/>
      <c r="J283" s="332"/>
      <c r="K283" s="333" t="str">
        <f t="shared" si="15"/>
        <v/>
      </c>
      <c r="L283" s="295"/>
      <c r="M283" s="330"/>
    </row>
    <row r="284" spans="2:13" x14ac:dyDescent="0.35">
      <c r="B284" s="226" t="str">
        <f t="shared" si="14"/>
        <v/>
      </c>
      <c r="C284" s="295"/>
      <c r="D284" s="295"/>
      <c r="E284" s="331"/>
      <c r="F284" s="295"/>
      <c r="G284" s="331"/>
      <c r="H284" s="332"/>
      <c r="I284" s="331"/>
      <c r="J284" s="332"/>
      <c r="K284" s="333" t="str">
        <f t="shared" si="15"/>
        <v/>
      </c>
      <c r="L284" s="295"/>
      <c r="M284" s="330"/>
    </row>
    <row r="285" spans="2:13" x14ac:dyDescent="0.35">
      <c r="B285" s="226" t="str">
        <f t="shared" si="14"/>
        <v/>
      </c>
      <c r="C285" s="295"/>
      <c r="D285" s="295"/>
      <c r="E285" s="331"/>
      <c r="F285" s="295"/>
      <c r="G285" s="331"/>
      <c r="H285" s="332"/>
      <c r="I285" s="331"/>
      <c r="J285" s="332"/>
      <c r="K285" s="333" t="str">
        <f t="shared" si="15"/>
        <v/>
      </c>
      <c r="L285" s="295"/>
      <c r="M285" s="330"/>
    </row>
    <row r="286" spans="2:13" x14ac:dyDescent="0.35">
      <c r="B286" s="226" t="str">
        <f t="shared" si="14"/>
        <v/>
      </c>
      <c r="C286" s="295"/>
      <c r="D286" s="295"/>
      <c r="E286" s="331"/>
      <c r="F286" s="295"/>
      <c r="G286" s="331"/>
      <c r="H286" s="332"/>
      <c r="I286" s="331"/>
      <c r="J286" s="332"/>
      <c r="K286" s="333" t="str">
        <f t="shared" si="15"/>
        <v/>
      </c>
      <c r="L286" s="295"/>
      <c r="M286" s="330"/>
    </row>
    <row r="287" spans="2:13" x14ac:dyDescent="0.35">
      <c r="B287" s="226" t="str">
        <f t="shared" si="14"/>
        <v/>
      </c>
      <c r="C287" s="295"/>
      <c r="D287" s="295"/>
      <c r="E287" s="331"/>
      <c r="F287" s="295"/>
      <c r="G287" s="331"/>
      <c r="H287" s="332"/>
      <c r="I287" s="331"/>
      <c r="J287" s="332"/>
      <c r="K287" s="333" t="str">
        <f t="shared" si="15"/>
        <v/>
      </c>
      <c r="L287" s="295"/>
      <c r="M287" s="330"/>
    </row>
    <row r="288" spans="2:13" x14ac:dyDescent="0.35">
      <c r="B288" s="226" t="str">
        <f t="shared" si="14"/>
        <v/>
      </c>
      <c r="C288" s="295"/>
      <c r="D288" s="295"/>
      <c r="E288" s="331"/>
      <c r="F288" s="295"/>
      <c r="G288" s="331"/>
      <c r="H288" s="332"/>
      <c r="I288" s="331"/>
      <c r="J288" s="332"/>
      <c r="K288" s="333" t="str">
        <f t="shared" si="15"/>
        <v/>
      </c>
      <c r="L288" s="295"/>
      <c r="M288" s="330"/>
    </row>
    <row r="289" spans="2:13" x14ac:dyDescent="0.35">
      <c r="B289" s="226" t="str">
        <f t="shared" si="14"/>
        <v/>
      </c>
      <c r="C289" s="295"/>
      <c r="D289" s="295"/>
      <c r="E289" s="331"/>
      <c r="F289" s="295"/>
      <c r="G289" s="331"/>
      <c r="H289" s="332"/>
      <c r="I289" s="331"/>
      <c r="J289" s="332"/>
      <c r="K289" s="333" t="str">
        <f t="shared" si="15"/>
        <v/>
      </c>
      <c r="L289" s="295"/>
      <c r="M289" s="330"/>
    </row>
    <row r="290" spans="2:13" x14ac:dyDescent="0.35">
      <c r="B290" s="226" t="str">
        <f t="shared" si="14"/>
        <v/>
      </c>
      <c r="C290" s="295"/>
      <c r="D290" s="295"/>
      <c r="E290" s="331"/>
      <c r="F290" s="295"/>
      <c r="G290" s="331"/>
      <c r="H290" s="332"/>
      <c r="I290" s="331"/>
      <c r="J290" s="332"/>
      <c r="K290" s="333" t="str">
        <f t="shared" si="15"/>
        <v/>
      </c>
      <c r="L290" s="295"/>
      <c r="M290" s="330"/>
    </row>
    <row r="291" spans="2:13" x14ac:dyDescent="0.35">
      <c r="B291" s="226" t="str">
        <f t="shared" si="14"/>
        <v/>
      </c>
      <c r="C291" s="295"/>
      <c r="D291" s="295"/>
      <c r="E291" s="331"/>
      <c r="F291" s="295"/>
      <c r="G291" s="331"/>
      <c r="H291" s="332"/>
      <c r="I291" s="331"/>
      <c r="J291" s="332"/>
      <c r="K291" s="333" t="str">
        <f t="shared" si="15"/>
        <v/>
      </c>
      <c r="L291" s="295"/>
      <c r="M291" s="330"/>
    </row>
    <row r="292" spans="2:13" x14ac:dyDescent="0.35">
      <c r="B292" s="226" t="str">
        <f t="shared" si="14"/>
        <v/>
      </c>
      <c r="C292" s="295"/>
      <c r="D292" s="295"/>
      <c r="E292" s="331"/>
      <c r="F292" s="295"/>
      <c r="G292" s="331"/>
      <c r="H292" s="332"/>
      <c r="I292" s="331"/>
      <c r="J292" s="332"/>
      <c r="K292" s="333" t="str">
        <f t="shared" si="15"/>
        <v/>
      </c>
      <c r="L292" s="295"/>
      <c r="M292" s="330"/>
    </row>
    <row r="293" spans="2:13" x14ac:dyDescent="0.35">
      <c r="B293" s="226" t="str">
        <f t="shared" si="14"/>
        <v/>
      </c>
      <c r="C293" s="295"/>
      <c r="D293" s="295"/>
      <c r="E293" s="331"/>
      <c r="F293" s="295"/>
      <c r="G293" s="331"/>
      <c r="H293" s="332"/>
      <c r="I293" s="331"/>
      <c r="J293" s="332"/>
      <c r="K293" s="333" t="str">
        <f t="shared" si="15"/>
        <v/>
      </c>
      <c r="L293" s="295"/>
      <c r="M293" s="330"/>
    </row>
    <row r="294" spans="2:13" x14ac:dyDescent="0.35">
      <c r="B294" s="226" t="str">
        <f t="shared" si="14"/>
        <v/>
      </c>
      <c r="C294" s="295"/>
      <c r="D294" s="295"/>
      <c r="E294" s="331"/>
      <c r="F294" s="295"/>
      <c r="G294" s="331"/>
      <c r="H294" s="332"/>
      <c r="I294" s="331"/>
      <c r="J294" s="332"/>
      <c r="K294" s="333" t="str">
        <f t="shared" si="15"/>
        <v/>
      </c>
      <c r="L294" s="295"/>
      <c r="M294" s="330"/>
    </row>
    <row r="295" spans="2:13" x14ac:dyDescent="0.35">
      <c r="B295" s="226" t="str">
        <f t="shared" si="14"/>
        <v/>
      </c>
      <c r="C295" s="295"/>
      <c r="D295" s="295"/>
      <c r="E295" s="331"/>
      <c r="F295" s="295"/>
      <c r="G295" s="331"/>
      <c r="H295" s="332"/>
      <c r="I295" s="331"/>
      <c r="J295" s="332"/>
      <c r="K295" s="333" t="str">
        <f t="shared" si="15"/>
        <v/>
      </c>
      <c r="L295" s="295"/>
      <c r="M295" s="330"/>
    </row>
    <row r="296" spans="2:13" x14ac:dyDescent="0.35">
      <c r="B296" s="226" t="str">
        <f t="shared" si="14"/>
        <v/>
      </c>
      <c r="C296" s="295"/>
      <c r="D296" s="295"/>
      <c r="E296" s="331"/>
      <c r="F296" s="295"/>
      <c r="G296" s="331"/>
      <c r="H296" s="332"/>
      <c r="I296" s="331"/>
      <c r="J296" s="332"/>
      <c r="K296" s="333" t="str">
        <f t="shared" si="15"/>
        <v/>
      </c>
      <c r="L296" s="295"/>
      <c r="M296" s="330"/>
    </row>
    <row r="297" spans="2:13" x14ac:dyDescent="0.35">
      <c r="B297" s="226" t="str">
        <f t="shared" si="14"/>
        <v/>
      </c>
      <c r="C297" s="295"/>
      <c r="D297" s="295"/>
      <c r="E297" s="331"/>
      <c r="F297" s="295"/>
      <c r="G297" s="331"/>
      <c r="H297" s="332"/>
      <c r="I297" s="331"/>
      <c r="J297" s="332"/>
      <c r="K297" s="333" t="str">
        <f t="shared" si="15"/>
        <v/>
      </c>
      <c r="L297" s="295"/>
      <c r="M297" s="330"/>
    </row>
    <row r="298" spans="2:13" x14ac:dyDescent="0.35">
      <c r="B298" s="226" t="str">
        <f t="shared" si="14"/>
        <v/>
      </c>
      <c r="C298" s="295"/>
      <c r="D298" s="295"/>
      <c r="E298" s="331"/>
      <c r="F298" s="295"/>
      <c r="G298" s="331"/>
      <c r="H298" s="332"/>
      <c r="I298" s="331"/>
      <c r="J298" s="332"/>
      <c r="K298" s="333" t="str">
        <f t="shared" si="15"/>
        <v/>
      </c>
      <c r="L298" s="295"/>
      <c r="M298" s="330"/>
    </row>
    <row r="299" spans="2:13" x14ac:dyDescent="0.35">
      <c r="B299" s="226" t="str">
        <f t="shared" si="14"/>
        <v/>
      </c>
      <c r="C299" s="295"/>
      <c r="D299" s="295"/>
      <c r="E299" s="331"/>
      <c r="F299" s="295"/>
      <c r="G299" s="331"/>
      <c r="H299" s="332"/>
      <c r="I299" s="331"/>
      <c r="J299" s="332"/>
      <c r="K299" s="333" t="str">
        <f t="shared" si="15"/>
        <v/>
      </c>
      <c r="L299" s="295"/>
      <c r="M299" s="330"/>
    </row>
    <row r="300" spans="2:13" x14ac:dyDescent="0.35">
      <c r="B300" s="226" t="str">
        <f t="shared" si="14"/>
        <v/>
      </c>
      <c r="C300" s="295"/>
      <c r="D300" s="295"/>
      <c r="E300" s="331"/>
      <c r="F300" s="295"/>
      <c r="G300" s="331"/>
      <c r="H300" s="332"/>
      <c r="I300" s="331"/>
      <c r="J300" s="332"/>
      <c r="K300" s="333" t="str">
        <f t="shared" si="15"/>
        <v/>
      </c>
      <c r="L300" s="295"/>
      <c r="M300" s="330"/>
    </row>
    <row r="301" spans="2:13" x14ac:dyDescent="0.35">
      <c r="B301" s="226" t="str">
        <f t="shared" ref="B301:B332" si="16">IF(C301="","",1)</f>
        <v/>
      </c>
      <c r="C301" s="295"/>
      <c r="D301" s="295"/>
      <c r="E301" s="331"/>
      <c r="F301" s="295"/>
      <c r="G301" s="331"/>
      <c r="H301" s="332"/>
      <c r="I301" s="331"/>
      <c r="J301" s="332"/>
      <c r="K301" s="333" t="str">
        <f t="shared" si="15"/>
        <v/>
      </c>
      <c r="L301" s="295"/>
      <c r="M301" s="330"/>
    </row>
    <row r="302" spans="2:13" x14ac:dyDescent="0.35">
      <c r="B302" s="226" t="str">
        <f t="shared" si="16"/>
        <v/>
      </c>
      <c r="C302" s="295"/>
      <c r="D302" s="295"/>
      <c r="E302" s="331"/>
      <c r="F302" s="295"/>
      <c r="G302" s="331"/>
      <c r="H302" s="332"/>
      <c r="I302" s="331"/>
      <c r="J302" s="332"/>
      <c r="K302" s="333" t="str">
        <f t="shared" si="15"/>
        <v/>
      </c>
      <c r="L302" s="295"/>
      <c r="M302" s="330"/>
    </row>
    <row r="303" spans="2:13" x14ac:dyDescent="0.35">
      <c r="B303" s="226" t="str">
        <f t="shared" si="16"/>
        <v/>
      </c>
      <c r="C303" s="295"/>
      <c r="D303" s="295"/>
      <c r="E303" s="331"/>
      <c r="F303" s="295"/>
      <c r="G303" s="331"/>
      <c r="H303" s="332"/>
      <c r="I303" s="331"/>
      <c r="J303" s="332"/>
      <c r="K303" s="333" t="str">
        <f t="shared" si="15"/>
        <v/>
      </c>
      <c r="L303" s="295"/>
      <c r="M303" s="330"/>
    </row>
    <row r="304" spans="2:13" x14ac:dyDescent="0.35">
      <c r="B304" s="226" t="str">
        <f t="shared" si="16"/>
        <v/>
      </c>
      <c r="C304" s="295"/>
      <c r="D304" s="295"/>
      <c r="E304" s="331"/>
      <c r="F304" s="295"/>
      <c r="G304" s="331"/>
      <c r="H304" s="332"/>
      <c r="I304" s="331"/>
      <c r="J304" s="332"/>
      <c r="K304" s="333" t="str">
        <f t="shared" si="15"/>
        <v/>
      </c>
      <c r="L304" s="295"/>
      <c r="M304" s="330"/>
    </row>
    <row r="305" spans="2:13" x14ac:dyDescent="0.35">
      <c r="B305" s="226" t="str">
        <f t="shared" si="16"/>
        <v/>
      </c>
      <c r="C305" s="295"/>
      <c r="D305" s="295"/>
      <c r="E305" s="331"/>
      <c r="F305" s="295"/>
      <c r="G305" s="331"/>
      <c r="H305" s="332"/>
      <c r="I305" s="331"/>
      <c r="J305" s="332"/>
      <c r="K305" s="333" t="str">
        <f t="shared" si="15"/>
        <v/>
      </c>
      <c r="L305" s="295"/>
      <c r="M305" s="330"/>
    </row>
    <row r="306" spans="2:13" x14ac:dyDescent="0.35">
      <c r="B306" s="226" t="str">
        <f t="shared" si="16"/>
        <v/>
      </c>
      <c r="C306" s="295"/>
      <c r="D306" s="295"/>
      <c r="E306" s="331"/>
      <c r="F306" s="295"/>
      <c r="G306" s="331"/>
      <c r="H306" s="332"/>
      <c r="I306" s="331"/>
      <c r="J306" s="332"/>
      <c r="K306" s="333" t="str">
        <f t="shared" si="15"/>
        <v/>
      </c>
      <c r="L306" s="295"/>
      <c r="M306" s="330"/>
    </row>
    <row r="307" spans="2:13" x14ac:dyDescent="0.35">
      <c r="B307" s="226" t="str">
        <f t="shared" si="16"/>
        <v/>
      </c>
      <c r="C307" s="295"/>
      <c r="D307" s="295"/>
      <c r="E307" s="331"/>
      <c r="F307" s="295"/>
      <c r="G307" s="331"/>
      <c r="H307" s="332"/>
      <c r="I307" s="331"/>
      <c r="J307" s="332"/>
      <c r="K307" s="333" t="str">
        <f t="shared" si="15"/>
        <v/>
      </c>
      <c r="L307" s="295"/>
      <c r="M307" s="330"/>
    </row>
    <row r="308" spans="2:13" x14ac:dyDescent="0.35">
      <c r="B308" s="226" t="str">
        <f t="shared" si="16"/>
        <v/>
      </c>
      <c r="C308" s="295"/>
      <c r="D308" s="295"/>
      <c r="E308" s="331"/>
      <c r="F308" s="295"/>
      <c r="G308" s="331"/>
      <c r="H308" s="332"/>
      <c r="I308" s="331"/>
      <c r="J308" s="332"/>
      <c r="K308" s="333" t="str">
        <f t="shared" si="15"/>
        <v/>
      </c>
      <c r="L308" s="295"/>
      <c r="M308" s="330"/>
    </row>
    <row r="309" spans="2:13" x14ac:dyDescent="0.35">
      <c r="B309" s="226" t="str">
        <f t="shared" si="16"/>
        <v/>
      </c>
      <c r="C309" s="295"/>
      <c r="D309" s="295"/>
      <c r="E309" s="331"/>
      <c r="F309" s="295"/>
      <c r="G309" s="331"/>
      <c r="H309" s="332"/>
      <c r="I309" s="331"/>
      <c r="J309" s="332"/>
      <c r="K309" s="333" t="str">
        <f t="shared" si="15"/>
        <v/>
      </c>
      <c r="L309" s="295"/>
      <c r="M309" s="330"/>
    </row>
    <row r="310" spans="2:13" x14ac:dyDescent="0.35">
      <c r="B310" s="226" t="str">
        <f t="shared" si="16"/>
        <v/>
      </c>
      <c r="C310" s="295"/>
      <c r="D310" s="295"/>
      <c r="E310" s="331"/>
      <c r="F310" s="295"/>
      <c r="G310" s="331"/>
      <c r="H310" s="332"/>
      <c r="I310" s="331"/>
      <c r="J310" s="332"/>
      <c r="K310" s="333" t="str">
        <f t="shared" si="15"/>
        <v/>
      </c>
      <c r="L310" s="295"/>
      <c r="M310" s="330"/>
    </row>
    <row r="311" spans="2:13" x14ac:dyDescent="0.35">
      <c r="B311" s="226" t="str">
        <f t="shared" si="16"/>
        <v/>
      </c>
      <c r="C311" s="295"/>
      <c r="D311" s="295"/>
      <c r="E311" s="331"/>
      <c r="F311" s="295"/>
      <c r="G311" s="331"/>
      <c r="H311" s="332"/>
      <c r="I311" s="331"/>
      <c r="J311" s="332"/>
      <c r="K311" s="333" t="str">
        <f t="shared" si="15"/>
        <v/>
      </c>
      <c r="L311" s="295"/>
      <c r="M311" s="330"/>
    </row>
    <row r="312" spans="2:13" x14ac:dyDescent="0.35">
      <c r="B312" s="226" t="str">
        <f t="shared" si="16"/>
        <v/>
      </c>
      <c r="C312" s="295"/>
      <c r="D312" s="295"/>
      <c r="E312" s="331"/>
      <c r="F312" s="295"/>
      <c r="G312" s="331"/>
      <c r="H312" s="332"/>
      <c r="I312" s="331"/>
      <c r="J312" s="332"/>
      <c r="K312" s="333" t="str">
        <f t="shared" si="15"/>
        <v/>
      </c>
      <c r="L312" s="295"/>
      <c r="M312" s="330"/>
    </row>
    <row r="313" spans="2:13" x14ac:dyDescent="0.35">
      <c r="B313" s="226" t="str">
        <f t="shared" si="16"/>
        <v/>
      </c>
      <c r="C313" s="295"/>
      <c r="D313" s="295"/>
      <c r="E313" s="331"/>
      <c r="F313" s="295"/>
      <c r="G313" s="331"/>
      <c r="H313" s="332"/>
      <c r="I313" s="331"/>
      <c r="J313" s="332"/>
      <c r="K313" s="333" t="str">
        <f t="shared" si="15"/>
        <v/>
      </c>
      <c r="L313" s="295"/>
      <c r="M313" s="330"/>
    </row>
    <row r="314" spans="2:13" x14ac:dyDescent="0.35">
      <c r="B314" s="226" t="str">
        <f t="shared" si="16"/>
        <v/>
      </c>
      <c r="C314" s="295"/>
      <c r="D314" s="295"/>
      <c r="E314" s="331"/>
      <c r="F314" s="295"/>
      <c r="G314" s="331"/>
      <c r="H314" s="332"/>
      <c r="I314" s="331"/>
      <c r="J314" s="332"/>
      <c r="K314" s="333" t="str">
        <f t="shared" si="15"/>
        <v/>
      </c>
      <c r="L314" s="295"/>
      <c r="M314" s="330"/>
    </row>
    <row r="315" spans="2:13" x14ac:dyDescent="0.35">
      <c r="B315" s="226" t="str">
        <f t="shared" si="16"/>
        <v/>
      </c>
      <c r="C315" s="295"/>
      <c r="D315" s="295"/>
      <c r="E315" s="331"/>
      <c r="F315" s="295"/>
      <c r="G315" s="331"/>
      <c r="H315" s="332"/>
      <c r="I315" s="331"/>
      <c r="J315" s="332"/>
      <c r="K315" s="333" t="str">
        <f t="shared" si="15"/>
        <v/>
      </c>
      <c r="L315" s="295"/>
      <c r="M315" s="330"/>
    </row>
    <row r="316" spans="2:13" x14ac:dyDescent="0.35">
      <c r="B316" s="226" t="str">
        <f t="shared" si="16"/>
        <v/>
      </c>
      <c r="C316" s="295"/>
      <c r="D316" s="295"/>
      <c r="E316" s="331"/>
      <c r="F316" s="295"/>
      <c r="G316" s="331"/>
      <c r="H316" s="332"/>
      <c r="I316" s="331"/>
      <c r="J316" s="332"/>
      <c r="K316" s="333" t="str">
        <f t="shared" si="15"/>
        <v/>
      </c>
      <c r="L316" s="295"/>
      <c r="M316" s="330"/>
    </row>
    <row r="317" spans="2:13" x14ac:dyDescent="0.35">
      <c r="B317" s="226" t="str">
        <f t="shared" si="16"/>
        <v/>
      </c>
      <c r="C317" s="295"/>
      <c r="D317" s="295"/>
      <c r="E317" s="331"/>
      <c r="F317" s="295"/>
      <c r="G317" s="331"/>
      <c r="H317" s="332"/>
      <c r="I317" s="331"/>
      <c r="J317" s="332"/>
      <c r="K317" s="333" t="str">
        <f t="shared" si="15"/>
        <v/>
      </c>
      <c r="L317" s="295"/>
      <c r="M317" s="330"/>
    </row>
    <row r="318" spans="2:13" x14ac:dyDescent="0.35">
      <c r="B318" s="226" t="str">
        <f t="shared" si="16"/>
        <v/>
      </c>
      <c r="C318" s="295"/>
      <c r="D318" s="295"/>
      <c r="E318" s="331"/>
      <c r="F318" s="295"/>
      <c r="G318" s="331"/>
      <c r="H318" s="332"/>
      <c r="I318" s="331"/>
      <c r="J318" s="332"/>
      <c r="K318" s="333" t="str">
        <f t="shared" si="15"/>
        <v/>
      </c>
      <c r="L318" s="295"/>
      <c r="M318" s="330"/>
    </row>
    <row r="319" spans="2:13" x14ac:dyDescent="0.35">
      <c r="B319" s="226" t="str">
        <f t="shared" si="16"/>
        <v/>
      </c>
      <c r="C319" s="295"/>
      <c r="D319" s="295"/>
      <c r="E319" s="331"/>
      <c r="F319" s="295"/>
      <c r="G319" s="331"/>
      <c r="H319" s="332"/>
      <c r="I319" s="331"/>
      <c r="J319" s="332"/>
      <c r="K319" s="333" t="str">
        <f t="shared" si="15"/>
        <v/>
      </c>
      <c r="L319" s="295"/>
      <c r="M319" s="330"/>
    </row>
    <row r="320" spans="2:13" x14ac:dyDescent="0.35">
      <c r="B320" s="226" t="str">
        <f t="shared" si="16"/>
        <v/>
      </c>
      <c r="C320" s="295"/>
      <c r="D320" s="295"/>
      <c r="E320" s="331"/>
      <c r="F320" s="295"/>
      <c r="G320" s="331"/>
      <c r="H320" s="332"/>
      <c r="I320" s="331"/>
      <c r="J320" s="332"/>
      <c r="K320" s="333" t="str">
        <f t="shared" si="15"/>
        <v/>
      </c>
      <c r="L320" s="295"/>
      <c r="M320" s="330"/>
    </row>
    <row r="321" spans="2:13" x14ac:dyDescent="0.35">
      <c r="B321" s="226" t="str">
        <f t="shared" si="16"/>
        <v/>
      </c>
      <c r="C321" s="295"/>
      <c r="D321" s="295"/>
      <c r="E321" s="331"/>
      <c r="F321" s="295"/>
      <c r="G321" s="331"/>
      <c r="H321" s="332"/>
      <c r="I321" s="331"/>
      <c r="J321" s="332"/>
      <c r="K321" s="333" t="str">
        <f t="shared" si="15"/>
        <v/>
      </c>
      <c r="L321" s="295"/>
      <c r="M321" s="330"/>
    </row>
    <row r="322" spans="2:13" x14ac:dyDescent="0.35">
      <c r="B322" s="226" t="str">
        <f t="shared" si="16"/>
        <v/>
      </c>
      <c r="C322" s="295"/>
      <c r="D322" s="295"/>
      <c r="E322" s="331"/>
      <c r="F322" s="295"/>
      <c r="G322" s="331"/>
      <c r="H322" s="332"/>
      <c r="I322" s="331"/>
      <c r="J322" s="332"/>
      <c r="K322" s="333" t="str">
        <f t="shared" si="15"/>
        <v/>
      </c>
      <c r="L322" s="295"/>
      <c r="M322" s="330"/>
    </row>
    <row r="323" spans="2:13" x14ac:dyDescent="0.35">
      <c r="B323" s="226" t="str">
        <f t="shared" si="16"/>
        <v/>
      </c>
      <c r="C323" s="295"/>
      <c r="D323" s="295"/>
      <c r="E323" s="331"/>
      <c r="F323" s="295"/>
      <c r="G323" s="331"/>
      <c r="H323" s="332"/>
      <c r="I323" s="331"/>
      <c r="J323" s="332"/>
      <c r="K323" s="333" t="str">
        <f t="shared" si="15"/>
        <v/>
      </c>
      <c r="L323" s="295"/>
      <c r="M323" s="330"/>
    </row>
    <row r="324" spans="2:13" x14ac:dyDescent="0.35">
      <c r="B324" s="226" t="str">
        <f t="shared" si="16"/>
        <v/>
      </c>
      <c r="C324" s="295"/>
      <c r="D324" s="295"/>
      <c r="E324" s="331"/>
      <c r="F324" s="295"/>
      <c r="G324" s="331"/>
      <c r="H324" s="332"/>
      <c r="I324" s="331"/>
      <c r="J324" s="332"/>
      <c r="K324" s="333" t="str">
        <f t="shared" si="15"/>
        <v/>
      </c>
      <c r="L324" s="295"/>
      <c r="M324" s="330"/>
    </row>
    <row r="325" spans="2:13" x14ac:dyDescent="0.35">
      <c r="B325" s="226" t="str">
        <f t="shared" si="16"/>
        <v/>
      </c>
      <c r="C325" s="295"/>
      <c r="D325" s="295"/>
      <c r="E325" s="331"/>
      <c r="F325" s="295"/>
      <c r="G325" s="331"/>
      <c r="H325" s="332"/>
      <c r="I325" s="331"/>
      <c r="J325" s="332"/>
      <c r="K325" s="333" t="str">
        <f t="shared" si="15"/>
        <v/>
      </c>
      <c r="L325" s="295"/>
      <c r="M325" s="330"/>
    </row>
    <row r="326" spans="2:13" x14ac:dyDescent="0.35">
      <c r="B326" s="226" t="str">
        <f t="shared" si="16"/>
        <v/>
      </c>
      <c r="C326" s="295"/>
      <c r="D326" s="295"/>
      <c r="E326" s="331"/>
      <c r="F326" s="295"/>
      <c r="G326" s="331"/>
      <c r="H326" s="332"/>
      <c r="I326" s="331"/>
      <c r="J326" s="332"/>
      <c r="K326" s="333" t="str">
        <f t="shared" si="15"/>
        <v/>
      </c>
      <c r="L326" s="295"/>
      <c r="M326" s="330"/>
    </row>
    <row r="327" spans="2:13" x14ac:dyDescent="0.35">
      <c r="B327" s="226" t="str">
        <f t="shared" si="16"/>
        <v/>
      </c>
      <c r="C327" s="295"/>
      <c r="D327" s="295"/>
      <c r="E327" s="331"/>
      <c r="F327" s="295"/>
      <c r="G327" s="331"/>
      <c r="H327" s="332"/>
      <c r="I327" s="331"/>
      <c r="J327" s="332"/>
      <c r="K327" s="333" t="str">
        <f t="shared" si="15"/>
        <v/>
      </c>
      <c r="L327" s="295"/>
      <c r="M327" s="330"/>
    </row>
    <row r="328" spans="2:13" x14ac:dyDescent="0.35">
      <c r="B328" s="226" t="str">
        <f t="shared" si="16"/>
        <v/>
      </c>
      <c r="C328" s="295"/>
      <c r="D328" s="295"/>
      <c r="E328" s="331"/>
      <c r="F328" s="295"/>
      <c r="G328" s="331"/>
      <c r="H328" s="332"/>
      <c r="I328" s="331"/>
      <c r="J328" s="332"/>
      <c r="K328" s="333" t="str">
        <f t="shared" si="15"/>
        <v/>
      </c>
      <c r="L328" s="295"/>
      <c r="M328" s="330"/>
    </row>
    <row r="329" spans="2:13" x14ac:dyDescent="0.35">
      <c r="B329" s="226" t="str">
        <f t="shared" si="16"/>
        <v/>
      </c>
      <c r="C329" s="295"/>
      <c r="D329" s="295"/>
      <c r="E329" s="331"/>
      <c r="F329" s="295"/>
      <c r="G329" s="331"/>
      <c r="H329" s="332"/>
      <c r="I329" s="331"/>
      <c r="J329" s="332"/>
      <c r="K329" s="333" t="str">
        <f t="shared" si="15"/>
        <v/>
      </c>
      <c r="L329" s="295"/>
      <c r="M329" s="330"/>
    </row>
    <row r="330" spans="2:13" x14ac:dyDescent="0.35">
      <c r="B330" s="226" t="str">
        <f t="shared" si="16"/>
        <v/>
      </c>
      <c r="C330" s="295"/>
      <c r="D330" s="295"/>
      <c r="E330" s="331"/>
      <c r="F330" s="295"/>
      <c r="G330" s="331"/>
      <c r="H330" s="332"/>
      <c r="I330" s="331"/>
      <c r="J330" s="332"/>
      <c r="K330" s="333" t="str">
        <f t="shared" si="15"/>
        <v/>
      </c>
      <c r="L330" s="295"/>
      <c r="M330" s="330"/>
    </row>
    <row r="331" spans="2:13" x14ac:dyDescent="0.35">
      <c r="B331" s="226" t="str">
        <f t="shared" si="16"/>
        <v/>
      </c>
      <c r="C331" s="295"/>
      <c r="D331" s="295"/>
      <c r="E331" s="331"/>
      <c r="F331" s="295"/>
      <c r="G331" s="331"/>
      <c r="H331" s="332"/>
      <c r="I331" s="331"/>
      <c r="J331" s="332"/>
      <c r="K331" s="333" t="str">
        <f t="shared" si="15"/>
        <v/>
      </c>
      <c r="L331" s="295"/>
      <c r="M331" s="330"/>
    </row>
    <row r="332" spans="2:13" x14ac:dyDescent="0.35">
      <c r="B332" s="226" t="str">
        <f t="shared" si="16"/>
        <v/>
      </c>
      <c r="C332" s="295"/>
      <c r="D332" s="295"/>
      <c r="E332" s="331"/>
      <c r="F332" s="295"/>
      <c r="G332" s="331"/>
      <c r="H332" s="332"/>
      <c r="I332" s="331"/>
      <c r="J332" s="332"/>
      <c r="K332" s="333" t="str">
        <f t="shared" si="15"/>
        <v/>
      </c>
      <c r="L332" s="295"/>
      <c r="M332" s="330"/>
    </row>
    <row r="333" spans="2:13" x14ac:dyDescent="0.35">
      <c r="B333" s="226" t="str">
        <f t="shared" ref="B333:B364" si="17">IF(C333="","",1)</f>
        <v/>
      </c>
      <c r="C333" s="295"/>
      <c r="D333" s="295"/>
      <c r="E333" s="331"/>
      <c r="F333" s="295"/>
      <c r="G333" s="331"/>
      <c r="H333" s="332"/>
      <c r="I333" s="331"/>
      <c r="J333" s="332"/>
      <c r="K333" s="333" t="str">
        <f t="shared" si="15"/>
        <v/>
      </c>
      <c r="L333" s="295"/>
      <c r="M333" s="330"/>
    </row>
    <row r="334" spans="2:13" x14ac:dyDescent="0.35">
      <c r="B334" s="226" t="str">
        <f t="shared" si="17"/>
        <v/>
      </c>
      <c r="C334" s="295"/>
      <c r="D334" s="295"/>
      <c r="E334" s="331"/>
      <c r="F334" s="295"/>
      <c r="G334" s="331"/>
      <c r="H334" s="332"/>
      <c r="I334" s="331"/>
      <c r="J334" s="332"/>
      <c r="K334" s="333" t="str">
        <f t="shared" si="15"/>
        <v/>
      </c>
      <c r="L334" s="295"/>
      <c r="M334" s="330"/>
    </row>
    <row r="335" spans="2:13" x14ac:dyDescent="0.35">
      <c r="B335" s="226" t="str">
        <f t="shared" si="17"/>
        <v/>
      </c>
      <c r="C335" s="295"/>
      <c r="D335" s="295"/>
      <c r="E335" s="331"/>
      <c r="F335" s="295"/>
      <c r="G335" s="331"/>
      <c r="H335" s="332"/>
      <c r="I335" s="331"/>
      <c r="J335" s="332"/>
      <c r="K335" s="333" t="str">
        <f t="shared" si="15"/>
        <v/>
      </c>
      <c r="L335" s="295"/>
      <c r="M335" s="330"/>
    </row>
    <row r="336" spans="2:13" x14ac:dyDescent="0.35">
      <c r="B336" s="226" t="str">
        <f t="shared" si="17"/>
        <v/>
      </c>
      <c r="C336" s="295"/>
      <c r="D336" s="295"/>
      <c r="E336" s="331"/>
      <c r="F336" s="295"/>
      <c r="G336" s="331"/>
      <c r="H336" s="332"/>
      <c r="I336" s="331"/>
      <c r="J336" s="332"/>
      <c r="K336" s="333" t="str">
        <f t="shared" si="15"/>
        <v/>
      </c>
      <c r="L336" s="295"/>
      <c r="M336" s="330"/>
    </row>
    <row r="337" spans="2:13" x14ac:dyDescent="0.35">
      <c r="B337" s="226" t="str">
        <f t="shared" si="17"/>
        <v/>
      </c>
      <c r="C337" s="295"/>
      <c r="D337" s="295"/>
      <c r="E337" s="331"/>
      <c r="F337" s="295"/>
      <c r="G337" s="331"/>
      <c r="H337" s="332"/>
      <c r="I337" s="331"/>
      <c r="J337" s="332"/>
      <c r="K337" s="333" t="str">
        <f t="shared" si="15"/>
        <v/>
      </c>
      <c r="L337" s="295"/>
      <c r="M337" s="330"/>
    </row>
    <row r="338" spans="2:13" x14ac:dyDescent="0.35">
      <c r="B338" s="226" t="str">
        <f t="shared" si="17"/>
        <v/>
      </c>
      <c r="C338" s="295"/>
      <c r="D338" s="295"/>
      <c r="E338" s="331"/>
      <c r="F338" s="295"/>
      <c r="G338" s="331"/>
      <c r="H338" s="332"/>
      <c r="I338" s="331"/>
      <c r="J338" s="332"/>
      <c r="K338" s="333" t="str">
        <f t="shared" si="15"/>
        <v/>
      </c>
      <c r="L338" s="295"/>
      <c r="M338" s="330"/>
    </row>
    <row r="339" spans="2:13" x14ac:dyDescent="0.35">
      <c r="B339" s="226" t="str">
        <f t="shared" si="17"/>
        <v/>
      </c>
      <c r="C339" s="295"/>
      <c r="D339" s="295"/>
      <c r="E339" s="331"/>
      <c r="F339" s="295"/>
      <c r="G339" s="331"/>
      <c r="H339" s="332"/>
      <c r="I339" s="331"/>
      <c r="J339" s="332"/>
      <c r="K339" s="333" t="str">
        <f t="shared" si="15"/>
        <v/>
      </c>
      <c r="L339" s="295"/>
      <c r="M339" s="330"/>
    </row>
    <row r="340" spans="2:13" x14ac:dyDescent="0.35">
      <c r="B340" s="226" t="str">
        <f t="shared" si="17"/>
        <v/>
      </c>
      <c r="C340" s="295"/>
      <c r="D340" s="295"/>
      <c r="E340" s="331"/>
      <c r="F340" s="295"/>
      <c r="G340" s="331"/>
      <c r="H340" s="332"/>
      <c r="I340" s="331"/>
      <c r="J340" s="332"/>
      <c r="K340" s="333" t="str">
        <f t="shared" si="15"/>
        <v/>
      </c>
      <c r="L340" s="295"/>
      <c r="M340" s="330"/>
    </row>
    <row r="341" spans="2:13" x14ac:dyDescent="0.35">
      <c r="B341" s="226" t="str">
        <f t="shared" si="17"/>
        <v/>
      </c>
      <c r="C341" s="295"/>
      <c r="D341" s="295"/>
      <c r="E341" s="331"/>
      <c r="F341" s="295"/>
      <c r="G341" s="331"/>
      <c r="H341" s="332"/>
      <c r="I341" s="331"/>
      <c r="J341" s="332"/>
      <c r="K341" s="333" t="str">
        <f t="shared" si="15"/>
        <v/>
      </c>
      <c r="L341" s="295"/>
      <c r="M341" s="330"/>
    </row>
    <row r="342" spans="2:13" x14ac:dyDescent="0.35">
      <c r="B342" s="226" t="str">
        <f t="shared" si="17"/>
        <v/>
      </c>
      <c r="C342" s="295"/>
      <c r="D342" s="295"/>
      <c r="E342" s="331"/>
      <c r="F342" s="295"/>
      <c r="G342" s="331"/>
      <c r="H342" s="332"/>
      <c r="I342" s="331"/>
      <c r="J342" s="332"/>
      <c r="K342" s="333" t="str">
        <f t="shared" si="15"/>
        <v/>
      </c>
      <c r="L342" s="295"/>
      <c r="M342" s="330"/>
    </row>
    <row r="343" spans="2:13" x14ac:dyDescent="0.35">
      <c r="B343" s="226" t="str">
        <f t="shared" si="17"/>
        <v/>
      </c>
      <c r="C343" s="295"/>
      <c r="D343" s="295"/>
      <c r="E343" s="331"/>
      <c r="F343" s="295"/>
      <c r="G343" s="331"/>
      <c r="H343" s="332"/>
      <c r="I343" s="331"/>
      <c r="J343" s="332"/>
      <c r="K343" s="333" t="str">
        <f t="shared" si="15"/>
        <v/>
      </c>
      <c r="L343" s="295"/>
      <c r="M343" s="330"/>
    </row>
    <row r="344" spans="2:13" x14ac:dyDescent="0.35">
      <c r="B344" s="226" t="str">
        <f t="shared" si="17"/>
        <v/>
      </c>
      <c r="C344" s="295"/>
      <c r="D344" s="295"/>
      <c r="E344" s="331"/>
      <c r="F344" s="295"/>
      <c r="G344" s="331"/>
      <c r="H344" s="332"/>
      <c r="I344" s="331"/>
      <c r="J344" s="332"/>
      <c r="K344" s="333" t="str">
        <f t="shared" si="15"/>
        <v/>
      </c>
      <c r="L344" s="295"/>
      <c r="M344" s="330"/>
    </row>
    <row r="345" spans="2:13" x14ac:dyDescent="0.35">
      <c r="B345" s="226" t="str">
        <f t="shared" si="17"/>
        <v/>
      </c>
      <c r="C345" s="295"/>
      <c r="D345" s="295"/>
      <c r="E345" s="331"/>
      <c r="F345" s="295"/>
      <c r="G345" s="331"/>
      <c r="H345" s="332"/>
      <c r="I345" s="331"/>
      <c r="J345" s="332"/>
      <c r="K345" s="333" t="str">
        <f t="shared" ref="K345:K408" si="18">IF(J345="","",(VALUE(TEXT(I345,"m/dd/yy ")&amp;TEXT(J345,"hh:mm:ss"))-(VALUE(TEXT(G345,"m/dd/yy ")&amp;TEXT(H345,"hh:mm:ss"))))*24)</f>
        <v/>
      </c>
      <c r="L345" s="295"/>
      <c r="M345" s="330"/>
    </row>
    <row r="346" spans="2:13" x14ac:dyDescent="0.35">
      <c r="B346" s="226" t="str">
        <f t="shared" si="17"/>
        <v/>
      </c>
      <c r="C346" s="295"/>
      <c r="D346" s="295"/>
      <c r="E346" s="331"/>
      <c r="F346" s="295"/>
      <c r="G346" s="331"/>
      <c r="H346" s="332"/>
      <c r="I346" s="331"/>
      <c r="J346" s="332"/>
      <c r="K346" s="333" t="str">
        <f t="shared" si="18"/>
        <v/>
      </c>
      <c r="L346" s="295"/>
      <c r="M346" s="330"/>
    </row>
    <row r="347" spans="2:13" x14ac:dyDescent="0.35">
      <c r="B347" s="226" t="str">
        <f t="shared" si="17"/>
        <v/>
      </c>
      <c r="C347" s="295"/>
      <c r="D347" s="295"/>
      <c r="E347" s="331"/>
      <c r="F347" s="295"/>
      <c r="G347" s="331"/>
      <c r="H347" s="332"/>
      <c r="I347" s="331"/>
      <c r="J347" s="332"/>
      <c r="K347" s="333" t="str">
        <f t="shared" si="18"/>
        <v/>
      </c>
      <c r="L347" s="295"/>
      <c r="M347" s="330"/>
    </row>
    <row r="348" spans="2:13" x14ac:dyDescent="0.35">
      <c r="B348" s="226" t="str">
        <f t="shared" si="17"/>
        <v/>
      </c>
      <c r="C348" s="295"/>
      <c r="D348" s="295"/>
      <c r="E348" s="331"/>
      <c r="F348" s="295"/>
      <c r="G348" s="331"/>
      <c r="H348" s="332"/>
      <c r="I348" s="331"/>
      <c r="J348" s="332"/>
      <c r="K348" s="333" t="str">
        <f t="shared" si="18"/>
        <v/>
      </c>
      <c r="L348" s="295"/>
      <c r="M348" s="330"/>
    </row>
    <row r="349" spans="2:13" x14ac:dyDescent="0.35">
      <c r="B349" s="226" t="str">
        <f t="shared" si="17"/>
        <v/>
      </c>
      <c r="C349" s="295"/>
      <c r="D349" s="295"/>
      <c r="E349" s="331"/>
      <c r="F349" s="295"/>
      <c r="G349" s="331"/>
      <c r="H349" s="332"/>
      <c r="I349" s="331"/>
      <c r="J349" s="332"/>
      <c r="K349" s="333" t="str">
        <f t="shared" si="18"/>
        <v/>
      </c>
      <c r="L349" s="295"/>
      <c r="M349" s="330"/>
    </row>
    <row r="350" spans="2:13" x14ac:dyDescent="0.35">
      <c r="B350" s="226" t="str">
        <f t="shared" si="17"/>
        <v/>
      </c>
      <c r="C350" s="295"/>
      <c r="D350" s="295"/>
      <c r="E350" s="331"/>
      <c r="F350" s="295"/>
      <c r="G350" s="331"/>
      <c r="H350" s="332"/>
      <c r="I350" s="331"/>
      <c r="J350" s="332"/>
      <c r="K350" s="333" t="str">
        <f t="shared" si="18"/>
        <v/>
      </c>
      <c r="L350" s="295"/>
      <c r="M350" s="330"/>
    </row>
    <row r="351" spans="2:13" x14ac:dyDescent="0.35">
      <c r="B351" s="226" t="str">
        <f t="shared" si="17"/>
        <v/>
      </c>
      <c r="C351" s="295"/>
      <c r="D351" s="295"/>
      <c r="E351" s="331"/>
      <c r="F351" s="295"/>
      <c r="G351" s="331"/>
      <c r="H351" s="332"/>
      <c r="I351" s="331"/>
      <c r="J351" s="332"/>
      <c r="K351" s="333" t="str">
        <f t="shared" si="18"/>
        <v/>
      </c>
      <c r="L351" s="295"/>
      <c r="M351" s="330"/>
    </row>
    <row r="352" spans="2:13" x14ac:dyDescent="0.35">
      <c r="B352" s="226" t="str">
        <f t="shared" si="17"/>
        <v/>
      </c>
      <c r="C352" s="295"/>
      <c r="D352" s="295"/>
      <c r="E352" s="331"/>
      <c r="F352" s="295"/>
      <c r="G352" s="331"/>
      <c r="H352" s="332"/>
      <c r="I352" s="331"/>
      <c r="J352" s="332"/>
      <c r="K352" s="333" t="str">
        <f t="shared" si="18"/>
        <v/>
      </c>
      <c r="L352" s="295"/>
      <c r="M352" s="330"/>
    </row>
    <row r="353" spans="2:13" x14ac:dyDescent="0.35">
      <c r="B353" s="226" t="str">
        <f t="shared" si="17"/>
        <v/>
      </c>
      <c r="C353" s="295"/>
      <c r="D353" s="295"/>
      <c r="E353" s="331"/>
      <c r="F353" s="295"/>
      <c r="G353" s="331"/>
      <c r="H353" s="332"/>
      <c r="I353" s="331"/>
      <c r="J353" s="332"/>
      <c r="K353" s="333" t="str">
        <f t="shared" si="18"/>
        <v/>
      </c>
      <c r="L353" s="295"/>
      <c r="M353" s="330"/>
    </row>
    <row r="354" spans="2:13" x14ac:dyDescent="0.35">
      <c r="B354" s="226" t="str">
        <f t="shared" si="17"/>
        <v/>
      </c>
      <c r="C354" s="295"/>
      <c r="D354" s="295"/>
      <c r="E354" s="331"/>
      <c r="F354" s="295"/>
      <c r="G354" s="331"/>
      <c r="H354" s="332"/>
      <c r="I354" s="331"/>
      <c r="J354" s="332"/>
      <c r="K354" s="333" t="str">
        <f t="shared" si="18"/>
        <v/>
      </c>
      <c r="L354" s="295"/>
      <c r="M354" s="330"/>
    </row>
    <row r="355" spans="2:13" x14ac:dyDescent="0.35">
      <c r="B355" s="226" t="str">
        <f t="shared" si="17"/>
        <v/>
      </c>
      <c r="C355" s="295"/>
      <c r="D355" s="295"/>
      <c r="E355" s="331"/>
      <c r="F355" s="295"/>
      <c r="G355" s="331"/>
      <c r="H355" s="332"/>
      <c r="I355" s="331"/>
      <c r="J355" s="332"/>
      <c r="K355" s="333" t="str">
        <f t="shared" si="18"/>
        <v/>
      </c>
      <c r="L355" s="295"/>
      <c r="M355" s="330"/>
    </row>
    <row r="356" spans="2:13" x14ac:dyDescent="0.35">
      <c r="B356" s="226" t="str">
        <f t="shared" si="17"/>
        <v/>
      </c>
      <c r="C356" s="295"/>
      <c r="D356" s="295"/>
      <c r="E356" s="331"/>
      <c r="F356" s="295"/>
      <c r="G356" s="331"/>
      <c r="H356" s="332"/>
      <c r="I356" s="331"/>
      <c r="J356" s="332"/>
      <c r="K356" s="333" t="str">
        <f t="shared" si="18"/>
        <v/>
      </c>
      <c r="L356" s="295"/>
      <c r="M356" s="330"/>
    </row>
    <row r="357" spans="2:13" x14ac:dyDescent="0.35">
      <c r="B357" s="226" t="str">
        <f t="shared" si="17"/>
        <v/>
      </c>
      <c r="C357" s="295"/>
      <c r="D357" s="295"/>
      <c r="E357" s="331"/>
      <c r="F357" s="295"/>
      <c r="G357" s="331"/>
      <c r="H357" s="332"/>
      <c r="I357" s="331"/>
      <c r="J357" s="332"/>
      <c r="K357" s="333" t="str">
        <f t="shared" si="18"/>
        <v/>
      </c>
      <c r="L357" s="295"/>
      <c r="M357" s="330"/>
    </row>
    <row r="358" spans="2:13" x14ac:dyDescent="0.35">
      <c r="B358" s="226" t="str">
        <f t="shared" si="17"/>
        <v/>
      </c>
      <c r="C358" s="295"/>
      <c r="D358" s="295"/>
      <c r="E358" s="331"/>
      <c r="F358" s="295"/>
      <c r="G358" s="331"/>
      <c r="H358" s="332"/>
      <c r="I358" s="331"/>
      <c r="J358" s="332"/>
      <c r="K358" s="333" t="str">
        <f t="shared" si="18"/>
        <v/>
      </c>
      <c r="L358" s="295"/>
      <c r="M358" s="330"/>
    </row>
    <row r="359" spans="2:13" x14ac:dyDescent="0.35">
      <c r="B359" s="226" t="str">
        <f t="shared" si="17"/>
        <v/>
      </c>
      <c r="C359" s="295"/>
      <c r="D359" s="295"/>
      <c r="E359" s="331"/>
      <c r="F359" s="295"/>
      <c r="G359" s="331"/>
      <c r="H359" s="332"/>
      <c r="I359" s="331"/>
      <c r="J359" s="332"/>
      <c r="K359" s="333" t="str">
        <f t="shared" si="18"/>
        <v/>
      </c>
      <c r="L359" s="295"/>
      <c r="M359" s="330"/>
    </row>
    <row r="360" spans="2:13" x14ac:dyDescent="0.35">
      <c r="B360" s="226" t="str">
        <f t="shared" si="17"/>
        <v/>
      </c>
      <c r="C360" s="295"/>
      <c r="D360" s="295"/>
      <c r="E360" s="331"/>
      <c r="F360" s="295"/>
      <c r="G360" s="331"/>
      <c r="H360" s="332"/>
      <c r="I360" s="331"/>
      <c r="J360" s="332"/>
      <c r="K360" s="333" t="str">
        <f t="shared" si="18"/>
        <v/>
      </c>
      <c r="L360" s="295"/>
      <c r="M360" s="330"/>
    </row>
    <row r="361" spans="2:13" x14ac:dyDescent="0.35">
      <c r="B361" s="226" t="str">
        <f t="shared" si="17"/>
        <v/>
      </c>
      <c r="C361" s="295"/>
      <c r="D361" s="295"/>
      <c r="E361" s="331"/>
      <c r="F361" s="295"/>
      <c r="G361" s="331"/>
      <c r="H361" s="332"/>
      <c r="I361" s="331"/>
      <c r="J361" s="332"/>
      <c r="K361" s="333" t="str">
        <f t="shared" si="18"/>
        <v/>
      </c>
      <c r="L361" s="295"/>
      <c r="M361" s="330"/>
    </row>
    <row r="362" spans="2:13" x14ac:dyDescent="0.35">
      <c r="B362" s="226" t="str">
        <f t="shared" si="17"/>
        <v/>
      </c>
      <c r="C362" s="295"/>
      <c r="D362" s="295"/>
      <c r="E362" s="331"/>
      <c r="F362" s="295"/>
      <c r="G362" s="331"/>
      <c r="H362" s="332"/>
      <c r="I362" s="331"/>
      <c r="J362" s="332"/>
      <c r="K362" s="333" t="str">
        <f t="shared" si="18"/>
        <v/>
      </c>
      <c r="L362" s="295"/>
      <c r="M362" s="330"/>
    </row>
    <row r="363" spans="2:13" x14ac:dyDescent="0.35">
      <c r="B363" s="226" t="str">
        <f t="shared" si="17"/>
        <v/>
      </c>
      <c r="C363" s="295"/>
      <c r="D363" s="295"/>
      <c r="E363" s="331"/>
      <c r="F363" s="295"/>
      <c r="G363" s="331"/>
      <c r="H363" s="332"/>
      <c r="I363" s="331"/>
      <c r="J363" s="332"/>
      <c r="K363" s="333" t="str">
        <f t="shared" si="18"/>
        <v/>
      </c>
      <c r="L363" s="295"/>
      <c r="M363" s="330"/>
    </row>
    <row r="364" spans="2:13" x14ac:dyDescent="0.35">
      <c r="B364" s="226" t="str">
        <f t="shared" si="17"/>
        <v/>
      </c>
      <c r="C364" s="295"/>
      <c r="D364" s="295"/>
      <c r="E364" s="331"/>
      <c r="F364" s="295"/>
      <c r="G364" s="331"/>
      <c r="H364" s="332"/>
      <c r="I364" s="331"/>
      <c r="J364" s="332"/>
      <c r="K364" s="333" t="str">
        <f t="shared" si="18"/>
        <v/>
      </c>
      <c r="L364" s="295"/>
      <c r="M364" s="330"/>
    </row>
    <row r="365" spans="2:13" x14ac:dyDescent="0.35">
      <c r="B365" s="226" t="str">
        <f t="shared" ref="B365:B388" si="19">IF(C365="","",1)</f>
        <v/>
      </c>
      <c r="C365" s="295"/>
      <c r="D365" s="295"/>
      <c r="E365" s="331"/>
      <c r="F365" s="295"/>
      <c r="G365" s="331"/>
      <c r="H365" s="332"/>
      <c r="I365" s="331"/>
      <c r="J365" s="332"/>
      <c r="K365" s="333" t="str">
        <f t="shared" si="18"/>
        <v/>
      </c>
      <c r="L365" s="295"/>
      <c r="M365" s="330"/>
    </row>
    <row r="366" spans="2:13" x14ac:dyDescent="0.35">
      <c r="B366" s="226" t="str">
        <f t="shared" si="19"/>
        <v/>
      </c>
      <c r="C366" s="295"/>
      <c r="D366" s="295"/>
      <c r="E366" s="331"/>
      <c r="F366" s="295"/>
      <c r="G366" s="331"/>
      <c r="H366" s="332"/>
      <c r="I366" s="331"/>
      <c r="J366" s="332"/>
      <c r="K366" s="333" t="str">
        <f t="shared" si="18"/>
        <v/>
      </c>
      <c r="L366" s="295"/>
      <c r="M366" s="330"/>
    </row>
    <row r="367" spans="2:13" x14ac:dyDescent="0.35">
      <c r="B367" s="226" t="str">
        <f t="shared" si="19"/>
        <v/>
      </c>
      <c r="C367" s="295"/>
      <c r="D367" s="295"/>
      <c r="E367" s="331"/>
      <c r="F367" s="295"/>
      <c r="G367" s="331"/>
      <c r="H367" s="332"/>
      <c r="I367" s="331"/>
      <c r="J367" s="332"/>
      <c r="K367" s="333" t="str">
        <f t="shared" si="18"/>
        <v/>
      </c>
      <c r="L367" s="295"/>
      <c r="M367" s="330"/>
    </row>
    <row r="368" spans="2:13" x14ac:dyDescent="0.35">
      <c r="B368" s="226" t="str">
        <f t="shared" si="19"/>
        <v/>
      </c>
      <c r="C368" s="295"/>
      <c r="D368" s="295"/>
      <c r="E368" s="331"/>
      <c r="F368" s="295"/>
      <c r="G368" s="331"/>
      <c r="H368" s="332"/>
      <c r="I368" s="331"/>
      <c r="J368" s="332"/>
      <c r="K368" s="333" t="str">
        <f t="shared" si="18"/>
        <v/>
      </c>
      <c r="L368" s="295"/>
      <c r="M368" s="330"/>
    </row>
    <row r="369" spans="2:13" x14ac:dyDescent="0.35">
      <c r="B369" s="226" t="str">
        <f t="shared" si="19"/>
        <v/>
      </c>
      <c r="C369" s="295"/>
      <c r="D369" s="295"/>
      <c r="E369" s="331"/>
      <c r="F369" s="295"/>
      <c r="G369" s="331"/>
      <c r="H369" s="332"/>
      <c r="I369" s="331"/>
      <c r="J369" s="332"/>
      <c r="K369" s="333" t="str">
        <f t="shared" si="18"/>
        <v/>
      </c>
      <c r="L369" s="295"/>
      <c r="M369" s="330"/>
    </row>
    <row r="370" spans="2:13" x14ac:dyDescent="0.35">
      <c r="B370" s="226" t="str">
        <f t="shared" si="19"/>
        <v/>
      </c>
      <c r="C370" s="295"/>
      <c r="D370" s="295"/>
      <c r="E370" s="331"/>
      <c r="F370" s="295"/>
      <c r="G370" s="331"/>
      <c r="H370" s="332"/>
      <c r="I370" s="331"/>
      <c r="J370" s="332"/>
      <c r="K370" s="333" t="str">
        <f t="shared" si="18"/>
        <v/>
      </c>
      <c r="L370" s="295"/>
      <c r="M370" s="330"/>
    </row>
    <row r="371" spans="2:13" x14ac:dyDescent="0.35">
      <c r="B371" s="226" t="str">
        <f t="shared" si="19"/>
        <v/>
      </c>
      <c r="C371" s="295"/>
      <c r="D371" s="295"/>
      <c r="E371" s="331"/>
      <c r="F371" s="295"/>
      <c r="G371" s="331"/>
      <c r="H371" s="332"/>
      <c r="I371" s="331"/>
      <c r="J371" s="332"/>
      <c r="K371" s="333" t="str">
        <f t="shared" si="18"/>
        <v/>
      </c>
      <c r="L371" s="295"/>
      <c r="M371" s="330"/>
    </row>
    <row r="372" spans="2:13" x14ac:dyDescent="0.35">
      <c r="B372" s="226" t="str">
        <f t="shared" si="19"/>
        <v/>
      </c>
      <c r="C372" s="295"/>
      <c r="D372" s="295"/>
      <c r="E372" s="331"/>
      <c r="F372" s="295"/>
      <c r="G372" s="331"/>
      <c r="H372" s="332"/>
      <c r="I372" s="331"/>
      <c r="J372" s="332"/>
      <c r="K372" s="333" t="str">
        <f t="shared" si="18"/>
        <v/>
      </c>
      <c r="L372" s="295"/>
      <c r="M372" s="330"/>
    </row>
    <row r="373" spans="2:13" x14ac:dyDescent="0.35">
      <c r="B373" s="226" t="str">
        <f t="shared" si="19"/>
        <v/>
      </c>
      <c r="C373" s="295"/>
      <c r="D373" s="295"/>
      <c r="E373" s="331"/>
      <c r="F373" s="295"/>
      <c r="G373" s="331"/>
      <c r="H373" s="332"/>
      <c r="I373" s="331"/>
      <c r="J373" s="332"/>
      <c r="K373" s="333" t="str">
        <f t="shared" si="18"/>
        <v/>
      </c>
      <c r="L373" s="295"/>
      <c r="M373" s="330"/>
    </row>
    <row r="374" spans="2:13" x14ac:dyDescent="0.35">
      <c r="B374" s="226" t="str">
        <f t="shared" si="19"/>
        <v/>
      </c>
      <c r="C374" s="295"/>
      <c r="D374" s="295"/>
      <c r="E374" s="331"/>
      <c r="F374" s="295"/>
      <c r="G374" s="331"/>
      <c r="H374" s="332"/>
      <c r="I374" s="331"/>
      <c r="J374" s="332"/>
      <c r="K374" s="333" t="str">
        <f t="shared" si="18"/>
        <v/>
      </c>
      <c r="L374" s="295"/>
      <c r="M374" s="330"/>
    </row>
    <row r="375" spans="2:13" x14ac:dyDescent="0.35">
      <c r="B375" s="226" t="str">
        <f t="shared" si="19"/>
        <v/>
      </c>
      <c r="C375" s="295"/>
      <c r="D375" s="295"/>
      <c r="E375" s="331"/>
      <c r="F375" s="295"/>
      <c r="G375" s="331"/>
      <c r="H375" s="332"/>
      <c r="I375" s="331"/>
      <c r="J375" s="332"/>
      <c r="K375" s="333" t="str">
        <f t="shared" si="18"/>
        <v/>
      </c>
      <c r="L375" s="295"/>
      <c r="M375" s="330"/>
    </row>
    <row r="376" spans="2:13" x14ac:dyDescent="0.35">
      <c r="B376" s="226" t="str">
        <f t="shared" si="19"/>
        <v/>
      </c>
      <c r="C376" s="295"/>
      <c r="D376" s="295"/>
      <c r="E376" s="331"/>
      <c r="F376" s="295"/>
      <c r="G376" s="331"/>
      <c r="H376" s="332"/>
      <c r="I376" s="331"/>
      <c r="J376" s="332"/>
      <c r="K376" s="333" t="str">
        <f t="shared" si="18"/>
        <v/>
      </c>
      <c r="L376" s="295"/>
      <c r="M376" s="330"/>
    </row>
    <row r="377" spans="2:13" x14ac:dyDescent="0.35">
      <c r="B377" s="226" t="str">
        <f t="shared" si="19"/>
        <v/>
      </c>
      <c r="C377" s="295"/>
      <c r="D377" s="295"/>
      <c r="E377" s="331"/>
      <c r="F377" s="295"/>
      <c r="G377" s="331"/>
      <c r="H377" s="332"/>
      <c r="I377" s="331"/>
      <c r="J377" s="332"/>
      <c r="K377" s="333" t="str">
        <f t="shared" si="18"/>
        <v/>
      </c>
      <c r="L377" s="295"/>
      <c r="M377" s="330"/>
    </row>
    <row r="378" spans="2:13" x14ac:dyDescent="0.35">
      <c r="B378" s="226" t="str">
        <f t="shared" si="19"/>
        <v/>
      </c>
      <c r="C378" s="295"/>
      <c r="D378" s="295"/>
      <c r="E378" s="331"/>
      <c r="F378" s="295"/>
      <c r="G378" s="331"/>
      <c r="H378" s="332"/>
      <c r="I378" s="331"/>
      <c r="J378" s="332"/>
      <c r="K378" s="333" t="str">
        <f t="shared" si="18"/>
        <v/>
      </c>
      <c r="L378" s="295"/>
      <c r="M378" s="330"/>
    </row>
    <row r="379" spans="2:13" x14ac:dyDescent="0.35">
      <c r="B379" s="226" t="str">
        <f t="shared" si="19"/>
        <v/>
      </c>
      <c r="C379" s="295"/>
      <c r="D379" s="295"/>
      <c r="E379" s="331"/>
      <c r="F379" s="295"/>
      <c r="G379" s="331"/>
      <c r="H379" s="332"/>
      <c r="I379" s="331"/>
      <c r="J379" s="332"/>
      <c r="K379" s="333" t="str">
        <f t="shared" si="18"/>
        <v/>
      </c>
      <c r="L379" s="295"/>
      <c r="M379" s="330"/>
    </row>
    <row r="380" spans="2:13" x14ac:dyDescent="0.35">
      <c r="B380" s="226" t="str">
        <f t="shared" si="19"/>
        <v/>
      </c>
      <c r="C380" s="295"/>
      <c r="D380" s="295"/>
      <c r="E380" s="331"/>
      <c r="F380" s="295"/>
      <c r="G380" s="331"/>
      <c r="H380" s="332"/>
      <c r="I380" s="331"/>
      <c r="J380" s="332"/>
      <c r="K380" s="333" t="str">
        <f t="shared" si="18"/>
        <v/>
      </c>
      <c r="L380" s="295"/>
      <c r="M380" s="330"/>
    </row>
    <row r="381" spans="2:13" x14ac:dyDescent="0.35">
      <c r="B381" s="226" t="str">
        <f t="shared" si="19"/>
        <v/>
      </c>
      <c r="C381" s="295"/>
      <c r="D381" s="295"/>
      <c r="E381" s="331"/>
      <c r="F381" s="295"/>
      <c r="G381" s="331"/>
      <c r="H381" s="332"/>
      <c r="I381" s="331"/>
      <c r="J381" s="332"/>
      <c r="K381" s="333" t="str">
        <f t="shared" si="18"/>
        <v/>
      </c>
      <c r="L381" s="295"/>
      <c r="M381" s="330"/>
    </row>
    <row r="382" spans="2:13" x14ac:dyDescent="0.35">
      <c r="B382" s="226" t="str">
        <f t="shared" si="19"/>
        <v/>
      </c>
      <c r="C382" s="295"/>
      <c r="D382" s="295"/>
      <c r="E382" s="331"/>
      <c r="F382" s="295"/>
      <c r="G382" s="331"/>
      <c r="H382" s="332"/>
      <c r="I382" s="331"/>
      <c r="J382" s="332"/>
      <c r="K382" s="333" t="str">
        <f t="shared" si="18"/>
        <v/>
      </c>
      <c r="L382" s="295"/>
      <c r="M382" s="330"/>
    </row>
    <row r="383" spans="2:13" x14ac:dyDescent="0.35">
      <c r="B383" s="226" t="str">
        <f t="shared" si="19"/>
        <v/>
      </c>
      <c r="C383" s="295"/>
      <c r="D383" s="295"/>
      <c r="E383" s="331"/>
      <c r="F383" s="295"/>
      <c r="G383" s="331"/>
      <c r="H383" s="332"/>
      <c r="I383" s="331"/>
      <c r="J383" s="332"/>
      <c r="K383" s="333" t="str">
        <f t="shared" si="18"/>
        <v/>
      </c>
      <c r="L383" s="295"/>
      <c r="M383" s="330"/>
    </row>
    <row r="384" spans="2:13" x14ac:dyDescent="0.35">
      <c r="B384" s="226" t="str">
        <f t="shared" si="19"/>
        <v/>
      </c>
      <c r="C384" s="295"/>
      <c r="D384" s="295"/>
      <c r="E384" s="331"/>
      <c r="F384" s="295"/>
      <c r="G384" s="331"/>
      <c r="H384" s="332"/>
      <c r="I384" s="331"/>
      <c r="J384" s="332"/>
      <c r="K384" s="333" t="str">
        <f t="shared" si="18"/>
        <v/>
      </c>
      <c r="L384" s="295"/>
      <c r="M384" s="330"/>
    </row>
    <row r="385" spans="2:13" x14ac:dyDescent="0.35">
      <c r="B385" s="226" t="str">
        <f t="shared" si="19"/>
        <v/>
      </c>
      <c r="C385" s="295"/>
      <c r="D385" s="295"/>
      <c r="E385" s="331"/>
      <c r="F385" s="295"/>
      <c r="G385" s="331"/>
      <c r="H385" s="332"/>
      <c r="I385" s="331"/>
      <c r="J385" s="332"/>
      <c r="K385" s="333" t="str">
        <f t="shared" si="18"/>
        <v/>
      </c>
      <c r="L385" s="295"/>
      <c r="M385" s="330"/>
    </row>
    <row r="386" spans="2:13" x14ac:dyDescent="0.35">
      <c r="B386" s="226" t="str">
        <f t="shared" si="19"/>
        <v/>
      </c>
      <c r="C386" s="295"/>
      <c r="D386" s="295"/>
      <c r="E386" s="331"/>
      <c r="F386" s="295"/>
      <c r="G386" s="331"/>
      <c r="H386" s="332"/>
      <c r="I386" s="331"/>
      <c r="J386" s="332"/>
      <c r="K386" s="333" t="str">
        <f t="shared" si="18"/>
        <v/>
      </c>
      <c r="L386" s="295"/>
      <c r="M386" s="330"/>
    </row>
    <row r="387" spans="2:13" x14ac:dyDescent="0.35">
      <c r="B387" s="226" t="str">
        <f t="shared" si="19"/>
        <v/>
      </c>
      <c r="C387" s="295"/>
      <c r="D387" s="295"/>
      <c r="E387" s="331"/>
      <c r="F387" s="295"/>
      <c r="G387" s="331"/>
      <c r="H387" s="332"/>
      <c r="I387" s="331"/>
      <c r="J387" s="332"/>
      <c r="K387" s="333" t="str">
        <f t="shared" si="18"/>
        <v/>
      </c>
      <c r="L387" s="295"/>
      <c r="M387" s="330"/>
    </row>
    <row r="388" spans="2:13" x14ac:dyDescent="0.35">
      <c r="B388" s="226" t="str">
        <f t="shared" si="19"/>
        <v/>
      </c>
      <c r="C388" s="295"/>
      <c r="D388" s="295"/>
      <c r="E388" s="331"/>
      <c r="F388" s="295"/>
      <c r="G388" s="331"/>
      <c r="H388" s="332"/>
      <c r="I388" s="331"/>
      <c r="J388" s="332"/>
      <c r="K388" s="333" t="str">
        <f t="shared" si="18"/>
        <v/>
      </c>
      <c r="L388" s="295"/>
      <c r="M388" s="330"/>
    </row>
    <row r="389" spans="2:13" x14ac:dyDescent="0.35">
      <c r="B389" s="226" t="str">
        <f t="shared" ref="B389:B397" si="20">IF(C389="","",1)</f>
        <v/>
      </c>
      <c r="C389" s="295"/>
      <c r="D389" s="295"/>
      <c r="E389" s="331"/>
      <c r="F389" s="295"/>
      <c r="G389" s="331"/>
      <c r="H389" s="332"/>
      <c r="I389" s="331"/>
      <c r="J389" s="332"/>
      <c r="K389" s="333" t="str">
        <f t="shared" si="18"/>
        <v/>
      </c>
      <c r="L389" s="295"/>
      <c r="M389" s="330"/>
    </row>
    <row r="390" spans="2:13" x14ac:dyDescent="0.35">
      <c r="B390" s="226" t="str">
        <f t="shared" si="20"/>
        <v/>
      </c>
      <c r="C390" s="295"/>
      <c r="D390" s="295"/>
      <c r="E390" s="331"/>
      <c r="F390" s="295"/>
      <c r="G390" s="331"/>
      <c r="H390" s="332"/>
      <c r="I390" s="331"/>
      <c r="J390" s="332"/>
      <c r="K390" s="333" t="str">
        <f t="shared" si="18"/>
        <v/>
      </c>
      <c r="L390" s="295"/>
      <c r="M390" s="330"/>
    </row>
    <row r="391" spans="2:13" x14ac:dyDescent="0.35">
      <c r="B391" s="226" t="str">
        <f t="shared" si="20"/>
        <v/>
      </c>
      <c r="C391" s="295"/>
      <c r="D391" s="295"/>
      <c r="E391" s="331"/>
      <c r="F391" s="295"/>
      <c r="G391" s="331"/>
      <c r="H391" s="332"/>
      <c r="I391" s="331"/>
      <c r="J391" s="332"/>
      <c r="K391" s="333" t="str">
        <f t="shared" si="18"/>
        <v/>
      </c>
      <c r="L391" s="295"/>
      <c r="M391" s="330"/>
    </row>
    <row r="392" spans="2:13" x14ac:dyDescent="0.35">
      <c r="B392" s="226" t="str">
        <f t="shared" si="20"/>
        <v/>
      </c>
      <c r="C392" s="295"/>
      <c r="D392" s="295"/>
      <c r="E392" s="331"/>
      <c r="F392" s="295"/>
      <c r="G392" s="331"/>
      <c r="H392" s="332"/>
      <c r="I392" s="331"/>
      <c r="J392" s="332"/>
      <c r="K392" s="333" t="str">
        <f t="shared" si="18"/>
        <v/>
      </c>
      <c r="L392" s="295"/>
      <c r="M392" s="330"/>
    </row>
    <row r="393" spans="2:13" x14ac:dyDescent="0.35">
      <c r="B393" s="226" t="str">
        <f t="shared" si="20"/>
        <v/>
      </c>
      <c r="C393" s="295"/>
      <c r="D393" s="295"/>
      <c r="E393" s="331"/>
      <c r="F393" s="295"/>
      <c r="G393" s="331"/>
      <c r="H393" s="332"/>
      <c r="I393" s="331"/>
      <c r="J393" s="332"/>
      <c r="K393" s="333" t="str">
        <f t="shared" si="18"/>
        <v/>
      </c>
      <c r="L393" s="295"/>
      <c r="M393" s="330"/>
    </row>
    <row r="394" spans="2:13" x14ac:dyDescent="0.35">
      <c r="B394" s="226" t="str">
        <f t="shared" si="20"/>
        <v/>
      </c>
      <c r="C394" s="295"/>
      <c r="D394" s="295"/>
      <c r="E394" s="331"/>
      <c r="F394" s="295"/>
      <c r="G394" s="331"/>
      <c r="H394" s="332"/>
      <c r="I394" s="331"/>
      <c r="J394" s="332"/>
      <c r="K394" s="333" t="str">
        <f t="shared" si="18"/>
        <v/>
      </c>
      <c r="L394" s="295"/>
      <c r="M394" s="330"/>
    </row>
    <row r="395" spans="2:13" x14ac:dyDescent="0.35">
      <c r="B395" s="226" t="str">
        <f t="shared" si="20"/>
        <v/>
      </c>
      <c r="C395" s="295"/>
      <c r="D395" s="295"/>
      <c r="E395" s="331"/>
      <c r="F395" s="295"/>
      <c r="G395" s="331"/>
      <c r="H395" s="332"/>
      <c r="I395" s="331"/>
      <c r="J395" s="332"/>
      <c r="K395" s="333" t="str">
        <f t="shared" si="18"/>
        <v/>
      </c>
      <c r="L395" s="295"/>
      <c r="M395" s="330"/>
    </row>
    <row r="396" spans="2:13" x14ac:dyDescent="0.35">
      <c r="B396" s="226" t="str">
        <f t="shared" si="20"/>
        <v/>
      </c>
      <c r="C396" s="295"/>
      <c r="D396" s="295"/>
      <c r="E396" s="331"/>
      <c r="F396" s="295"/>
      <c r="G396" s="331"/>
      <c r="H396" s="332"/>
      <c r="I396" s="331"/>
      <c r="J396" s="332"/>
      <c r="K396" s="333" t="str">
        <f t="shared" si="18"/>
        <v/>
      </c>
      <c r="L396" s="295"/>
      <c r="M396" s="330"/>
    </row>
    <row r="397" spans="2:13" x14ac:dyDescent="0.35">
      <c r="B397" s="226" t="str">
        <f t="shared" si="20"/>
        <v/>
      </c>
      <c r="C397" s="295"/>
      <c r="D397" s="295"/>
      <c r="E397" s="331"/>
      <c r="F397" s="295"/>
      <c r="G397" s="331"/>
      <c r="H397" s="332"/>
      <c r="I397" s="331"/>
      <c r="J397" s="332"/>
      <c r="K397" s="333" t="str">
        <f t="shared" si="18"/>
        <v/>
      </c>
      <c r="L397" s="295"/>
      <c r="M397" s="330"/>
    </row>
    <row r="398" spans="2:13" x14ac:dyDescent="0.35">
      <c r="B398" s="226" t="str">
        <f t="shared" ref="B398:B403" si="21">IF(C398="","",1)</f>
        <v/>
      </c>
      <c r="C398" s="295"/>
      <c r="D398" s="295"/>
      <c r="E398" s="331"/>
      <c r="F398" s="295"/>
      <c r="G398" s="331"/>
      <c r="H398" s="332"/>
      <c r="I398" s="331"/>
      <c r="J398" s="332"/>
      <c r="K398" s="333" t="str">
        <f t="shared" si="18"/>
        <v/>
      </c>
      <c r="L398" s="295"/>
      <c r="M398" s="330"/>
    </row>
    <row r="399" spans="2:13" x14ac:dyDescent="0.35">
      <c r="B399" s="226" t="str">
        <f t="shared" si="21"/>
        <v/>
      </c>
      <c r="C399" s="295"/>
      <c r="D399" s="295"/>
      <c r="E399" s="331"/>
      <c r="F399" s="295"/>
      <c r="G399" s="331"/>
      <c r="H399" s="332"/>
      <c r="I399" s="331"/>
      <c r="J399" s="332"/>
      <c r="K399" s="333" t="str">
        <f t="shared" si="18"/>
        <v/>
      </c>
      <c r="L399" s="295"/>
      <c r="M399" s="330"/>
    </row>
    <row r="400" spans="2:13" x14ac:dyDescent="0.35">
      <c r="B400" s="226" t="str">
        <f t="shared" si="21"/>
        <v/>
      </c>
      <c r="C400" s="295"/>
      <c r="D400" s="295"/>
      <c r="E400" s="331"/>
      <c r="F400" s="295"/>
      <c r="G400" s="331"/>
      <c r="H400" s="332"/>
      <c r="I400" s="331"/>
      <c r="J400" s="332"/>
      <c r="K400" s="333" t="str">
        <f t="shared" si="18"/>
        <v/>
      </c>
      <c r="L400" s="295"/>
      <c r="M400" s="330"/>
    </row>
    <row r="401" spans="2:13" x14ac:dyDescent="0.35">
      <c r="B401" s="226" t="str">
        <f t="shared" si="21"/>
        <v/>
      </c>
      <c r="C401" s="295"/>
      <c r="D401" s="295"/>
      <c r="E401" s="331"/>
      <c r="F401" s="295"/>
      <c r="G401" s="331"/>
      <c r="H401" s="332"/>
      <c r="I401" s="331"/>
      <c r="J401" s="332"/>
      <c r="K401" s="333" t="str">
        <f t="shared" si="18"/>
        <v/>
      </c>
      <c r="L401" s="295"/>
      <c r="M401" s="330"/>
    </row>
    <row r="402" spans="2:13" x14ac:dyDescent="0.35">
      <c r="B402" s="226" t="str">
        <f t="shared" si="21"/>
        <v/>
      </c>
      <c r="C402" s="295"/>
      <c r="D402" s="295"/>
      <c r="E402" s="331"/>
      <c r="F402" s="295"/>
      <c r="G402" s="331"/>
      <c r="H402" s="332"/>
      <c r="I402" s="331"/>
      <c r="J402" s="332"/>
      <c r="K402" s="333" t="str">
        <f t="shared" si="18"/>
        <v/>
      </c>
      <c r="L402" s="295"/>
      <c r="M402" s="330"/>
    </row>
    <row r="403" spans="2:13" x14ac:dyDescent="0.35">
      <c r="B403" s="226" t="str">
        <f t="shared" si="21"/>
        <v/>
      </c>
      <c r="C403" s="295"/>
      <c r="D403" s="295"/>
      <c r="E403" s="331"/>
      <c r="F403" s="295"/>
      <c r="G403" s="331"/>
      <c r="H403" s="332"/>
      <c r="I403" s="331"/>
      <c r="J403" s="332"/>
      <c r="K403" s="333" t="str">
        <f t="shared" si="18"/>
        <v/>
      </c>
      <c r="L403" s="295"/>
      <c r="M403" s="330"/>
    </row>
    <row r="404" spans="2:13" x14ac:dyDescent="0.35">
      <c r="B404" s="226" t="str">
        <f t="shared" ref="B404:B435" si="22">IF(C404="","",1)</f>
        <v/>
      </c>
      <c r="C404" s="295"/>
      <c r="D404" s="295"/>
      <c r="E404" s="331"/>
      <c r="F404" s="295"/>
      <c r="G404" s="331"/>
      <c r="H404" s="332"/>
      <c r="I404" s="331"/>
      <c r="J404" s="332"/>
      <c r="K404" s="333" t="str">
        <f t="shared" si="18"/>
        <v/>
      </c>
      <c r="L404" s="295"/>
      <c r="M404" s="330"/>
    </row>
    <row r="405" spans="2:13" x14ac:dyDescent="0.35">
      <c r="B405" s="226" t="str">
        <f t="shared" si="22"/>
        <v/>
      </c>
      <c r="C405" s="295"/>
      <c r="D405" s="295"/>
      <c r="E405" s="331"/>
      <c r="F405" s="295"/>
      <c r="G405" s="331"/>
      <c r="H405" s="332"/>
      <c r="I405" s="331"/>
      <c r="J405" s="332"/>
      <c r="K405" s="333" t="str">
        <f t="shared" si="18"/>
        <v/>
      </c>
      <c r="L405" s="295"/>
      <c r="M405" s="330"/>
    </row>
    <row r="406" spans="2:13" x14ac:dyDescent="0.35">
      <c r="B406" s="226" t="str">
        <f t="shared" si="22"/>
        <v/>
      </c>
      <c r="C406" s="295"/>
      <c r="D406" s="295"/>
      <c r="E406" s="331"/>
      <c r="F406" s="295"/>
      <c r="G406" s="331"/>
      <c r="H406" s="332"/>
      <c r="I406" s="331"/>
      <c r="J406" s="332"/>
      <c r="K406" s="333" t="str">
        <f t="shared" si="18"/>
        <v/>
      </c>
      <c r="L406" s="295"/>
      <c r="M406" s="330"/>
    </row>
    <row r="407" spans="2:13" x14ac:dyDescent="0.35">
      <c r="B407" s="226" t="str">
        <f t="shared" si="22"/>
        <v/>
      </c>
      <c r="C407" s="295"/>
      <c r="D407" s="295"/>
      <c r="E407" s="331"/>
      <c r="F407" s="295"/>
      <c r="G407" s="331"/>
      <c r="H407" s="332"/>
      <c r="I407" s="331"/>
      <c r="J407" s="332"/>
      <c r="K407" s="333" t="str">
        <f t="shared" si="18"/>
        <v/>
      </c>
      <c r="L407" s="295"/>
      <c r="M407" s="330"/>
    </row>
    <row r="408" spans="2:13" x14ac:dyDescent="0.35">
      <c r="B408" s="226" t="str">
        <f t="shared" si="22"/>
        <v/>
      </c>
      <c r="C408" s="295"/>
      <c r="D408" s="295"/>
      <c r="E408" s="331"/>
      <c r="F408" s="295"/>
      <c r="G408" s="331"/>
      <c r="H408" s="332"/>
      <c r="I408" s="331"/>
      <c r="J408" s="332"/>
      <c r="K408" s="333" t="str">
        <f t="shared" si="18"/>
        <v/>
      </c>
      <c r="L408" s="295"/>
      <c r="M408" s="330"/>
    </row>
    <row r="409" spans="2:13" x14ac:dyDescent="0.35">
      <c r="B409" s="226" t="str">
        <f t="shared" si="22"/>
        <v/>
      </c>
      <c r="C409" s="295"/>
      <c r="D409" s="295"/>
      <c r="E409" s="331"/>
      <c r="F409" s="295"/>
      <c r="G409" s="331"/>
      <c r="H409" s="332"/>
      <c r="I409" s="331"/>
      <c r="J409" s="332"/>
      <c r="K409" s="333" t="str">
        <f t="shared" ref="K409:K472" si="23">IF(J409="","",(VALUE(TEXT(I409,"m/dd/yy ")&amp;TEXT(J409,"hh:mm:ss"))-(VALUE(TEXT(G409,"m/dd/yy ")&amp;TEXT(H409,"hh:mm:ss"))))*24)</f>
        <v/>
      </c>
      <c r="L409" s="295"/>
      <c r="M409" s="330"/>
    </row>
    <row r="410" spans="2:13" x14ac:dyDescent="0.35">
      <c r="B410" s="226" t="str">
        <f t="shared" si="22"/>
        <v/>
      </c>
      <c r="C410" s="295"/>
      <c r="D410" s="295"/>
      <c r="E410" s="331"/>
      <c r="F410" s="295"/>
      <c r="G410" s="331"/>
      <c r="H410" s="332"/>
      <c r="I410" s="331"/>
      <c r="J410" s="332"/>
      <c r="K410" s="333" t="str">
        <f t="shared" si="23"/>
        <v/>
      </c>
      <c r="L410" s="295"/>
      <c r="M410" s="330"/>
    </row>
    <row r="411" spans="2:13" x14ac:dyDescent="0.35">
      <c r="B411" s="226" t="str">
        <f t="shared" si="22"/>
        <v/>
      </c>
      <c r="C411" s="295"/>
      <c r="D411" s="295"/>
      <c r="E411" s="331"/>
      <c r="F411" s="295"/>
      <c r="G411" s="331"/>
      <c r="H411" s="332"/>
      <c r="I411" s="331"/>
      <c r="J411" s="332"/>
      <c r="K411" s="333" t="str">
        <f t="shared" si="23"/>
        <v/>
      </c>
      <c r="L411" s="295"/>
      <c r="M411" s="330"/>
    </row>
    <row r="412" spans="2:13" x14ac:dyDescent="0.35">
      <c r="B412" s="226" t="str">
        <f t="shared" si="22"/>
        <v/>
      </c>
      <c r="C412" s="295"/>
      <c r="D412" s="295"/>
      <c r="E412" s="331"/>
      <c r="F412" s="295"/>
      <c r="G412" s="331"/>
      <c r="H412" s="332"/>
      <c r="I412" s="331"/>
      <c r="J412" s="332"/>
      <c r="K412" s="333" t="str">
        <f t="shared" si="23"/>
        <v/>
      </c>
      <c r="L412" s="295"/>
      <c r="M412" s="330"/>
    </row>
    <row r="413" spans="2:13" x14ac:dyDescent="0.35">
      <c r="B413" s="226" t="str">
        <f t="shared" si="22"/>
        <v/>
      </c>
      <c r="C413" s="295"/>
      <c r="D413" s="295"/>
      <c r="E413" s="331"/>
      <c r="F413" s="295"/>
      <c r="G413" s="331"/>
      <c r="H413" s="332"/>
      <c r="I413" s="331"/>
      <c r="J413" s="332"/>
      <c r="K413" s="333" t="str">
        <f t="shared" si="23"/>
        <v/>
      </c>
      <c r="L413" s="295"/>
      <c r="M413" s="330"/>
    </row>
    <row r="414" spans="2:13" x14ac:dyDescent="0.35">
      <c r="B414" s="226" t="str">
        <f t="shared" si="22"/>
        <v/>
      </c>
      <c r="C414" s="295"/>
      <c r="D414" s="295"/>
      <c r="E414" s="331"/>
      <c r="F414" s="295"/>
      <c r="G414" s="331"/>
      <c r="H414" s="332"/>
      <c r="I414" s="331"/>
      <c r="J414" s="332"/>
      <c r="K414" s="333" t="str">
        <f t="shared" si="23"/>
        <v/>
      </c>
      <c r="L414" s="295"/>
      <c r="M414" s="330"/>
    </row>
    <row r="415" spans="2:13" x14ac:dyDescent="0.35">
      <c r="B415" s="226" t="str">
        <f t="shared" si="22"/>
        <v/>
      </c>
      <c r="C415" s="295"/>
      <c r="D415" s="295"/>
      <c r="E415" s="331"/>
      <c r="F415" s="295"/>
      <c r="G415" s="331"/>
      <c r="H415" s="332"/>
      <c r="I415" s="331"/>
      <c r="J415" s="332"/>
      <c r="K415" s="333" t="str">
        <f t="shared" si="23"/>
        <v/>
      </c>
      <c r="L415" s="295"/>
      <c r="M415" s="330"/>
    </row>
    <row r="416" spans="2:13" x14ac:dyDescent="0.35">
      <c r="B416" s="226" t="str">
        <f t="shared" si="22"/>
        <v/>
      </c>
      <c r="C416" s="295"/>
      <c r="D416" s="295"/>
      <c r="E416" s="331"/>
      <c r="F416" s="295"/>
      <c r="G416" s="331"/>
      <c r="H416" s="332"/>
      <c r="I416" s="331"/>
      <c r="J416" s="332"/>
      <c r="K416" s="333" t="str">
        <f t="shared" si="23"/>
        <v/>
      </c>
      <c r="L416" s="295"/>
      <c r="M416" s="330"/>
    </row>
    <row r="417" spans="2:13" x14ac:dyDescent="0.35">
      <c r="B417" s="226" t="str">
        <f t="shared" si="22"/>
        <v/>
      </c>
      <c r="C417" s="295"/>
      <c r="D417" s="295"/>
      <c r="E417" s="331"/>
      <c r="F417" s="295"/>
      <c r="G417" s="331"/>
      <c r="H417" s="332"/>
      <c r="I417" s="331"/>
      <c r="J417" s="332"/>
      <c r="K417" s="333" t="str">
        <f t="shared" si="23"/>
        <v/>
      </c>
      <c r="L417" s="295"/>
      <c r="M417" s="330"/>
    </row>
    <row r="418" spans="2:13" x14ac:dyDescent="0.35">
      <c r="B418" s="226" t="str">
        <f t="shared" si="22"/>
        <v/>
      </c>
      <c r="C418" s="295"/>
      <c r="D418" s="295"/>
      <c r="E418" s="331"/>
      <c r="F418" s="295"/>
      <c r="G418" s="331"/>
      <c r="H418" s="332"/>
      <c r="I418" s="331"/>
      <c r="J418" s="332"/>
      <c r="K418" s="333" t="str">
        <f t="shared" si="23"/>
        <v/>
      </c>
      <c r="L418" s="295"/>
      <c r="M418" s="330"/>
    </row>
    <row r="419" spans="2:13" x14ac:dyDescent="0.35">
      <c r="B419" s="226" t="str">
        <f t="shared" si="22"/>
        <v/>
      </c>
      <c r="C419" s="295"/>
      <c r="D419" s="295"/>
      <c r="E419" s="331"/>
      <c r="F419" s="295"/>
      <c r="G419" s="331"/>
      <c r="H419" s="332"/>
      <c r="I419" s="331"/>
      <c r="J419" s="332"/>
      <c r="K419" s="333" t="str">
        <f t="shared" si="23"/>
        <v/>
      </c>
      <c r="L419" s="295"/>
      <c r="M419" s="330"/>
    </row>
    <row r="420" spans="2:13" x14ac:dyDescent="0.35">
      <c r="B420" s="226" t="str">
        <f t="shared" si="22"/>
        <v/>
      </c>
      <c r="C420" s="295"/>
      <c r="D420" s="295"/>
      <c r="E420" s="331"/>
      <c r="F420" s="295"/>
      <c r="G420" s="331"/>
      <c r="H420" s="332"/>
      <c r="I420" s="331"/>
      <c r="J420" s="332"/>
      <c r="K420" s="333" t="str">
        <f t="shared" si="23"/>
        <v/>
      </c>
      <c r="L420" s="295"/>
      <c r="M420" s="330"/>
    </row>
    <row r="421" spans="2:13" x14ac:dyDescent="0.35">
      <c r="B421" s="226" t="str">
        <f t="shared" si="22"/>
        <v/>
      </c>
      <c r="C421" s="295"/>
      <c r="D421" s="295"/>
      <c r="E421" s="331"/>
      <c r="F421" s="295"/>
      <c r="G421" s="331"/>
      <c r="H421" s="332"/>
      <c r="I421" s="331"/>
      <c r="J421" s="332"/>
      <c r="K421" s="333" t="str">
        <f t="shared" si="23"/>
        <v/>
      </c>
      <c r="L421" s="295"/>
      <c r="M421" s="330"/>
    </row>
    <row r="422" spans="2:13" x14ac:dyDescent="0.35">
      <c r="B422" s="226" t="str">
        <f t="shared" si="22"/>
        <v/>
      </c>
      <c r="C422" s="295"/>
      <c r="D422" s="295"/>
      <c r="E422" s="331"/>
      <c r="F422" s="295"/>
      <c r="G422" s="331"/>
      <c r="H422" s="332"/>
      <c r="I422" s="331"/>
      <c r="J422" s="332"/>
      <c r="K422" s="333" t="str">
        <f t="shared" si="23"/>
        <v/>
      </c>
      <c r="L422" s="295"/>
      <c r="M422" s="330"/>
    </row>
    <row r="423" spans="2:13" x14ac:dyDescent="0.35">
      <c r="B423" s="226" t="str">
        <f t="shared" si="22"/>
        <v/>
      </c>
      <c r="C423" s="295"/>
      <c r="D423" s="295"/>
      <c r="E423" s="331"/>
      <c r="F423" s="295"/>
      <c r="G423" s="331"/>
      <c r="H423" s="332"/>
      <c r="I423" s="331"/>
      <c r="J423" s="332"/>
      <c r="K423" s="333" t="str">
        <f t="shared" si="23"/>
        <v/>
      </c>
      <c r="L423" s="295"/>
      <c r="M423" s="330"/>
    </row>
    <row r="424" spans="2:13" x14ac:dyDescent="0.35">
      <c r="B424" s="226" t="str">
        <f t="shared" si="22"/>
        <v/>
      </c>
      <c r="C424" s="295"/>
      <c r="D424" s="295"/>
      <c r="E424" s="331"/>
      <c r="F424" s="295"/>
      <c r="G424" s="331"/>
      <c r="H424" s="332"/>
      <c r="I424" s="331"/>
      <c r="J424" s="332"/>
      <c r="K424" s="333" t="str">
        <f t="shared" si="23"/>
        <v/>
      </c>
      <c r="L424" s="295"/>
      <c r="M424" s="330"/>
    </row>
    <row r="425" spans="2:13" x14ac:dyDescent="0.35">
      <c r="B425" s="226" t="str">
        <f t="shared" si="22"/>
        <v/>
      </c>
      <c r="C425" s="295"/>
      <c r="D425" s="295"/>
      <c r="E425" s="331"/>
      <c r="F425" s="295"/>
      <c r="G425" s="331"/>
      <c r="H425" s="332"/>
      <c r="I425" s="331"/>
      <c r="J425" s="332"/>
      <c r="K425" s="333" t="str">
        <f t="shared" si="23"/>
        <v/>
      </c>
      <c r="L425" s="295"/>
      <c r="M425" s="330"/>
    </row>
    <row r="426" spans="2:13" x14ac:dyDescent="0.35">
      <c r="B426" s="226" t="str">
        <f t="shared" si="22"/>
        <v/>
      </c>
      <c r="C426" s="295"/>
      <c r="D426" s="295"/>
      <c r="E426" s="331"/>
      <c r="F426" s="295"/>
      <c r="G426" s="331"/>
      <c r="H426" s="332"/>
      <c r="I426" s="331"/>
      <c r="J426" s="332"/>
      <c r="K426" s="333" t="str">
        <f t="shared" si="23"/>
        <v/>
      </c>
      <c r="L426" s="295"/>
      <c r="M426" s="330"/>
    </row>
    <row r="427" spans="2:13" x14ac:dyDescent="0.35">
      <c r="B427" s="226" t="str">
        <f t="shared" si="22"/>
        <v/>
      </c>
      <c r="C427" s="295"/>
      <c r="D427" s="295"/>
      <c r="E427" s="331"/>
      <c r="F427" s="295"/>
      <c r="G427" s="331"/>
      <c r="H427" s="332"/>
      <c r="I427" s="331"/>
      <c r="J427" s="332"/>
      <c r="K427" s="333" t="str">
        <f t="shared" si="23"/>
        <v/>
      </c>
      <c r="L427" s="295"/>
      <c r="M427" s="330"/>
    </row>
    <row r="428" spans="2:13" x14ac:dyDescent="0.35">
      <c r="B428" s="226" t="str">
        <f t="shared" si="22"/>
        <v/>
      </c>
      <c r="C428" s="295"/>
      <c r="D428" s="295"/>
      <c r="E428" s="331"/>
      <c r="F428" s="295"/>
      <c r="G428" s="331"/>
      <c r="H428" s="332"/>
      <c r="I428" s="331"/>
      <c r="J428" s="332"/>
      <c r="K428" s="333" t="str">
        <f t="shared" si="23"/>
        <v/>
      </c>
      <c r="L428" s="295"/>
      <c r="M428" s="330"/>
    </row>
    <row r="429" spans="2:13" x14ac:dyDescent="0.35">
      <c r="B429" s="226" t="str">
        <f t="shared" si="22"/>
        <v/>
      </c>
      <c r="C429" s="295"/>
      <c r="D429" s="295"/>
      <c r="E429" s="331"/>
      <c r="F429" s="295"/>
      <c r="G429" s="331"/>
      <c r="H429" s="332"/>
      <c r="I429" s="331"/>
      <c r="J429" s="332"/>
      <c r="K429" s="333" t="str">
        <f t="shared" si="23"/>
        <v/>
      </c>
      <c r="L429" s="295"/>
      <c r="M429" s="330"/>
    </row>
    <row r="430" spans="2:13" x14ac:dyDescent="0.35">
      <c r="B430" s="226" t="str">
        <f t="shared" si="22"/>
        <v/>
      </c>
      <c r="C430" s="295"/>
      <c r="D430" s="295"/>
      <c r="E430" s="331"/>
      <c r="F430" s="295"/>
      <c r="G430" s="331"/>
      <c r="H430" s="332"/>
      <c r="I430" s="331"/>
      <c r="J430" s="332"/>
      <c r="K430" s="333" t="str">
        <f t="shared" si="23"/>
        <v/>
      </c>
      <c r="L430" s="295"/>
      <c r="M430" s="330"/>
    </row>
    <row r="431" spans="2:13" x14ac:dyDescent="0.35">
      <c r="B431" s="226" t="str">
        <f t="shared" si="22"/>
        <v/>
      </c>
      <c r="C431" s="295"/>
      <c r="D431" s="295"/>
      <c r="E431" s="331"/>
      <c r="F431" s="295"/>
      <c r="G431" s="331"/>
      <c r="H431" s="332"/>
      <c r="I431" s="331"/>
      <c r="J431" s="332"/>
      <c r="K431" s="333" t="str">
        <f t="shared" si="23"/>
        <v/>
      </c>
      <c r="L431" s="295"/>
      <c r="M431" s="330"/>
    </row>
    <row r="432" spans="2:13" x14ac:dyDescent="0.35">
      <c r="B432" s="226" t="str">
        <f t="shared" si="22"/>
        <v/>
      </c>
      <c r="C432" s="295"/>
      <c r="D432" s="295"/>
      <c r="E432" s="331"/>
      <c r="F432" s="295"/>
      <c r="G432" s="331"/>
      <c r="H432" s="332"/>
      <c r="I432" s="331"/>
      <c r="J432" s="332"/>
      <c r="K432" s="333" t="str">
        <f t="shared" si="23"/>
        <v/>
      </c>
      <c r="L432" s="295"/>
      <c r="M432" s="330"/>
    </row>
    <row r="433" spans="2:13" x14ac:dyDescent="0.35">
      <c r="B433" s="226" t="str">
        <f t="shared" si="22"/>
        <v/>
      </c>
      <c r="C433" s="295"/>
      <c r="D433" s="295"/>
      <c r="E433" s="331"/>
      <c r="F433" s="295"/>
      <c r="G433" s="331"/>
      <c r="H433" s="332"/>
      <c r="I433" s="331"/>
      <c r="J433" s="332"/>
      <c r="K433" s="333" t="str">
        <f t="shared" si="23"/>
        <v/>
      </c>
      <c r="L433" s="295"/>
      <c r="M433" s="330"/>
    </row>
    <row r="434" spans="2:13" x14ac:dyDescent="0.35">
      <c r="B434" s="226" t="str">
        <f t="shared" si="22"/>
        <v/>
      </c>
      <c r="C434" s="295"/>
      <c r="D434" s="295"/>
      <c r="E434" s="331"/>
      <c r="F434" s="295"/>
      <c r="G434" s="331"/>
      <c r="H434" s="332"/>
      <c r="I434" s="331"/>
      <c r="J434" s="332"/>
      <c r="K434" s="333" t="str">
        <f t="shared" si="23"/>
        <v/>
      </c>
      <c r="L434" s="295"/>
      <c r="M434" s="330"/>
    </row>
    <row r="435" spans="2:13" x14ac:dyDescent="0.35">
      <c r="B435" s="226" t="str">
        <f t="shared" si="22"/>
        <v/>
      </c>
      <c r="C435" s="295"/>
      <c r="D435" s="295"/>
      <c r="E435" s="331"/>
      <c r="F435" s="295"/>
      <c r="G435" s="331"/>
      <c r="H435" s="332"/>
      <c r="I435" s="331"/>
      <c r="J435" s="332"/>
      <c r="K435" s="333" t="str">
        <f t="shared" si="23"/>
        <v/>
      </c>
      <c r="L435" s="295"/>
      <c r="M435" s="330"/>
    </row>
    <row r="436" spans="2:13" x14ac:dyDescent="0.35">
      <c r="B436" s="226" t="str">
        <f t="shared" ref="B436:B467" si="24">IF(C436="","",1)</f>
        <v/>
      </c>
      <c r="C436" s="295"/>
      <c r="D436" s="295"/>
      <c r="E436" s="331"/>
      <c r="F436" s="295"/>
      <c r="G436" s="331"/>
      <c r="H436" s="332"/>
      <c r="I436" s="331"/>
      <c r="J436" s="332"/>
      <c r="K436" s="333" t="str">
        <f t="shared" si="23"/>
        <v/>
      </c>
      <c r="L436" s="295"/>
      <c r="M436" s="330"/>
    </row>
    <row r="437" spans="2:13" x14ac:dyDescent="0.35">
      <c r="B437" s="226" t="str">
        <f t="shared" si="24"/>
        <v/>
      </c>
      <c r="C437" s="295"/>
      <c r="D437" s="295"/>
      <c r="E437" s="331"/>
      <c r="F437" s="295"/>
      <c r="G437" s="331"/>
      <c r="H437" s="332"/>
      <c r="I437" s="331"/>
      <c r="J437" s="332"/>
      <c r="K437" s="333" t="str">
        <f t="shared" si="23"/>
        <v/>
      </c>
      <c r="L437" s="295"/>
      <c r="M437" s="330"/>
    </row>
    <row r="438" spans="2:13" x14ac:dyDescent="0.35">
      <c r="B438" s="226" t="str">
        <f t="shared" si="24"/>
        <v/>
      </c>
      <c r="C438" s="295"/>
      <c r="D438" s="295"/>
      <c r="E438" s="331"/>
      <c r="F438" s="295"/>
      <c r="G438" s="331"/>
      <c r="H438" s="332"/>
      <c r="I438" s="331"/>
      <c r="J438" s="332"/>
      <c r="K438" s="333" t="str">
        <f t="shared" si="23"/>
        <v/>
      </c>
      <c r="L438" s="295"/>
      <c r="M438" s="330"/>
    </row>
    <row r="439" spans="2:13" x14ac:dyDescent="0.35">
      <c r="B439" s="226" t="str">
        <f t="shared" si="24"/>
        <v/>
      </c>
      <c r="C439" s="295"/>
      <c r="D439" s="295"/>
      <c r="E439" s="331"/>
      <c r="F439" s="295"/>
      <c r="G439" s="331"/>
      <c r="H439" s="332"/>
      <c r="I439" s="331"/>
      <c r="J439" s="332"/>
      <c r="K439" s="333" t="str">
        <f t="shared" si="23"/>
        <v/>
      </c>
      <c r="L439" s="295"/>
      <c r="M439" s="330"/>
    </row>
    <row r="440" spans="2:13" x14ac:dyDescent="0.35">
      <c r="B440" s="226" t="str">
        <f t="shared" si="24"/>
        <v/>
      </c>
      <c r="C440" s="295"/>
      <c r="D440" s="295"/>
      <c r="E440" s="331"/>
      <c r="F440" s="295"/>
      <c r="G440" s="331"/>
      <c r="H440" s="332"/>
      <c r="I440" s="331"/>
      <c r="J440" s="332"/>
      <c r="K440" s="333" t="str">
        <f t="shared" si="23"/>
        <v/>
      </c>
      <c r="L440" s="295"/>
      <c r="M440" s="330"/>
    </row>
    <row r="441" spans="2:13" x14ac:dyDescent="0.35">
      <c r="B441" s="226" t="str">
        <f t="shared" si="24"/>
        <v/>
      </c>
      <c r="C441" s="295"/>
      <c r="D441" s="295"/>
      <c r="E441" s="331"/>
      <c r="F441" s="295"/>
      <c r="G441" s="331"/>
      <c r="H441" s="332"/>
      <c r="I441" s="331"/>
      <c r="J441" s="332"/>
      <c r="K441" s="333" t="str">
        <f t="shared" si="23"/>
        <v/>
      </c>
      <c r="L441" s="295"/>
      <c r="M441" s="330"/>
    </row>
    <row r="442" spans="2:13" x14ac:dyDescent="0.35">
      <c r="B442" s="226" t="str">
        <f t="shared" si="24"/>
        <v/>
      </c>
      <c r="C442" s="295"/>
      <c r="D442" s="295"/>
      <c r="E442" s="331"/>
      <c r="F442" s="295"/>
      <c r="G442" s="331"/>
      <c r="H442" s="332"/>
      <c r="I442" s="331"/>
      <c r="J442" s="332"/>
      <c r="K442" s="333" t="str">
        <f t="shared" si="23"/>
        <v/>
      </c>
      <c r="L442" s="295"/>
      <c r="M442" s="330"/>
    </row>
    <row r="443" spans="2:13" x14ac:dyDescent="0.35">
      <c r="B443" s="226" t="str">
        <f t="shared" si="24"/>
        <v/>
      </c>
      <c r="C443" s="295"/>
      <c r="D443" s="295"/>
      <c r="E443" s="331"/>
      <c r="F443" s="295"/>
      <c r="G443" s="331"/>
      <c r="H443" s="332"/>
      <c r="I443" s="331"/>
      <c r="J443" s="332"/>
      <c r="K443" s="333" t="str">
        <f t="shared" si="23"/>
        <v/>
      </c>
      <c r="L443" s="295"/>
      <c r="M443" s="330"/>
    </row>
    <row r="444" spans="2:13" x14ac:dyDescent="0.35">
      <c r="B444" s="226" t="str">
        <f t="shared" si="24"/>
        <v/>
      </c>
      <c r="C444" s="295"/>
      <c r="D444" s="295"/>
      <c r="E444" s="331"/>
      <c r="F444" s="295"/>
      <c r="G444" s="331"/>
      <c r="H444" s="332"/>
      <c r="I444" s="331"/>
      <c r="J444" s="332"/>
      <c r="K444" s="333" t="str">
        <f t="shared" si="23"/>
        <v/>
      </c>
      <c r="L444" s="295"/>
      <c r="M444" s="330"/>
    </row>
    <row r="445" spans="2:13" x14ac:dyDescent="0.35">
      <c r="B445" s="226" t="str">
        <f t="shared" si="24"/>
        <v/>
      </c>
      <c r="C445" s="295"/>
      <c r="D445" s="295"/>
      <c r="E445" s="331"/>
      <c r="F445" s="295"/>
      <c r="G445" s="331"/>
      <c r="H445" s="332"/>
      <c r="I445" s="331"/>
      <c r="J445" s="332"/>
      <c r="K445" s="333" t="str">
        <f t="shared" si="23"/>
        <v/>
      </c>
      <c r="L445" s="295"/>
      <c r="M445" s="330"/>
    </row>
    <row r="446" spans="2:13" x14ac:dyDescent="0.35">
      <c r="B446" s="226" t="str">
        <f t="shared" si="24"/>
        <v/>
      </c>
      <c r="C446" s="295"/>
      <c r="D446" s="295"/>
      <c r="E446" s="331"/>
      <c r="F446" s="295"/>
      <c r="G446" s="331"/>
      <c r="H446" s="332"/>
      <c r="I446" s="331"/>
      <c r="J446" s="332"/>
      <c r="K446" s="333" t="str">
        <f t="shared" si="23"/>
        <v/>
      </c>
      <c r="L446" s="295"/>
      <c r="M446" s="330"/>
    </row>
    <row r="447" spans="2:13" x14ac:dyDescent="0.35">
      <c r="B447" s="226" t="str">
        <f t="shared" si="24"/>
        <v/>
      </c>
      <c r="C447" s="295"/>
      <c r="D447" s="295"/>
      <c r="E447" s="331"/>
      <c r="F447" s="295"/>
      <c r="G447" s="331"/>
      <c r="H447" s="332"/>
      <c r="I447" s="331"/>
      <c r="J447" s="332"/>
      <c r="K447" s="333" t="str">
        <f t="shared" si="23"/>
        <v/>
      </c>
      <c r="L447" s="295"/>
      <c r="M447" s="330"/>
    </row>
    <row r="448" spans="2:13" x14ac:dyDescent="0.35">
      <c r="B448" s="226" t="str">
        <f t="shared" si="24"/>
        <v/>
      </c>
      <c r="C448" s="295"/>
      <c r="D448" s="295"/>
      <c r="E448" s="331"/>
      <c r="F448" s="295"/>
      <c r="G448" s="331"/>
      <c r="H448" s="332"/>
      <c r="I448" s="331"/>
      <c r="J448" s="332"/>
      <c r="K448" s="333" t="str">
        <f t="shared" si="23"/>
        <v/>
      </c>
      <c r="L448" s="295"/>
      <c r="M448" s="330"/>
    </row>
    <row r="449" spans="2:13" x14ac:dyDescent="0.35">
      <c r="B449" s="226" t="str">
        <f t="shared" si="24"/>
        <v/>
      </c>
      <c r="C449" s="295"/>
      <c r="D449" s="295"/>
      <c r="E449" s="331"/>
      <c r="F449" s="295"/>
      <c r="G449" s="331"/>
      <c r="H449" s="332"/>
      <c r="I449" s="331"/>
      <c r="J449" s="332"/>
      <c r="K449" s="333" t="str">
        <f t="shared" si="23"/>
        <v/>
      </c>
      <c r="L449" s="295"/>
      <c r="M449" s="330"/>
    </row>
    <row r="450" spans="2:13" x14ac:dyDescent="0.35">
      <c r="B450" s="226" t="str">
        <f t="shared" si="24"/>
        <v/>
      </c>
      <c r="C450" s="295"/>
      <c r="D450" s="295"/>
      <c r="E450" s="331"/>
      <c r="F450" s="295"/>
      <c r="G450" s="331"/>
      <c r="H450" s="332"/>
      <c r="I450" s="331"/>
      <c r="J450" s="332"/>
      <c r="K450" s="333" t="str">
        <f t="shared" si="23"/>
        <v/>
      </c>
      <c r="L450" s="295"/>
      <c r="M450" s="330"/>
    </row>
    <row r="451" spans="2:13" x14ac:dyDescent="0.35">
      <c r="B451" s="226" t="str">
        <f t="shared" si="24"/>
        <v/>
      </c>
      <c r="C451" s="295"/>
      <c r="D451" s="295"/>
      <c r="E451" s="331"/>
      <c r="F451" s="295"/>
      <c r="G451" s="331"/>
      <c r="H451" s="332"/>
      <c r="I451" s="331"/>
      <c r="J451" s="332"/>
      <c r="K451" s="333" t="str">
        <f t="shared" si="23"/>
        <v/>
      </c>
      <c r="L451" s="295"/>
      <c r="M451" s="330"/>
    </row>
    <row r="452" spans="2:13" x14ac:dyDescent="0.35">
      <c r="B452" s="226" t="str">
        <f t="shared" si="24"/>
        <v/>
      </c>
      <c r="C452" s="295"/>
      <c r="D452" s="295"/>
      <c r="E452" s="331"/>
      <c r="F452" s="295"/>
      <c r="G452" s="331"/>
      <c r="H452" s="332"/>
      <c r="I452" s="331"/>
      <c r="J452" s="332"/>
      <c r="K452" s="333" t="str">
        <f t="shared" si="23"/>
        <v/>
      </c>
      <c r="L452" s="295"/>
      <c r="M452" s="330"/>
    </row>
    <row r="453" spans="2:13" x14ac:dyDescent="0.35">
      <c r="B453" s="226" t="str">
        <f t="shared" si="24"/>
        <v/>
      </c>
      <c r="C453" s="295"/>
      <c r="D453" s="295"/>
      <c r="E453" s="331"/>
      <c r="F453" s="295"/>
      <c r="G453" s="331"/>
      <c r="H453" s="332"/>
      <c r="I453" s="331"/>
      <c r="J453" s="332"/>
      <c r="K453" s="333" t="str">
        <f t="shared" si="23"/>
        <v/>
      </c>
      <c r="L453" s="295"/>
      <c r="M453" s="330"/>
    </row>
    <row r="454" spans="2:13" x14ac:dyDescent="0.35">
      <c r="B454" s="226" t="str">
        <f t="shared" si="24"/>
        <v/>
      </c>
      <c r="C454" s="295"/>
      <c r="D454" s="295"/>
      <c r="E454" s="331"/>
      <c r="F454" s="295"/>
      <c r="G454" s="331"/>
      <c r="H454" s="332"/>
      <c r="I454" s="331"/>
      <c r="J454" s="332"/>
      <c r="K454" s="333" t="str">
        <f t="shared" si="23"/>
        <v/>
      </c>
      <c r="L454" s="295"/>
      <c r="M454" s="330"/>
    </row>
    <row r="455" spans="2:13" x14ac:dyDescent="0.35">
      <c r="B455" s="226" t="str">
        <f t="shared" si="24"/>
        <v/>
      </c>
      <c r="C455" s="295"/>
      <c r="D455" s="295"/>
      <c r="E455" s="331"/>
      <c r="F455" s="295"/>
      <c r="G455" s="331"/>
      <c r="H455" s="332"/>
      <c r="I455" s="331"/>
      <c r="J455" s="332"/>
      <c r="K455" s="333" t="str">
        <f t="shared" si="23"/>
        <v/>
      </c>
      <c r="L455" s="295"/>
      <c r="M455" s="330"/>
    </row>
    <row r="456" spans="2:13" x14ac:dyDescent="0.35">
      <c r="B456" s="226" t="str">
        <f t="shared" si="24"/>
        <v/>
      </c>
      <c r="C456" s="295"/>
      <c r="D456" s="295"/>
      <c r="E456" s="331"/>
      <c r="F456" s="295"/>
      <c r="G456" s="331"/>
      <c r="H456" s="332"/>
      <c r="I456" s="331"/>
      <c r="J456" s="332"/>
      <c r="K456" s="333" t="str">
        <f t="shared" si="23"/>
        <v/>
      </c>
      <c r="L456" s="295"/>
      <c r="M456" s="330"/>
    </row>
    <row r="457" spans="2:13" x14ac:dyDescent="0.35">
      <c r="B457" s="226" t="str">
        <f t="shared" si="24"/>
        <v/>
      </c>
      <c r="C457" s="295"/>
      <c r="D457" s="295"/>
      <c r="E457" s="331"/>
      <c r="F457" s="295"/>
      <c r="G457" s="331"/>
      <c r="H457" s="332"/>
      <c r="I457" s="331"/>
      <c r="J457" s="332"/>
      <c r="K457" s="333" t="str">
        <f t="shared" si="23"/>
        <v/>
      </c>
      <c r="L457" s="295"/>
      <c r="M457" s="330"/>
    </row>
    <row r="458" spans="2:13" x14ac:dyDescent="0.35">
      <c r="B458" s="226" t="str">
        <f t="shared" si="24"/>
        <v/>
      </c>
      <c r="C458" s="295"/>
      <c r="D458" s="295"/>
      <c r="E458" s="331"/>
      <c r="F458" s="295"/>
      <c r="G458" s="331"/>
      <c r="H458" s="332"/>
      <c r="I458" s="331"/>
      <c r="J458" s="332"/>
      <c r="K458" s="333" t="str">
        <f t="shared" si="23"/>
        <v/>
      </c>
      <c r="L458" s="295"/>
      <c r="M458" s="330"/>
    </row>
    <row r="459" spans="2:13" x14ac:dyDescent="0.35">
      <c r="B459" s="226" t="str">
        <f t="shared" si="24"/>
        <v/>
      </c>
      <c r="C459" s="295"/>
      <c r="D459" s="295"/>
      <c r="E459" s="331"/>
      <c r="F459" s="295"/>
      <c r="G459" s="331"/>
      <c r="H459" s="332"/>
      <c r="I459" s="331"/>
      <c r="J459" s="332"/>
      <c r="K459" s="333" t="str">
        <f t="shared" si="23"/>
        <v/>
      </c>
      <c r="L459" s="295"/>
      <c r="M459" s="330"/>
    </row>
    <row r="460" spans="2:13" x14ac:dyDescent="0.35">
      <c r="B460" s="226" t="str">
        <f t="shared" si="24"/>
        <v/>
      </c>
      <c r="C460" s="295"/>
      <c r="D460" s="295"/>
      <c r="E460" s="331"/>
      <c r="F460" s="295"/>
      <c r="G460" s="331"/>
      <c r="H460" s="332"/>
      <c r="I460" s="331"/>
      <c r="J460" s="332"/>
      <c r="K460" s="333" t="str">
        <f t="shared" si="23"/>
        <v/>
      </c>
      <c r="L460" s="295"/>
      <c r="M460" s="330"/>
    </row>
    <row r="461" spans="2:13" x14ac:dyDescent="0.35">
      <c r="B461" s="226" t="str">
        <f t="shared" si="24"/>
        <v/>
      </c>
      <c r="C461" s="295"/>
      <c r="D461" s="295"/>
      <c r="E461" s="331"/>
      <c r="F461" s="295"/>
      <c r="G461" s="331"/>
      <c r="H461" s="332"/>
      <c r="I461" s="331"/>
      <c r="J461" s="332"/>
      <c r="K461" s="333" t="str">
        <f t="shared" si="23"/>
        <v/>
      </c>
      <c r="L461" s="295"/>
      <c r="M461" s="330"/>
    </row>
    <row r="462" spans="2:13" x14ac:dyDescent="0.35">
      <c r="B462" s="226" t="str">
        <f t="shared" si="24"/>
        <v/>
      </c>
      <c r="C462" s="295"/>
      <c r="D462" s="295"/>
      <c r="E462" s="331"/>
      <c r="F462" s="295"/>
      <c r="G462" s="331"/>
      <c r="H462" s="332"/>
      <c r="I462" s="331"/>
      <c r="J462" s="332"/>
      <c r="K462" s="333" t="str">
        <f t="shared" si="23"/>
        <v/>
      </c>
      <c r="L462" s="295"/>
      <c r="M462" s="330"/>
    </row>
    <row r="463" spans="2:13" x14ac:dyDescent="0.35">
      <c r="B463" s="226" t="str">
        <f t="shared" si="24"/>
        <v/>
      </c>
      <c r="C463" s="295"/>
      <c r="D463" s="295"/>
      <c r="E463" s="331"/>
      <c r="F463" s="295"/>
      <c r="G463" s="331"/>
      <c r="H463" s="332"/>
      <c r="I463" s="331"/>
      <c r="J463" s="332"/>
      <c r="K463" s="333" t="str">
        <f t="shared" si="23"/>
        <v/>
      </c>
      <c r="L463" s="295"/>
      <c r="M463" s="330"/>
    </row>
    <row r="464" spans="2:13" x14ac:dyDescent="0.35">
      <c r="B464" s="226" t="str">
        <f t="shared" si="24"/>
        <v/>
      </c>
      <c r="C464" s="295"/>
      <c r="D464" s="295"/>
      <c r="E464" s="331"/>
      <c r="F464" s="295"/>
      <c r="G464" s="331"/>
      <c r="H464" s="332"/>
      <c r="I464" s="331"/>
      <c r="J464" s="332"/>
      <c r="K464" s="333" t="str">
        <f t="shared" si="23"/>
        <v/>
      </c>
      <c r="L464" s="295"/>
      <c r="M464" s="330"/>
    </row>
    <row r="465" spans="2:13" x14ac:dyDescent="0.35">
      <c r="B465" s="226" t="str">
        <f t="shared" si="24"/>
        <v/>
      </c>
      <c r="C465" s="295"/>
      <c r="D465" s="295"/>
      <c r="E465" s="331"/>
      <c r="F465" s="295"/>
      <c r="G465" s="331"/>
      <c r="H465" s="332"/>
      <c r="I465" s="331"/>
      <c r="J465" s="332"/>
      <c r="K465" s="333" t="str">
        <f t="shared" si="23"/>
        <v/>
      </c>
      <c r="L465" s="295"/>
      <c r="M465" s="330"/>
    </row>
    <row r="466" spans="2:13" x14ac:dyDescent="0.35">
      <c r="B466" s="226" t="str">
        <f t="shared" si="24"/>
        <v/>
      </c>
      <c r="C466" s="295"/>
      <c r="D466" s="295"/>
      <c r="E466" s="331"/>
      <c r="F466" s="295"/>
      <c r="G466" s="331"/>
      <c r="H466" s="332"/>
      <c r="I466" s="331"/>
      <c r="J466" s="332"/>
      <c r="K466" s="333" t="str">
        <f t="shared" si="23"/>
        <v/>
      </c>
      <c r="L466" s="295"/>
      <c r="M466" s="330"/>
    </row>
    <row r="467" spans="2:13" x14ac:dyDescent="0.35">
      <c r="B467" s="226" t="str">
        <f t="shared" si="24"/>
        <v/>
      </c>
      <c r="C467" s="295"/>
      <c r="D467" s="295"/>
      <c r="E467" s="331"/>
      <c r="F467" s="295"/>
      <c r="G467" s="331"/>
      <c r="H467" s="332"/>
      <c r="I467" s="331"/>
      <c r="J467" s="332"/>
      <c r="K467" s="333" t="str">
        <f t="shared" si="23"/>
        <v/>
      </c>
      <c r="L467" s="295"/>
      <c r="M467" s="330"/>
    </row>
    <row r="468" spans="2:13" x14ac:dyDescent="0.35">
      <c r="B468" s="226" t="str">
        <f t="shared" ref="B468:B473" si="25">IF(C468="","",1)</f>
        <v/>
      </c>
      <c r="C468" s="295"/>
      <c r="D468" s="295"/>
      <c r="E468" s="331"/>
      <c r="F468" s="295"/>
      <c r="G468" s="331"/>
      <c r="H468" s="332"/>
      <c r="I468" s="331"/>
      <c r="J468" s="332"/>
      <c r="K468" s="333" t="str">
        <f t="shared" si="23"/>
        <v/>
      </c>
      <c r="L468" s="295"/>
      <c r="M468" s="330"/>
    </row>
    <row r="469" spans="2:13" x14ac:dyDescent="0.35">
      <c r="B469" s="226" t="str">
        <f t="shared" si="25"/>
        <v/>
      </c>
      <c r="C469" s="295"/>
      <c r="D469" s="295"/>
      <c r="E469" s="331"/>
      <c r="F469" s="295"/>
      <c r="G469" s="331"/>
      <c r="H469" s="332"/>
      <c r="I469" s="331"/>
      <c r="J469" s="332"/>
      <c r="K469" s="333" t="str">
        <f t="shared" si="23"/>
        <v/>
      </c>
      <c r="L469" s="295"/>
      <c r="M469" s="330"/>
    </row>
    <row r="470" spans="2:13" x14ac:dyDescent="0.35">
      <c r="B470" s="226" t="str">
        <f t="shared" si="25"/>
        <v/>
      </c>
      <c r="C470" s="295"/>
      <c r="D470" s="295"/>
      <c r="E470" s="331"/>
      <c r="F470" s="295"/>
      <c r="G470" s="331"/>
      <c r="H470" s="332"/>
      <c r="I470" s="331"/>
      <c r="J470" s="332"/>
      <c r="K470" s="333" t="str">
        <f t="shared" si="23"/>
        <v/>
      </c>
      <c r="L470" s="295"/>
      <c r="M470" s="330"/>
    </row>
    <row r="471" spans="2:13" x14ac:dyDescent="0.35">
      <c r="B471" s="226" t="str">
        <f t="shared" si="25"/>
        <v/>
      </c>
      <c r="C471" s="295"/>
      <c r="D471" s="295"/>
      <c r="E471" s="331"/>
      <c r="F471" s="295"/>
      <c r="G471" s="331"/>
      <c r="H471" s="332"/>
      <c r="I471" s="331"/>
      <c r="J471" s="332"/>
      <c r="K471" s="333" t="str">
        <f t="shared" si="23"/>
        <v/>
      </c>
      <c r="L471" s="295"/>
      <c r="M471" s="330"/>
    </row>
    <row r="472" spans="2:13" x14ac:dyDescent="0.35">
      <c r="B472" s="226" t="str">
        <f t="shared" si="25"/>
        <v/>
      </c>
      <c r="C472" s="295"/>
      <c r="D472" s="295"/>
      <c r="E472" s="331"/>
      <c r="F472" s="295"/>
      <c r="G472" s="331"/>
      <c r="H472" s="332"/>
      <c r="I472" s="331"/>
      <c r="J472" s="332"/>
      <c r="K472" s="333" t="str">
        <f t="shared" si="23"/>
        <v/>
      </c>
      <c r="L472" s="295"/>
      <c r="M472" s="330"/>
    </row>
    <row r="473" spans="2:13" x14ac:dyDescent="0.35">
      <c r="B473" s="226" t="str">
        <f t="shared" si="25"/>
        <v/>
      </c>
      <c r="C473" s="295"/>
      <c r="D473" s="295"/>
      <c r="E473" s="331"/>
      <c r="F473" s="295"/>
      <c r="G473" s="331"/>
      <c r="H473" s="332"/>
      <c r="I473" s="331"/>
      <c r="J473" s="332"/>
      <c r="K473" s="333" t="str">
        <f t="shared" ref="K473:K500" si="26">IF(J473="","",(VALUE(TEXT(I473,"m/dd/yy ")&amp;TEXT(J473,"hh:mm:ss"))-(VALUE(TEXT(G473,"m/dd/yy ")&amp;TEXT(H473,"hh:mm:ss"))))*24)</f>
        <v/>
      </c>
      <c r="L473" s="295"/>
      <c r="M473" s="330"/>
    </row>
    <row r="474" spans="2:13" x14ac:dyDescent="0.35">
      <c r="B474" s="226" t="str">
        <f t="shared" ref="B474:B500" si="27">IF(C474="","",1)</f>
        <v/>
      </c>
      <c r="C474" s="295"/>
      <c r="D474" s="295"/>
      <c r="E474" s="331"/>
      <c r="F474" s="295"/>
      <c r="G474" s="331"/>
      <c r="H474" s="332"/>
      <c r="I474" s="331"/>
      <c r="J474" s="332"/>
      <c r="K474" s="333" t="str">
        <f t="shared" si="26"/>
        <v/>
      </c>
      <c r="L474" s="295"/>
      <c r="M474" s="330"/>
    </row>
    <row r="475" spans="2:13" x14ac:dyDescent="0.35">
      <c r="B475" s="226" t="str">
        <f t="shared" si="27"/>
        <v/>
      </c>
      <c r="C475" s="295"/>
      <c r="D475" s="295"/>
      <c r="E475" s="331"/>
      <c r="F475" s="295"/>
      <c r="G475" s="331"/>
      <c r="H475" s="332"/>
      <c r="I475" s="331"/>
      <c r="J475" s="332"/>
      <c r="K475" s="333" t="str">
        <f t="shared" si="26"/>
        <v/>
      </c>
      <c r="L475" s="295"/>
      <c r="M475" s="330"/>
    </row>
    <row r="476" spans="2:13" x14ac:dyDescent="0.35">
      <c r="B476" s="226" t="str">
        <f t="shared" si="27"/>
        <v/>
      </c>
      <c r="C476" s="295"/>
      <c r="D476" s="295"/>
      <c r="E476" s="331"/>
      <c r="F476" s="295"/>
      <c r="G476" s="331"/>
      <c r="H476" s="332"/>
      <c r="I476" s="331"/>
      <c r="J476" s="332"/>
      <c r="K476" s="333" t="str">
        <f t="shared" si="26"/>
        <v/>
      </c>
      <c r="L476" s="295"/>
      <c r="M476" s="330"/>
    </row>
    <row r="477" spans="2:13" x14ac:dyDescent="0.35">
      <c r="B477" s="226" t="str">
        <f t="shared" si="27"/>
        <v/>
      </c>
      <c r="C477" s="295"/>
      <c r="D477" s="295"/>
      <c r="E477" s="331"/>
      <c r="F477" s="295"/>
      <c r="G477" s="331"/>
      <c r="H477" s="332"/>
      <c r="I477" s="331"/>
      <c r="J477" s="332"/>
      <c r="K477" s="333" t="str">
        <f t="shared" si="26"/>
        <v/>
      </c>
      <c r="L477" s="295"/>
      <c r="M477" s="330"/>
    </row>
    <row r="478" spans="2:13" x14ac:dyDescent="0.35">
      <c r="B478" s="226" t="str">
        <f t="shared" si="27"/>
        <v/>
      </c>
      <c r="C478" s="295"/>
      <c r="D478" s="295"/>
      <c r="E478" s="331"/>
      <c r="F478" s="295"/>
      <c r="G478" s="331"/>
      <c r="H478" s="332"/>
      <c r="I478" s="331"/>
      <c r="J478" s="332"/>
      <c r="K478" s="333" t="str">
        <f t="shared" si="26"/>
        <v/>
      </c>
      <c r="L478" s="295"/>
      <c r="M478" s="330"/>
    </row>
    <row r="479" spans="2:13" x14ac:dyDescent="0.35">
      <c r="B479" s="226" t="str">
        <f t="shared" si="27"/>
        <v/>
      </c>
      <c r="C479" s="295"/>
      <c r="D479" s="295"/>
      <c r="E479" s="331"/>
      <c r="F479" s="295"/>
      <c r="G479" s="331"/>
      <c r="H479" s="332"/>
      <c r="I479" s="331"/>
      <c r="J479" s="332"/>
      <c r="K479" s="333" t="str">
        <f t="shared" si="26"/>
        <v/>
      </c>
      <c r="L479" s="295"/>
      <c r="M479" s="330"/>
    </row>
    <row r="480" spans="2:13" x14ac:dyDescent="0.35">
      <c r="B480" s="226" t="str">
        <f t="shared" si="27"/>
        <v/>
      </c>
      <c r="C480" s="295"/>
      <c r="D480" s="295"/>
      <c r="E480" s="331"/>
      <c r="F480" s="295"/>
      <c r="G480" s="331"/>
      <c r="H480" s="332"/>
      <c r="I480" s="331"/>
      <c r="J480" s="332"/>
      <c r="K480" s="333" t="str">
        <f t="shared" si="26"/>
        <v/>
      </c>
      <c r="L480" s="295"/>
      <c r="M480" s="330"/>
    </row>
    <row r="481" spans="2:13" x14ac:dyDescent="0.35">
      <c r="B481" s="226" t="str">
        <f t="shared" si="27"/>
        <v/>
      </c>
      <c r="C481" s="295"/>
      <c r="D481" s="295"/>
      <c r="E481" s="331"/>
      <c r="F481" s="295"/>
      <c r="G481" s="331"/>
      <c r="H481" s="332"/>
      <c r="I481" s="331"/>
      <c r="J481" s="332"/>
      <c r="K481" s="333" t="str">
        <f t="shared" si="26"/>
        <v/>
      </c>
      <c r="L481" s="295"/>
      <c r="M481" s="330"/>
    </row>
    <row r="482" spans="2:13" x14ac:dyDescent="0.35">
      <c r="B482" s="226" t="str">
        <f t="shared" si="27"/>
        <v/>
      </c>
      <c r="C482" s="295"/>
      <c r="D482" s="295"/>
      <c r="E482" s="331"/>
      <c r="F482" s="295"/>
      <c r="G482" s="331"/>
      <c r="H482" s="332"/>
      <c r="I482" s="331"/>
      <c r="J482" s="332"/>
      <c r="K482" s="333" t="str">
        <f t="shared" si="26"/>
        <v/>
      </c>
      <c r="L482" s="295"/>
      <c r="M482" s="330"/>
    </row>
    <row r="483" spans="2:13" x14ac:dyDescent="0.35">
      <c r="B483" s="226" t="str">
        <f t="shared" si="27"/>
        <v/>
      </c>
      <c r="C483" s="295"/>
      <c r="D483" s="295"/>
      <c r="E483" s="331"/>
      <c r="F483" s="295"/>
      <c r="G483" s="331"/>
      <c r="H483" s="332"/>
      <c r="I483" s="331"/>
      <c r="J483" s="332"/>
      <c r="K483" s="333" t="str">
        <f t="shared" si="26"/>
        <v/>
      </c>
      <c r="L483" s="295"/>
      <c r="M483" s="330"/>
    </row>
    <row r="484" spans="2:13" x14ac:dyDescent="0.35">
      <c r="B484" s="226" t="str">
        <f t="shared" si="27"/>
        <v/>
      </c>
      <c r="C484" s="295"/>
      <c r="D484" s="295"/>
      <c r="E484" s="331"/>
      <c r="F484" s="295"/>
      <c r="G484" s="331"/>
      <c r="H484" s="332"/>
      <c r="I484" s="331"/>
      <c r="J484" s="332"/>
      <c r="K484" s="333" t="str">
        <f t="shared" si="26"/>
        <v/>
      </c>
      <c r="L484" s="295"/>
      <c r="M484" s="330"/>
    </row>
    <row r="485" spans="2:13" x14ac:dyDescent="0.35">
      <c r="B485" s="226" t="str">
        <f t="shared" si="27"/>
        <v/>
      </c>
      <c r="C485" s="295"/>
      <c r="D485" s="295"/>
      <c r="E485" s="331"/>
      <c r="F485" s="295"/>
      <c r="G485" s="331"/>
      <c r="H485" s="332"/>
      <c r="I485" s="331"/>
      <c r="J485" s="332"/>
      <c r="K485" s="333" t="str">
        <f t="shared" si="26"/>
        <v/>
      </c>
      <c r="L485" s="295"/>
      <c r="M485" s="330"/>
    </row>
    <row r="486" spans="2:13" x14ac:dyDescent="0.35">
      <c r="B486" s="226" t="str">
        <f t="shared" si="27"/>
        <v/>
      </c>
      <c r="C486" s="295"/>
      <c r="D486" s="295"/>
      <c r="E486" s="331"/>
      <c r="F486" s="295"/>
      <c r="G486" s="331"/>
      <c r="H486" s="332"/>
      <c r="I486" s="331"/>
      <c r="J486" s="332"/>
      <c r="K486" s="333" t="str">
        <f t="shared" si="26"/>
        <v/>
      </c>
      <c r="L486" s="295"/>
      <c r="M486" s="330"/>
    </row>
    <row r="487" spans="2:13" x14ac:dyDescent="0.35">
      <c r="B487" s="226" t="str">
        <f t="shared" si="27"/>
        <v/>
      </c>
      <c r="C487" s="295"/>
      <c r="D487" s="295"/>
      <c r="E487" s="331"/>
      <c r="F487" s="295"/>
      <c r="G487" s="331"/>
      <c r="H487" s="332"/>
      <c r="I487" s="331"/>
      <c r="J487" s="332"/>
      <c r="K487" s="333" t="str">
        <f t="shared" si="26"/>
        <v/>
      </c>
      <c r="L487" s="295"/>
      <c r="M487" s="330"/>
    </row>
    <row r="488" spans="2:13" x14ac:dyDescent="0.35">
      <c r="B488" s="226" t="str">
        <f t="shared" si="27"/>
        <v/>
      </c>
      <c r="C488" s="295"/>
      <c r="D488" s="295"/>
      <c r="E488" s="331"/>
      <c r="F488" s="295"/>
      <c r="G488" s="331"/>
      <c r="H488" s="332"/>
      <c r="I488" s="331"/>
      <c r="J488" s="332"/>
      <c r="K488" s="333" t="str">
        <f t="shared" si="26"/>
        <v/>
      </c>
      <c r="L488" s="295"/>
      <c r="M488" s="330"/>
    </row>
    <row r="489" spans="2:13" x14ac:dyDescent="0.35">
      <c r="B489" s="226" t="str">
        <f t="shared" si="27"/>
        <v/>
      </c>
      <c r="C489" s="295"/>
      <c r="D489" s="295"/>
      <c r="E489" s="331"/>
      <c r="F489" s="295"/>
      <c r="G489" s="331"/>
      <c r="H489" s="332"/>
      <c r="I489" s="331"/>
      <c r="J489" s="332"/>
      <c r="K489" s="333" t="str">
        <f t="shared" si="26"/>
        <v/>
      </c>
      <c r="L489" s="295"/>
      <c r="M489" s="330"/>
    </row>
    <row r="490" spans="2:13" x14ac:dyDescent="0.35">
      <c r="B490" s="226" t="str">
        <f t="shared" si="27"/>
        <v/>
      </c>
      <c r="C490" s="295"/>
      <c r="D490" s="295"/>
      <c r="E490" s="331"/>
      <c r="F490" s="295"/>
      <c r="G490" s="331"/>
      <c r="H490" s="332"/>
      <c r="I490" s="331"/>
      <c r="J490" s="332"/>
      <c r="K490" s="333" t="str">
        <f t="shared" si="26"/>
        <v/>
      </c>
      <c r="L490" s="295"/>
      <c r="M490" s="330"/>
    </row>
    <row r="491" spans="2:13" x14ac:dyDescent="0.35">
      <c r="B491" s="226" t="str">
        <f t="shared" si="27"/>
        <v/>
      </c>
      <c r="C491" s="295"/>
      <c r="D491" s="295"/>
      <c r="E491" s="331"/>
      <c r="F491" s="295"/>
      <c r="G491" s="331"/>
      <c r="H491" s="332"/>
      <c r="I491" s="331"/>
      <c r="J491" s="332"/>
      <c r="K491" s="333" t="str">
        <f t="shared" si="26"/>
        <v/>
      </c>
      <c r="L491" s="295"/>
      <c r="M491" s="330"/>
    </row>
    <row r="492" spans="2:13" x14ac:dyDescent="0.35">
      <c r="B492" s="226" t="str">
        <f t="shared" si="27"/>
        <v/>
      </c>
      <c r="C492" s="295"/>
      <c r="D492" s="295"/>
      <c r="E492" s="331"/>
      <c r="F492" s="295"/>
      <c r="G492" s="331"/>
      <c r="H492" s="332"/>
      <c r="I492" s="331"/>
      <c r="J492" s="332"/>
      <c r="K492" s="333" t="str">
        <f t="shared" si="26"/>
        <v/>
      </c>
      <c r="L492" s="295"/>
      <c r="M492" s="330"/>
    </row>
    <row r="493" spans="2:13" x14ac:dyDescent="0.35">
      <c r="B493" s="226" t="str">
        <f t="shared" si="27"/>
        <v/>
      </c>
      <c r="C493" s="295"/>
      <c r="D493" s="295"/>
      <c r="E493" s="331"/>
      <c r="F493" s="295"/>
      <c r="G493" s="331"/>
      <c r="H493" s="332"/>
      <c r="I493" s="331"/>
      <c r="J493" s="332"/>
      <c r="K493" s="333" t="str">
        <f t="shared" si="26"/>
        <v/>
      </c>
      <c r="L493" s="295"/>
      <c r="M493" s="330"/>
    </row>
    <row r="494" spans="2:13" x14ac:dyDescent="0.35">
      <c r="B494" s="226" t="str">
        <f t="shared" si="27"/>
        <v/>
      </c>
      <c r="C494" s="295"/>
      <c r="D494" s="295"/>
      <c r="E494" s="331"/>
      <c r="F494" s="295"/>
      <c r="G494" s="331"/>
      <c r="H494" s="332"/>
      <c r="I494" s="331"/>
      <c r="J494" s="332"/>
      <c r="K494" s="333" t="str">
        <f t="shared" si="26"/>
        <v/>
      </c>
      <c r="L494" s="295"/>
      <c r="M494" s="330"/>
    </row>
    <row r="495" spans="2:13" x14ac:dyDescent="0.35">
      <c r="B495" s="226" t="str">
        <f t="shared" si="27"/>
        <v/>
      </c>
      <c r="C495" s="295"/>
      <c r="D495" s="295"/>
      <c r="E495" s="331"/>
      <c r="F495" s="295"/>
      <c r="G495" s="331"/>
      <c r="H495" s="332"/>
      <c r="I495" s="331"/>
      <c r="J495" s="332"/>
      <c r="K495" s="333" t="str">
        <f t="shared" si="26"/>
        <v/>
      </c>
      <c r="L495" s="295"/>
      <c r="M495" s="330"/>
    </row>
    <row r="496" spans="2:13" x14ac:dyDescent="0.35">
      <c r="B496" s="226" t="str">
        <f t="shared" si="27"/>
        <v/>
      </c>
      <c r="C496" s="295"/>
      <c r="D496" s="295"/>
      <c r="E496" s="331"/>
      <c r="F496" s="295"/>
      <c r="G496" s="331"/>
      <c r="H496" s="332"/>
      <c r="I496" s="331"/>
      <c r="J496" s="332"/>
      <c r="K496" s="333" t="str">
        <f t="shared" si="26"/>
        <v/>
      </c>
      <c r="L496" s="295"/>
      <c r="M496" s="330"/>
    </row>
    <row r="497" spans="2:13" x14ac:dyDescent="0.35">
      <c r="B497" s="226" t="str">
        <f t="shared" si="27"/>
        <v/>
      </c>
      <c r="C497" s="295"/>
      <c r="D497" s="295"/>
      <c r="E497" s="331"/>
      <c r="F497" s="295"/>
      <c r="G497" s="331"/>
      <c r="H497" s="332"/>
      <c r="I497" s="331"/>
      <c r="J497" s="332"/>
      <c r="K497" s="333" t="str">
        <f t="shared" si="26"/>
        <v/>
      </c>
      <c r="L497" s="295"/>
      <c r="M497" s="330"/>
    </row>
    <row r="498" spans="2:13" x14ac:dyDescent="0.35">
      <c r="B498" s="226" t="str">
        <f t="shared" si="27"/>
        <v/>
      </c>
      <c r="C498" s="295"/>
      <c r="D498" s="295"/>
      <c r="E498" s="331"/>
      <c r="F498" s="295"/>
      <c r="G498" s="331"/>
      <c r="H498" s="332"/>
      <c r="I498" s="331"/>
      <c r="J498" s="332"/>
      <c r="K498" s="333" t="str">
        <f t="shared" si="26"/>
        <v/>
      </c>
      <c r="L498" s="295"/>
      <c r="M498" s="330"/>
    </row>
    <row r="499" spans="2:13" x14ac:dyDescent="0.35">
      <c r="B499" s="226" t="str">
        <f t="shared" si="27"/>
        <v/>
      </c>
      <c r="C499" s="295"/>
      <c r="D499" s="295"/>
      <c r="E499" s="331"/>
      <c r="F499" s="295"/>
      <c r="G499" s="331"/>
      <c r="H499" s="332"/>
      <c r="I499" s="331"/>
      <c r="J499" s="332"/>
      <c r="K499" s="333" t="str">
        <f t="shared" si="26"/>
        <v/>
      </c>
      <c r="L499" s="295"/>
      <c r="M499" s="330"/>
    </row>
    <row r="500" spans="2:13" x14ac:dyDescent="0.35">
      <c r="B500" s="226" t="str">
        <f t="shared" si="27"/>
        <v/>
      </c>
      <c r="C500" s="295"/>
      <c r="D500" s="295"/>
      <c r="E500" s="331"/>
      <c r="F500" s="295"/>
      <c r="G500" s="331"/>
      <c r="H500" s="332"/>
      <c r="I500" s="331"/>
      <c r="J500" s="332"/>
      <c r="K500" s="333" t="str">
        <f t="shared" si="26"/>
        <v/>
      </c>
      <c r="L500" s="295"/>
      <c r="M500" s="330"/>
    </row>
  </sheetData>
  <sheetProtection algorithmName="SHA-512" hashValue="eDWPPNREZqEI8cCwn4ZRxvoDroAWQZu9+PcO0eOhzGudWZHdMJ4UUtytdHqTB82aSP87fYsVEOfWN7iBIeqTXA==" saltValue="NO0myl0Zrgn97W8Ai3h05A==" spinCount="100000" sheet="1" sort="0" autoFilter="0"/>
  <dataValidations count="4">
    <dataValidation type="date" operator="greaterThan" allowBlank="1" showInputMessage="1" showErrorMessage="1" sqref="O7:P9" xr:uid="{00000000-0002-0000-0800-000000000000}">
      <formula1>42370</formula1>
    </dataValidation>
    <dataValidation allowBlank="1" showInputMessage="1" showErrorMessage="1" prompt="XML Tag" sqref="B13:M13" xr:uid="{00000000-0002-0000-0800-000001000000}"/>
    <dataValidation type="list" allowBlank="1" showInputMessage="1" showErrorMessage="1" sqref="C24:C500" xr:uid="{00000000-0002-0000-0800-000002000000}">
      <formula1>Operationname</formula1>
    </dataValidation>
    <dataValidation type="list" allowBlank="1" showInputMessage="1" showErrorMessage="1" sqref="F24:F500" xr:uid="{00000000-0002-0000-0800-000003000000}">
      <formula1>"Inoperative, Out of Control"</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4000000}">
          <x14:formula1>
            <xm:f>dropdown!$K$19:$K$23</xm:f>
          </x14:formula1>
          <xm:sqref>L24:L500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2017-12-06T13:42:27+00:00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Records_x0020_Date xmlns="444cbca8-2c95-4ee5-b961-b214e89f61e0" xsi:nil="true"/>
    <Records_x0020_Status xmlns="444cbca8-2c95-4ee5-b961-b214e89f61e0">Pending</Records_x0020_Status>
  </documentManagement>
</p:properti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8A13C2AEC2EAE640B63A422E946BF653" ma:contentTypeVersion="20" ma:contentTypeDescription="Create a new document." ma:contentTypeScope="" ma:versionID="50cb9872b36f03bbbdc86cf18dbca2ba">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a32ee23c-0ed9-4e0a-bf6a-b92695b3bc7b" xmlns:ns7="444cbca8-2c95-4ee5-b961-b214e89f61e0" targetNamespace="http://schemas.microsoft.com/office/2006/metadata/properties" ma:root="true" ma:fieldsID="1907a1e46e4504b525b1543a1360f8cd" ns1:_="" ns3:_="" ns4:_="" ns5:_="" ns6:_="" ns7:_="">
    <xsd:import namespace="http://schemas.microsoft.com/sharepoint/v3"/>
    <xsd:import namespace="4ffa91fb-a0ff-4ac5-b2db-65c790d184a4"/>
    <xsd:import namespace="http://schemas.microsoft.com/sharepoint.v3"/>
    <xsd:import namespace="http://schemas.microsoft.com/sharepoint/v3/fields"/>
    <xsd:import namespace="a32ee23c-0ed9-4e0a-bf6a-b92695b3bc7b"/>
    <xsd:import namespace="444cbca8-2c95-4ee5-b961-b214e89f61e0"/>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MediaServiceMetadata" minOccurs="0"/>
                <xsd:element ref="ns6:MediaServiceFastMetadata" minOccurs="0"/>
                <xsd:element ref="ns7:SharedWithUsers" minOccurs="0"/>
                <xsd:element ref="ns7:SharedWithDetails" minOccurs="0"/>
                <xsd:element ref="ns7:SharingHintHash" minOccurs="0"/>
                <xsd:element ref="ns6:MediaServiceAutoTags" minOccurs="0"/>
                <xsd:element ref="ns6:MediaServiceOCR" minOccurs="0"/>
                <xsd:element ref="ns7:Records_x0020_Status" minOccurs="0"/>
                <xsd:element ref="ns7:Records_x0020_Date" minOccurs="0"/>
                <xsd:element ref="ns6:MediaServiceDateTaken" minOccurs="0"/>
                <xsd:element ref="ns6:MediaServiceAutoKeyPoints" minOccurs="0"/>
                <xsd:element ref="ns6:MediaServiceKeyPoints" minOccurs="0"/>
                <xsd:element ref="ns6:MediaServiceGenerationTime" minOccurs="0"/>
                <xsd:element ref="ns6: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25a3a48e-340b-48c1-82e0-910d9eeb0248}" ma:internalName="TaxCatchAllLabel" ma:readOnly="true" ma:showField="CatchAllDataLabel" ma:web="444cbca8-2c95-4ee5-b961-b214e89f61e0">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25a3a48e-340b-48c1-82e0-910d9eeb0248}" ma:internalName="TaxCatchAll" ma:showField="CatchAllData" ma:web="444cbca8-2c95-4ee5-b961-b214e89f61e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2ee23c-0ed9-4e0a-bf6a-b92695b3bc7b" elementFormDefault="qualified">
    <xsd:import namespace="http://schemas.microsoft.com/office/2006/documentManagement/types"/>
    <xsd:import namespace="http://schemas.microsoft.com/office/infopath/2007/PartnerControls"/>
    <xsd:element name="MediaServiceMetadata" ma:index="28" nillable="true" ma:displayName="MediaServiceMetadata" ma:description="" ma:hidden="true" ma:internalName="MediaServiceMetadata" ma:readOnly="true">
      <xsd:simpleType>
        <xsd:restriction base="dms:Note"/>
      </xsd:simpleType>
    </xsd:element>
    <xsd:element name="MediaServiceFastMetadata" ma:index="29" nillable="true" ma:displayName="MediaServiceFastMetadata" ma:description="" ma:hidden="true" ma:internalName="MediaServiceFastMetadata" ma:readOnly="true">
      <xsd:simpleType>
        <xsd:restriction base="dms:Note"/>
      </xsd:simpleType>
    </xsd:element>
    <xsd:element name="MediaServiceAutoTags" ma:index="33" nillable="true" ma:displayName="MediaServiceAutoTags" ma:internalName="MediaServiceAutoTags" ma:readOnly="true">
      <xsd:simpleType>
        <xsd:restriction base="dms:Text"/>
      </xsd:simpleType>
    </xsd:element>
    <xsd:element name="MediaServiceOCR" ma:index="34" nillable="true" ma:displayName="MediaServiceOCR" ma:internalName="MediaServiceOCR" ma:readOnly="true">
      <xsd:simpleType>
        <xsd:restriction base="dms:Note">
          <xsd:maxLength value="255"/>
        </xsd:restriction>
      </xsd:simpleType>
    </xsd:element>
    <xsd:element name="MediaServiceDateTaken" ma:index="37" nillable="true" ma:displayName="MediaServiceDateTaken" ma:hidden="true" ma:internalName="MediaServiceDateTaken" ma:readOnly="true">
      <xsd:simpleType>
        <xsd:restriction base="dms:Text"/>
      </xsd:simpleType>
    </xsd:element>
    <xsd:element name="MediaServiceAutoKeyPoints" ma:index="38" nillable="true" ma:displayName="MediaServiceAutoKeyPoints" ma:hidden="true" ma:internalName="MediaServiceAutoKeyPoints" ma:readOnly="true">
      <xsd:simpleType>
        <xsd:restriction base="dms:Note"/>
      </xsd:simpleType>
    </xsd:element>
    <xsd:element name="MediaServiceKeyPoints" ma:index="39" nillable="true" ma:displayName="KeyPoints" ma:internalName="MediaServiceKeyPoints" ma:readOnly="true">
      <xsd:simpleType>
        <xsd:restriction base="dms:Note">
          <xsd:maxLength value="255"/>
        </xsd:restriction>
      </xsd:simpleType>
    </xsd:element>
    <xsd:element name="MediaServiceGenerationTime" ma:index="40" nillable="true" ma:displayName="MediaServiceGenerationTime" ma:hidden="true" ma:internalName="MediaServiceGenerationTime" ma:readOnly="true">
      <xsd:simpleType>
        <xsd:restriction base="dms:Text"/>
      </xsd:simpleType>
    </xsd:element>
    <xsd:element name="MediaServiceEventHashCode" ma:index="4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4cbca8-2c95-4ee5-b961-b214e89f61e0" elementFormDefault="qualified">
    <xsd:import namespace="http://schemas.microsoft.com/office/2006/documentManagement/types"/>
    <xsd:import namespace="http://schemas.microsoft.com/office/infopath/2007/PartnerControls"/>
    <xsd:element name="SharedWithUsers" ma:index="3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description="" ma:internalName="SharedWithDetails" ma:readOnly="true">
      <xsd:simpleType>
        <xsd:restriction base="dms:Note">
          <xsd:maxLength value="255"/>
        </xsd:restriction>
      </xsd:simpleType>
    </xsd:element>
    <xsd:element name="SharingHintHash" ma:index="32" nillable="true" ma:displayName="Sharing Hint Hash" ma:description="" ma:hidden="true" ma:internalName="SharingHintHash" ma:readOnly="true">
      <xsd:simpleType>
        <xsd:restriction base="dms:Text"/>
      </xsd:simpleType>
    </xsd:element>
    <xsd:element name="Records_x0020_Status" ma:index="35" nillable="true" ma:displayName="Records Status" ma:default="Pending" ma:internalName="Records_x0020_Status">
      <xsd:simpleType>
        <xsd:restriction base="dms:Text"/>
      </xsd:simpleType>
    </xsd:element>
    <xsd:element name="Records_x0020_Date" ma:index="36" nillable="true" ma:displayName="Records Date" ma:hidden="true" ma:internalName="Records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0B33F9-B9A9-41A1-A0B1-F9F56728A733}">
  <ds:schemaRefs>
    <ds:schemaRef ds:uri="http://schemas.microsoft.com/sharepoint/v3/contenttype/forms"/>
  </ds:schemaRefs>
</ds:datastoreItem>
</file>

<file path=customXml/itemProps2.xml><?xml version="1.0" encoding="utf-8"?>
<ds:datastoreItem xmlns:ds="http://schemas.openxmlformats.org/officeDocument/2006/customXml" ds:itemID="{2AD61A34-7188-4D2E-9BAB-D7C8214D5B42}">
  <ds:schemaRef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444cbca8-2c95-4ee5-b961-b214e89f61e0"/>
    <ds:schemaRef ds:uri="http://schemas.microsoft.com/sharepoint.v3"/>
    <ds:schemaRef ds:uri="http://purl.org/dc/terms/"/>
    <ds:schemaRef ds:uri="a32ee23c-0ed9-4e0a-bf6a-b92695b3bc7b"/>
    <ds:schemaRef ds:uri="http://schemas.microsoft.com/sharepoint/v3/fields"/>
    <ds:schemaRef ds:uri="http://schemas.microsoft.com/office/2006/documentManagement/types"/>
    <ds:schemaRef ds:uri="http://schemas.microsoft.com/sharepoint/v3"/>
    <ds:schemaRef ds:uri="4ffa91fb-a0ff-4ac5-b2db-65c790d184a4"/>
    <ds:schemaRef ds:uri="http://www.w3.org/XML/1998/namespace"/>
    <ds:schemaRef ds:uri="http://purl.org/dc/dcmitype/"/>
  </ds:schemaRefs>
</ds:datastoreItem>
</file>

<file path=customXml/itemProps3.xml><?xml version="1.0" encoding="utf-8"?>
<ds:datastoreItem xmlns:ds="http://schemas.openxmlformats.org/officeDocument/2006/customXml" ds:itemID="{0412F9DE-C7DF-481A-8D7A-9A40AEC7F9A2}">
  <ds:schemaRefs>
    <ds:schemaRef ds:uri="Microsoft.SharePoint.Taxonomy.ContentTypeSync"/>
  </ds:schemaRefs>
</ds:datastoreItem>
</file>

<file path=customXml/itemProps4.xml><?xml version="1.0" encoding="utf-8"?>
<ds:datastoreItem xmlns:ds="http://schemas.openxmlformats.org/officeDocument/2006/customXml" ds:itemID="{208EE1CB-4B07-4AA1-AC2F-5303452409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a32ee23c-0ed9-4e0a-bf6a-b92695b3bc7b"/>
    <ds:schemaRef ds:uri="444cbca8-2c95-4ee5-b961-b214e89f61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Facility_Info_upload</vt:lpstr>
      <vt:lpstr>dropdown</vt:lpstr>
      <vt:lpstr>Welcome</vt:lpstr>
      <vt:lpstr>Gen_requirements</vt:lpstr>
      <vt:lpstr>Compliance_Option</vt:lpstr>
      <vt:lpstr>Compliant_material_option</vt:lpstr>
      <vt:lpstr>Emiss_rate_wo_controls_option</vt:lpstr>
      <vt:lpstr>Emiss_rate_w_controls_emissions</vt:lpstr>
      <vt:lpstr>Emiss_rate_w_controls_CPMS</vt:lpstr>
      <vt:lpstr>Emiss_rate_w_controls_CPMS_Sum</vt:lpstr>
      <vt:lpstr>Emiss_rate_w_controls_OpLimit</vt:lpstr>
      <vt:lpstr>Emiss_rate_w_controls_WorkP</vt:lpstr>
      <vt:lpstr>Emiss_rate_w_controls_Summary</vt:lpstr>
      <vt:lpstr>Emiss_rate_w_controls_Changes</vt:lpstr>
      <vt:lpstr>Certification</vt:lpstr>
      <vt:lpstr>Revisions</vt:lpstr>
      <vt:lpstr>Worksheet Map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2022-09-06T18:06:13Z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0x0101008A13C2AEC2EAE640B63A422E946BF653</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ies>
</file>