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novation_Center\Regulations\oneRD\Forms\PRA\"/>
    </mc:Choice>
  </mc:AlternateContent>
  <xr:revisionPtr revIDLastSave="0" documentId="8_{BF936FB3-87DE-4FE7-A409-39B70170C579}" xr6:coauthVersionLast="44" xr6:coauthVersionMax="44" xr10:uidLastSave="{00000000-0000-0000-0000-000000000000}"/>
  <bookViews>
    <workbookView xWindow="-19310" yWindow="-110" windowWidth="19420" windowHeight="10420" tabRatio="1000" xr2:uid="{00000000-000D-0000-FFFF-FFFF00000000}"/>
  </bookViews>
  <sheets>
    <sheet name="OneRD " sheetId="14" r:id="rId1"/>
  </sheets>
  <definedNames>
    <definedName name="_xlnm.Print_Area" localSheetId="0">'OneRD '!$B$1:$K$68</definedName>
    <definedName name="_xlnm.Print_Titles" localSheetId="0">'OneRD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14" l="1"/>
  <c r="K54" i="14"/>
  <c r="K55" i="14"/>
  <c r="K56" i="14"/>
  <c r="K57" i="14"/>
  <c r="K58" i="14"/>
  <c r="K59" i="14"/>
  <c r="K60" i="14"/>
  <c r="K61" i="14"/>
  <c r="K62" i="14"/>
  <c r="K64" i="14"/>
  <c r="K65" i="14"/>
  <c r="K66" i="14"/>
  <c r="K35" i="14"/>
  <c r="K36" i="14"/>
  <c r="K38" i="14"/>
  <c r="K39" i="14"/>
  <c r="K40" i="14"/>
  <c r="K41" i="14"/>
  <c r="K42" i="14"/>
  <c r="K43" i="14"/>
  <c r="K44" i="14"/>
  <c r="K45" i="14"/>
  <c r="K3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14" i="14"/>
  <c r="G22" i="14" l="1"/>
  <c r="I22" i="14" s="1"/>
  <c r="G55" i="14" l="1"/>
  <c r="I55" i="14" s="1"/>
  <c r="G54" i="14"/>
  <c r="I54" i="14" s="1"/>
  <c r="G41" i="14"/>
  <c r="I41" i="14" s="1"/>
  <c r="G40" i="14"/>
  <c r="I40" i="14" s="1"/>
  <c r="G39" i="14"/>
  <c r="I39" i="14" s="1"/>
  <c r="G38" i="14"/>
  <c r="I38" i="14" s="1"/>
  <c r="G37" i="14"/>
  <c r="I37" i="14" s="1"/>
  <c r="K37" i="14" s="1"/>
  <c r="G30" i="14"/>
  <c r="I30" i="14" s="1"/>
  <c r="K30" i="14" s="1"/>
  <c r="G14" i="14" l="1"/>
  <c r="G15" i="14"/>
  <c r="G45" i="14" l="1"/>
  <c r="I45" i="14" s="1"/>
  <c r="G66" i="14" l="1"/>
  <c r="I66" i="14" s="1"/>
  <c r="G65" i="14"/>
  <c r="I65" i="14" s="1"/>
  <c r="G64" i="14"/>
  <c r="I64" i="14" s="1"/>
  <c r="G63" i="14"/>
  <c r="I63" i="14" s="1"/>
  <c r="K63" i="14" s="1"/>
  <c r="G62" i="14"/>
  <c r="I62" i="14" s="1"/>
  <c r="G61" i="14"/>
  <c r="I61" i="14" s="1"/>
  <c r="G60" i="14"/>
  <c r="I60" i="14" s="1"/>
  <c r="G59" i="14"/>
  <c r="I59" i="14" s="1"/>
  <c r="G58" i="14"/>
  <c r="I58" i="14" s="1"/>
  <c r="G57" i="14"/>
  <c r="I57" i="14" s="1"/>
  <c r="G56" i="14"/>
  <c r="I56" i="14" s="1"/>
  <c r="G53" i="14"/>
  <c r="I53" i="14" s="1"/>
  <c r="K53" i="14" s="1"/>
  <c r="G52" i="14"/>
  <c r="I52" i="14" s="1"/>
  <c r="K52" i="14" s="1"/>
  <c r="G51" i="14"/>
  <c r="I51" i="14" s="1"/>
  <c r="K51" i="14" s="1"/>
  <c r="G50" i="14"/>
  <c r="I50" i="14" s="1"/>
  <c r="G49" i="14"/>
  <c r="G44" i="14"/>
  <c r="I44" i="14" s="1"/>
  <c r="G43" i="14"/>
  <c r="I43" i="14" s="1"/>
  <c r="G42" i="14"/>
  <c r="I42" i="14" s="1"/>
  <c r="I49" i="14" l="1"/>
  <c r="K49" i="14" s="1"/>
  <c r="G36" i="14"/>
  <c r="I36" i="14" s="1"/>
  <c r="G35" i="14"/>
  <c r="I35" i="14" s="1"/>
  <c r="G34" i="14"/>
  <c r="I34" i="14" s="1"/>
  <c r="G29" i="14"/>
  <c r="I29" i="14" s="1"/>
  <c r="G28" i="14"/>
  <c r="I28" i="14" s="1"/>
  <c r="G27" i="14"/>
  <c r="I27" i="14" s="1"/>
  <c r="G26" i="14"/>
  <c r="I26" i="14" s="1"/>
  <c r="G25" i="14"/>
  <c r="I25" i="14" s="1"/>
  <c r="G24" i="14"/>
  <c r="I24" i="14" s="1"/>
  <c r="G23" i="14"/>
  <c r="I23" i="14" s="1"/>
  <c r="G21" i="14"/>
  <c r="I21" i="14" s="1"/>
  <c r="G20" i="14" l="1"/>
  <c r="I20" i="14" s="1"/>
  <c r="I15" i="14" l="1"/>
  <c r="I14" i="14"/>
  <c r="I16" i="14"/>
  <c r="G17" i="14" l="1"/>
  <c r="I17" i="14" s="1"/>
  <c r="G18" i="14"/>
  <c r="I18" i="14" s="1"/>
  <c r="G19" i="14"/>
  <c r="I19" i="14" s="1"/>
  <c r="G67" i="14" l="1"/>
  <c r="I31" i="14"/>
  <c r="G31" i="14"/>
  <c r="G46" i="14"/>
  <c r="I46" i="14"/>
  <c r="I67" i="14"/>
  <c r="I68" i="14" l="1"/>
  <c r="G68" i="14"/>
  <c r="K67" i="14" l="1"/>
  <c r="K31" i="14" l="1"/>
  <c r="K46" i="14" l="1"/>
  <c r="K68" i="14" s="1"/>
</calcChain>
</file>

<file path=xl/sharedStrings.xml><?xml version="1.0" encoding="utf-8"?>
<sst xmlns="http://schemas.openxmlformats.org/spreadsheetml/2006/main" count="199" uniqueCount="106">
  <si>
    <t>Title</t>
  </si>
  <si>
    <t>written</t>
  </si>
  <si>
    <t xml:space="preserve">Outcome project performance </t>
  </si>
  <si>
    <t>Appraisals</t>
  </si>
  <si>
    <t>Personal and corporate financial statements of guarantors</t>
  </si>
  <si>
    <t>Conditions precedent to issuance of guarantee</t>
  </si>
  <si>
    <t>Loan classification</t>
  </si>
  <si>
    <t>Agency and lender conference</t>
  </si>
  <si>
    <t>Annual financial reports</t>
  </si>
  <si>
    <t>Conditional Commitment</t>
  </si>
  <si>
    <t>Lender's Agreement</t>
  </si>
  <si>
    <t>Assignment Guaranteed Agreement</t>
  </si>
  <si>
    <t>Guaranteed Loan Closing Report</t>
  </si>
  <si>
    <t>Application Burden</t>
  </si>
  <si>
    <t>Award Burden</t>
  </si>
  <si>
    <t>Servicing Burden</t>
  </si>
  <si>
    <t>APPLICATION</t>
  </si>
  <si>
    <t>AWARDEE DOCUMENTS AND CERTIFICATIONS</t>
  </si>
  <si>
    <t>SERVICING</t>
  </si>
  <si>
    <t>Est. No. of Total Respondents (Applicants)</t>
  </si>
  <si>
    <t>Est. No. of Total Awards (Awardees)</t>
  </si>
  <si>
    <t>Default Reports</t>
  </si>
  <si>
    <t>Semi-Annual Status Report</t>
  </si>
  <si>
    <t>Personal &amp; corporate credit reports</t>
  </si>
  <si>
    <t>Financial information (historical, current, pro-forma)</t>
  </si>
  <si>
    <t xml:space="preserve">Request for Lender Approval </t>
  </si>
  <si>
    <t>Feasibility study</t>
  </si>
  <si>
    <t>Draft loan agreement</t>
  </si>
  <si>
    <t>Lender's Credit Evaluation</t>
  </si>
  <si>
    <t>Technical reports</t>
  </si>
  <si>
    <t xml:space="preserve">Energy Audit or Assessment </t>
  </si>
  <si>
    <t>E</t>
  </si>
  <si>
    <t>F</t>
  </si>
  <si>
    <t>G</t>
  </si>
  <si>
    <t>OneRD Guaranteed Loan Application (over 200K)</t>
  </si>
  <si>
    <t>OneRD Guaranteed Loan Application ($80,001 - $200K)</t>
  </si>
  <si>
    <t>OneRD Guaranteed Loan Application (up to $80K)</t>
  </si>
  <si>
    <t xml:space="preserve">Outcome Certification </t>
  </si>
  <si>
    <t>Application Withdrawl</t>
  </si>
  <si>
    <t>Repurchase from holder</t>
  </si>
  <si>
    <t>Replacement of document</t>
  </si>
  <si>
    <t>Changes in borrowers</t>
  </si>
  <si>
    <t>Release of collateral</t>
  </si>
  <si>
    <t>Subordination of lien position</t>
  </si>
  <si>
    <t>Loan transfer and assumption</t>
  </si>
  <si>
    <t>Substitution of lender</t>
  </si>
  <si>
    <t>Protective advances</t>
  </si>
  <si>
    <t>Loan Note Guarantee Report of Loss</t>
  </si>
  <si>
    <t>Termination of guarantee</t>
  </si>
  <si>
    <t>Reviews &amp; Appeals</t>
  </si>
  <si>
    <t xml:space="preserve">A </t>
  </si>
  <si>
    <t xml:space="preserve">B </t>
  </si>
  <si>
    <t>C</t>
  </si>
  <si>
    <t>D</t>
  </si>
  <si>
    <t>Reports Filed Annually</t>
  </si>
  <si>
    <t>Total Annual Responses (D) x (E)</t>
  </si>
  <si>
    <t>Form No. (if Any)</t>
  </si>
  <si>
    <t>Est. No. of Respondents</t>
  </si>
  <si>
    <t>Wage Class</t>
  </si>
  <si>
    <t>Total Cost</t>
  </si>
  <si>
    <t>Section of Final Rule</t>
  </si>
  <si>
    <t>REAP</t>
  </si>
  <si>
    <t>CF</t>
  </si>
  <si>
    <t>B&amp;I</t>
  </si>
  <si>
    <t>OneRD Guaranteed Loan Application</t>
  </si>
  <si>
    <t>TOTAL BURDEN OneRD LOAN</t>
  </si>
  <si>
    <t>Est. No. of hours Per Response</t>
  </si>
  <si>
    <t>Est. Total hours         (F) x (G)</t>
  </si>
  <si>
    <t>Intergovernmental Review</t>
  </si>
  <si>
    <t>5001.205(e)(2)</t>
  </si>
  <si>
    <t>Request to issue LNG prior to construction</t>
  </si>
  <si>
    <t>5001.205(f)</t>
  </si>
  <si>
    <t>Construction monitoring problem report</t>
  </si>
  <si>
    <t>Construction monitoring monthly report</t>
  </si>
  <si>
    <t>Liquidation plan</t>
  </si>
  <si>
    <t>The Wage rate is calculated based on the May 2018 National Occupational Employment and Wage Estimates, https://www.bls.gov/oes/current/oes_nat.htm/  wage group 13-2072, loan officer.  $36.67/hour plus 29.8% for benefits for a total of $47.60/hr</t>
  </si>
  <si>
    <t xml:space="preserve">5001.315 (g) </t>
  </si>
  <si>
    <t>5001.303 and 307</t>
  </si>
  <si>
    <t>WWD</t>
  </si>
  <si>
    <t>5001.303 (b)(5)</t>
  </si>
  <si>
    <t>5001.303 (c)(2)</t>
  </si>
  <si>
    <t>5001.303(c)(4)</t>
  </si>
  <si>
    <t>5001-6</t>
  </si>
  <si>
    <t>5001-5</t>
  </si>
  <si>
    <t>5001-3</t>
  </si>
  <si>
    <t>5001-2</t>
  </si>
  <si>
    <t>5001-9</t>
  </si>
  <si>
    <t>5001.502 (a)(1)</t>
  </si>
  <si>
    <t>5001.502 (a)(2)</t>
  </si>
  <si>
    <t>5001.502 (c)</t>
  </si>
  <si>
    <t>5001.517 (c)</t>
  </si>
  <si>
    <t>5001.517(c)(14)</t>
  </si>
  <si>
    <t>Liquidation reports</t>
  </si>
  <si>
    <t>5001-7</t>
  </si>
  <si>
    <t>5001-11</t>
  </si>
  <si>
    <t>5001.205(h)</t>
  </si>
  <si>
    <t>Project completion</t>
  </si>
  <si>
    <t>5001-1</t>
  </si>
  <si>
    <t>5001.303 (c)(7)</t>
  </si>
  <si>
    <t>OneRD</t>
  </si>
  <si>
    <t>Interest rate change and or adjustment</t>
  </si>
  <si>
    <t>5001.401(d) and 5001.513</t>
  </si>
  <si>
    <t>5001.303 through 306</t>
  </si>
  <si>
    <t>5001.303 (c)(3) / 5001.304 (b) / 5001.306(a)(3) / 5001.307(d)</t>
  </si>
  <si>
    <t xml:space="preserve">Unconditional Guarantee (Personal/Partnership or Corporate Guarantee) </t>
  </si>
  <si>
    <t>5001-8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</si>
</sst>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"/>
    <numFmt numFmtId="166" formatCode="&quot;$&quot;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0"/>
      <color rgb="FFFF0000"/>
      <name val="Arial Narrow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0" fontId="13" fillId="0" borderId="0"/>
    <xf numFmtId="0" fontId="6" fillId="0" borderId="0"/>
    <xf numFmtId="0" fontId="12" fillId="0" borderId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10" fontId="7" fillId="0" borderId="0" xfId="2" applyNumberFormat="1"/>
    <xf numFmtId="10" fontId="7" fillId="2" borderId="0" xfId="2" applyNumberFormat="1" applyFill="1"/>
    <xf numFmtId="3" fontId="9" fillId="2" borderId="0" xfId="1" applyNumberFormat="1" applyFont="1" applyFill="1" applyBorder="1" applyAlignment="1">
      <alignment horizontal="center" vertical="top"/>
    </xf>
    <xf numFmtId="0" fontId="9" fillId="0" borderId="7" xfId="2" applyFont="1" applyFill="1" applyBorder="1" applyAlignment="1">
      <alignment horizontal="center" vertical="top" wrapText="1"/>
    </xf>
    <xf numFmtId="0" fontId="9" fillId="3" borderId="4" xfId="2" applyFont="1" applyFill="1" applyBorder="1" applyAlignment="1">
      <alignment horizontal="center" vertical="top" wrapText="1"/>
    </xf>
    <xf numFmtId="0" fontId="8" fillId="3" borderId="4" xfId="2" applyFont="1" applyFill="1" applyBorder="1" applyAlignment="1">
      <alignment horizontal="left" vertical="top"/>
    </xf>
    <xf numFmtId="0" fontId="9" fillId="0" borderId="4" xfId="2" applyFont="1" applyFill="1" applyBorder="1" applyAlignment="1">
      <alignment horizontal="center" vertical="top"/>
    </xf>
    <xf numFmtId="0" fontId="7" fillId="0" borderId="0" xfId="2" applyFill="1"/>
    <xf numFmtId="0" fontId="9" fillId="0" borderId="0" xfId="4" applyFont="1" applyFill="1" applyBorder="1"/>
    <xf numFmtId="0" fontId="9" fillId="0" borderId="6" xfId="4" applyFont="1" applyFill="1" applyBorder="1"/>
    <xf numFmtId="0" fontId="7" fillId="0" borderId="0" xfId="4"/>
    <xf numFmtId="0" fontId="7" fillId="0" borderId="0" xfId="4" applyNumberFormat="1" applyFont="1" applyFill="1" applyBorder="1" applyAlignment="1" applyProtection="1">
      <alignment horizontal="center"/>
      <protection locked="0"/>
    </xf>
    <xf numFmtId="0" fontId="7" fillId="0" borderId="0" xfId="4" applyFont="1" applyFill="1"/>
    <xf numFmtId="0" fontId="8" fillId="0" borderId="3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 wrapText="1"/>
    </xf>
    <xf numFmtId="3" fontId="8" fillId="0" borderId="3" xfId="4" applyNumberFormat="1" applyFont="1" applyFill="1" applyBorder="1" applyAlignment="1">
      <alignment horizontal="center"/>
    </xf>
    <xf numFmtId="164" fontId="7" fillId="0" borderId="0" xfId="4" applyNumberFormat="1"/>
    <xf numFmtId="3" fontId="7" fillId="0" borderId="0" xfId="4" applyNumberFormat="1" applyFont="1" applyFill="1"/>
    <xf numFmtId="0" fontId="8" fillId="0" borderId="7" xfId="4" applyFont="1" applyFill="1" applyBorder="1" applyAlignment="1">
      <alignment horizontal="center"/>
    </xf>
    <xf numFmtId="3" fontId="8" fillId="0" borderId="7" xfId="4" applyNumberFormat="1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9" fillId="0" borderId="4" xfId="4" applyFont="1" applyFill="1" applyBorder="1"/>
    <xf numFmtId="3" fontId="9" fillId="0" borderId="4" xfId="4" applyNumberFormat="1" applyFont="1" applyFill="1" applyBorder="1"/>
    <xf numFmtId="0" fontId="9" fillId="2" borderId="0" xfId="4" applyFont="1" applyFill="1" applyBorder="1"/>
    <xf numFmtId="0" fontId="7" fillId="2" borderId="0" xfId="4" applyFill="1"/>
    <xf numFmtId="164" fontId="7" fillId="2" borderId="0" xfId="4" applyNumberFormat="1" applyFill="1"/>
    <xf numFmtId="3" fontId="7" fillId="2" borderId="0" xfId="4" applyNumberFormat="1" applyFont="1" applyFill="1"/>
    <xf numFmtId="0" fontId="7" fillId="2" borderId="0" xfId="4" applyFont="1" applyFill="1"/>
    <xf numFmtId="0" fontId="9" fillId="0" borderId="0" xfId="4" applyFont="1" applyFill="1" applyBorder="1" applyAlignment="1">
      <alignment wrapText="1"/>
    </xf>
    <xf numFmtId="0" fontId="9" fillId="0" borderId="0" xfId="4" applyFont="1" applyFill="1" applyBorder="1" applyAlignment="1">
      <alignment horizontal="center" wrapText="1"/>
    </xf>
    <xf numFmtId="0" fontId="9" fillId="0" borderId="0" xfId="4" applyFont="1" applyFill="1" applyBorder="1" applyAlignment="1"/>
    <xf numFmtId="3" fontId="9" fillId="0" borderId="5" xfId="4" applyNumberFormat="1" applyFont="1" applyFill="1" applyBorder="1"/>
    <xf numFmtId="4" fontId="9" fillId="2" borderId="4" xfId="1" applyNumberFormat="1" applyFont="1" applyFill="1" applyBorder="1" applyAlignment="1">
      <alignment horizontal="center" vertical="top"/>
    </xf>
    <xf numFmtId="0" fontId="9" fillId="4" borderId="4" xfId="2" applyFont="1" applyFill="1" applyBorder="1" applyAlignment="1">
      <alignment horizontal="center" vertical="top"/>
    </xf>
    <xf numFmtId="0" fontId="8" fillId="4" borderId="9" xfId="2" applyFont="1" applyFill="1" applyBorder="1" applyAlignment="1">
      <alignment vertical="top"/>
    </xf>
    <xf numFmtId="0" fontId="8" fillId="4" borderId="4" xfId="2" applyFont="1" applyFill="1" applyBorder="1" applyAlignment="1">
      <alignment horizontal="center" vertical="top"/>
    </xf>
    <xf numFmtId="0" fontId="8" fillId="4" borderId="4" xfId="2" applyFont="1" applyFill="1" applyBorder="1" applyAlignment="1">
      <alignment horizontal="center" vertical="top" wrapText="1"/>
    </xf>
    <xf numFmtId="0" fontId="7" fillId="0" borderId="0" xfId="2"/>
    <xf numFmtId="3" fontId="9" fillId="0" borderId="0" xfId="4" applyNumberFormat="1" applyFont="1" applyFill="1" applyBorder="1"/>
    <xf numFmtId="4" fontId="9" fillId="4" borderId="4" xfId="1" applyNumberFormat="1" applyFont="1" applyFill="1" applyBorder="1" applyAlignment="1">
      <alignment horizontal="center" vertical="top"/>
    </xf>
    <xf numFmtId="4" fontId="8" fillId="4" borderId="4" xfId="1" applyNumberFormat="1" applyFont="1" applyFill="1" applyBorder="1" applyAlignment="1">
      <alignment horizontal="center" vertical="top"/>
    </xf>
    <xf numFmtId="4" fontId="9" fillId="3" borderId="4" xfId="1" applyNumberFormat="1" applyFont="1" applyFill="1" applyBorder="1" applyAlignment="1">
      <alignment horizontal="center" vertical="top"/>
    </xf>
    <xf numFmtId="4" fontId="9" fillId="3" borderId="4" xfId="2" applyNumberFormat="1" applyFont="1" applyFill="1" applyBorder="1" applyAlignment="1">
      <alignment horizontal="center" vertical="top"/>
    </xf>
    <xf numFmtId="166" fontId="9" fillId="0" borderId="4" xfId="4" applyNumberFormat="1" applyFont="1" applyFill="1" applyBorder="1" applyAlignment="1">
      <alignment vertical="top"/>
    </xf>
    <xf numFmtId="166" fontId="8" fillId="4" borderId="4" xfId="2" applyNumberFormat="1" applyFont="1" applyFill="1" applyBorder="1" applyAlignment="1">
      <alignment vertical="top"/>
    </xf>
    <xf numFmtId="166" fontId="9" fillId="3" borderId="4" xfId="2" applyNumberFormat="1" applyFont="1" applyFill="1" applyBorder="1" applyAlignment="1">
      <alignment vertical="top"/>
    </xf>
    <xf numFmtId="3" fontId="8" fillId="4" borderId="4" xfId="2" applyNumberFormat="1" applyFont="1" applyFill="1" applyBorder="1" applyAlignment="1">
      <alignment horizontal="center" vertical="top"/>
    </xf>
    <xf numFmtId="4" fontId="15" fillId="3" borderId="4" xfId="1" applyNumberFormat="1" applyFont="1" applyFill="1" applyBorder="1" applyAlignment="1">
      <alignment horizontal="center" vertical="top"/>
    </xf>
    <xf numFmtId="0" fontId="10" fillId="0" borderId="0" xfId="2" applyFont="1" applyFill="1"/>
    <xf numFmtId="0" fontId="9" fillId="0" borderId="4" xfId="2" applyFont="1" applyFill="1" applyBorder="1" applyAlignment="1">
      <alignment horizontal="center" vertical="top" wrapText="1"/>
    </xf>
    <xf numFmtId="0" fontId="9" fillId="0" borderId="0" xfId="4" applyFont="1" applyFill="1" applyBorder="1"/>
    <xf numFmtId="0" fontId="7" fillId="0" borderId="0" xfId="4"/>
    <xf numFmtId="3" fontId="7" fillId="0" borderId="0" xfId="4" applyNumberFormat="1" applyFont="1" applyFill="1"/>
    <xf numFmtId="0" fontId="9" fillId="0" borderId="4" xfId="4" applyFont="1" applyFill="1" applyBorder="1" applyAlignment="1">
      <alignment horizontal="center" vertical="top" wrapText="1"/>
    </xf>
    <xf numFmtId="4" fontId="9" fillId="0" borderId="4" xfId="1" applyNumberFormat="1" applyFont="1" applyFill="1" applyBorder="1" applyAlignment="1">
      <alignment horizontal="center" vertical="top"/>
    </xf>
    <xf numFmtId="4" fontId="9" fillId="0" borderId="4" xfId="2" applyNumberFormat="1" applyFont="1" applyFill="1" applyBorder="1" applyAlignment="1">
      <alignment horizontal="center" vertical="top"/>
    </xf>
    <xf numFmtId="4" fontId="9" fillId="0" borderId="4" xfId="4" applyNumberFormat="1" applyFont="1" applyFill="1" applyBorder="1" applyAlignment="1">
      <alignment horizontal="center" vertical="top"/>
    </xf>
    <xf numFmtId="166" fontId="9" fillId="0" borderId="4" xfId="2" applyNumberFormat="1" applyFont="1" applyFill="1" applyBorder="1" applyAlignment="1">
      <alignment vertical="top"/>
    </xf>
    <xf numFmtId="0" fontId="9" fillId="4" borderId="4" xfId="4" applyFont="1" applyFill="1" applyBorder="1" applyAlignment="1">
      <alignment horizontal="center" vertical="top" wrapText="1"/>
    </xf>
    <xf numFmtId="0" fontId="15" fillId="0" borderId="0" xfId="4" applyFont="1" applyFill="1" applyBorder="1"/>
    <xf numFmtId="0" fontId="10" fillId="0" borderId="0" xfId="4" applyNumberFormat="1" applyFont="1" applyFill="1" applyBorder="1" applyAlignment="1" applyProtection="1">
      <alignment horizontal="center"/>
      <protection locked="0"/>
    </xf>
    <xf numFmtId="0" fontId="10" fillId="0" borderId="0" xfId="4" applyFont="1" applyFill="1"/>
    <xf numFmtId="10" fontId="10" fillId="0" borderId="0" xfId="2" applyNumberFormat="1" applyFont="1"/>
    <xf numFmtId="0" fontId="10" fillId="0" borderId="0" xfId="2" applyFont="1"/>
    <xf numFmtId="10" fontId="10" fillId="2" borderId="0" xfId="2" applyNumberFormat="1" applyFont="1" applyFill="1"/>
    <xf numFmtId="0" fontId="10" fillId="0" borderId="0" xfId="4" applyFont="1"/>
    <xf numFmtId="164" fontId="10" fillId="0" borderId="0" xfId="4" applyNumberFormat="1" applyFont="1"/>
    <xf numFmtId="3" fontId="8" fillId="2" borderId="7" xfId="4" applyNumberFormat="1" applyFont="1" applyFill="1" applyBorder="1" applyAlignment="1">
      <alignment horizontal="center" wrapText="1"/>
    </xf>
    <xf numFmtId="3" fontId="8" fillId="2" borderId="4" xfId="4" applyNumberFormat="1" applyFont="1" applyFill="1" applyBorder="1" applyAlignment="1">
      <alignment horizontal="center" vertical="top" wrapText="1"/>
    </xf>
    <xf numFmtId="4" fontId="9" fillId="2" borderId="4" xfId="2" applyNumberFormat="1" applyFont="1" applyFill="1" applyBorder="1" applyAlignment="1">
      <alignment horizontal="center" vertical="top"/>
    </xf>
    <xf numFmtId="0" fontId="10" fillId="2" borderId="0" xfId="2" applyFont="1" applyFill="1"/>
    <xf numFmtId="0" fontId="7" fillId="2" borderId="0" xfId="2" applyFill="1"/>
    <xf numFmtId="10" fontId="7" fillId="0" borderId="0" xfId="2" applyNumberFormat="1" applyFill="1"/>
    <xf numFmtId="164" fontId="7" fillId="0" borderId="0" xfId="4" applyNumberFormat="1" applyFill="1"/>
    <xf numFmtId="0" fontId="7" fillId="0" borderId="0" xfId="4" applyFill="1"/>
    <xf numFmtId="0" fontId="8" fillId="0" borderId="13" xfId="2" applyFont="1" applyFill="1" applyBorder="1" applyAlignment="1">
      <alignment vertical="top" wrapText="1"/>
    </xf>
    <xf numFmtId="0" fontId="8" fillId="0" borderId="9" xfId="2" applyFont="1" applyFill="1" applyBorder="1" applyAlignment="1">
      <alignment vertical="top" wrapText="1"/>
    </xf>
    <xf numFmtId="0" fontId="7" fillId="3" borderId="9" xfId="2" applyFill="1" applyBorder="1"/>
    <xf numFmtId="0" fontId="9" fillId="0" borderId="9" xfId="4" applyFont="1" applyFill="1" applyBorder="1" applyAlignment="1">
      <alignment vertical="top" wrapText="1"/>
    </xf>
    <xf numFmtId="0" fontId="8" fillId="4" borderId="14" xfId="2" applyFont="1" applyFill="1" applyBorder="1" applyAlignment="1">
      <alignment vertical="top"/>
    </xf>
    <xf numFmtId="0" fontId="9" fillId="3" borderId="9" xfId="2" applyFont="1" applyFill="1" applyBorder="1" applyAlignment="1">
      <alignment vertical="top" wrapText="1"/>
    </xf>
    <xf numFmtId="0" fontId="8" fillId="4" borderId="9" xfId="2" applyFont="1" applyFill="1" applyBorder="1" applyAlignment="1">
      <alignment vertical="top" wrapText="1"/>
    </xf>
    <xf numFmtId="0" fontId="8" fillId="0" borderId="4" xfId="4" applyFont="1" applyFill="1" applyBorder="1" applyAlignment="1">
      <alignment horizontal="center"/>
    </xf>
    <xf numFmtId="166" fontId="9" fillId="4" borderId="4" xfId="4" applyNumberFormat="1" applyFont="1" applyFill="1" applyBorder="1" applyAlignment="1">
      <alignment vertical="top"/>
    </xf>
    <xf numFmtId="165" fontId="9" fillId="0" borderId="4" xfId="4" applyNumberFormat="1" applyFont="1" applyFill="1" applyBorder="1" applyAlignment="1">
      <alignment horizontal="center" vertical="top" wrapText="1"/>
    </xf>
    <xf numFmtId="166" fontId="8" fillId="4" borderId="4" xfId="4" applyNumberFormat="1" applyFont="1" applyFill="1" applyBorder="1" applyAlignment="1">
      <alignment vertical="top"/>
    </xf>
    <xf numFmtId="0" fontId="11" fillId="5" borderId="4" xfId="2" applyFont="1" applyFill="1" applyBorder="1"/>
    <xf numFmtId="0" fontId="8" fillId="5" borderId="4" xfId="3" applyFont="1" applyFill="1" applyBorder="1" applyAlignment="1">
      <alignment wrapText="1"/>
    </xf>
    <xf numFmtId="0" fontId="7" fillId="5" borderId="4" xfId="2" applyFill="1" applyBorder="1" applyAlignment="1">
      <alignment horizontal="center" wrapText="1"/>
    </xf>
    <xf numFmtId="4" fontId="11" fillId="5" borderId="4" xfId="3" applyNumberFormat="1" applyFont="1" applyFill="1" applyBorder="1"/>
    <xf numFmtId="4" fontId="8" fillId="5" borderId="4" xfId="1" applyNumberFormat="1" applyFont="1" applyFill="1" applyBorder="1" applyAlignment="1">
      <alignment horizontal="right" vertical="top"/>
    </xf>
    <xf numFmtId="166" fontId="8" fillId="5" borderId="4" xfId="1" applyNumberFormat="1" applyFont="1" applyFill="1" applyBorder="1" applyAlignment="1">
      <alignment horizontal="right" vertical="top"/>
    </xf>
    <xf numFmtId="166" fontId="17" fillId="5" borderId="4" xfId="1" applyNumberFormat="1" applyFont="1" applyFill="1" applyBorder="1" applyAlignment="1">
      <alignment horizontal="right" vertical="top"/>
    </xf>
    <xf numFmtId="4" fontId="8" fillId="4" borderId="4" xfId="2" applyNumberFormat="1" applyFont="1" applyFill="1" applyBorder="1" applyAlignment="1">
      <alignment horizontal="center" vertical="top"/>
    </xf>
    <xf numFmtId="4" fontId="9" fillId="0" borderId="7" xfId="1" applyNumberFormat="1" applyFont="1" applyFill="1" applyBorder="1" applyAlignment="1">
      <alignment horizontal="center" vertical="top"/>
    </xf>
    <xf numFmtId="0" fontId="9" fillId="0" borderId="4" xfId="4" applyFont="1" applyFill="1" applyBorder="1" applyAlignment="1">
      <alignment vertical="top" wrapText="1"/>
    </xf>
    <xf numFmtId="0" fontId="8" fillId="0" borderId="4" xfId="4" applyFont="1" applyFill="1" applyBorder="1" applyAlignment="1">
      <alignment horizontal="center" wrapText="1"/>
    </xf>
    <xf numFmtId="3" fontId="8" fillId="0" borderId="4" xfId="4" applyNumberFormat="1" applyFont="1" applyFill="1" applyBorder="1" applyAlignment="1">
      <alignment horizontal="center"/>
    </xf>
    <xf numFmtId="0" fontId="8" fillId="0" borderId="7" xfId="4" applyFont="1" applyFill="1" applyBorder="1" applyAlignment="1">
      <alignment horizontal="center" wrapText="1"/>
    </xf>
    <xf numFmtId="0" fontId="9" fillId="0" borderId="9" xfId="2" applyFont="1" applyFill="1" applyBorder="1" applyAlignment="1">
      <alignment horizontal="center" vertical="top"/>
    </xf>
    <xf numFmtId="4" fontId="9" fillId="0" borderId="7" xfId="2" applyNumberFormat="1" applyFont="1" applyFill="1" applyBorder="1" applyAlignment="1">
      <alignment horizontal="center" vertical="top"/>
    </xf>
    <xf numFmtId="0" fontId="7" fillId="3" borderId="17" xfId="2" applyFill="1" applyBorder="1" applyAlignment="1">
      <alignment horizontal="center"/>
    </xf>
    <xf numFmtId="0" fontId="9" fillId="3" borderId="9" xfId="2" applyFont="1" applyFill="1" applyBorder="1" applyAlignment="1">
      <alignment horizontal="center" vertical="top"/>
    </xf>
    <xf numFmtId="0" fontId="7" fillId="3" borderId="18" xfId="2" applyFill="1" applyBorder="1" applyAlignment="1">
      <alignment horizontal="center"/>
    </xf>
    <xf numFmtId="0" fontId="9" fillId="3" borderId="4" xfId="4" applyFont="1" applyFill="1" applyBorder="1" applyAlignment="1">
      <alignment wrapText="1"/>
    </xf>
    <xf numFmtId="0" fontId="9" fillId="3" borderId="4" xfId="4" applyFont="1" applyFill="1" applyBorder="1" applyAlignment="1">
      <alignment horizontal="center" vertical="top" wrapText="1"/>
    </xf>
    <xf numFmtId="0" fontId="9" fillId="3" borderId="4" xfId="2" applyFont="1" applyFill="1" applyBorder="1" applyAlignment="1">
      <alignment horizontal="center" vertical="top"/>
    </xf>
    <xf numFmtId="0" fontId="9" fillId="3" borderId="4" xfId="4" applyFont="1" applyFill="1" applyBorder="1" applyAlignment="1">
      <alignment vertical="top" wrapText="1"/>
    </xf>
    <xf numFmtId="4" fontId="9" fillId="3" borderId="4" xfId="4" applyNumberFormat="1" applyFont="1" applyFill="1" applyBorder="1" applyAlignment="1">
      <alignment horizontal="center" vertical="top"/>
    </xf>
    <xf numFmtId="0" fontId="7" fillId="0" borderId="17" xfId="2" applyFill="1" applyBorder="1" applyAlignment="1">
      <alignment horizontal="center"/>
    </xf>
    <xf numFmtId="0" fontId="7" fillId="0" borderId="18" xfId="2" applyFill="1" applyBorder="1" applyAlignment="1">
      <alignment horizontal="center"/>
    </xf>
    <xf numFmtId="0" fontId="9" fillId="3" borderId="9" xfId="4" applyFont="1" applyFill="1" applyBorder="1" applyAlignment="1">
      <alignment vertical="top" wrapText="1"/>
    </xf>
    <xf numFmtId="165" fontId="9" fillId="3" borderId="4" xfId="4" applyNumberFormat="1" applyFont="1" applyFill="1" applyBorder="1" applyAlignment="1">
      <alignment horizontal="center" vertical="top" wrapText="1"/>
    </xf>
    <xf numFmtId="0" fontId="16" fillId="3" borderId="4" xfId="2" applyFont="1" applyFill="1" applyBorder="1" applyAlignment="1">
      <alignment vertical="top" wrapText="1"/>
    </xf>
    <xf numFmtId="3" fontId="19" fillId="0" borderId="7" xfId="4" applyNumberFormat="1" applyFont="1" applyFill="1" applyBorder="1" applyAlignment="1">
      <alignment horizontal="center"/>
    </xf>
    <xf numFmtId="3" fontId="19" fillId="0" borderId="4" xfId="4" applyNumberFormat="1" applyFont="1" applyFill="1" applyBorder="1" applyAlignment="1">
      <alignment horizontal="center"/>
    </xf>
    <xf numFmtId="0" fontId="19" fillId="0" borderId="7" xfId="4" applyFont="1" applyFill="1" applyBorder="1" applyAlignment="1">
      <alignment horizontal="center"/>
    </xf>
    <xf numFmtId="0" fontId="19" fillId="0" borderId="4" xfId="4" applyFont="1" applyFill="1" applyBorder="1" applyAlignment="1">
      <alignment horizontal="center"/>
    </xf>
    <xf numFmtId="0" fontId="9" fillId="0" borderId="9" xfId="4" applyFont="1" applyFill="1" applyBorder="1" applyAlignment="1">
      <alignment horizontal="center" vertical="top" wrapText="1"/>
    </xf>
    <xf numFmtId="0" fontId="9" fillId="0" borderId="14" xfId="4" applyFont="1" applyFill="1" applyBorder="1" applyAlignment="1">
      <alignment vertical="top" wrapText="1"/>
    </xf>
    <xf numFmtId="10" fontId="10" fillId="0" borderId="19" xfId="2" applyNumberFormat="1" applyFont="1" applyBorder="1" applyAlignment="1">
      <alignment vertical="center" wrapText="1"/>
    </xf>
    <xf numFmtId="10" fontId="10" fillId="0" borderId="19" xfId="2" applyNumberFormat="1" applyFont="1" applyBorder="1" applyAlignment="1">
      <alignment vertical="center"/>
    </xf>
    <xf numFmtId="0" fontId="10" fillId="0" borderId="0" xfId="4" applyFont="1" applyFill="1" applyAlignment="1">
      <alignment wrapText="1"/>
    </xf>
    <xf numFmtId="165" fontId="9" fillId="3" borderId="4" xfId="4" applyNumberFormat="1" applyFont="1" applyFill="1" applyBorder="1" applyAlignment="1">
      <alignment horizontal="center"/>
    </xf>
    <xf numFmtId="0" fontId="7" fillId="3" borderId="17" xfId="2" applyFont="1" applyFill="1" applyBorder="1" applyAlignment="1">
      <alignment horizontal="center"/>
    </xf>
    <xf numFmtId="0" fontId="7" fillId="3" borderId="18" xfId="2" applyFont="1" applyFill="1" applyBorder="1" applyAlignment="1">
      <alignment horizontal="center"/>
    </xf>
    <xf numFmtId="0" fontId="9" fillId="3" borderId="9" xfId="4" applyFont="1" applyFill="1" applyBorder="1" applyAlignment="1">
      <alignment horizontal="center" vertical="top" wrapText="1"/>
    </xf>
    <xf numFmtId="10" fontId="10" fillId="2" borderId="19" xfId="2" applyNumberFormat="1" applyFont="1" applyFill="1" applyBorder="1" applyAlignment="1">
      <alignment horizontal="center" wrapText="1"/>
    </xf>
    <xf numFmtId="10" fontId="20" fillId="2" borderId="0" xfId="2" applyNumberFormat="1" applyFont="1" applyFill="1" applyAlignment="1">
      <alignment horizontal="left" wrapText="1"/>
    </xf>
    <xf numFmtId="10" fontId="20" fillId="0" borderId="19" xfId="2" applyNumberFormat="1" applyFont="1" applyBorder="1" applyAlignment="1">
      <alignment horizontal="left" vertical="center"/>
    </xf>
    <xf numFmtId="10" fontId="20" fillId="0" borderId="19" xfId="2" applyNumberFormat="1" applyFont="1" applyFill="1" applyBorder="1" applyAlignment="1">
      <alignment vertical="center" wrapText="1"/>
    </xf>
    <xf numFmtId="0" fontId="7" fillId="0" borderId="20" xfId="2" applyFont="1" applyFill="1" applyBorder="1" applyAlignment="1">
      <alignment horizontal="center"/>
    </xf>
    <xf numFmtId="0" fontId="9" fillId="0" borderId="4" xfId="4" applyFont="1" applyFill="1" applyBorder="1" applyAlignment="1">
      <alignment wrapText="1"/>
    </xf>
    <xf numFmtId="0" fontId="9" fillId="0" borderId="4" xfId="2" applyNumberFormat="1" applyFont="1" applyFill="1" applyBorder="1" applyAlignment="1">
      <alignment horizontal="center" vertical="top"/>
    </xf>
    <xf numFmtId="4" fontId="11" fillId="5" borderId="4" xfId="1" applyNumberFormat="1" applyFont="1" applyFill="1" applyBorder="1" applyAlignment="1">
      <alignment horizontal="right" vertical="top"/>
    </xf>
    <xf numFmtId="0" fontId="9" fillId="0" borderId="4" xfId="2" applyFont="1" applyFill="1" applyBorder="1" applyAlignment="1">
      <alignment wrapText="1"/>
    </xf>
    <xf numFmtId="0" fontId="9" fillId="3" borderId="4" xfId="2" applyFont="1" applyFill="1" applyBorder="1" applyAlignment="1">
      <alignment wrapText="1"/>
    </xf>
    <xf numFmtId="10" fontId="20" fillId="2" borderId="19" xfId="2" applyNumberFormat="1" applyFont="1" applyFill="1" applyBorder="1" applyAlignment="1">
      <alignment horizontal="left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3" fontId="8" fillId="0" borderId="8" xfId="4" applyNumberFormat="1" applyFont="1" applyFill="1" applyBorder="1" applyAlignment="1">
      <alignment horizontal="center" vertical="center" wrapText="1"/>
    </xf>
    <xf numFmtId="3" fontId="8" fillId="0" borderId="1" xfId="4" applyNumberFormat="1" applyFont="1" applyFill="1" applyBorder="1" applyAlignment="1">
      <alignment horizontal="center" vertical="center" wrapText="1"/>
    </xf>
    <xf numFmtId="3" fontId="8" fillId="0" borderId="2" xfId="4" applyNumberFormat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left" vertical="top" wrapText="1"/>
    </xf>
    <xf numFmtId="0" fontId="9" fillId="0" borderId="4" xfId="4" applyFont="1" applyFill="1" applyBorder="1" applyAlignment="1">
      <alignment horizontal="center" vertical="center"/>
    </xf>
    <xf numFmtId="0" fontId="9" fillId="0" borderId="15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8" fillId="0" borderId="16" xfId="4" applyFont="1" applyFill="1" applyBorder="1" applyAlignment="1">
      <alignment horizontal="center" wrapText="1"/>
    </xf>
    <xf numFmtId="0" fontId="8" fillId="0" borderId="7" xfId="4" applyFont="1" applyFill="1" applyBorder="1" applyAlignment="1">
      <alignment horizontal="center" wrapText="1"/>
    </xf>
    <xf numFmtId="0" fontId="8" fillId="0" borderId="15" xfId="4" applyFont="1" applyFill="1" applyBorder="1" applyAlignment="1">
      <alignment horizontal="center" wrapText="1"/>
    </xf>
    <xf numFmtId="0" fontId="8" fillId="0" borderId="15" xfId="4" applyFont="1" applyFill="1" applyBorder="1" applyAlignment="1">
      <alignment horizontal="center"/>
    </xf>
    <xf numFmtId="0" fontId="8" fillId="0" borderId="7" xfId="4" applyFont="1" applyFill="1" applyBorder="1" applyAlignment="1">
      <alignment horizontal="center"/>
    </xf>
  </cellXfs>
  <cellStyles count="132">
    <cellStyle name="Comma" xfId="1" builtinId="3"/>
    <cellStyle name="Comma 2" xfId="5" xr:uid="{00000000-0005-0000-0000-000001000000}"/>
    <cellStyle name="Comma 3" xfId="6" xr:uid="{00000000-0005-0000-0000-000002000000}"/>
    <cellStyle name="Comma 4" xfId="27" xr:uid="{00000000-0005-0000-0000-000003000000}"/>
    <cellStyle name="Comma 4 2" xfId="30" xr:uid="{00000000-0005-0000-0000-000004000000}"/>
    <cellStyle name="Comma 5" xfId="18" xr:uid="{00000000-0005-0000-0000-000005000000}"/>
    <cellStyle name="Comma 6" xfId="38" xr:uid="{00000000-0005-0000-0000-000006000000}"/>
    <cellStyle name="Comma 6 2" xfId="55" xr:uid="{00000000-0005-0000-0000-000007000000}"/>
    <cellStyle name="Comma 6 2 2" xfId="95" xr:uid="{00000000-0005-0000-0000-000008000000}"/>
    <cellStyle name="Comma 6 2 3" xfId="131" xr:uid="{00000000-0005-0000-0000-000009000000}"/>
    <cellStyle name="Comma 6 3" xfId="78" xr:uid="{00000000-0005-0000-0000-00000A000000}"/>
    <cellStyle name="Comma 6 4" xfId="117" xr:uid="{00000000-0005-0000-0000-00000B000000}"/>
    <cellStyle name="Comma 7" xfId="56" xr:uid="{00000000-0005-0000-0000-00000C000000}"/>
    <cellStyle name="Comma 7 2" xfId="96" xr:uid="{00000000-0005-0000-0000-00000D000000}"/>
    <cellStyle name="Comma 8" xfId="39" xr:uid="{00000000-0005-0000-0000-00000E000000}"/>
    <cellStyle name="Comma 8 2" xfId="79" xr:uid="{00000000-0005-0000-0000-00000F000000}"/>
    <cellStyle name="Currency 2" xfId="7" xr:uid="{00000000-0005-0000-0000-000011000000}"/>
    <cellStyle name="Currency 2 2" xfId="28" xr:uid="{00000000-0005-0000-0000-000012000000}"/>
    <cellStyle name="Currency 3" xfId="8" xr:uid="{00000000-0005-0000-0000-000013000000}"/>
    <cellStyle name="Currency 3 2" xfId="14" xr:uid="{00000000-0005-0000-0000-000014000000}"/>
    <cellStyle name="Currency 3 2 2" xfId="33" xr:uid="{00000000-0005-0000-0000-000015000000}"/>
    <cellStyle name="Currency 3 2 2 2" xfId="50" xr:uid="{00000000-0005-0000-0000-000016000000}"/>
    <cellStyle name="Currency 3 2 2 2 2" xfId="90" xr:uid="{00000000-0005-0000-0000-000017000000}"/>
    <cellStyle name="Currency 3 2 2 2 3" xfId="126" xr:uid="{00000000-0005-0000-0000-000018000000}"/>
    <cellStyle name="Currency 3 2 2 3" xfId="73" xr:uid="{00000000-0005-0000-0000-000019000000}"/>
    <cellStyle name="Currency 3 2 2 4" xfId="112" xr:uid="{00000000-0005-0000-0000-00001A000000}"/>
    <cellStyle name="Currency 3 2 3" xfId="43" xr:uid="{00000000-0005-0000-0000-00001B000000}"/>
    <cellStyle name="Currency 3 2 3 2" xfId="83" xr:uid="{00000000-0005-0000-0000-00001C000000}"/>
    <cellStyle name="Currency 3 2 3 3" xfId="120" xr:uid="{00000000-0005-0000-0000-00001D000000}"/>
    <cellStyle name="Currency 3 2 4" xfId="23" xr:uid="{00000000-0005-0000-0000-00001E000000}"/>
    <cellStyle name="Currency 3 2 4 2" xfId="67" xr:uid="{00000000-0005-0000-0000-00001F000000}"/>
    <cellStyle name="Currency 3 2 4 3" xfId="106" xr:uid="{00000000-0005-0000-0000-000020000000}"/>
    <cellStyle name="Currency 3 2 5" xfId="60" xr:uid="{00000000-0005-0000-0000-000021000000}"/>
    <cellStyle name="Currency 3 2 6" xfId="100" xr:uid="{00000000-0005-0000-0000-000022000000}"/>
    <cellStyle name="Currency 3 3" xfId="16" xr:uid="{00000000-0005-0000-0000-000023000000}"/>
    <cellStyle name="Currency 3 3 2" xfId="35" xr:uid="{00000000-0005-0000-0000-000024000000}"/>
    <cellStyle name="Currency 3 3 2 2" xfId="52" xr:uid="{00000000-0005-0000-0000-000025000000}"/>
    <cellStyle name="Currency 3 3 2 2 2" xfId="92" xr:uid="{00000000-0005-0000-0000-000026000000}"/>
    <cellStyle name="Currency 3 3 2 2 3" xfId="128" xr:uid="{00000000-0005-0000-0000-000027000000}"/>
    <cellStyle name="Currency 3 3 2 3" xfId="75" xr:uid="{00000000-0005-0000-0000-000028000000}"/>
    <cellStyle name="Currency 3 3 2 4" xfId="114" xr:uid="{00000000-0005-0000-0000-000029000000}"/>
    <cellStyle name="Currency 3 3 3" xfId="45" xr:uid="{00000000-0005-0000-0000-00002A000000}"/>
    <cellStyle name="Currency 3 3 3 2" xfId="85" xr:uid="{00000000-0005-0000-0000-00002B000000}"/>
    <cellStyle name="Currency 3 3 3 3" xfId="122" xr:uid="{00000000-0005-0000-0000-00002C000000}"/>
    <cellStyle name="Currency 3 3 4" xfId="25" xr:uid="{00000000-0005-0000-0000-00002D000000}"/>
    <cellStyle name="Currency 3 3 4 2" xfId="69" xr:uid="{00000000-0005-0000-0000-00002E000000}"/>
    <cellStyle name="Currency 3 3 4 3" xfId="108" xr:uid="{00000000-0005-0000-0000-00002F000000}"/>
    <cellStyle name="Currency 3 3 5" xfId="62" xr:uid="{00000000-0005-0000-0000-000030000000}"/>
    <cellStyle name="Currency 3 3 6" xfId="102" xr:uid="{00000000-0005-0000-0000-000031000000}"/>
    <cellStyle name="Currency 3 4" xfId="31" xr:uid="{00000000-0005-0000-0000-000032000000}"/>
    <cellStyle name="Currency 3 4 2" xfId="48" xr:uid="{00000000-0005-0000-0000-000033000000}"/>
    <cellStyle name="Currency 3 4 2 2" xfId="88" xr:uid="{00000000-0005-0000-0000-000034000000}"/>
    <cellStyle name="Currency 3 4 2 3" xfId="124" xr:uid="{00000000-0005-0000-0000-000035000000}"/>
    <cellStyle name="Currency 3 4 3" xfId="71" xr:uid="{00000000-0005-0000-0000-000036000000}"/>
    <cellStyle name="Currency 3 4 4" xfId="110" xr:uid="{00000000-0005-0000-0000-000037000000}"/>
    <cellStyle name="Currency 3 5" xfId="41" xr:uid="{00000000-0005-0000-0000-000038000000}"/>
    <cellStyle name="Currency 3 5 2" xfId="81" xr:uid="{00000000-0005-0000-0000-000039000000}"/>
    <cellStyle name="Currency 3 5 3" xfId="118" xr:uid="{00000000-0005-0000-0000-00003A000000}"/>
    <cellStyle name="Currency 3 6" xfId="20" xr:uid="{00000000-0005-0000-0000-00003B000000}"/>
    <cellStyle name="Currency 3 6 2" xfId="64" xr:uid="{00000000-0005-0000-0000-00003C000000}"/>
    <cellStyle name="Currency 3 6 3" xfId="104" xr:uid="{00000000-0005-0000-0000-00003D000000}"/>
    <cellStyle name="Currency 3 7" xfId="58" xr:uid="{00000000-0005-0000-0000-00003E000000}"/>
    <cellStyle name="Currency 3 8" xfId="98" xr:uid="{00000000-0005-0000-0000-00003F000000}"/>
    <cellStyle name="Currency 4" xfId="13" xr:uid="{00000000-0005-0000-0000-000040000000}"/>
    <cellStyle name="Currency 5" xfId="19" xr:uid="{00000000-0005-0000-0000-000041000000}"/>
    <cellStyle name="Currency 6" xfId="57" xr:uid="{00000000-0005-0000-0000-000042000000}"/>
    <cellStyle name="Currency 6 2" xfId="97" xr:uid="{00000000-0005-0000-0000-000043000000}"/>
    <cellStyle name="Normal" xfId="0" builtinId="0"/>
    <cellStyle name="Normal 2" xfId="2" xr:uid="{00000000-0005-0000-0000-000045000000}"/>
    <cellStyle name="Normal 2 2" xfId="9" xr:uid="{00000000-0005-0000-0000-000046000000}"/>
    <cellStyle name="Normal 3" xfId="10" xr:uid="{00000000-0005-0000-0000-000047000000}"/>
    <cellStyle name="Normal 4" xfId="11" xr:uid="{00000000-0005-0000-0000-000048000000}"/>
    <cellStyle name="Normal 4 2" xfId="15" xr:uid="{00000000-0005-0000-0000-000049000000}"/>
    <cellStyle name="Normal 4 2 2" xfId="34" xr:uid="{00000000-0005-0000-0000-00004A000000}"/>
    <cellStyle name="Normal 4 2 2 2" xfId="51" xr:uid="{00000000-0005-0000-0000-00004B000000}"/>
    <cellStyle name="Normal 4 2 2 2 2" xfId="91" xr:uid="{00000000-0005-0000-0000-00004C000000}"/>
    <cellStyle name="Normal 4 2 2 2 3" xfId="127" xr:uid="{00000000-0005-0000-0000-00004D000000}"/>
    <cellStyle name="Normal 4 2 2 3" xfId="74" xr:uid="{00000000-0005-0000-0000-00004E000000}"/>
    <cellStyle name="Normal 4 2 2 4" xfId="113" xr:uid="{00000000-0005-0000-0000-00004F000000}"/>
    <cellStyle name="Normal 4 2 3" xfId="44" xr:uid="{00000000-0005-0000-0000-000050000000}"/>
    <cellStyle name="Normal 4 2 3 2" xfId="84" xr:uid="{00000000-0005-0000-0000-000051000000}"/>
    <cellStyle name="Normal 4 2 3 3" xfId="121" xr:uid="{00000000-0005-0000-0000-000052000000}"/>
    <cellStyle name="Normal 4 2 4" xfId="24" xr:uid="{00000000-0005-0000-0000-000053000000}"/>
    <cellStyle name="Normal 4 2 4 2" xfId="68" xr:uid="{00000000-0005-0000-0000-000054000000}"/>
    <cellStyle name="Normal 4 2 4 3" xfId="107" xr:uid="{00000000-0005-0000-0000-000055000000}"/>
    <cellStyle name="Normal 4 2 5" xfId="61" xr:uid="{00000000-0005-0000-0000-000056000000}"/>
    <cellStyle name="Normal 4 2 6" xfId="101" xr:uid="{00000000-0005-0000-0000-000057000000}"/>
    <cellStyle name="Normal 4 3" xfId="17" xr:uid="{00000000-0005-0000-0000-000058000000}"/>
    <cellStyle name="Normal 4 3 2" xfId="36" xr:uid="{00000000-0005-0000-0000-000059000000}"/>
    <cellStyle name="Normal 4 3 2 2" xfId="53" xr:uid="{00000000-0005-0000-0000-00005A000000}"/>
    <cellStyle name="Normal 4 3 2 2 2" xfId="93" xr:uid="{00000000-0005-0000-0000-00005B000000}"/>
    <cellStyle name="Normal 4 3 2 2 3" xfId="129" xr:uid="{00000000-0005-0000-0000-00005C000000}"/>
    <cellStyle name="Normal 4 3 2 3" xfId="76" xr:uid="{00000000-0005-0000-0000-00005D000000}"/>
    <cellStyle name="Normal 4 3 2 4" xfId="115" xr:uid="{00000000-0005-0000-0000-00005E000000}"/>
    <cellStyle name="Normal 4 3 3" xfId="46" xr:uid="{00000000-0005-0000-0000-00005F000000}"/>
    <cellStyle name="Normal 4 3 3 2" xfId="86" xr:uid="{00000000-0005-0000-0000-000060000000}"/>
    <cellStyle name="Normal 4 3 3 3" xfId="123" xr:uid="{00000000-0005-0000-0000-000061000000}"/>
    <cellStyle name="Normal 4 3 4" xfId="26" xr:uid="{00000000-0005-0000-0000-000062000000}"/>
    <cellStyle name="Normal 4 3 4 2" xfId="70" xr:uid="{00000000-0005-0000-0000-000063000000}"/>
    <cellStyle name="Normal 4 3 4 3" xfId="109" xr:uid="{00000000-0005-0000-0000-000064000000}"/>
    <cellStyle name="Normal 4 3 5" xfId="63" xr:uid="{00000000-0005-0000-0000-000065000000}"/>
    <cellStyle name="Normal 4 3 6" xfId="103" xr:uid="{00000000-0005-0000-0000-000066000000}"/>
    <cellStyle name="Normal 4 4" xfId="32" xr:uid="{00000000-0005-0000-0000-000067000000}"/>
    <cellStyle name="Normal 4 4 2" xfId="49" xr:uid="{00000000-0005-0000-0000-000068000000}"/>
    <cellStyle name="Normal 4 4 2 2" xfId="89" xr:uid="{00000000-0005-0000-0000-000069000000}"/>
    <cellStyle name="Normal 4 4 2 3" xfId="125" xr:uid="{00000000-0005-0000-0000-00006A000000}"/>
    <cellStyle name="Normal 4 4 3" xfId="72" xr:uid="{00000000-0005-0000-0000-00006B000000}"/>
    <cellStyle name="Normal 4 4 4" xfId="111" xr:uid="{00000000-0005-0000-0000-00006C000000}"/>
    <cellStyle name="Normal 4 5" xfId="42" xr:uid="{00000000-0005-0000-0000-00006D000000}"/>
    <cellStyle name="Normal 4 5 2" xfId="82" xr:uid="{00000000-0005-0000-0000-00006E000000}"/>
    <cellStyle name="Normal 4 5 3" xfId="119" xr:uid="{00000000-0005-0000-0000-00006F000000}"/>
    <cellStyle name="Normal 4 6" xfId="21" xr:uid="{00000000-0005-0000-0000-000070000000}"/>
    <cellStyle name="Normal 4 6 2" xfId="65" xr:uid="{00000000-0005-0000-0000-000071000000}"/>
    <cellStyle name="Normal 4 6 3" xfId="105" xr:uid="{00000000-0005-0000-0000-000072000000}"/>
    <cellStyle name="Normal 4 7" xfId="59" xr:uid="{00000000-0005-0000-0000-000073000000}"/>
    <cellStyle name="Normal 4 8" xfId="99" xr:uid="{00000000-0005-0000-0000-000074000000}"/>
    <cellStyle name="Normal 5" xfId="12" xr:uid="{00000000-0005-0000-0000-000075000000}"/>
    <cellStyle name="Normal 6" xfId="3" xr:uid="{00000000-0005-0000-0000-000076000000}"/>
    <cellStyle name="Normal 7" xfId="4" xr:uid="{00000000-0005-0000-0000-000077000000}"/>
    <cellStyle name="Normal 8" xfId="37" xr:uid="{00000000-0005-0000-0000-000078000000}"/>
    <cellStyle name="Normal 8 2" xfId="54" xr:uid="{00000000-0005-0000-0000-000079000000}"/>
    <cellStyle name="Normal 8 2 2" xfId="94" xr:uid="{00000000-0005-0000-0000-00007A000000}"/>
    <cellStyle name="Normal 8 2 3" xfId="130" xr:uid="{00000000-0005-0000-0000-00007B000000}"/>
    <cellStyle name="Normal 8 3" xfId="77" xr:uid="{00000000-0005-0000-0000-00007C000000}"/>
    <cellStyle name="Normal 8 4" xfId="116" xr:uid="{00000000-0005-0000-0000-00007D000000}"/>
    <cellStyle name="Normal 9" xfId="40" xr:uid="{00000000-0005-0000-0000-00007E000000}"/>
    <cellStyle name="Normal 9 2" xfId="80" xr:uid="{00000000-0005-0000-0000-00007F000000}"/>
    <cellStyle name="Percent 2" xfId="22" xr:uid="{00000000-0005-0000-0000-000081000000}"/>
    <cellStyle name="Percent 2 2" xfId="66" xr:uid="{00000000-0005-0000-0000-000082000000}"/>
    <cellStyle name="Percent 3" xfId="29" xr:uid="{00000000-0005-0000-0000-000083000000}"/>
    <cellStyle name="Percent 4" xfId="47" xr:uid="{00000000-0005-0000-0000-000084000000}"/>
    <cellStyle name="Percent 4 2" xfId="87" xr:uid="{00000000-0005-0000-0000-000085000000}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89"/>
  <sheetViews>
    <sheetView tabSelected="1" topLeftCell="A52" zoomScaleNormal="100" workbookViewId="0">
      <selection activeCell="E54" sqref="E54"/>
    </sheetView>
  </sheetViews>
  <sheetFormatPr defaultColWidth="9.140625" defaultRowHeight="12.75" x14ac:dyDescent="0.2"/>
  <cols>
    <col min="1" max="1" width="6.28515625" style="51" customWidth="1"/>
    <col min="2" max="2" width="25.28515625" style="51" customWidth="1"/>
    <col min="3" max="3" width="31" style="29" customWidth="1"/>
    <col min="4" max="4" width="7.7109375" style="30" customWidth="1"/>
    <col min="5" max="5" width="12.5703125" style="39" customWidth="1"/>
    <col min="6" max="6" width="11.42578125" style="39" customWidth="1"/>
    <col min="7" max="7" width="10.85546875" style="39" customWidth="1"/>
    <col min="8" max="8" width="12.5703125" style="31" customWidth="1"/>
    <col min="9" max="9" width="9.42578125" style="31" customWidth="1"/>
    <col min="10" max="10" width="10" style="9" bestFit="1" customWidth="1"/>
    <col min="11" max="11" width="12.85546875" style="32" customWidth="1"/>
    <col min="12" max="12" width="38.7109375" style="66" customWidth="1"/>
    <col min="13" max="13" width="14.5703125" style="11" customWidth="1"/>
    <col min="14" max="14" width="9.140625" style="11" customWidth="1"/>
    <col min="15" max="15" width="11.85546875" style="11" customWidth="1"/>
    <col min="16" max="16" width="14.85546875" style="11" customWidth="1"/>
    <col min="17" max="17" width="13.5703125" style="11" customWidth="1"/>
    <col min="18" max="18" width="14.5703125" style="11" customWidth="1"/>
    <col min="19" max="19" width="9.140625" style="11"/>
    <col min="20" max="20" width="13.42578125" style="11" customWidth="1"/>
    <col min="21" max="21" width="13.5703125" style="11" customWidth="1"/>
    <col min="22" max="22" width="15.42578125" style="11" customWidth="1"/>
    <col min="23" max="16384" width="9.140625" style="9"/>
  </cols>
  <sheetData>
    <row r="1" spans="1:22" s="10" customFormat="1" ht="28.5" customHeight="1" x14ac:dyDescent="0.2">
      <c r="A1" s="51"/>
      <c r="B1" s="145" t="s">
        <v>60</v>
      </c>
      <c r="C1" s="139" t="s">
        <v>0</v>
      </c>
      <c r="D1" s="151" t="s">
        <v>56</v>
      </c>
      <c r="E1" s="142" t="s">
        <v>57</v>
      </c>
      <c r="F1" s="148" t="s">
        <v>54</v>
      </c>
      <c r="G1" s="148" t="s">
        <v>55</v>
      </c>
      <c r="H1" s="139" t="s">
        <v>66</v>
      </c>
      <c r="I1" s="139" t="s">
        <v>67</v>
      </c>
      <c r="J1" s="139" t="s">
        <v>58</v>
      </c>
      <c r="K1" s="142" t="s">
        <v>59</v>
      </c>
      <c r="L1" s="60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">
      <c r="B2" s="146"/>
      <c r="C2" s="140"/>
      <c r="D2" s="152"/>
      <c r="E2" s="143"/>
      <c r="F2" s="149"/>
      <c r="G2" s="149"/>
      <c r="H2" s="140"/>
      <c r="I2" s="140"/>
      <c r="J2" s="140"/>
      <c r="K2" s="143"/>
      <c r="L2" s="61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13.5" customHeight="1" thickBot="1" x14ac:dyDescent="0.25">
      <c r="B3" s="147"/>
      <c r="C3" s="141"/>
      <c r="D3" s="153"/>
      <c r="E3" s="144"/>
      <c r="F3" s="150"/>
      <c r="G3" s="150"/>
      <c r="H3" s="141"/>
      <c r="I3" s="141"/>
      <c r="J3" s="141"/>
      <c r="K3" s="144"/>
      <c r="L3" s="62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3.5" thickBot="1" x14ac:dyDescent="0.25">
      <c r="B4" s="15" t="s">
        <v>50</v>
      </c>
      <c r="C4" s="15" t="s">
        <v>51</v>
      </c>
      <c r="D4" s="15" t="s">
        <v>52</v>
      </c>
      <c r="E4" s="16" t="s">
        <v>53</v>
      </c>
      <c r="F4" s="16"/>
      <c r="G4" s="16"/>
      <c r="H4" s="14" t="s">
        <v>31</v>
      </c>
      <c r="I4" s="14"/>
      <c r="J4" s="14" t="s">
        <v>32</v>
      </c>
      <c r="K4" s="16" t="s">
        <v>33</v>
      </c>
      <c r="L4" s="63"/>
      <c r="M4" s="1"/>
      <c r="N4" s="13"/>
      <c r="O4" s="17"/>
      <c r="P4" s="17"/>
      <c r="Q4" s="17"/>
      <c r="R4" s="17"/>
      <c r="S4" s="13"/>
      <c r="T4" s="18"/>
      <c r="U4" s="18"/>
      <c r="V4" s="18"/>
    </row>
    <row r="5" spans="1:22" s="51" customFormat="1" ht="25.5" x14ac:dyDescent="0.2">
      <c r="A5" s="155" t="s">
        <v>62</v>
      </c>
      <c r="B5" s="160"/>
      <c r="C5" s="76" t="s">
        <v>19</v>
      </c>
      <c r="D5" s="97"/>
      <c r="E5" s="98">
        <v>44</v>
      </c>
      <c r="F5" s="98"/>
      <c r="G5" s="98"/>
      <c r="H5" s="83"/>
      <c r="I5" s="83"/>
      <c r="J5" s="83"/>
      <c r="K5" s="98"/>
      <c r="L5" s="63"/>
      <c r="M5" s="1"/>
      <c r="N5" s="13"/>
      <c r="O5" s="17"/>
      <c r="P5" s="17"/>
      <c r="Q5" s="17"/>
      <c r="R5" s="17"/>
      <c r="S5" s="13"/>
      <c r="T5" s="53"/>
      <c r="U5" s="53"/>
      <c r="V5" s="53"/>
    </row>
    <row r="6" spans="1:22" s="51" customFormat="1" x14ac:dyDescent="0.2">
      <c r="A6" s="155"/>
      <c r="B6" s="159"/>
      <c r="C6" s="77" t="s">
        <v>20</v>
      </c>
      <c r="D6" s="97"/>
      <c r="E6" s="98">
        <v>40</v>
      </c>
      <c r="F6" s="98"/>
      <c r="G6" s="98"/>
      <c r="H6" s="83"/>
      <c r="I6" s="83"/>
      <c r="J6" s="83"/>
      <c r="K6" s="98"/>
      <c r="L6" s="63"/>
      <c r="M6" s="1"/>
      <c r="N6" s="13"/>
      <c r="O6" s="17"/>
      <c r="P6" s="17"/>
      <c r="Q6" s="17"/>
      <c r="R6" s="17"/>
      <c r="S6" s="13"/>
      <c r="T6" s="53"/>
      <c r="U6" s="53"/>
      <c r="V6" s="53"/>
    </row>
    <row r="7" spans="1:22" s="51" customFormat="1" ht="25.5" x14ac:dyDescent="0.2">
      <c r="A7" s="155" t="s">
        <v>78</v>
      </c>
      <c r="B7" s="160"/>
      <c r="C7" s="76" t="s">
        <v>19</v>
      </c>
      <c r="D7" s="97"/>
      <c r="E7" s="98">
        <v>10</v>
      </c>
      <c r="F7" s="98"/>
      <c r="G7" s="98"/>
      <c r="H7" s="83"/>
      <c r="I7" s="83"/>
      <c r="J7" s="83"/>
      <c r="K7" s="98"/>
      <c r="L7" s="63"/>
      <c r="M7" s="1"/>
      <c r="N7" s="13"/>
      <c r="O7" s="17"/>
      <c r="P7" s="17"/>
      <c r="Q7" s="17"/>
      <c r="R7" s="17"/>
      <c r="S7" s="13"/>
      <c r="T7" s="53"/>
      <c r="U7" s="53"/>
      <c r="V7" s="53"/>
    </row>
    <row r="8" spans="1:22" s="51" customFormat="1" ht="13.5" thickBot="1" x14ac:dyDescent="0.25">
      <c r="A8" s="155"/>
      <c r="B8" s="159"/>
      <c r="C8" s="77" t="s">
        <v>20</v>
      </c>
      <c r="D8" s="97"/>
      <c r="E8" s="98">
        <v>8</v>
      </c>
      <c r="F8" s="98"/>
      <c r="G8" s="98"/>
      <c r="H8" s="83"/>
      <c r="I8" s="83"/>
      <c r="J8" s="83"/>
      <c r="K8" s="98"/>
      <c r="L8" s="63"/>
      <c r="M8" s="1"/>
      <c r="N8" s="13"/>
      <c r="O8" s="17"/>
      <c r="P8" s="17"/>
      <c r="Q8" s="17"/>
      <c r="R8" s="17"/>
      <c r="S8" s="13"/>
      <c r="T8" s="53"/>
      <c r="U8" s="53"/>
      <c r="V8" s="53"/>
    </row>
    <row r="9" spans="1:22" s="51" customFormat="1" ht="25.5" x14ac:dyDescent="0.2">
      <c r="A9" s="155" t="s">
        <v>63</v>
      </c>
      <c r="B9" s="158"/>
      <c r="C9" s="76" t="s">
        <v>19</v>
      </c>
      <c r="D9" s="99"/>
      <c r="E9" s="20">
        <v>600</v>
      </c>
      <c r="F9" s="115"/>
      <c r="G9" s="115"/>
      <c r="H9" s="117"/>
      <c r="I9" s="19"/>
      <c r="J9" s="19"/>
      <c r="K9" s="20"/>
      <c r="L9" s="63"/>
      <c r="M9" s="1"/>
      <c r="N9" s="13"/>
      <c r="O9" s="17"/>
      <c r="P9" s="17"/>
      <c r="Q9" s="17"/>
      <c r="R9" s="17"/>
      <c r="S9" s="13"/>
      <c r="T9" s="53"/>
      <c r="U9" s="53"/>
      <c r="V9" s="53"/>
    </row>
    <row r="10" spans="1:22" s="51" customFormat="1" x14ac:dyDescent="0.2">
      <c r="A10" s="155"/>
      <c r="B10" s="159"/>
      <c r="C10" s="77" t="s">
        <v>20</v>
      </c>
      <c r="D10" s="97"/>
      <c r="E10" s="98">
        <v>560</v>
      </c>
      <c r="F10" s="116"/>
      <c r="G10" s="116"/>
      <c r="H10" s="118"/>
      <c r="I10" s="83"/>
      <c r="J10" s="83"/>
      <c r="K10" s="98"/>
      <c r="L10" s="63"/>
      <c r="M10" s="1"/>
      <c r="N10" s="13"/>
      <c r="O10" s="17"/>
      <c r="P10" s="17"/>
      <c r="Q10" s="17"/>
      <c r="R10" s="17"/>
      <c r="S10" s="13"/>
      <c r="T10" s="53"/>
      <c r="U10" s="53"/>
      <c r="V10" s="53"/>
    </row>
    <row r="11" spans="1:22" ht="25.5" x14ac:dyDescent="0.2">
      <c r="A11" s="156" t="s">
        <v>61</v>
      </c>
      <c r="B11" s="161"/>
      <c r="C11" s="76" t="s">
        <v>19</v>
      </c>
      <c r="D11" s="4"/>
      <c r="E11" s="68">
        <v>86</v>
      </c>
      <c r="F11" s="68"/>
      <c r="G11" s="68"/>
      <c r="H11" s="19"/>
      <c r="I11" s="19"/>
      <c r="J11" s="19"/>
      <c r="K11" s="20"/>
      <c r="L11" s="63"/>
      <c r="M11" s="1"/>
      <c r="N11" s="13"/>
      <c r="O11" s="17"/>
      <c r="P11" s="17"/>
      <c r="Q11" s="17"/>
      <c r="R11" s="17"/>
      <c r="S11" s="13"/>
      <c r="T11" s="18"/>
      <c r="U11" s="18"/>
      <c r="V11" s="18"/>
    </row>
    <row r="12" spans="1:22" ht="16.5" customHeight="1" x14ac:dyDescent="0.2">
      <c r="A12" s="157"/>
      <c r="B12" s="162"/>
      <c r="C12" s="77" t="s">
        <v>20</v>
      </c>
      <c r="D12" s="50"/>
      <c r="E12" s="69">
        <v>86</v>
      </c>
      <c r="F12" s="69"/>
      <c r="G12" s="69"/>
      <c r="H12" s="21"/>
      <c r="I12" s="21"/>
      <c r="J12" s="22"/>
      <c r="K12" s="23"/>
      <c r="L12" s="62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s="38" customFormat="1" ht="13.35" customHeight="1" thickBot="1" x14ac:dyDescent="0.25">
      <c r="B13" s="6" t="s">
        <v>16</v>
      </c>
      <c r="C13" s="78"/>
      <c r="D13" s="5"/>
      <c r="E13" s="48"/>
      <c r="F13" s="48"/>
      <c r="G13" s="48"/>
      <c r="H13" s="43"/>
      <c r="I13" s="43"/>
      <c r="J13" s="46"/>
      <c r="K13" s="46"/>
      <c r="L13" s="64"/>
    </row>
    <row r="14" spans="1:22" s="38" customFormat="1" ht="13.35" customHeight="1" thickBot="1" x14ac:dyDescent="0.25">
      <c r="A14" s="110" t="s">
        <v>99</v>
      </c>
      <c r="B14" s="100">
        <v>5001.5</v>
      </c>
      <c r="C14" s="136" t="s">
        <v>49</v>
      </c>
      <c r="D14" s="50" t="s">
        <v>1</v>
      </c>
      <c r="E14" s="55">
        <v>13</v>
      </c>
      <c r="F14" s="55">
        <v>1</v>
      </c>
      <c r="G14" s="55">
        <f t="shared" ref="G14" si="0">SUM(E14*F14)</f>
        <v>13</v>
      </c>
      <c r="H14" s="56">
        <v>12</v>
      </c>
      <c r="I14" s="56">
        <f t="shared" ref="I14" si="1">SUM(G14*H14)</f>
        <v>156</v>
      </c>
      <c r="J14" s="58">
        <v>47.6</v>
      </c>
      <c r="K14" s="58">
        <f>SUM(I14*J14)</f>
        <v>7425.6</v>
      </c>
      <c r="L14" s="64"/>
    </row>
    <row r="15" spans="1:22" s="72" customFormat="1" ht="13.35" customHeight="1" thickBot="1" x14ac:dyDescent="0.25">
      <c r="A15" s="110" t="s">
        <v>99</v>
      </c>
      <c r="B15" s="100" t="s">
        <v>76</v>
      </c>
      <c r="C15" s="136" t="s">
        <v>38</v>
      </c>
      <c r="D15" s="50" t="s">
        <v>1</v>
      </c>
      <c r="E15" s="55">
        <v>45</v>
      </c>
      <c r="F15" s="55">
        <v>1</v>
      </c>
      <c r="G15" s="55">
        <f t="shared" ref="G15:G19" si="2">SUM(E15*F15)</f>
        <v>45</v>
      </c>
      <c r="H15" s="56">
        <v>0.5</v>
      </c>
      <c r="I15" s="56">
        <f t="shared" ref="I15" si="3">SUM(G15*H15)</f>
        <v>22.5</v>
      </c>
      <c r="J15" s="58">
        <v>47.6</v>
      </c>
      <c r="K15" s="58">
        <f t="shared" ref="K15:K30" si="4">SUM(I15*J15)</f>
        <v>1071</v>
      </c>
      <c r="L15" s="71"/>
    </row>
    <row r="16" spans="1:22" s="72" customFormat="1" ht="26.25" customHeight="1" thickBot="1" x14ac:dyDescent="0.25">
      <c r="A16" s="102" t="s">
        <v>99</v>
      </c>
      <c r="B16" s="103" t="s">
        <v>102</v>
      </c>
      <c r="C16" s="137" t="s">
        <v>64</v>
      </c>
      <c r="D16" s="106" t="s">
        <v>97</v>
      </c>
      <c r="E16" s="42">
        <v>654</v>
      </c>
      <c r="F16" s="42">
        <v>1</v>
      </c>
      <c r="G16" s="42">
        <v>44</v>
      </c>
      <c r="H16" s="43">
        <v>10</v>
      </c>
      <c r="I16" s="43">
        <f t="shared" ref="I16:I30" si="5">SUM(G16*H16)</f>
        <v>440</v>
      </c>
      <c r="J16" s="46">
        <v>47.6</v>
      </c>
      <c r="K16" s="58">
        <f t="shared" si="4"/>
        <v>20944</v>
      </c>
      <c r="L16" s="71"/>
    </row>
    <row r="17" spans="1:22" s="51" customFormat="1" ht="30" customHeight="1" thickBot="1" x14ac:dyDescent="0.25">
      <c r="A17" s="102" t="s">
        <v>99</v>
      </c>
      <c r="B17" s="103" t="s">
        <v>77</v>
      </c>
      <c r="C17" s="114" t="s">
        <v>34</v>
      </c>
      <c r="D17" s="106" t="s">
        <v>97</v>
      </c>
      <c r="E17" s="42">
        <v>81</v>
      </c>
      <c r="F17" s="42">
        <v>1</v>
      </c>
      <c r="G17" s="42">
        <f t="shared" si="2"/>
        <v>81</v>
      </c>
      <c r="H17" s="109">
        <v>39</v>
      </c>
      <c r="I17" s="43">
        <f t="shared" si="5"/>
        <v>3159</v>
      </c>
      <c r="J17" s="46">
        <v>47.6</v>
      </c>
      <c r="K17" s="58">
        <f t="shared" si="4"/>
        <v>150368.4</v>
      </c>
      <c r="L17" s="49"/>
    </row>
    <row r="18" spans="1:22" s="51" customFormat="1" ht="28.35" customHeight="1" thickBot="1" x14ac:dyDescent="0.25">
      <c r="A18" s="102" t="s">
        <v>99</v>
      </c>
      <c r="B18" s="103" t="s">
        <v>77</v>
      </c>
      <c r="C18" s="114" t="s">
        <v>35</v>
      </c>
      <c r="D18" s="106" t="s">
        <v>97</v>
      </c>
      <c r="E18" s="42">
        <v>3</v>
      </c>
      <c r="F18" s="42">
        <v>1</v>
      </c>
      <c r="G18" s="42">
        <f t="shared" si="2"/>
        <v>3</v>
      </c>
      <c r="H18" s="109">
        <v>29</v>
      </c>
      <c r="I18" s="43">
        <f t="shared" si="5"/>
        <v>87</v>
      </c>
      <c r="J18" s="46">
        <v>47.6</v>
      </c>
      <c r="K18" s="58">
        <f t="shared" si="4"/>
        <v>4141.2</v>
      </c>
      <c r="L18" s="49"/>
    </row>
    <row r="19" spans="1:22" s="51" customFormat="1" ht="26.25" thickBot="1" x14ac:dyDescent="0.25">
      <c r="A19" s="102" t="s">
        <v>99</v>
      </c>
      <c r="B19" s="103" t="s">
        <v>77</v>
      </c>
      <c r="C19" s="114" t="s">
        <v>36</v>
      </c>
      <c r="D19" s="106" t="s">
        <v>97</v>
      </c>
      <c r="E19" s="42">
        <v>2</v>
      </c>
      <c r="F19" s="42">
        <v>1</v>
      </c>
      <c r="G19" s="42">
        <f t="shared" si="2"/>
        <v>2</v>
      </c>
      <c r="H19" s="109">
        <v>23</v>
      </c>
      <c r="I19" s="43">
        <f t="shared" si="5"/>
        <v>46</v>
      </c>
      <c r="J19" s="46">
        <v>47.6</v>
      </c>
      <c r="K19" s="58">
        <f t="shared" si="4"/>
        <v>2189.6</v>
      </c>
      <c r="L19" s="49"/>
    </row>
    <row r="20" spans="1:22" s="51" customFormat="1" ht="14.1" customHeight="1" thickBot="1" x14ac:dyDescent="0.25">
      <c r="A20" s="110" t="s">
        <v>99</v>
      </c>
      <c r="B20" s="54" t="s">
        <v>79</v>
      </c>
      <c r="C20" s="96" t="s">
        <v>27</v>
      </c>
      <c r="D20" s="54" t="s">
        <v>1</v>
      </c>
      <c r="E20" s="95">
        <v>693</v>
      </c>
      <c r="F20" s="95">
        <v>1</v>
      </c>
      <c r="G20" s="55">
        <f t="shared" ref="G20:G30" si="6">SUM(E20*F20)</f>
        <v>693</v>
      </c>
      <c r="H20" s="101">
        <v>1</v>
      </c>
      <c r="I20" s="56">
        <f t="shared" si="5"/>
        <v>693</v>
      </c>
      <c r="J20" s="58">
        <v>47.6</v>
      </c>
      <c r="K20" s="58">
        <f t="shared" si="4"/>
        <v>32986.800000000003</v>
      </c>
      <c r="L20" s="60"/>
    </row>
    <row r="21" spans="1:22" s="51" customFormat="1" ht="14.25" customHeight="1" x14ac:dyDescent="0.2">
      <c r="A21" s="102" t="s">
        <v>99</v>
      </c>
      <c r="B21" s="106">
        <v>5001.2020000000002</v>
      </c>
      <c r="C21" s="108" t="s">
        <v>28</v>
      </c>
      <c r="D21" s="106" t="s">
        <v>1</v>
      </c>
      <c r="E21" s="42">
        <v>735</v>
      </c>
      <c r="F21" s="42">
        <v>1</v>
      </c>
      <c r="G21" s="42">
        <f t="shared" si="6"/>
        <v>735</v>
      </c>
      <c r="H21" s="109">
        <v>10</v>
      </c>
      <c r="I21" s="43">
        <f t="shared" si="5"/>
        <v>7350</v>
      </c>
      <c r="J21" s="46">
        <v>47.6</v>
      </c>
      <c r="K21" s="58">
        <f t="shared" si="4"/>
        <v>349860</v>
      </c>
      <c r="L21" s="60"/>
    </row>
    <row r="22" spans="1:22" s="51" customFormat="1" ht="17.100000000000001" customHeight="1" x14ac:dyDescent="0.2">
      <c r="A22" s="132" t="s">
        <v>99</v>
      </c>
      <c r="B22" s="134">
        <v>5001.3040000000001</v>
      </c>
      <c r="C22" s="133" t="s">
        <v>29</v>
      </c>
      <c r="D22" s="54" t="s">
        <v>1</v>
      </c>
      <c r="E22" s="55">
        <v>12</v>
      </c>
      <c r="F22" s="55">
        <v>1</v>
      </c>
      <c r="G22" s="55">
        <f t="shared" si="6"/>
        <v>12</v>
      </c>
      <c r="H22" s="57">
        <v>3</v>
      </c>
      <c r="I22" s="56">
        <f t="shared" si="5"/>
        <v>36</v>
      </c>
      <c r="J22" s="58">
        <v>47.6</v>
      </c>
      <c r="K22" s="58">
        <f t="shared" si="4"/>
        <v>1713.6000000000001</v>
      </c>
      <c r="L22" s="123"/>
    </row>
    <row r="23" spans="1:22" s="51" customFormat="1" ht="16.899999999999999" customHeight="1" thickBot="1" x14ac:dyDescent="0.25">
      <c r="A23" s="126" t="s">
        <v>99</v>
      </c>
      <c r="B23" s="107" t="s">
        <v>98</v>
      </c>
      <c r="C23" s="105" t="s">
        <v>30</v>
      </c>
      <c r="D23" s="5" t="s">
        <v>1</v>
      </c>
      <c r="E23" s="42">
        <v>7</v>
      </c>
      <c r="F23" s="42">
        <v>1</v>
      </c>
      <c r="G23" s="42">
        <f t="shared" si="6"/>
        <v>7</v>
      </c>
      <c r="H23" s="109">
        <v>3</v>
      </c>
      <c r="I23" s="43">
        <f t="shared" si="5"/>
        <v>21</v>
      </c>
      <c r="J23" s="46">
        <v>47.6</v>
      </c>
      <c r="K23" s="58">
        <f t="shared" si="4"/>
        <v>999.6</v>
      </c>
      <c r="L23" s="123"/>
      <c r="M23" s="75"/>
      <c r="N23" s="75"/>
      <c r="O23" s="75"/>
      <c r="P23" s="75"/>
      <c r="Q23" s="75"/>
      <c r="R23" s="75"/>
      <c r="S23" s="75"/>
      <c r="T23" s="75"/>
      <c r="U23" s="75"/>
      <c r="V23" s="75"/>
    </row>
    <row r="24" spans="1:22" s="51" customFormat="1" ht="13.5" thickBot="1" x14ac:dyDescent="0.25">
      <c r="A24" s="110" t="s">
        <v>99</v>
      </c>
      <c r="B24" s="7">
        <v>5001.2030000000004</v>
      </c>
      <c r="C24" s="96" t="s">
        <v>3</v>
      </c>
      <c r="D24" s="54" t="s">
        <v>1</v>
      </c>
      <c r="E24" s="55">
        <v>629</v>
      </c>
      <c r="F24" s="55">
        <v>1</v>
      </c>
      <c r="G24" s="55">
        <f t="shared" si="6"/>
        <v>629</v>
      </c>
      <c r="H24" s="57">
        <v>2</v>
      </c>
      <c r="I24" s="56">
        <f t="shared" si="5"/>
        <v>1258</v>
      </c>
      <c r="J24" s="58">
        <v>47.6</v>
      </c>
      <c r="K24" s="58">
        <f t="shared" si="4"/>
        <v>59880.800000000003</v>
      </c>
      <c r="L24" s="62"/>
      <c r="M24" s="75"/>
      <c r="N24" s="75"/>
      <c r="O24" s="75"/>
      <c r="P24" s="75"/>
      <c r="Q24" s="75"/>
      <c r="R24" s="75"/>
      <c r="S24" s="75"/>
      <c r="T24" s="75"/>
      <c r="U24" s="75"/>
      <c r="V24" s="75"/>
    </row>
    <row r="25" spans="1:22" s="51" customFormat="1" ht="28.9" customHeight="1" x14ac:dyDescent="0.2">
      <c r="A25" s="102" t="s">
        <v>99</v>
      </c>
      <c r="B25" s="106" t="s">
        <v>103</v>
      </c>
      <c r="C25" s="108" t="s">
        <v>26</v>
      </c>
      <c r="D25" s="106" t="s">
        <v>1</v>
      </c>
      <c r="E25" s="42">
        <v>191</v>
      </c>
      <c r="F25" s="42">
        <v>1</v>
      </c>
      <c r="G25" s="42">
        <f t="shared" si="6"/>
        <v>191</v>
      </c>
      <c r="H25" s="109">
        <v>5</v>
      </c>
      <c r="I25" s="43">
        <f t="shared" si="5"/>
        <v>955</v>
      </c>
      <c r="J25" s="46">
        <v>47.6</v>
      </c>
      <c r="K25" s="58">
        <f t="shared" si="4"/>
        <v>45458</v>
      </c>
      <c r="L25" s="60"/>
    </row>
    <row r="26" spans="1:22" s="51" customFormat="1" ht="17.45" customHeight="1" x14ac:dyDescent="0.2">
      <c r="A26" s="111" t="s">
        <v>99</v>
      </c>
      <c r="B26" s="7" t="s">
        <v>80</v>
      </c>
      <c r="C26" s="96" t="s">
        <v>23</v>
      </c>
      <c r="D26" s="54" t="s">
        <v>1</v>
      </c>
      <c r="E26" s="55">
        <v>641</v>
      </c>
      <c r="F26" s="55">
        <v>1</v>
      </c>
      <c r="G26" s="55">
        <f t="shared" si="6"/>
        <v>641</v>
      </c>
      <c r="H26" s="57">
        <v>2</v>
      </c>
      <c r="I26" s="56">
        <f t="shared" si="5"/>
        <v>1282</v>
      </c>
      <c r="J26" s="58">
        <v>47.6</v>
      </c>
      <c r="K26" s="58">
        <f t="shared" si="4"/>
        <v>61023.200000000004</v>
      </c>
      <c r="L26" s="60"/>
      <c r="M26" s="73"/>
      <c r="N26" s="13"/>
      <c r="O26" s="74"/>
      <c r="P26" s="74"/>
      <c r="Q26" s="74"/>
      <c r="R26" s="74"/>
      <c r="S26" s="13"/>
      <c r="T26" s="53"/>
      <c r="U26" s="53"/>
      <c r="V26" s="53"/>
    </row>
    <row r="27" spans="1:22" s="51" customFormat="1" ht="29.45" customHeight="1" thickBot="1" x14ac:dyDescent="0.25">
      <c r="A27" s="104" t="s">
        <v>99</v>
      </c>
      <c r="B27" s="106">
        <v>5001.2039999999997</v>
      </c>
      <c r="C27" s="108" t="s">
        <v>4</v>
      </c>
      <c r="D27" s="106" t="s">
        <v>1</v>
      </c>
      <c r="E27" s="42">
        <v>641</v>
      </c>
      <c r="F27" s="42">
        <v>1</v>
      </c>
      <c r="G27" s="42">
        <f t="shared" si="6"/>
        <v>641</v>
      </c>
      <c r="H27" s="109">
        <v>2</v>
      </c>
      <c r="I27" s="43">
        <f t="shared" si="5"/>
        <v>1282</v>
      </c>
      <c r="J27" s="46">
        <v>47.6</v>
      </c>
      <c r="K27" s="58">
        <f t="shared" si="4"/>
        <v>61023.200000000004</v>
      </c>
      <c r="L27" s="60"/>
    </row>
    <row r="28" spans="1:22" s="51" customFormat="1" ht="28.9" customHeight="1" thickBot="1" x14ac:dyDescent="0.25">
      <c r="A28" s="110" t="s">
        <v>99</v>
      </c>
      <c r="B28" s="54">
        <v>5001.8999999999996</v>
      </c>
      <c r="C28" s="96" t="s">
        <v>24</v>
      </c>
      <c r="D28" s="54" t="s">
        <v>1</v>
      </c>
      <c r="E28" s="55">
        <v>705</v>
      </c>
      <c r="F28" s="55">
        <v>1</v>
      </c>
      <c r="G28" s="55">
        <f t="shared" si="6"/>
        <v>705</v>
      </c>
      <c r="H28" s="57">
        <v>20</v>
      </c>
      <c r="I28" s="56">
        <f t="shared" si="5"/>
        <v>14100</v>
      </c>
      <c r="J28" s="58">
        <v>47.6</v>
      </c>
      <c r="K28" s="58">
        <f t="shared" si="4"/>
        <v>671160</v>
      </c>
      <c r="L28" s="60"/>
    </row>
    <row r="29" spans="1:22" s="51" customFormat="1" ht="17.45" customHeight="1" thickBot="1" x14ac:dyDescent="0.25">
      <c r="A29" s="102" t="s">
        <v>99</v>
      </c>
      <c r="B29" s="124">
        <v>5001.13</v>
      </c>
      <c r="C29" s="108" t="s">
        <v>25</v>
      </c>
      <c r="D29" s="106" t="s">
        <v>1</v>
      </c>
      <c r="E29" s="42">
        <v>17</v>
      </c>
      <c r="F29" s="42">
        <v>1</v>
      </c>
      <c r="G29" s="42">
        <f t="shared" si="6"/>
        <v>17</v>
      </c>
      <c r="H29" s="109">
        <v>12</v>
      </c>
      <c r="I29" s="43">
        <f t="shared" si="5"/>
        <v>204</v>
      </c>
      <c r="J29" s="46">
        <v>47.6</v>
      </c>
      <c r="K29" s="58">
        <f t="shared" si="4"/>
        <v>9710.4</v>
      </c>
      <c r="L29" s="60"/>
    </row>
    <row r="30" spans="1:22" s="51" customFormat="1" ht="17.45" customHeight="1" x14ac:dyDescent="0.2">
      <c r="A30" s="110" t="s">
        <v>99</v>
      </c>
      <c r="B30" s="21" t="s">
        <v>81</v>
      </c>
      <c r="C30" s="120" t="s">
        <v>68</v>
      </c>
      <c r="D30" s="54" t="s">
        <v>1</v>
      </c>
      <c r="E30" s="55">
        <v>12</v>
      </c>
      <c r="F30" s="55">
        <v>1</v>
      </c>
      <c r="G30" s="55">
        <f t="shared" si="6"/>
        <v>12</v>
      </c>
      <c r="H30" s="21">
        <v>1</v>
      </c>
      <c r="I30" s="56">
        <f t="shared" si="5"/>
        <v>12</v>
      </c>
      <c r="J30" s="58">
        <v>47.6</v>
      </c>
      <c r="K30" s="58">
        <f t="shared" si="4"/>
        <v>571.20000000000005</v>
      </c>
      <c r="L30" s="60"/>
    </row>
    <row r="31" spans="1:22" s="51" customFormat="1" ht="16.5" customHeight="1" x14ac:dyDescent="0.2">
      <c r="A31" s="38"/>
      <c r="B31" s="34"/>
      <c r="C31" s="80" t="s">
        <v>13</v>
      </c>
      <c r="D31" s="35"/>
      <c r="E31" s="40"/>
      <c r="F31" s="40"/>
      <c r="G31" s="41">
        <f>SUM(G14:G30)</f>
        <v>4471</v>
      </c>
      <c r="H31" s="94"/>
      <c r="I31" s="94">
        <f>SUM(I14:I30)</f>
        <v>31103.5</v>
      </c>
      <c r="J31" s="45"/>
      <c r="K31" s="45">
        <f>SUM(K14:K30)</f>
        <v>1480526.5999999999</v>
      </c>
      <c r="L31" s="64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s="51" customFormat="1" ht="16.5" customHeight="1" x14ac:dyDescent="0.2">
      <c r="A32" s="38"/>
      <c r="B32" s="34"/>
      <c r="C32" s="80"/>
      <c r="D32" s="35"/>
      <c r="E32" s="40"/>
      <c r="F32" s="40"/>
      <c r="G32" s="40"/>
      <c r="H32" s="47"/>
      <c r="I32" s="47"/>
      <c r="J32" s="45"/>
      <c r="K32" s="45"/>
      <c r="L32" s="64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s="51" customFormat="1" ht="16.5" customHeight="1" x14ac:dyDescent="0.2">
      <c r="A33" s="38"/>
      <c r="B33" s="6" t="s">
        <v>17</v>
      </c>
      <c r="C33" s="81"/>
      <c r="D33" s="5"/>
      <c r="E33" s="42"/>
      <c r="F33" s="42"/>
      <c r="G33" s="42"/>
      <c r="H33" s="43"/>
      <c r="I33" s="43"/>
      <c r="J33" s="46"/>
      <c r="K33" s="46"/>
      <c r="L33" s="64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s="38" customFormat="1" x14ac:dyDescent="0.2">
      <c r="A34" s="111" t="s">
        <v>99</v>
      </c>
      <c r="B34" s="54">
        <v>5001.5029999999997</v>
      </c>
      <c r="C34" s="79" t="s">
        <v>2</v>
      </c>
      <c r="D34" s="54" t="s">
        <v>1</v>
      </c>
      <c r="E34" s="55">
        <v>13</v>
      </c>
      <c r="F34" s="55">
        <v>1</v>
      </c>
      <c r="G34" s="55">
        <f t="shared" ref="G34:G45" si="7">SUM(E34*F34)</f>
        <v>13</v>
      </c>
      <c r="H34" s="57">
        <v>2</v>
      </c>
      <c r="I34" s="56">
        <f t="shared" ref="I34:I45" si="8">SUM(G34*H34)</f>
        <v>26</v>
      </c>
      <c r="J34" s="58">
        <v>47.6</v>
      </c>
      <c r="K34" s="44">
        <f>SUM(I34*J34)</f>
        <v>1237.6000000000001</v>
      </c>
      <c r="L34" s="63"/>
    </row>
    <row r="35" spans="1:22" s="38" customFormat="1" ht="13.5" thickBot="1" x14ac:dyDescent="0.25">
      <c r="A35" s="104" t="s">
        <v>99</v>
      </c>
      <c r="B35" s="106">
        <v>5001.5029999999997</v>
      </c>
      <c r="C35" s="112" t="s">
        <v>37</v>
      </c>
      <c r="D35" s="106" t="s">
        <v>1</v>
      </c>
      <c r="E35" s="42">
        <v>81</v>
      </c>
      <c r="F35" s="42">
        <v>1</v>
      </c>
      <c r="G35" s="42">
        <f t="shared" si="7"/>
        <v>81</v>
      </c>
      <c r="H35" s="109">
        <v>0.25</v>
      </c>
      <c r="I35" s="43">
        <f t="shared" si="8"/>
        <v>20.25</v>
      </c>
      <c r="J35" s="46">
        <v>47.6</v>
      </c>
      <c r="K35" s="44">
        <f t="shared" ref="K35:K45" si="9">SUM(I35*J35)</f>
        <v>963.9</v>
      </c>
      <c r="L35" s="63"/>
    </row>
    <row r="36" spans="1:22" s="51" customFormat="1" ht="13.5" thickBot="1" x14ac:dyDescent="0.25">
      <c r="A36" s="110" t="s">
        <v>99</v>
      </c>
      <c r="B36" s="54">
        <v>5001.4080000000004</v>
      </c>
      <c r="C36" s="79" t="s">
        <v>11</v>
      </c>
      <c r="D36" s="54" t="s">
        <v>82</v>
      </c>
      <c r="E36" s="55">
        <v>450</v>
      </c>
      <c r="F36" s="55">
        <v>1</v>
      </c>
      <c r="G36" s="55">
        <f t="shared" si="7"/>
        <v>450</v>
      </c>
      <c r="H36" s="57">
        <v>0.5</v>
      </c>
      <c r="I36" s="56">
        <f t="shared" si="8"/>
        <v>225</v>
      </c>
      <c r="J36" s="58">
        <v>47.6</v>
      </c>
      <c r="K36" s="44">
        <f t="shared" si="9"/>
        <v>10710</v>
      </c>
      <c r="L36" s="63"/>
      <c r="M36" s="1"/>
      <c r="N36" s="13"/>
      <c r="O36" s="17"/>
      <c r="P36" s="17"/>
      <c r="Q36" s="17"/>
      <c r="R36" s="17"/>
      <c r="S36" s="13"/>
      <c r="T36" s="53"/>
      <c r="U36" s="53"/>
      <c r="V36" s="53"/>
    </row>
    <row r="37" spans="1:22" s="51" customFormat="1" ht="39.75" customHeight="1" thickBot="1" x14ac:dyDescent="0.25">
      <c r="A37" s="125" t="s">
        <v>99</v>
      </c>
      <c r="B37" s="106">
        <v>5001.2039999999997</v>
      </c>
      <c r="C37" s="112" t="s">
        <v>104</v>
      </c>
      <c r="D37" s="106" t="s">
        <v>83</v>
      </c>
      <c r="E37" s="42">
        <v>646</v>
      </c>
      <c r="F37" s="42">
        <v>1</v>
      </c>
      <c r="G37" s="42">
        <f t="shared" si="7"/>
        <v>646</v>
      </c>
      <c r="H37" s="109">
        <v>0.5</v>
      </c>
      <c r="I37" s="43">
        <f t="shared" si="8"/>
        <v>323</v>
      </c>
      <c r="J37" s="46">
        <v>47.6</v>
      </c>
      <c r="K37" s="44">
        <f t="shared" si="9"/>
        <v>15374.800000000001</v>
      </c>
      <c r="L37" s="128"/>
      <c r="M37" s="1"/>
      <c r="N37" s="13"/>
      <c r="O37" s="17"/>
      <c r="P37" s="17"/>
      <c r="Q37" s="17"/>
      <c r="R37" s="67"/>
      <c r="S37" s="13"/>
      <c r="T37" s="53"/>
      <c r="U37" s="53"/>
      <c r="V37" s="53"/>
    </row>
    <row r="38" spans="1:22" s="51" customFormat="1" ht="14.25" customHeight="1" thickBot="1" x14ac:dyDescent="0.25">
      <c r="A38" s="110" t="s">
        <v>99</v>
      </c>
      <c r="B38" s="119" t="s">
        <v>69</v>
      </c>
      <c r="C38" s="79" t="s">
        <v>70</v>
      </c>
      <c r="D38" s="54" t="s">
        <v>1</v>
      </c>
      <c r="E38" s="55">
        <v>25</v>
      </c>
      <c r="F38" s="55">
        <v>1</v>
      </c>
      <c r="G38" s="55">
        <f t="shared" si="7"/>
        <v>25</v>
      </c>
      <c r="H38" s="57">
        <v>4</v>
      </c>
      <c r="I38" s="56">
        <f t="shared" si="8"/>
        <v>100</v>
      </c>
      <c r="J38" s="58">
        <v>47.6</v>
      </c>
      <c r="K38" s="44">
        <f t="shared" si="9"/>
        <v>4760</v>
      </c>
      <c r="L38" s="65"/>
      <c r="M38" s="1"/>
      <c r="N38" s="13"/>
      <c r="O38" s="17"/>
      <c r="P38" s="17"/>
      <c r="Q38" s="17"/>
      <c r="R38" s="67"/>
      <c r="S38" s="13"/>
      <c r="T38" s="53"/>
      <c r="U38" s="53"/>
      <c r="V38" s="53"/>
    </row>
    <row r="39" spans="1:22" s="24" customFormat="1" ht="15.6" customHeight="1" thickBot="1" x14ac:dyDescent="0.25">
      <c r="A39" s="102" t="s">
        <v>99</v>
      </c>
      <c r="B39" s="127" t="s">
        <v>71</v>
      </c>
      <c r="C39" s="112" t="s">
        <v>72</v>
      </c>
      <c r="D39" s="106" t="s">
        <v>1</v>
      </c>
      <c r="E39" s="42">
        <v>1</v>
      </c>
      <c r="F39" s="42">
        <v>1</v>
      </c>
      <c r="G39" s="42">
        <f t="shared" si="7"/>
        <v>1</v>
      </c>
      <c r="H39" s="109">
        <v>1</v>
      </c>
      <c r="I39" s="43">
        <f t="shared" si="8"/>
        <v>1</v>
      </c>
      <c r="J39" s="46">
        <v>47.6</v>
      </c>
      <c r="K39" s="44">
        <f t="shared" si="9"/>
        <v>47.6</v>
      </c>
      <c r="L39" s="65"/>
      <c r="M39" s="2"/>
      <c r="N39" s="25"/>
      <c r="O39" s="26"/>
      <c r="P39" s="26"/>
      <c r="Q39" s="26"/>
      <c r="R39" s="26"/>
      <c r="S39" s="25"/>
      <c r="T39" s="27"/>
      <c r="U39" s="27"/>
      <c r="V39" s="27"/>
    </row>
    <row r="40" spans="1:22" s="24" customFormat="1" ht="15.6" customHeight="1" thickBot="1" x14ac:dyDescent="0.25">
      <c r="A40" s="110" t="s">
        <v>99</v>
      </c>
      <c r="B40" s="54" t="s">
        <v>71</v>
      </c>
      <c r="C40" s="79" t="s">
        <v>73</v>
      </c>
      <c r="D40" s="54" t="s">
        <v>1</v>
      </c>
      <c r="E40" s="55">
        <v>25</v>
      </c>
      <c r="F40" s="55">
        <v>12</v>
      </c>
      <c r="G40" s="55">
        <f t="shared" si="7"/>
        <v>300</v>
      </c>
      <c r="H40" s="57">
        <v>2</v>
      </c>
      <c r="I40" s="56">
        <f t="shared" si="8"/>
        <v>600</v>
      </c>
      <c r="J40" s="58">
        <v>47.6</v>
      </c>
      <c r="K40" s="44">
        <f t="shared" si="9"/>
        <v>28560</v>
      </c>
      <c r="L40" s="65"/>
      <c r="M40" s="2"/>
      <c r="N40" s="25"/>
      <c r="O40" s="26"/>
      <c r="P40" s="26"/>
      <c r="Q40" s="26"/>
      <c r="R40" s="26"/>
      <c r="S40" s="25"/>
      <c r="T40" s="27"/>
      <c r="U40" s="27"/>
      <c r="V40" s="27"/>
    </row>
    <row r="41" spans="1:22" s="24" customFormat="1" ht="16.5" customHeight="1" thickBot="1" x14ac:dyDescent="0.25">
      <c r="A41" s="102" t="s">
        <v>99</v>
      </c>
      <c r="B41" s="106" t="s">
        <v>95</v>
      </c>
      <c r="C41" s="112" t="s">
        <v>96</v>
      </c>
      <c r="D41" s="106" t="s">
        <v>1</v>
      </c>
      <c r="E41" s="42">
        <v>186</v>
      </c>
      <c r="F41" s="42">
        <v>1</v>
      </c>
      <c r="G41" s="42">
        <f t="shared" si="7"/>
        <v>186</v>
      </c>
      <c r="H41" s="109">
        <v>2</v>
      </c>
      <c r="I41" s="43">
        <f t="shared" si="8"/>
        <v>372</v>
      </c>
      <c r="J41" s="46">
        <v>47.6</v>
      </c>
      <c r="K41" s="44">
        <f t="shared" si="9"/>
        <v>17707.2</v>
      </c>
      <c r="L41" s="129"/>
      <c r="M41" s="2"/>
      <c r="N41" s="25"/>
      <c r="O41" s="26"/>
      <c r="P41" s="26"/>
      <c r="Q41" s="26"/>
      <c r="R41" s="26"/>
      <c r="S41" s="25"/>
      <c r="T41" s="27"/>
      <c r="U41" s="27"/>
      <c r="V41" s="27"/>
    </row>
    <row r="42" spans="1:22" s="24" customFormat="1" ht="13.5" thickBot="1" x14ac:dyDescent="0.25">
      <c r="A42" s="110" t="s">
        <v>99</v>
      </c>
      <c r="B42" s="54">
        <v>5001.451</v>
      </c>
      <c r="C42" s="79" t="s">
        <v>9</v>
      </c>
      <c r="D42" s="54" t="s">
        <v>84</v>
      </c>
      <c r="E42" s="55">
        <v>694</v>
      </c>
      <c r="F42" s="55">
        <v>1</v>
      </c>
      <c r="G42" s="55">
        <f t="shared" si="7"/>
        <v>694</v>
      </c>
      <c r="H42" s="57">
        <v>1.5</v>
      </c>
      <c r="I42" s="56">
        <f t="shared" si="8"/>
        <v>1041</v>
      </c>
      <c r="J42" s="58">
        <v>47.6</v>
      </c>
      <c r="K42" s="44">
        <f t="shared" si="9"/>
        <v>49551.6</v>
      </c>
      <c r="L42" s="65"/>
      <c r="M42" s="2"/>
      <c r="N42" s="25"/>
      <c r="O42" s="3"/>
      <c r="P42" s="3"/>
      <c r="Q42" s="3"/>
      <c r="R42" s="3"/>
      <c r="S42" s="3"/>
      <c r="T42" s="3"/>
      <c r="U42" s="3"/>
      <c r="V42" s="3"/>
    </row>
    <row r="43" spans="1:22" s="24" customFormat="1" ht="27" customHeight="1" thickBot="1" x14ac:dyDescent="0.25">
      <c r="A43" s="102" t="s">
        <v>99</v>
      </c>
      <c r="B43" s="113">
        <v>5001.4520000000002</v>
      </c>
      <c r="C43" s="112" t="s">
        <v>5</v>
      </c>
      <c r="D43" s="106" t="s">
        <v>1</v>
      </c>
      <c r="E43" s="42">
        <v>682</v>
      </c>
      <c r="F43" s="42">
        <v>1</v>
      </c>
      <c r="G43" s="42">
        <f t="shared" si="7"/>
        <v>682</v>
      </c>
      <c r="H43" s="109">
        <v>2</v>
      </c>
      <c r="I43" s="43">
        <f t="shared" si="8"/>
        <v>1364</v>
      </c>
      <c r="J43" s="46">
        <v>47.6</v>
      </c>
      <c r="K43" s="44">
        <f t="shared" si="9"/>
        <v>64926.400000000001</v>
      </c>
      <c r="M43" s="2"/>
      <c r="N43" s="25"/>
      <c r="O43" s="3"/>
      <c r="P43" s="3"/>
      <c r="Q43" s="3"/>
      <c r="R43" s="3"/>
      <c r="S43" s="3"/>
      <c r="T43" s="3"/>
      <c r="U43" s="3"/>
      <c r="V43" s="3"/>
    </row>
    <row r="44" spans="1:22" s="24" customFormat="1" ht="15.75" customHeight="1" thickBot="1" x14ac:dyDescent="0.25">
      <c r="A44" s="110" t="s">
        <v>99</v>
      </c>
      <c r="B44" s="54">
        <v>5001.1310000000003</v>
      </c>
      <c r="C44" s="79" t="s">
        <v>10</v>
      </c>
      <c r="D44" s="54" t="s">
        <v>85</v>
      </c>
      <c r="E44" s="55">
        <v>300</v>
      </c>
      <c r="F44" s="55">
        <v>1</v>
      </c>
      <c r="G44" s="55">
        <f t="shared" si="7"/>
        <v>300</v>
      </c>
      <c r="H44" s="57">
        <v>0.5</v>
      </c>
      <c r="I44" s="56">
        <f t="shared" si="8"/>
        <v>150</v>
      </c>
      <c r="J44" s="58">
        <v>47.6</v>
      </c>
      <c r="K44" s="44">
        <f t="shared" si="9"/>
        <v>7140</v>
      </c>
      <c r="L44" s="138"/>
      <c r="M44" s="2"/>
      <c r="N44" s="28"/>
      <c r="O44" s="26"/>
      <c r="P44" s="26"/>
      <c r="Q44" s="26"/>
      <c r="R44" s="26"/>
      <c r="S44" s="28"/>
      <c r="T44" s="27"/>
      <c r="U44" s="27"/>
      <c r="V44" s="27"/>
    </row>
    <row r="45" spans="1:22" s="51" customFormat="1" ht="14.25" customHeight="1" x14ac:dyDescent="0.2">
      <c r="A45" s="102" t="s">
        <v>99</v>
      </c>
      <c r="B45" s="106">
        <v>5001.4520000000002</v>
      </c>
      <c r="C45" s="112" t="s">
        <v>12</v>
      </c>
      <c r="D45" s="106" t="s">
        <v>86</v>
      </c>
      <c r="E45" s="42">
        <v>682</v>
      </c>
      <c r="F45" s="42">
        <v>1</v>
      </c>
      <c r="G45" s="42">
        <f t="shared" si="7"/>
        <v>682</v>
      </c>
      <c r="H45" s="109">
        <v>1</v>
      </c>
      <c r="I45" s="43">
        <f t="shared" si="8"/>
        <v>682</v>
      </c>
      <c r="J45" s="46">
        <v>47.6</v>
      </c>
      <c r="K45" s="44">
        <f t="shared" si="9"/>
        <v>32463.200000000001</v>
      </c>
      <c r="L45" s="138"/>
    </row>
    <row r="46" spans="1:22" s="24" customFormat="1" x14ac:dyDescent="0.2">
      <c r="A46" s="38"/>
      <c r="B46" s="36"/>
      <c r="C46" s="82" t="s">
        <v>14</v>
      </c>
      <c r="D46" s="37"/>
      <c r="E46" s="41"/>
      <c r="F46" s="41"/>
      <c r="G46" s="41">
        <f>SUM(G34:G45)</f>
        <v>4060</v>
      </c>
      <c r="H46" s="94"/>
      <c r="I46" s="94">
        <f>SUM(I34:I45)</f>
        <v>4904.25</v>
      </c>
      <c r="J46" s="45"/>
      <c r="K46" s="86">
        <f>SUM(K34:K45)</f>
        <v>233442.30000000002</v>
      </c>
      <c r="L46" s="65"/>
      <c r="M46" s="2"/>
      <c r="N46" s="28"/>
      <c r="O46" s="26"/>
      <c r="P46" s="26"/>
      <c r="Q46" s="26"/>
      <c r="R46" s="26"/>
      <c r="S46" s="28"/>
      <c r="T46" s="27"/>
      <c r="U46" s="27"/>
      <c r="V46" s="27"/>
    </row>
    <row r="47" spans="1:22" s="24" customFormat="1" x14ac:dyDescent="0.2">
      <c r="A47" s="8"/>
      <c r="B47" s="36"/>
      <c r="C47" s="82"/>
      <c r="D47" s="37"/>
      <c r="E47" s="41"/>
      <c r="F47" s="41"/>
      <c r="G47" s="41"/>
      <c r="H47" s="47"/>
      <c r="I47" s="47"/>
      <c r="J47" s="45"/>
      <c r="K47" s="84"/>
      <c r="L47" s="64"/>
      <c r="M47" s="2"/>
      <c r="N47" s="25"/>
      <c r="O47" s="26"/>
      <c r="P47" s="26"/>
      <c r="Q47" s="26"/>
      <c r="R47" s="26"/>
      <c r="S47" s="25"/>
      <c r="T47" s="27"/>
      <c r="U47" s="27"/>
      <c r="V47" s="27"/>
    </row>
    <row r="48" spans="1:22" s="24" customFormat="1" ht="13.5" thickBot="1" x14ac:dyDescent="0.25">
      <c r="A48" s="38"/>
      <c r="B48" s="6" t="s">
        <v>18</v>
      </c>
      <c r="C48" s="81"/>
      <c r="D48" s="5"/>
      <c r="E48" s="42"/>
      <c r="F48" s="42"/>
      <c r="G48" s="42"/>
      <c r="H48" s="43"/>
      <c r="I48" s="43"/>
      <c r="J48" s="46"/>
      <c r="K48" s="46"/>
      <c r="L48" s="49"/>
      <c r="M48" s="2"/>
      <c r="N48" s="25"/>
      <c r="O48" s="26"/>
      <c r="P48" s="26"/>
      <c r="Q48" s="26"/>
      <c r="R48" s="26"/>
      <c r="S48" s="25"/>
      <c r="T48" s="27"/>
      <c r="U48" s="27"/>
      <c r="V48" s="27"/>
    </row>
    <row r="49" spans="1:22" s="24" customFormat="1" ht="13.5" thickBot="1" x14ac:dyDescent="0.25">
      <c r="A49" s="110" t="s">
        <v>99</v>
      </c>
      <c r="B49" s="54" t="s">
        <v>87</v>
      </c>
      <c r="C49" s="79" t="s">
        <v>6</v>
      </c>
      <c r="D49" s="54" t="s">
        <v>1</v>
      </c>
      <c r="E49" s="55">
        <v>740</v>
      </c>
      <c r="F49" s="55">
        <v>1</v>
      </c>
      <c r="G49" s="55">
        <f t="shared" ref="G49" si="10">SUM(E49*F49)</f>
        <v>740</v>
      </c>
      <c r="H49" s="56">
        <v>0.25</v>
      </c>
      <c r="I49" s="70">
        <f t="shared" ref="I49" si="11">SUM(G49*H49)</f>
        <v>185</v>
      </c>
      <c r="J49" s="58">
        <v>47.6</v>
      </c>
      <c r="K49" s="44">
        <f>SUM(I49*J49)</f>
        <v>8806</v>
      </c>
      <c r="L49" s="64"/>
      <c r="M49" s="2"/>
      <c r="N49" s="25"/>
      <c r="O49" s="26"/>
      <c r="P49" s="26"/>
      <c r="Q49" s="26"/>
      <c r="R49" s="26"/>
      <c r="S49" s="25"/>
      <c r="T49" s="27"/>
      <c r="U49" s="27"/>
      <c r="V49" s="27"/>
    </row>
    <row r="50" spans="1:22" s="8" customFormat="1" ht="13.5" thickBot="1" x14ac:dyDescent="0.25">
      <c r="A50" s="102" t="s">
        <v>99</v>
      </c>
      <c r="B50" s="106" t="s">
        <v>88</v>
      </c>
      <c r="C50" s="112" t="s">
        <v>21</v>
      </c>
      <c r="D50" s="106" t="s">
        <v>105</v>
      </c>
      <c r="E50" s="42">
        <v>81</v>
      </c>
      <c r="F50" s="42">
        <v>1</v>
      </c>
      <c r="G50" s="42">
        <f t="shared" ref="G50:G66" si="12">SUM(E50*F50)</f>
        <v>81</v>
      </c>
      <c r="H50" s="109">
        <v>0.5</v>
      </c>
      <c r="I50" s="43">
        <f t="shared" ref="I50:I66" si="13">SUM(G50*H50)</f>
        <v>40.5</v>
      </c>
      <c r="J50" s="46">
        <v>47.6</v>
      </c>
      <c r="K50" s="44">
        <f t="shared" ref="K50:K66" si="14">SUM(I50*J50)</f>
        <v>1927.8</v>
      </c>
      <c r="L50" s="63"/>
    </row>
    <row r="51" spans="1:22" s="38" customFormat="1" ht="13.5" thickBot="1" x14ac:dyDescent="0.25">
      <c r="A51" s="110" t="s">
        <v>99</v>
      </c>
      <c r="B51" s="54" t="s">
        <v>89</v>
      </c>
      <c r="C51" s="79" t="s">
        <v>7</v>
      </c>
      <c r="D51" s="54" t="s">
        <v>1</v>
      </c>
      <c r="E51" s="33">
        <v>170</v>
      </c>
      <c r="F51" s="33">
        <v>1</v>
      </c>
      <c r="G51" s="55">
        <f t="shared" si="12"/>
        <v>170</v>
      </c>
      <c r="H51" s="57">
        <v>1</v>
      </c>
      <c r="I51" s="70">
        <f t="shared" si="13"/>
        <v>170</v>
      </c>
      <c r="J51" s="58">
        <v>47.6</v>
      </c>
      <c r="K51" s="44">
        <f t="shared" si="14"/>
        <v>8092</v>
      </c>
      <c r="L51" s="130"/>
    </row>
    <row r="52" spans="1:22" s="51" customFormat="1" ht="13.5" thickBot="1" x14ac:dyDescent="0.25">
      <c r="A52" s="102" t="s">
        <v>99</v>
      </c>
      <c r="B52" s="106">
        <v>5001.5039999999999</v>
      </c>
      <c r="C52" s="112" t="s">
        <v>8</v>
      </c>
      <c r="D52" s="106" t="s">
        <v>1</v>
      </c>
      <c r="E52" s="42">
        <v>740</v>
      </c>
      <c r="F52" s="42">
        <v>1</v>
      </c>
      <c r="G52" s="42">
        <f t="shared" si="12"/>
        <v>740</v>
      </c>
      <c r="H52" s="109">
        <v>15</v>
      </c>
      <c r="I52" s="43">
        <f t="shared" si="13"/>
        <v>11100</v>
      </c>
      <c r="J52" s="46">
        <v>47.6</v>
      </c>
      <c r="K52" s="44">
        <f t="shared" si="14"/>
        <v>528360</v>
      </c>
      <c r="L52" s="121"/>
      <c r="M52" s="1"/>
      <c r="N52" s="13"/>
      <c r="O52" s="17"/>
      <c r="P52" s="17"/>
      <c r="Q52" s="17"/>
      <c r="R52" s="17"/>
      <c r="S52" s="13"/>
      <c r="T52" s="53"/>
      <c r="U52" s="53"/>
      <c r="V52" s="53"/>
    </row>
    <row r="53" spans="1:22" s="51" customFormat="1" ht="13.5" thickBot="1" x14ac:dyDescent="0.25">
      <c r="A53" s="110" t="s">
        <v>99</v>
      </c>
      <c r="B53" s="54" t="s">
        <v>87</v>
      </c>
      <c r="C53" s="79" t="s">
        <v>22</v>
      </c>
      <c r="D53" s="54" t="s">
        <v>93</v>
      </c>
      <c r="E53" s="55">
        <v>740</v>
      </c>
      <c r="F53" s="55">
        <v>2</v>
      </c>
      <c r="G53" s="55">
        <f t="shared" si="12"/>
        <v>1480</v>
      </c>
      <c r="H53" s="57">
        <v>0.5</v>
      </c>
      <c r="I53" s="56">
        <f t="shared" si="13"/>
        <v>740</v>
      </c>
      <c r="J53" s="58">
        <v>47.6</v>
      </c>
      <c r="K53" s="44">
        <f t="shared" si="14"/>
        <v>35224</v>
      </c>
      <c r="L53" s="122"/>
      <c r="M53" s="1"/>
      <c r="N53" s="13"/>
      <c r="O53" s="17"/>
      <c r="P53" s="17"/>
      <c r="Q53" s="17"/>
      <c r="R53" s="17"/>
      <c r="S53" s="13"/>
      <c r="T53" s="53"/>
      <c r="U53" s="53"/>
      <c r="V53" s="53"/>
    </row>
    <row r="54" spans="1:22" s="51" customFormat="1" ht="13.5" thickBot="1" x14ac:dyDescent="0.25">
      <c r="A54" s="102" t="s">
        <v>99</v>
      </c>
      <c r="B54" s="106" t="s">
        <v>90</v>
      </c>
      <c r="C54" s="112" t="s">
        <v>74</v>
      </c>
      <c r="D54" s="106" t="s">
        <v>1</v>
      </c>
      <c r="E54" s="42">
        <v>20</v>
      </c>
      <c r="F54" s="42">
        <v>1</v>
      </c>
      <c r="G54" s="42">
        <f t="shared" si="12"/>
        <v>20</v>
      </c>
      <c r="H54" s="109">
        <v>40</v>
      </c>
      <c r="I54" s="43">
        <f t="shared" si="13"/>
        <v>800</v>
      </c>
      <c r="J54" s="46">
        <v>47.6</v>
      </c>
      <c r="K54" s="44">
        <f t="shared" si="14"/>
        <v>38080</v>
      </c>
      <c r="L54" s="63"/>
      <c r="M54" s="1"/>
      <c r="N54" s="13"/>
      <c r="O54" s="17"/>
      <c r="P54" s="17"/>
      <c r="Q54" s="17"/>
      <c r="R54" s="17"/>
      <c r="S54" s="13"/>
      <c r="T54" s="53"/>
      <c r="U54" s="53"/>
      <c r="V54" s="53"/>
    </row>
    <row r="55" spans="1:22" s="51" customFormat="1" ht="13.5" thickBot="1" x14ac:dyDescent="0.25">
      <c r="A55" s="110" t="s">
        <v>99</v>
      </c>
      <c r="B55" s="54" t="s">
        <v>91</v>
      </c>
      <c r="C55" s="79" t="s">
        <v>92</v>
      </c>
      <c r="D55" s="54" t="s">
        <v>1</v>
      </c>
      <c r="E55" s="55">
        <v>20</v>
      </c>
      <c r="F55" s="55">
        <v>6</v>
      </c>
      <c r="G55" s="55">
        <f t="shared" si="12"/>
        <v>120</v>
      </c>
      <c r="H55" s="57">
        <v>2.5</v>
      </c>
      <c r="I55" s="56">
        <f t="shared" si="13"/>
        <v>300</v>
      </c>
      <c r="J55" s="58">
        <v>47.6</v>
      </c>
      <c r="K55" s="44">
        <f t="shared" si="14"/>
        <v>14280</v>
      </c>
      <c r="L55" s="63"/>
      <c r="M55" s="1"/>
      <c r="N55" s="13"/>
      <c r="O55" s="17"/>
      <c r="P55" s="17"/>
      <c r="Q55" s="17"/>
      <c r="R55" s="17"/>
      <c r="S55" s="13"/>
      <c r="T55" s="53"/>
      <c r="U55" s="53"/>
      <c r="V55" s="53"/>
    </row>
    <row r="56" spans="1:22" s="51" customFormat="1" ht="13.5" thickBot="1" x14ac:dyDescent="0.25">
      <c r="A56" s="102" t="s">
        <v>99</v>
      </c>
      <c r="B56" s="106">
        <v>5001.5110000000004</v>
      </c>
      <c r="C56" s="112" t="s">
        <v>39</v>
      </c>
      <c r="D56" s="106" t="s">
        <v>1</v>
      </c>
      <c r="E56" s="42">
        <v>30</v>
      </c>
      <c r="F56" s="42">
        <v>1</v>
      </c>
      <c r="G56" s="42">
        <f t="shared" si="12"/>
        <v>30</v>
      </c>
      <c r="H56" s="109">
        <v>0.5</v>
      </c>
      <c r="I56" s="43">
        <f t="shared" si="13"/>
        <v>15</v>
      </c>
      <c r="J56" s="46">
        <v>47.6</v>
      </c>
      <c r="K56" s="44">
        <f t="shared" si="14"/>
        <v>714</v>
      </c>
      <c r="L56" s="63"/>
      <c r="M56" s="1"/>
      <c r="N56" s="13"/>
      <c r="O56" s="17"/>
      <c r="P56" s="17"/>
      <c r="Q56" s="17"/>
      <c r="R56" s="17"/>
      <c r="S56" s="52"/>
      <c r="T56" s="53"/>
      <c r="U56" s="53"/>
      <c r="V56" s="53"/>
    </row>
    <row r="57" spans="1:22" s="51" customFormat="1" ht="15" customHeight="1" thickBot="1" x14ac:dyDescent="0.25">
      <c r="A57" s="110" t="s">
        <v>99</v>
      </c>
      <c r="B57" s="54">
        <v>5001.4589999999998</v>
      </c>
      <c r="C57" s="79" t="s">
        <v>40</v>
      </c>
      <c r="D57" s="54" t="s">
        <v>1</v>
      </c>
      <c r="E57" s="55">
        <v>4</v>
      </c>
      <c r="F57" s="55">
        <v>1</v>
      </c>
      <c r="G57" s="55">
        <f t="shared" si="12"/>
        <v>4</v>
      </c>
      <c r="H57" s="57">
        <v>5</v>
      </c>
      <c r="I57" s="56">
        <f t="shared" si="13"/>
        <v>20</v>
      </c>
      <c r="J57" s="58">
        <v>47.6</v>
      </c>
      <c r="K57" s="44">
        <f t="shared" si="14"/>
        <v>952</v>
      </c>
      <c r="L57" s="131"/>
      <c r="M57" s="1"/>
      <c r="N57" s="52"/>
      <c r="O57" s="17"/>
      <c r="P57" s="17"/>
      <c r="Q57" s="17"/>
      <c r="R57" s="17"/>
      <c r="S57" s="52"/>
      <c r="T57" s="53"/>
      <c r="U57" s="53"/>
      <c r="V57" s="53"/>
    </row>
    <row r="58" spans="1:22" s="51" customFormat="1" ht="13.35" customHeight="1" thickBot="1" x14ac:dyDescent="0.25">
      <c r="A58" s="102" t="s">
        <v>99</v>
      </c>
      <c r="B58" s="106" t="s">
        <v>101</v>
      </c>
      <c r="C58" s="112" t="s">
        <v>100</v>
      </c>
      <c r="D58" s="106" t="s">
        <v>1</v>
      </c>
      <c r="E58" s="42">
        <v>294</v>
      </c>
      <c r="F58" s="42">
        <v>1</v>
      </c>
      <c r="G58" s="42">
        <f t="shared" si="12"/>
        <v>294</v>
      </c>
      <c r="H58" s="109">
        <v>0.5</v>
      </c>
      <c r="I58" s="43">
        <f t="shared" si="13"/>
        <v>147</v>
      </c>
      <c r="J58" s="46">
        <v>47.6</v>
      </c>
      <c r="K58" s="44">
        <f t="shared" si="14"/>
        <v>6997.2</v>
      </c>
      <c r="L58" s="130"/>
      <c r="M58" s="1"/>
      <c r="N58" s="13"/>
      <c r="O58" s="17"/>
      <c r="P58" s="17"/>
      <c r="Q58" s="17"/>
      <c r="R58" s="17"/>
      <c r="S58" s="52"/>
      <c r="T58" s="53"/>
      <c r="U58" s="53"/>
      <c r="V58" s="53"/>
    </row>
    <row r="59" spans="1:22" s="51" customFormat="1" ht="13.35" customHeight="1" thickBot="1" x14ac:dyDescent="0.25">
      <c r="A59" s="110" t="s">
        <v>99</v>
      </c>
      <c r="B59" s="85">
        <v>5001.4570000000003</v>
      </c>
      <c r="C59" s="79" t="s">
        <v>41</v>
      </c>
      <c r="D59" s="54" t="s">
        <v>1</v>
      </c>
      <c r="E59" s="55">
        <v>4</v>
      </c>
      <c r="F59" s="55">
        <v>1</v>
      </c>
      <c r="G59" s="55">
        <f t="shared" si="12"/>
        <v>4</v>
      </c>
      <c r="H59" s="57">
        <v>1</v>
      </c>
      <c r="I59" s="56">
        <f t="shared" si="13"/>
        <v>4</v>
      </c>
      <c r="J59" s="58">
        <v>47.6</v>
      </c>
      <c r="K59" s="44">
        <f t="shared" si="14"/>
        <v>190.4</v>
      </c>
      <c r="L59" s="63"/>
      <c r="M59" s="73"/>
      <c r="N59" s="13"/>
      <c r="O59" s="74"/>
      <c r="P59" s="74"/>
      <c r="Q59" s="74"/>
      <c r="R59" s="74"/>
      <c r="S59" s="75"/>
      <c r="T59" s="53"/>
      <c r="U59" s="53"/>
      <c r="V59" s="53"/>
    </row>
    <row r="60" spans="1:22" s="51" customFormat="1" ht="13.35" customHeight="1" thickBot="1" x14ac:dyDescent="0.25">
      <c r="A60" s="102" t="s">
        <v>99</v>
      </c>
      <c r="B60" s="113">
        <v>5001.5050000000001</v>
      </c>
      <c r="C60" s="112" t="s">
        <v>42</v>
      </c>
      <c r="D60" s="106" t="s">
        <v>1</v>
      </c>
      <c r="E60" s="42">
        <v>18</v>
      </c>
      <c r="F60" s="42">
        <v>1</v>
      </c>
      <c r="G60" s="42">
        <f t="shared" si="12"/>
        <v>18</v>
      </c>
      <c r="H60" s="42">
        <v>2</v>
      </c>
      <c r="I60" s="43">
        <f t="shared" si="13"/>
        <v>36</v>
      </c>
      <c r="J60" s="46">
        <v>47.6</v>
      </c>
      <c r="K60" s="44">
        <f t="shared" si="14"/>
        <v>1713.6000000000001</v>
      </c>
      <c r="L60" s="63"/>
      <c r="M60" s="1"/>
      <c r="N60" s="13"/>
      <c r="O60" s="17"/>
      <c r="P60" s="17"/>
      <c r="Q60" s="17"/>
      <c r="R60" s="17"/>
      <c r="S60" s="52"/>
      <c r="T60" s="53"/>
      <c r="U60" s="53"/>
      <c r="V60" s="53"/>
    </row>
    <row r="61" spans="1:22" s="51" customFormat="1" ht="13.35" customHeight="1" thickBot="1" x14ac:dyDescent="0.25">
      <c r="A61" s="110" t="s">
        <v>99</v>
      </c>
      <c r="B61" s="85">
        <v>5001.51</v>
      </c>
      <c r="C61" s="79" t="s">
        <v>43</v>
      </c>
      <c r="D61" s="54" t="s">
        <v>1</v>
      </c>
      <c r="E61" s="55">
        <v>8</v>
      </c>
      <c r="F61" s="55">
        <v>1</v>
      </c>
      <c r="G61" s="55">
        <f t="shared" si="12"/>
        <v>8</v>
      </c>
      <c r="H61" s="55">
        <v>2</v>
      </c>
      <c r="I61" s="56">
        <f t="shared" si="13"/>
        <v>16</v>
      </c>
      <c r="J61" s="58">
        <v>47.6</v>
      </c>
      <c r="K61" s="44">
        <f t="shared" si="14"/>
        <v>761.6</v>
      </c>
      <c r="L61" s="63"/>
      <c r="M61" s="1"/>
      <c r="N61" s="13"/>
      <c r="O61" s="17"/>
      <c r="P61" s="17"/>
      <c r="Q61" s="17"/>
      <c r="R61" s="17"/>
      <c r="S61" s="52"/>
      <c r="T61" s="53"/>
      <c r="U61" s="53"/>
      <c r="V61" s="53"/>
    </row>
    <row r="62" spans="1:22" s="51" customFormat="1" ht="13.35" customHeight="1" thickBot="1" x14ac:dyDescent="0.25">
      <c r="A62" s="102" t="s">
        <v>99</v>
      </c>
      <c r="B62" s="113">
        <v>5001.5060000000003</v>
      </c>
      <c r="C62" s="112" t="s">
        <v>44</v>
      </c>
      <c r="D62" s="106" t="s">
        <v>1</v>
      </c>
      <c r="E62" s="42">
        <v>4</v>
      </c>
      <c r="F62" s="42">
        <v>1</v>
      </c>
      <c r="G62" s="42">
        <f t="shared" si="12"/>
        <v>4</v>
      </c>
      <c r="H62" s="42">
        <v>3.5</v>
      </c>
      <c r="I62" s="43">
        <f t="shared" si="13"/>
        <v>14</v>
      </c>
      <c r="J62" s="46">
        <v>47.6</v>
      </c>
      <c r="K62" s="44">
        <f t="shared" si="14"/>
        <v>666.4</v>
      </c>
      <c r="L62" s="63"/>
      <c r="M62" s="1"/>
      <c r="N62" s="13"/>
      <c r="O62" s="17"/>
      <c r="P62" s="17"/>
      <c r="Q62" s="17"/>
      <c r="R62" s="17"/>
      <c r="S62" s="52"/>
      <c r="T62" s="53"/>
      <c r="U62" s="53"/>
      <c r="V62" s="53"/>
    </row>
    <row r="63" spans="1:22" s="51" customFormat="1" ht="13.35" customHeight="1" thickBot="1" x14ac:dyDescent="0.25">
      <c r="A63" s="110" t="s">
        <v>99</v>
      </c>
      <c r="B63" s="85">
        <v>5001.5069999999996</v>
      </c>
      <c r="C63" s="79" t="s">
        <v>45</v>
      </c>
      <c r="D63" s="54" t="s">
        <v>1</v>
      </c>
      <c r="E63" s="55">
        <v>4</v>
      </c>
      <c r="F63" s="55">
        <v>1</v>
      </c>
      <c r="G63" s="55">
        <f t="shared" si="12"/>
        <v>4</v>
      </c>
      <c r="H63" s="55">
        <v>3.5</v>
      </c>
      <c r="I63" s="56">
        <f t="shared" si="13"/>
        <v>14</v>
      </c>
      <c r="J63" s="58">
        <v>47.6</v>
      </c>
      <c r="K63" s="44">
        <f t="shared" si="14"/>
        <v>666.4</v>
      </c>
      <c r="L63" s="63"/>
      <c r="M63" s="1"/>
      <c r="N63" s="13"/>
      <c r="O63" s="17"/>
      <c r="P63" s="17"/>
      <c r="Q63" s="17"/>
      <c r="R63" s="17"/>
      <c r="S63" s="52"/>
      <c r="T63" s="53"/>
      <c r="U63" s="53"/>
      <c r="V63" s="53"/>
    </row>
    <row r="64" spans="1:22" s="51" customFormat="1" ht="13.35" customHeight="1" thickBot="1" x14ac:dyDescent="0.25">
      <c r="A64" s="102" t="s">
        <v>99</v>
      </c>
      <c r="B64" s="113">
        <v>5001.5159999999996</v>
      </c>
      <c r="C64" s="112" t="s">
        <v>46</v>
      </c>
      <c r="D64" s="106" t="s">
        <v>1</v>
      </c>
      <c r="E64" s="42">
        <v>6</v>
      </c>
      <c r="F64" s="42">
        <v>1</v>
      </c>
      <c r="G64" s="42">
        <f t="shared" si="12"/>
        <v>6</v>
      </c>
      <c r="H64" s="109">
        <v>1</v>
      </c>
      <c r="I64" s="43">
        <f t="shared" si="13"/>
        <v>6</v>
      </c>
      <c r="J64" s="46">
        <v>47.6</v>
      </c>
      <c r="K64" s="44">
        <f t="shared" si="14"/>
        <v>285.60000000000002</v>
      </c>
      <c r="L64" s="63"/>
      <c r="M64" s="1"/>
      <c r="N64" s="13"/>
      <c r="O64" s="17"/>
      <c r="P64" s="17"/>
      <c r="Q64" s="17"/>
      <c r="R64" s="17"/>
      <c r="S64" s="52"/>
      <c r="T64" s="53"/>
      <c r="U64" s="53"/>
      <c r="V64" s="53"/>
    </row>
    <row r="65" spans="1:22" s="51" customFormat="1" ht="13.35" customHeight="1" thickBot="1" x14ac:dyDescent="0.25">
      <c r="A65" s="110" t="s">
        <v>99</v>
      </c>
      <c r="B65" s="85">
        <v>5001.5209999999997</v>
      </c>
      <c r="C65" s="79" t="s">
        <v>47</v>
      </c>
      <c r="D65" s="54" t="s">
        <v>94</v>
      </c>
      <c r="E65" s="55">
        <v>23</v>
      </c>
      <c r="F65" s="55">
        <v>1</v>
      </c>
      <c r="G65" s="55">
        <f t="shared" si="12"/>
        <v>23</v>
      </c>
      <c r="H65" s="57">
        <v>25</v>
      </c>
      <c r="I65" s="56">
        <f t="shared" si="13"/>
        <v>575</v>
      </c>
      <c r="J65" s="58">
        <v>47.6</v>
      </c>
      <c r="K65" s="44">
        <f t="shared" si="14"/>
        <v>27370</v>
      </c>
      <c r="L65" s="63"/>
      <c r="M65" s="1"/>
      <c r="N65" s="13"/>
      <c r="O65" s="17"/>
      <c r="P65" s="17"/>
      <c r="Q65" s="17"/>
      <c r="R65" s="17"/>
      <c r="S65" s="52"/>
      <c r="T65" s="53"/>
      <c r="U65" s="53"/>
      <c r="V65" s="53"/>
    </row>
    <row r="66" spans="1:22" s="51" customFormat="1" ht="13.35" customHeight="1" x14ac:dyDescent="0.2">
      <c r="A66" s="102" t="s">
        <v>99</v>
      </c>
      <c r="B66" s="113">
        <v>5001.5240000000003</v>
      </c>
      <c r="C66" s="112" t="s">
        <v>48</v>
      </c>
      <c r="D66" s="106" t="s">
        <v>1</v>
      </c>
      <c r="E66" s="42">
        <v>103</v>
      </c>
      <c r="F66" s="42">
        <v>1</v>
      </c>
      <c r="G66" s="42">
        <f t="shared" si="12"/>
        <v>103</v>
      </c>
      <c r="H66" s="109">
        <v>0.5</v>
      </c>
      <c r="I66" s="43">
        <f t="shared" si="13"/>
        <v>51.5</v>
      </c>
      <c r="J66" s="46">
        <v>47.6</v>
      </c>
      <c r="K66" s="44">
        <f t="shared" si="14"/>
        <v>2451.4</v>
      </c>
      <c r="L66" s="63"/>
      <c r="M66" s="1"/>
      <c r="N66" s="13"/>
      <c r="O66" s="17"/>
      <c r="P66" s="17"/>
      <c r="Q66" s="17"/>
      <c r="R66" s="17"/>
      <c r="S66" s="52"/>
      <c r="T66" s="53"/>
      <c r="U66" s="53"/>
      <c r="V66" s="53"/>
    </row>
    <row r="67" spans="1:22" s="51" customFormat="1" ht="13.35" customHeight="1" x14ac:dyDescent="0.2">
      <c r="A67" s="38"/>
      <c r="B67" s="59"/>
      <c r="C67" s="82" t="s">
        <v>15</v>
      </c>
      <c r="D67" s="37"/>
      <c r="E67" s="41"/>
      <c r="F67" s="41"/>
      <c r="G67" s="41">
        <f>SUM(G49:G66)</f>
        <v>3849</v>
      </c>
      <c r="H67" s="94"/>
      <c r="I67" s="94">
        <f>SUM(I49:I66)</f>
        <v>14234</v>
      </c>
      <c r="J67" s="45"/>
      <c r="K67" s="45">
        <f>SUM(K49:K66)</f>
        <v>677538.4</v>
      </c>
      <c r="L67" s="63"/>
      <c r="M67" s="1"/>
      <c r="N67" s="13"/>
      <c r="O67" s="17"/>
      <c r="P67" s="17"/>
      <c r="Q67" s="17"/>
      <c r="R67" s="17"/>
      <c r="S67" s="52"/>
      <c r="T67" s="53"/>
      <c r="U67" s="53"/>
      <c r="V67" s="53"/>
    </row>
    <row r="68" spans="1:22" s="51" customFormat="1" ht="13.35" customHeight="1" x14ac:dyDescent="0.2">
      <c r="A68" s="38"/>
      <c r="B68" s="87" t="s">
        <v>65</v>
      </c>
      <c r="C68" s="88"/>
      <c r="D68" s="89"/>
      <c r="E68" s="90"/>
      <c r="F68" s="90"/>
      <c r="G68" s="90">
        <f>SUM(G31+G46+G67)</f>
        <v>12380</v>
      </c>
      <c r="H68" s="91"/>
      <c r="I68" s="135">
        <f>SUM(I31+I46+I67)</f>
        <v>50241.75</v>
      </c>
      <c r="J68" s="92"/>
      <c r="K68" s="93">
        <f>SUM(K31+K46+K67)</f>
        <v>2391507.2999999998</v>
      </c>
      <c r="L68" s="64"/>
      <c r="M68" s="1"/>
      <c r="N68" s="13"/>
      <c r="O68" s="17"/>
      <c r="P68" s="17"/>
      <c r="Q68" s="17"/>
      <c r="R68" s="17"/>
      <c r="S68" s="52"/>
      <c r="T68" s="53"/>
      <c r="U68" s="53"/>
      <c r="V68" s="53"/>
    </row>
    <row r="69" spans="1:22" s="51" customFormat="1" ht="13.35" customHeight="1" x14ac:dyDescent="0.2">
      <c r="C69" s="29"/>
      <c r="D69" s="30"/>
      <c r="E69" s="39"/>
      <c r="F69" s="39"/>
      <c r="G69" s="39"/>
      <c r="H69" s="31"/>
      <c r="I69" s="31"/>
      <c r="J69" s="9"/>
      <c r="K69" s="9"/>
      <c r="L69" s="64"/>
      <c r="M69" s="1"/>
      <c r="N69" s="13"/>
      <c r="O69" s="17"/>
      <c r="P69" s="17"/>
      <c r="Q69" s="17"/>
      <c r="R69" s="17"/>
      <c r="S69" s="52"/>
      <c r="T69" s="53"/>
      <c r="U69" s="53"/>
      <c r="V69" s="53"/>
    </row>
    <row r="70" spans="1:22" s="51" customFormat="1" ht="13.35" customHeight="1" x14ac:dyDescent="0.2">
      <c r="C70" s="29"/>
      <c r="D70" s="30"/>
      <c r="E70" s="39"/>
      <c r="F70" s="39"/>
      <c r="G70" s="39"/>
      <c r="H70" s="31"/>
      <c r="I70" s="31"/>
      <c r="J70" s="9"/>
      <c r="K70" s="9"/>
      <c r="L70" s="66"/>
      <c r="M70" s="1"/>
      <c r="N70" s="13"/>
      <c r="O70" s="17"/>
      <c r="P70" s="17"/>
      <c r="Q70" s="17"/>
      <c r="R70" s="17"/>
      <c r="S70" s="52"/>
      <c r="T70" s="53"/>
      <c r="U70" s="53"/>
      <c r="V70" s="53"/>
    </row>
    <row r="71" spans="1:22" s="51" customFormat="1" ht="13.35" customHeight="1" x14ac:dyDescent="0.2">
      <c r="B71" s="154" t="s">
        <v>75</v>
      </c>
      <c r="C71" s="154"/>
      <c r="D71" s="154"/>
      <c r="E71" s="154"/>
      <c r="F71" s="39"/>
      <c r="G71" s="39"/>
      <c r="H71" s="31"/>
      <c r="I71" s="31"/>
      <c r="J71" s="9"/>
      <c r="K71" s="9"/>
      <c r="L71" s="66"/>
      <c r="M71" s="1"/>
      <c r="N71" s="13"/>
      <c r="O71" s="17"/>
      <c r="P71" s="17"/>
      <c r="Q71" s="17"/>
      <c r="R71" s="17"/>
      <c r="S71" s="52"/>
      <c r="T71" s="53"/>
      <c r="U71" s="53"/>
      <c r="V71" s="53"/>
    </row>
    <row r="72" spans="1:22" s="51" customFormat="1" ht="13.35" customHeight="1" x14ac:dyDescent="0.2">
      <c r="B72" s="154"/>
      <c r="C72" s="154"/>
      <c r="D72" s="154"/>
      <c r="E72" s="154"/>
      <c r="F72" s="39"/>
      <c r="G72" s="39"/>
      <c r="H72" s="31"/>
      <c r="I72" s="31"/>
      <c r="J72" s="9"/>
      <c r="K72" s="9"/>
      <c r="L72" s="66"/>
      <c r="M72" s="1"/>
      <c r="N72" s="13"/>
      <c r="O72" s="17"/>
      <c r="P72" s="17"/>
      <c r="Q72" s="17"/>
      <c r="R72" s="17"/>
      <c r="S72" s="52"/>
      <c r="T72" s="53"/>
      <c r="U72" s="53"/>
      <c r="V72" s="53"/>
    </row>
    <row r="73" spans="1:22" s="38" customFormat="1" x14ac:dyDescent="0.2">
      <c r="A73" s="51"/>
      <c r="B73" s="154"/>
      <c r="C73" s="154"/>
      <c r="D73" s="154"/>
      <c r="E73" s="154"/>
      <c r="F73" s="39"/>
      <c r="G73" s="39"/>
      <c r="H73" s="31"/>
      <c r="I73" s="31"/>
      <c r="J73" s="9"/>
      <c r="K73" s="9"/>
      <c r="L73" s="66"/>
    </row>
    <row r="74" spans="1:22" s="38" customFormat="1" x14ac:dyDescent="0.2">
      <c r="A74" s="51"/>
      <c r="B74" s="154"/>
      <c r="C74" s="154"/>
      <c r="D74" s="154"/>
      <c r="E74" s="154"/>
      <c r="F74" s="39"/>
      <c r="G74" s="39"/>
      <c r="H74" s="31"/>
      <c r="I74" s="31"/>
      <c r="J74" s="9"/>
      <c r="K74" s="9"/>
      <c r="L74" s="66"/>
    </row>
    <row r="75" spans="1:22" x14ac:dyDescent="0.2">
      <c r="K75" s="9"/>
    </row>
    <row r="76" spans="1:22" x14ac:dyDescent="0.2">
      <c r="K76" s="9"/>
    </row>
    <row r="77" spans="1:22" x14ac:dyDescent="0.2">
      <c r="K77" s="9"/>
    </row>
    <row r="78" spans="1:22" x14ac:dyDescent="0.2">
      <c r="K78" s="9"/>
    </row>
    <row r="79" spans="1:22" x14ac:dyDescent="0.2">
      <c r="K79" s="9"/>
    </row>
    <row r="80" spans="1:22" x14ac:dyDescent="0.2">
      <c r="K80" s="9"/>
    </row>
    <row r="81" spans="11:11" x14ac:dyDescent="0.2">
      <c r="K81" s="9"/>
    </row>
    <row r="82" spans="11:11" x14ac:dyDescent="0.2">
      <c r="K82" s="9"/>
    </row>
    <row r="83" spans="11:11" x14ac:dyDescent="0.2">
      <c r="K83" s="9"/>
    </row>
    <row r="84" spans="11:11" x14ac:dyDescent="0.2">
      <c r="K84" s="9"/>
    </row>
    <row r="85" spans="11:11" x14ac:dyDescent="0.2">
      <c r="K85" s="9"/>
    </row>
    <row r="86" spans="11:11" x14ac:dyDescent="0.2">
      <c r="K86" s="9"/>
    </row>
    <row r="87" spans="11:11" x14ac:dyDescent="0.2">
      <c r="K87" s="9"/>
    </row>
    <row r="88" spans="11:11" x14ac:dyDescent="0.2">
      <c r="K88" s="9"/>
    </row>
    <row r="89" spans="11:11" x14ac:dyDescent="0.2">
      <c r="K89" s="9"/>
    </row>
    <row r="90" spans="11:11" x14ac:dyDescent="0.2">
      <c r="K90" s="9"/>
    </row>
    <row r="91" spans="11:11" x14ac:dyDescent="0.2">
      <c r="K91" s="9"/>
    </row>
    <row r="92" spans="11:11" x14ac:dyDescent="0.2">
      <c r="K92" s="9"/>
    </row>
    <row r="93" spans="11:11" x14ac:dyDescent="0.2">
      <c r="K93" s="9"/>
    </row>
    <row r="94" spans="11:11" x14ac:dyDescent="0.2">
      <c r="K94" s="9"/>
    </row>
    <row r="95" spans="11:11" x14ac:dyDescent="0.2">
      <c r="K95" s="9"/>
    </row>
    <row r="96" spans="11:11" x14ac:dyDescent="0.2">
      <c r="K96" s="9"/>
    </row>
    <row r="97" spans="11:11" x14ac:dyDescent="0.2">
      <c r="K97" s="9"/>
    </row>
    <row r="98" spans="11:11" x14ac:dyDescent="0.2">
      <c r="K98" s="9"/>
    </row>
    <row r="99" spans="11:11" x14ac:dyDescent="0.2">
      <c r="K99" s="9"/>
    </row>
    <row r="100" spans="11:11" x14ac:dyDescent="0.2">
      <c r="K100" s="9"/>
    </row>
    <row r="101" spans="11:11" x14ac:dyDescent="0.2">
      <c r="K101" s="9"/>
    </row>
    <row r="102" spans="11:11" x14ac:dyDescent="0.2">
      <c r="K102" s="9"/>
    </row>
    <row r="103" spans="11:11" x14ac:dyDescent="0.2">
      <c r="K103" s="9"/>
    </row>
    <row r="104" spans="11:11" x14ac:dyDescent="0.2">
      <c r="K104" s="9"/>
    </row>
    <row r="105" spans="11:11" x14ac:dyDescent="0.2">
      <c r="K105" s="9"/>
    </row>
    <row r="106" spans="11:11" x14ac:dyDescent="0.2">
      <c r="K106" s="9"/>
    </row>
    <row r="107" spans="11:11" x14ac:dyDescent="0.2">
      <c r="K107" s="9"/>
    </row>
    <row r="108" spans="11:11" x14ac:dyDescent="0.2">
      <c r="K108" s="9"/>
    </row>
    <row r="109" spans="11:11" x14ac:dyDescent="0.2">
      <c r="K109" s="9"/>
    </row>
    <row r="110" spans="11:11" x14ac:dyDescent="0.2">
      <c r="K110" s="9"/>
    </row>
    <row r="111" spans="11:11" x14ac:dyDescent="0.2">
      <c r="K111" s="9"/>
    </row>
    <row r="112" spans="11:11" x14ac:dyDescent="0.2">
      <c r="K112" s="9"/>
    </row>
    <row r="113" spans="11:11" x14ac:dyDescent="0.2">
      <c r="K113" s="9"/>
    </row>
    <row r="114" spans="11:11" x14ac:dyDescent="0.2">
      <c r="K114" s="9"/>
    </row>
    <row r="115" spans="11:11" x14ac:dyDescent="0.2">
      <c r="K115" s="9"/>
    </row>
    <row r="116" spans="11:11" x14ac:dyDescent="0.2">
      <c r="K116" s="9"/>
    </row>
    <row r="117" spans="11:11" x14ac:dyDescent="0.2">
      <c r="K117" s="9"/>
    </row>
    <row r="118" spans="11:11" x14ac:dyDescent="0.2">
      <c r="K118" s="9"/>
    </row>
    <row r="119" spans="11:11" x14ac:dyDescent="0.2">
      <c r="K119" s="9"/>
    </row>
    <row r="120" spans="11:11" x14ac:dyDescent="0.2">
      <c r="K120" s="9"/>
    </row>
    <row r="121" spans="11:11" x14ac:dyDescent="0.2">
      <c r="K121" s="9"/>
    </row>
    <row r="122" spans="11:11" x14ac:dyDescent="0.2">
      <c r="K122" s="9"/>
    </row>
    <row r="123" spans="11:11" x14ac:dyDescent="0.2">
      <c r="K123" s="9"/>
    </row>
    <row r="124" spans="11:11" x14ac:dyDescent="0.2">
      <c r="K124" s="9"/>
    </row>
    <row r="125" spans="11:11" x14ac:dyDescent="0.2">
      <c r="K125" s="9"/>
    </row>
    <row r="126" spans="11:11" x14ac:dyDescent="0.2">
      <c r="K126" s="9"/>
    </row>
    <row r="127" spans="11:11" x14ac:dyDescent="0.2">
      <c r="K127" s="9"/>
    </row>
    <row r="128" spans="11:11" x14ac:dyDescent="0.2">
      <c r="K128" s="9"/>
    </row>
    <row r="129" spans="11:11" x14ac:dyDescent="0.2">
      <c r="K129" s="9"/>
    </row>
    <row r="130" spans="11:11" x14ac:dyDescent="0.2">
      <c r="K130" s="9"/>
    </row>
    <row r="131" spans="11:11" x14ac:dyDescent="0.2">
      <c r="K131" s="9"/>
    </row>
    <row r="132" spans="11:11" x14ac:dyDescent="0.2">
      <c r="K132" s="9"/>
    </row>
    <row r="133" spans="11:11" x14ac:dyDescent="0.2">
      <c r="K133" s="9"/>
    </row>
    <row r="134" spans="11:11" x14ac:dyDescent="0.2">
      <c r="K134" s="9"/>
    </row>
    <row r="135" spans="11:11" x14ac:dyDescent="0.2">
      <c r="K135" s="9"/>
    </row>
    <row r="136" spans="11:11" x14ac:dyDescent="0.2">
      <c r="K136" s="9"/>
    </row>
    <row r="137" spans="11:11" x14ac:dyDescent="0.2">
      <c r="K137" s="9"/>
    </row>
    <row r="138" spans="11:11" x14ac:dyDescent="0.2">
      <c r="K138" s="9"/>
    </row>
    <row r="139" spans="11:11" x14ac:dyDescent="0.2">
      <c r="K139" s="9"/>
    </row>
    <row r="140" spans="11:11" x14ac:dyDescent="0.2">
      <c r="K140" s="9"/>
    </row>
    <row r="141" spans="11:11" x14ac:dyDescent="0.2">
      <c r="K141" s="9"/>
    </row>
    <row r="142" spans="11:11" x14ac:dyDescent="0.2">
      <c r="K142" s="9"/>
    </row>
    <row r="143" spans="11:11" x14ac:dyDescent="0.2">
      <c r="K143" s="9"/>
    </row>
    <row r="144" spans="11:11" x14ac:dyDescent="0.2">
      <c r="K144" s="9"/>
    </row>
    <row r="145" spans="11:11" x14ac:dyDescent="0.2">
      <c r="K145" s="9"/>
    </row>
    <row r="146" spans="11:11" x14ac:dyDescent="0.2">
      <c r="K146" s="9"/>
    </row>
    <row r="147" spans="11:11" x14ac:dyDescent="0.2">
      <c r="K147" s="9"/>
    </row>
    <row r="148" spans="11:11" x14ac:dyDescent="0.2">
      <c r="K148" s="9"/>
    </row>
    <row r="149" spans="11:11" x14ac:dyDescent="0.2">
      <c r="K149" s="9"/>
    </row>
    <row r="150" spans="11:11" x14ac:dyDescent="0.2">
      <c r="K150" s="9"/>
    </row>
    <row r="151" spans="11:11" x14ac:dyDescent="0.2">
      <c r="K151" s="9"/>
    </row>
    <row r="152" spans="11:11" x14ac:dyDescent="0.2">
      <c r="K152" s="9"/>
    </row>
    <row r="153" spans="11:11" x14ac:dyDescent="0.2">
      <c r="K153" s="9"/>
    </row>
    <row r="154" spans="11:11" x14ac:dyDescent="0.2">
      <c r="K154" s="9"/>
    </row>
    <row r="155" spans="11:11" x14ac:dyDescent="0.2">
      <c r="K155" s="9"/>
    </row>
    <row r="156" spans="11:11" x14ac:dyDescent="0.2">
      <c r="K156" s="9"/>
    </row>
    <row r="157" spans="11:11" x14ac:dyDescent="0.2">
      <c r="K157" s="9"/>
    </row>
    <row r="158" spans="11:11" x14ac:dyDescent="0.2">
      <c r="K158" s="9"/>
    </row>
    <row r="159" spans="11:11" x14ac:dyDescent="0.2">
      <c r="K159" s="9"/>
    </row>
    <row r="160" spans="11:11" x14ac:dyDescent="0.2">
      <c r="K160" s="9"/>
    </row>
    <row r="161" spans="11:11" x14ac:dyDescent="0.2">
      <c r="K161" s="9"/>
    </row>
    <row r="162" spans="11:11" x14ac:dyDescent="0.2">
      <c r="K162" s="9"/>
    </row>
    <row r="163" spans="11:11" x14ac:dyDescent="0.2">
      <c r="K163" s="9"/>
    </row>
    <row r="164" spans="11:11" x14ac:dyDescent="0.2">
      <c r="K164" s="9"/>
    </row>
    <row r="165" spans="11:11" x14ac:dyDescent="0.2">
      <c r="K165" s="9"/>
    </row>
    <row r="166" spans="11:11" x14ac:dyDescent="0.2">
      <c r="K166" s="9"/>
    </row>
    <row r="167" spans="11:11" x14ac:dyDescent="0.2">
      <c r="K167" s="9"/>
    </row>
    <row r="168" spans="11:11" x14ac:dyDescent="0.2">
      <c r="K168" s="9"/>
    </row>
    <row r="169" spans="11:11" x14ac:dyDescent="0.2">
      <c r="K169" s="9"/>
    </row>
    <row r="170" spans="11:11" x14ac:dyDescent="0.2">
      <c r="K170" s="9"/>
    </row>
    <row r="171" spans="11:11" x14ac:dyDescent="0.2">
      <c r="K171" s="9"/>
    </row>
    <row r="172" spans="11:11" x14ac:dyDescent="0.2">
      <c r="K172" s="9"/>
    </row>
    <row r="173" spans="11:11" x14ac:dyDescent="0.2">
      <c r="K173" s="9"/>
    </row>
    <row r="174" spans="11:11" x14ac:dyDescent="0.2">
      <c r="K174" s="9"/>
    </row>
    <row r="175" spans="11:11" x14ac:dyDescent="0.2">
      <c r="K175" s="9"/>
    </row>
    <row r="176" spans="11:11" x14ac:dyDescent="0.2">
      <c r="K176" s="9"/>
    </row>
    <row r="177" spans="11:11" x14ac:dyDescent="0.2">
      <c r="K177" s="9"/>
    </row>
    <row r="178" spans="11:11" x14ac:dyDescent="0.2">
      <c r="K178" s="9"/>
    </row>
    <row r="179" spans="11:11" x14ac:dyDescent="0.2">
      <c r="K179" s="9"/>
    </row>
    <row r="180" spans="11:11" x14ac:dyDescent="0.2">
      <c r="K180" s="9"/>
    </row>
    <row r="181" spans="11:11" x14ac:dyDescent="0.2">
      <c r="K181" s="9"/>
    </row>
    <row r="182" spans="11:11" x14ac:dyDescent="0.2">
      <c r="K182" s="9"/>
    </row>
    <row r="183" spans="11:11" x14ac:dyDescent="0.2">
      <c r="K183" s="9"/>
    </row>
    <row r="184" spans="11:11" x14ac:dyDescent="0.2">
      <c r="K184" s="9"/>
    </row>
    <row r="185" spans="11:11" x14ac:dyDescent="0.2">
      <c r="K185" s="9"/>
    </row>
    <row r="186" spans="11:11" x14ac:dyDescent="0.2">
      <c r="K186" s="9"/>
    </row>
    <row r="187" spans="11:11" x14ac:dyDescent="0.2">
      <c r="K187" s="9"/>
    </row>
    <row r="188" spans="11:11" x14ac:dyDescent="0.2">
      <c r="K188" s="9"/>
    </row>
    <row r="189" spans="11:11" x14ac:dyDescent="0.2">
      <c r="K189" s="9"/>
    </row>
    <row r="190" spans="11:11" x14ac:dyDescent="0.2">
      <c r="K190" s="9"/>
    </row>
    <row r="191" spans="11:11" x14ac:dyDescent="0.2">
      <c r="K191" s="9"/>
    </row>
    <row r="192" spans="11:11" x14ac:dyDescent="0.2">
      <c r="K192" s="9"/>
    </row>
    <row r="193" spans="11:11" x14ac:dyDescent="0.2">
      <c r="K193" s="9"/>
    </row>
    <row r="194" spans="11:11" x14ac:dyDescent="0.2">
      <c r="K194" s="9"/>
    </row>
    <row r="195" spans="11:11" x14ac:dyDescent="0.2">
      <c r="K195" s="9"/>
    </row>
    <row r="196" spans="11:11" x14ac:dyDescent="0.2">
      <c r="K196" s="9"/>
    </row>
    <row r="197" spans="11:11" x14ac:dyDescent="0.2">
      <c r="K197" s="9"/>
    </row>
    <row r="198" spans="11:11" x14ac:dyDescent="0.2">
      <c r="K198" s="9"/>
    </row>
    <row r="199" spans="11:11" x14ac:dyDescent="0.2">
      <c r="K199" s="9"/>
    </row>
    <row r="200" spans="11:11" x14ac:dyDescent="0.2">
      <c r="K200" s="9"/>
    </row>
    <row r="201" spans="11:11" x14ac:dyDescent="0.2">
      <c r="K201" s="9"/>
    </row>
    <row r="202" spans="11:11" x14ac:dyDescent="0.2">
      <c r="K202" s="9"/>
    </row>
    <row r="203" spans="11:11" x14ac:dyDescent="0.2">
      <c r="K203" s="9"/>
    </row>
    <row r="204" spans="11:11" x14ac:dyDescent="0.2">
      <c r="K204" s="9"/>
    </row>
    <row r="205" spans="11:11" x14ac:dyDescent="0.2">
      <c r="K205" s="9"/>
    </row>
    <row r="206" spans="11:11" x14ac:dyDescent="0.2">
      <c r="K206" s="9"/>
    </row>
    <row r="207" spans="11:11" x14ac:dyDescent="0.2">
      <c r="K207" s="9"/>
    </row>
    <row r="208" spans="11:11" x14ac:dyDescent="0.2">
      <c r="K208" s="9"/>
    </row>
    <row r="209" spans="11:11" x14ac:dyDescent="0.2">
      <c r="K209" s="9"/>
    </row>
    <row r="210" spans="11:11" x14ac:dyDescent="0.2">
      <c r="K210" s="9"/>
    </row>
    <row r="211" spans="11:11" x14ac:dyDescent="0.2">
      <c r="K211" s="9"/>
    </row>
    <row r="212" spans="11:11" x14ac:dyDescent="0.2">
      <c r="K212" s="9"/>
    </row>
    <row r="213" spans="11:11" x14ac:dyDescent="0.2">
      <c r="K213" s="9"/>
    </row>
    <row r="214" spans="11:11" x14ac:dyDescent="0.2">
      <c r="K214" s="9"/>
    </row>
    <row r="215" spans="11:11" x14ac:dyDescent="0.2">
      <c r="K215" s="9"/>
    </row>
    <row r="216" spans="11:11" x14ac:dyDescent="0.2">
      <c r="K216" s="9"/>
    </row>
    <row r="217" spans="11:11" x14ac:dyDescent="0.2">
      <c r="K217" s="9"/>
    </row>
    <row r="218" spans="11:11" x14ac:dyDescent="0.2">
      <c r="K218" s="9"/>
    </row>
    <row r="219" spans="11:11" x14ac:dyDescent="0.2">
      <c r="K219" s="9"/>
    </row>
    <row r="220" spans="11:11" x14ac:dyDescent="0.2">
      <c r="K220" s="9"/>
    </row>
    <row r="221" spans="11:11" x14ac:dyDescent="0.2">
      <c r="K221" s="9"/>
    </row>
    <row r="222" spans="11:11" x14ac:dyDescent="0.2">
      <c r="K222" s="9"/>
    </row>
    <row r="223" spans="11:11" x14ac:dyDescent="0.2">
      <c r="K223" s="9"/>
    </row>
    <row r="224" spans="11:11" x14ac:dyDescent="0.2">
      <c r="K224" s="9"/>
    </row>
    <row r="225" spans="11:11" x14ac:dyDescent="0.2">
      <c r="K225" s="9"/>
    </row>
    <row r="226" spans="11:11" x14ac:dyDescent="0.2">
      <c r="K226" s="9"/>
    </row>
    <row r="227" spans="11:11" x14ac:dyDescent="0.2">
      <c r="K227" s="9"/>
    </row>
    <row r="228" spans="11:11" x14ac:dyDescent="0.2">
      <c r="K228" s="9"/>
    </row>
    <row r="229" spans="11:11" x14ac:dyDescent="0.2">
      <c r="K229" s="9"/>
    </row>
    <row r="230" spans="11:11" x14ac:dyDescent="0.2">
      <c r="K230" s="9"/>
    </row>
    <row r="231" spans="11:11" x14ac:dyDescent="0.2">
      <c r="K231" s="9"/>
    </row>
    <row r="232" spans="11:11" x14ac:dyDescent="0.2">
      <c r="K232" s="9"/>
    </row>
    <row r="233" spans="11:11" x14ac:dyDescent="0.2">
      <c r="K233" s="9"/>
    </row>
    <row r="234" spans="11:11" x14ac:dyDescent="0.2">
      <c r="K234" s="9"/>
    </row>
    <row r="235" spans="11:11" x14ac:dyDescent="0.2">
      <c r="K235" s="9"/>
    </row>
    <row r="236" spans="11:11" x14ac:dyDescent="0.2">
      <c r="K236" s="9"/>
    </row>
    <row r="237" spans="11:11" x14ac:dyDescent="0.2">
      <c r="K237" s="9"/>
    </row>
    <row r="238" spans="11:11" x14ac:dyDescent="0.2">
      <c r="K238" s="9"/>
    </row>
    <row r="239" spans="11:11" x14ac:dyDescent="0.2">
      <c r="K239" s="9"/>
    </row>
    <row r="240" spans="11:11" x14ac:dyDescent="0.2">
      <c r="K240" s="9"/>
    </row>
    <row r="241" spans="11:11" x14ac:dyDescent="0.2">
      <c r="K241" s="9"/>
    </row>
    <row r="242" spans="11:11" x14ac:dyDescent="0.2">
      <c r="K242" s="9"/>
    </row>
    <row r="243" spans="11:11" x14ac:dyDescent="0.2">
      <c r="K243" s="9"/>
    </row>
    <row r="244" spans="11:11" x14ac:dyDescent="0.2">
      <c r="K244" s="9"/>
    </row>
    <row r="245" spans="11:11" x14ac:dyDescent="0.2">
      <c r="K245" s="9"/>
    </row>
    <row r="246" spans="11:11" x14ac:dyDescent="0.2">
      <c r="K246" s="9"/>
    </row>
    <row r="247" spans="11:11" x14ac:dyDescent="0.2">
      <c r="K247" s="9"/>
    </row>
    <row r="248" spans="11:11" x14ac:dyDescent="0.2">
      <c r="K248" s="9"/>
    </row>
    <row r="249" spans="11:11" x14ac:dyDescent="0.2">
      <c r="K249" s="9"/>
    </row>
    <row r="250" spans="11:11" x14ac:dyDescent="0.2">
      <c r="K250" s="9"/>
    </row>
    <row r="251" spans="11:11" x14ac:dyDescent="0.2">
      <c r="K251" s="9"/>
    </row>
    <row r="252" spans="11:11" x14ac:dyDescent="0.2">
      <c r="K252" s="9"/>
    </row>
    <row r="253" spans="11:11" x14ac:dyDescent="0.2">
      <c r="K253" s="9"/>
    </row>
    <row r="254" spans="11:11" x14ac:dyDescent="0.2">
      <c r="K254" s="9"/>
    </row>
    <row r="255" spans="11:11" x14ac:dyDescent="0.2">
      <c r="K255" s="9"/>
    </row>
    <row r="256" spans="11:11" x14ac:dyDescent="0.2">
      <c r="K256" s="9"/>
    </row>
    <row r="257" spans="11:11" x14ac:dyDescent="0.2">
      <c r="K257" s="9"/>
    </row>
    <row r="258" spans="11:11" x14ac:dyDescent="0.2">
      <c r="K258" s="9"/>
    </row>
    <row r="259" spans="11:11" x14ac:dyDescent="0.2">
      <c r="K259" s="9"/>
    </row>
    <row r="260" spans="11:11" x14ac:dyDescent="0.2">
      <c r="K260" s="9"/>
    </row>
    <row r="261" spans="11:11" x14ac:dyDescent="0.2">
      <c r="K261" s="9"/>
    </row>
    <row r="262" spans="11:11" x14ac:dyDescent="0.2">
      <c r="K262" s="9"/>
    </row>
    <row r="263" spans="11:11" x14ac:dyDescent="0.2">
      <c r="K263" s="9"/>
    </row>
    <row r="264" spans="11:11" x14ac:dyDescent="0.2">
      <c r="K264" s="9"/>
    </row>
    <row r="265" spans="11:11" x14ac:dyDescent="0.2">
      <c r="K265" s="9"/>
    </row>
    <row r="266" spans="11:11" x14ac:dyDescent="0.2">
      <c r="K266" s="9"/>
    </row>
    <row r="267" spans="11:11" x14ac:dyDescent="0.2">
      <c r="K267" s="9"/>
    </row>
    <row r="268" spans="11:11" x14ac:dyDescent="0.2">
      <c r="K268" s="9"/>
    </row>
    <row r="269" spans="11:11" x14ac:dyDescent="0.2">
      <c r="K269" s="9"/>
    </row>
    <row r="270" spans="11:11" x14ac:dyDescent="0.2">
      <c r="K270" s="9"/>
    </row>
    <row r="271" spans="11:11" x14ac:dyDescent="0.2">
      <c r="K271" s="9"/>
    </row>
    <row r="272" spans="11:11" x14ac:dyDescent="0.2">
      <c r="K272" s="9"/>
    </row>
    <row r="273" spans="11:11" x14ac:dyDescent="0.2">
      <c r="K273" s="9"/>
    </row>
    <row r="274" spans="11:11" x14ac:dyDescent="0.2">
      <c r="K274" s="9"/>
    </row>
    <row r="275" spans="11:11" x14ac:dyDescent="0.2">
      <c r="K275" s="9"/>
    </row>
    <row r="276" spans="11:11" x14ac:dyDescent="0.2">
      <c r="K276" s="9"/>
    </row>
    <row r="277" spans="11:11" x14ac:dyDescent="0.2">
      <c r="K277" s="9"/>
    </row>
    <row r="278" spans="11:11" x14ac:dyDescent="0.2">
      <c r="K278" s="9"/>
    </row>
    <row r="279" spans="11:11" x14ac:dyDescent="0.2">
      <c r="K279" s="9"/>
    </row>
    <row r="280" spans="11:11" x14ac:dyDescent="0.2">
      <c r="K280" s="9"/>
    </row>
    <row r="281" spans="11:11" x14ac:dyDescent="0.2">
      <c r="K281" s="9"/>
    </row>
    <row r="282" spans="11:11" x14ac:dyDescent="0.2">
      <c r="K282" s="9"/>
    </row>
    <row r="283" spans="11:11" x14ac:dyDescent="0.2">
      <c r="K283" s="9"/>
    </row>
    <row r="284" spans="11:11" x14ac:dyDescent="0.2">
      <c r="K284" s="9"/>
    </row>
    <row r="285" spans="11:11" x14ac:dyDescent="0.2">
      <c r="K285" s="9"/>
    </row>
    <row r="286" spans="11:11" x14ac:dyDescent="0.2">
      <c r="K286" s="9"/>
    </row>
    <row r="287" spans="11:11" x14ac:dyDescent="0.2">
      <c r="K287" s="9"/>
    </row>
    <row r="288" spans="11:11" x14ac:dyDescent="0.2">
      <c r="K288" s="9"/>
    </row>
    <row r="289" spans="11:11" x14ac:dyDescent="0.2">
      <c r="K289" s="9"/>
    </row>
    <row r="290" spans="11:11" x14ac:dyDescent="0.2">
      <c r="K290" s="9"/>
    </row>
    <row r="291" spans="11:11" x14ac:dyDescent="0.2">
      <c r="K291" s="9"/>
    </row>
    <row r="292" spans="11:11" x14ac:dyDescent="0.2">
      <c r="K292" s="9"/>
    </row>
    <row r="293" spans="11:11" x14ac:dyDescent="0.2">
      <c r="K293" s="9"/>
    </row>
    <row r="294" spans="11:11" x14ac:dyDescent="0.2">
      <c r="K294" s="9"/>
    </row>
    <row r="295" spans="11:11" x14ac:dyDescent="0.2">
      <c r="K295" s="9"/>
    </row>
    <row r="296" spans="11:11" x14ac:dyDescent="0.2">
      <c r="K296" s="9"/>
    </row>
    <row r="297" spans="11:11" x14ac:dyDescent="0.2">
      <c r="K297" s="9"/>
    </row>
    <row r="298" spans="11:11" x14ac:dyDescent="0.2">
      <c r="K298" s="9"/>
    </row>
    <row r="299" spans="11:11" x14ac:dyDescent="0.2">
      <c r="K299" s="9"/>
    </row>
    <row r="300" spans="11:11" x14ac:dyDescent="0.2">
      <c r="K300" s="9"/>
    </row>
    <row r="301" spans="11:11" x14ac:dyDescent="0.2">
      <c r="K301" s="9"/>
    </row>
    <row r="302" spans="11:11" x14ac:dyDescent="0.2">
      <c r="K302" s="9"/>
    </row>
    <row r="303" spans="11:11" x14ac:dyDescent="0.2">
      <c r="K303" s="9"/>
    </row>
    <row r="304" spans="11:11" x14ac:dyDescent="0.2">
      <c r="K304" s="9"/>
    </row>
    <row r="305" spans="11:11" x14ac:dyDescent="0.2">
      <c r="K305" s="9"/>
    </row>
    <row r="306" spans="11:11" x14ac:dyDescent="0.2">
      <c r="K306" s="9"/>
    </row>
    <row r="307" spans="11:11" x14ac:dyDescent="0.2">
      <c r="K307" s="9"/>
    </row>
    <row r="308" spans="11:11" x14ac:dyDescent="0.2">
      <c r="K308" s="9"/>
    </row>
    <row r="309" spans="11:11" x14ac:dyDescent="0.2">
      <c r="K309" s="9"/>
    </row>
    <row r="310" spans="11:11" x14ac:dyDescent="0.2">
      <c r="K310" s="9"/>
    </row>
    <row r="311" spans="11:11" x14ac:dyDescent="0.2">
      <c r="K311" s="9"/>
    </row>
    <row r="312" spans="11:11" x14ac:dyDescent="0.2">
      <c r="K312" s="9"/>
    </row>
    <row r="313" spans="11:11" x14ac:dyDescent="0.2">
      <c r="K313" s="9"/>
    </row>
    <row r="314" spans="11:11" x14ac:dyDescent="0.2">
      <c r="K314" s="9"/>
    </row>
    <row r="315" spans="11:11" x14ac:dyDescent="0.2">
      <c r="K315" s="9"/>
    </row>
    <row r="316" spans="11:11" x14ac:dyDescent="0.2">
      <c r="K316" s="9"/>
    </row>
    <row r="317" spans="11:11" x14ac:dyDescent="0.2">
      <c r="K317" s="9"/>
    </row>
    <row r="318" spans="11:11" x14ac:dyDescent="0.2">
      <c r="K318" s="9"/>
    </row>
    <row r="319" spans="11:11" x14ac:dyDescent="0.2">
      <c r="K319" s="9"/>
    </row>
    <row r="320" spans="11:11" x14ac:dyDescent="0.2">
      <c r="K320" s="9"/>
    </row>
    <row r="321" spans="11:11" x14ac:dyDescent="0.2">
      <c r="K321" s="9"/>
    </row>
    <row r="322" spans="11:11" x14ac:dyDescent="0.2">
      <c r="K322" s="9"/>
    </row>
    <row r="323" spans="11:11" x14ac:dyDescent="0.2">
      <c r="K323" s="9"/>
    </row>
    <row r="324" spans="11:11" x14ac:dyDescent="0.2">
      <c r="K324" s="9"/>
    </row>
    <row r="325" spans="11:11" x14ac:dyDescent="0.2">
      <c r="K325" s="9"/>
    </row>
    <row r="326" spans="11:11" x14ac:dyDescent="0.2">
      <c r="K326" s="9"/>
    </row>
    <row r="327" spans="11:11" x14ac:dyDescent="0.2">
      <c r="K327" s="9"/>
    </row>
    <row r="328" spans="11:11" x14ac:dyDescent="0.2">
      <c r="K328" s="9"/>
    </row>
    <row r="329" spans="11:11" x14ac:dyDescent="0.2">
      <c r="K329" s="9"/>
    </row>
    <row r="330" spans="11:11" x14ac:dyDescent="0.2">
      <c r="K330" s="9"/>
    </row>
    <row r="331" spans="11:11" x14ac:dyDescent="0.2">
      <c r="K331" s="9"/>
    </row>
    <row r="332" spans="11:11" x14ac:dyDescent="0.2">
      <c r="K332" s="9"/>
    </row>
    <row r="333" spans="11:11" x14ac:dyDescent="0.2">
      <c r="K333" s="9"/>
    </row>
    <row r="334" spans="11:11" x14ac:dyDescent="0.2">
      <c r="K334" s="9"/>
    </row>
    <row r="335" spans="11:11" x14ac:dyDescent="0.2">
      <c r="K335" s="9"/>
    </row>
    <row r="336" spans="11:11" x14ac:dyDescent="0.2">
      <c r="K336" s="9"/>
    </row>
    <row r="337" spans="11:11" x14ac:dyDescent="0.2">
      <c r="K337" s="9"/>
    </row>
    <row r="338" spans="11:11" x14ac:dyDescent="0.2">
      <c r="K338" s="9"/>
    </row>
    <row r="339" spans="11:11" x14ac:dyDescent="0.2">
      <c r="K339" s="9"/>
    </row>
    <row r="340" spans="11:11" x14ac:dyDescent="0.2">
      <c r="K340" s="9"/>
    </row>
    <row r="341" spans="11:11" x14ac:dyDescent="0.2">
      <c r="K341" s="9"/>
    </row>
    <row r="342" spans="11:11" x14ac:dyDescent="0.2">
      <c r="K342" s="9"/>
    </row>
    <row r="343" spans="11:11" x14ac:dyDescent="0.2">
      <c r="K343" s="9"/>
    </row>
    <row r="344" spans="11:11" x14ac:dyDescent="0.2">
      <c r="K344" s="9"/>
    </row>
    <row r="345" spans="11:11" x14ac:dyDescent="0.2">
      <c r="K345" s="9"/>
    </row>
    <row r="346" spans="11:11" x14ac:dyDescent="0.2">
      <c r="K346" s="9"/>
    </row>
    <row r="347" spans="11:11" x14ac:dyDescent="0.2">
      <c r="K347" s="9"/>
    </row>
    <row r="348" spans="11:11" x14ac:dyDescent="0.2">
      <c r="K348" s="9"/>
    </row>
    <row r="349" spans="11:11" x14ac:dyDescent="0.2">
      <c r="K349" s="9"/>
    </row>
    <row r="350" spans="11:11" x14ac:dyDescent="0.2">
      <c r="K350" s="9"/>
    </row>
    <row r="351" spans="11:11" x14ac:dyDescent="0.2">
      <c r="K351" s="9"/>
    </row>
    <row r="352" spans="11:11" x14ac:dyDescent="0.2">
      <c r="K352" s="9"/>
    </row>
    <row r="353" spans="11:11" x14ac:dyDescent="0.2">
      <c r="K353" s="9"/>
    </row>
    <row r="354" spans="11:11" x14ac:dyDescent="0.2">
      <c r="K354" s="9"/>
    </row>
    <row r="355" spans="11:11" x14ac:dyDescent="0.2">
      <c r="K355" s="9"/>
    </row>
    <row r="356" spans="11:11" x14ac:dyDescent="0.2">
      <c r="K356" s="9"/>
    </row>
    <row r="357" spans="11:11" x14ac:dyDescent="0.2">
      <c r="K357" s="9"/>
    </row>
    <row r="358" spans="11:11" x14ac:dyDescent="0.2">
      <c r="K358" s="9"/>
    </row>
    <row r="359" spans="11:11" x14ac:dyDescent="0.2">
      <c r="K359" s="9"/>
    </row>
    <row r="360" spans="11:11" x14ac:dyDescent="0.2">
      <c r="K360" s="9"/>
    </row>
    <row r="361" spans="11:11" x14ac:dyDescent="0.2">
      <c r="K361" s="9"/>
    </row>
    <row r="362" spans="11:11" x14ac:dyDescent="0.2">
      <c r="K362" s="9"/>
    </row>
    <row r="363" spans="11:11" x14ac:dyDescent="0.2">
      <c r="K363" s="9"/>
    </row>
    <row r="364" spans="11:11" x14ac:dyDescent="0.2">
      <c r="K364" s="9"/>
    </row>
    <row r="365" spans="11:11" x14ac:dyDescent="0.2">
      <c r="K365" s="9"/>
    </row>
    <row r="366" spans="11:11" x14ac:dyDescent="0.2">
      <c r="K366" s="9"/>
    </row>
    <row r="367" spans="11:11" x14ac:dyDescent="0.2">
      <c r="K367" s="9"/>
    </row>
    <row r="368" spans="11:11" x14ac:dyDescent="0.2">
      <c r="K368" s="9"/>
    </row>
    <row r="369" spans="11:11" x14ac:dyDescent="0.2">
      <c r="K369" s="9"/>
    </row>
    <row r="370" spans="11:11" x14ac:dyDescent="0.2">
      <c r="K370" s="9"/>
    </row>
    <row r="371" spans="11:11" x14ac:dyDescent="0.2">
      <c r="K371" s="9"/>
    </row>
    <row r="372" spans="11:11" x14ac:dyDescent="0.2">
      <c r="K372" s="9"/>
    </row>
    <row r="373" spans="11:11" x14ac:dyDescent="0.2">
      <c r="K373" s="9"/>
    </row>
    <row r="374" spans="11:11" x14ac:dyDescent="0.2">
      <c r="K374" s="9"/>
    </row>
    <row r="375" spans="11:11" x14ac:dyDescent="0.2">
      <c r="K375" s="9"/>
    </row>
    <row r="376" spans="11:11" x14ac:dyDescent="0.2">
      <c r="K376" s="9"/>
    </row>
    <row r="377" spans="11:11" x14ac:dyDescent="0.2">
      <c r="K377" s="9"/>
    </row>
    <row r="378" spans="11:11" x14ac:dyDescent="0.2">
      <c r="K378" s="9"/>
    </row>
    <row r="379" spans="11:11" x14ac:dyDescent="0.2">
      <c r="K379" s="9"/>
    </row>
    <row r="380" spans="11:11" x14ac:dyDescent="0.2">
      <c r="K380" s="9"/>
    </row>
    <row r="381" spans="11:11" x14ac:dyDescent="0.2">
      <c r="K381" s="9"/>
    </row>
    <row r="382" spans="11:11" x14ac:dyDescent="0.2">
      <c r="K382" s="9"/>
    </row>
    <row r="383" spans="11:11" x14ac:dyDescent="0.2">
      <c r="K383" s="9"/>
    </row>
    <row r="384" spans="11:11" x14ac:dyDescent="0.2">
      <c r="K384" s="9"/>
    </row>
    <row r="385" spans="11:11" x14ac:dyDescent="0.2">
      <c r="K385" s="9"/>
    </row>
    <row r="386" spans="11:11" x14ac:dyDescent="0.2">
      <c r="K386" s="9"/>
    </row>
    <row r="387" spans="11:11" x14ac:dyDescent="0.2">
      <c r="K387" s="9"/>
    </row>
    <row r="388" spans="11:11" x14ac:dyDescent="0.2">
      <c r="K388" s="9"/>
    </row>
    <row r="389" spans="11:11" x14ac:dyDescent="0.2">
      <c r="K389" s="9"/>
    </row>
    <row r="390" spans="11:11" x14ac:dyDescent="0.2">
      <c r="K390" s="9"/>
    </row>
    <row r="391" spans="11:11" x14ac:dyDescent="0.2">
      <c r="K391" s="9"/>
    </row>
    <row r="392" spans="11:11" x14ac:dyDescent="0.2">
      <c r="K392" s="9"/>
    </row>
    <row r="393" spans="11:11" x14ac:dyDescent="0.2">
      <c r="K393" s="9"/>
    </row>
    <row r="394" spans="11:11" x14ac:dyDescent="0.2">
      <c r="K394" s="9"/>
    </row>
    <row r="395" spans="11:11" x14ac:dyDescent="0.2">
      <c r="K395" s="9"/>
    </row>
    <row r="396" spans="11:11" x14ac:dyDescent="0.2">
      <c r="K396" s="9"/>
    </row>
    <row r="397" spans="11:11" x14ac:dyDescent="0.2">
      <c r="K397" s="9"/>
    </row>
    <row r="398" spans="11:11" x14ac:dyDescent="0.2">
      <c r="K398" s="9"/>
    </row>
    <row r="399" spans="11:11" x14ac:dyDescent="0.2">
      <c r="K399" s="9"/>
    </row>
    <row r="400" spans="11:11" x14ac:dyDescent="0.2">
      <c r="K400" s="9"/>
    </row>
    <row r="401" spans="11:11" x14ac:dyDescent="0.2">
      <c r="K401" s="9"/>
    </row>
    <row r="402" spans="11:11" x14ac:dyDescent="0.2">
      <c r="K402" s="9"/>
    </row>
    <row r="403" spans="11:11" x14ac:dyDescent="0.2">
      <c r="K403" s="9"/>
    </row>
    <row r="404" spans="11:11" x14ac:dyDescent="0.2">
      <c r="K404" s="9"/>
    </row>
    <row r="405" spans="11:11" x14ac:dyDescent="0.2">
      <c r="K405" s="9"/>
    </row>
    <row r="406" spans="11:11" x14ac:dyDescent="0.2">
      <c r="K406" s="9"/>
    </row>
    <row r="407" spans="11:11" x14ac:dyDescent="0.2">
      <c r="K407" s="9"/>
    </row>
    <row r="408" spans="11:11" x14ac:dyDescent="0.2">
      <c r="K408" s="9"/>
    </row>
    <row r="409" spans="11:11" x14ac:dyDescent="0.2">
      <c r="K409" s="9"/>
    </row>
    <row r="410" spans="11:11" x14ac:dyDescent="0.2">
      <c r="K410" s="9"/>
    </row>
    <row r="411" spans="11:11" x14ac:dyDescent="0.2">
      <c r="K411" s="9"/>
    </row>
    <row r="412" spans="11:11" x14ac:dyDescent="0.2">
      <c r="K412" s="9"/>
    </row>
    <row r="413" spans="11:11" x14ac:dyDescent="0.2">
      <c r="K413" s="9"/>
    </row>
    <row r="414" spans="11:11" x14ac:dyDescent="0.2">
      <c r="K414" s="9"/>
    </row>
    <row r="415" spans="11:11" x14ac:dyDescent="0.2">
      <c r="K415" s="9"/>
    </row>
    <row r="416" spans="11:11" x14ac:dyDescent="0.2">
      <c r="K416" s="9"/>
    </row>
    <row r="417" spans="11:11" x14ac:dyDescent="0.2">
      <c r="K417" s="9"/>
    </row>
    <row r="418" spans="11:11" x14ac:dyDescent="0.2">
      <c r="K418" s="9"/>
    </row>
    <row r="419" spans="11:11" x14ac:dyDescent="0.2">
      <c r="K419" s="9"/>
    </row>
    <row r="420" spans="11:11" x14ac:dyDescent="0.2">
      <c r="K420" s="9"/>
    </row>
    <row r="421" spans="11:11" x14ac:dyDescent="0.2">
      <c r="K421" s="9"/>
    </row>
    <row r="422" spans="11:11" x14ac:dyDescent="0.2">
      <c r="K422" s="9"/>
    </row>
    <row r="423" spans="11:11" x14ac:dyDescent="0.2">
      <c r="K423" s="9"/>
    </row>
    <row r="424" spans="11:11" x14ac:dyDescent="0.2">
      <c r="K424" s="9"/>
    </row>
    <row r="425" spans="11:11" x14ac:dyDescent="0.2">
      <c r="K425" s="9"/>
    </row>
    <row r="426" spans="11:11" x14ac:dyDescent="0.2">
      <c r="K426" s="9"/>
    </row>
    <row r="427" spans="11:11" x14ac:dyDescent="0.2">
      <c r="K427" s="9"/>
    </row>
    <row r="428" spans="11:11" x14ac:dyDescent="0.2">
      <c r="K428" s="9"/>
    </row>
    <row r="429" spans="11:11" x14ac:dyDescent="0.2">
      <c r="K429" s="9"/>
    </row>
    <row r="430" spans="11:11" x14ac:dyDescent="0.2">
      <c r="K430" s="9"/>
    </row>
    <row r="431" spans="11:11" x14ac:dyDescent="0.2">
      <c r="K431" s="9"/>
    </row>
    <row r="432" spans="11:11" x14ac:dyDescent="0.2">
      <c r="K432" s="9"/>
    </row>
    <row r="433" spans="11:11" x14ac:dyDescent="0.2">
      <c r="K433" s="9"/>
    </row>
    <row r="434" spans="11:11" x14ac:dyDescent="0.2">
      <c r="K434" s="9"/>
    </row>
    <row r="435" spans="11:11" x14ac:dyDescent="0.2">
      <c r="K435" s="9"/>
    </row>
    <row r="436" spans="11:11" x14ac:dyDescent="0.2">
      <c r="K436" s="9"/>
    </row>
    <row r="437" spans="11:11" x14ac:dyDescent="0.2">
      <c r="K437" s="9"/>
    </row>
    <row r="438" spans="11:11" x14ac:dyDescent="0.2">
      <c r="K438" s="9"/>
    </row>
    <row r="439" spans="11:11" x14ac:dyDescent="0.2">
      <c r="K439" s="9"/>
    </row>
    <row r="440" spans="11:11" x14ac:dyDescent="0.2">
      <c r="K440" s="9"/>
    </row>
    <row r="441" spans="11:11" x14ac:dyDescent="0.2">
      <c r="K441" s="9"/>
    </row>
    <row r="442" spans="11:11" x14ac:dyDescent="0.2">
      <c r="K442" s="9"/>
    </row>
    <row r="443" spans="11:11" x14ac:dyDescent="0.2">
      <c r="K443" s="9"/>
    </row>
    <row r="444" spans="11:11" x14ac:dyDescent="0.2">
      <c r="K444" s="9"/>
    </row>
    <row r="445" spans="11:11" x14ac:dyDescent="0.2">
      <c r="K445" s="9"/>
    </row>
    <row r="446" spans="11:11" x14ac:dyDescent="0.2">
      <c r="K446" s="9"/>
    </row>
    <row r="447" spans="11:11" x14ac:dyDescent="0.2">
      <c r="K447" s="9"/>
    </row>
    <row r="448" spans="11:11" x14ac:dyDescent="0.2">
      <c r="K448" s="9"/>
    </row>
    <row r="449" spans="11:11" x14ac:dyDescent="0.2">
      <c r="K449" s="9"/>
    </row>
    <row r="450" spans="11:11" x14ac:dyDescent="0.2">
      <c r="K450" s="9"/>
    </row>
    <row r="451" spans="11:11" x14ac:dyDescent="0.2">
      <c r="K451" s="9"/>
    </row>
    <row r="452" spans="11:11" x14ac:dyDescent="0.2">
      <c r="K452" s="9"/>
    </row>
    <row r="453" spans="11:11" x14ac:dyDescent="0.2">
      <c r="K453" s="9"/>
    </row>
    <row r="454" spans="11:11" x14ac:dyDescent="0.2">
      <c r="K454" s="9"/>
    </row>
    <row r="455" spans="11:11" x14ac:dyDescent="0.2">
      <c r="K455" s="9"/>
    </row>
    <row r="456" spans="11:11" x14ac:dyDescent="0.2">
      <c r="K456" s="9"/>
    </row>
    <row r="457" spans="11:11" x14ac:dyDescent="0.2">
      <c r="K457" s="9"/>
    </row>
    <row r="458" spans="11:11" x14ac:dyDescent="0.2">
      <c r="K458" s="9"/>
    </row>
    <row r="459" spans="11:11" x14ac:dyDescent="0.2">
      <c r="K459" s="9"/>
    </row>
    <row r="460" spans="11:11" x14ac:dyDescent="0.2">
      <c r="K460" s="9"/>
    </row>
    <row r="461" spans="11:11" x14ac:dyDescent="0.2">
      <c r="K461" s="9"/>
    </row>
    <row r="462" spans="11:11" x14ac:dyDescent="0.2">
      <c r="K462" s="9"/>
    </row>
    <row r="463" spans="11:11" x14ac:dyDescent="0.2">
      <c r="K463" s="9"/>
    </row>
    <row r="464" spans="11:11" x14ac:dyDescent="0.2">
      <c r="K464" s="9"/>
    </row>
    <row r="465" spans="11:11" x14ac:dyDescent="0.2">
      <c r="K465" s="9"/>
    </row>
    <row r="466" spans="11:11" x14ac:dyDescent="0.2">
      <c r="K466" s="9"/>
    </row>
    <row r="467" spans="11:11" x14ac:dyDescent="0.2">
      <c r="K467" s="9"/>
    </row>
    <row r="468" spans="11:11" x14ac:dyDescent="0.2">
      <c r="K468" s="9"/>
    </row>
    <row r="469" spans="11:11" x14ac:dyDescent="0.2">
      <c r="K469" s="9"/>
    </row>
    <row r="470" spans="11:11" x14ac:dyDescent="0.2">
      <c r="K470" s="9"/>
    </row>
    <row r="471" spans="11:11" x14ac:dyDescent="0.2">
      <c r="K471" s="9"/>
    </row>
    <row r="472" spans="11:11" x14ac:dyDescent="0.2">
      <c r="K472" s="9"/>
    </row>
    <row r="473" spans="11:11" x14ac:dyDescent="0.2">
      <c r="K473" s="9"/>
    </row>
    <row r="474" spans="11:11" x14ac:dyDescent="0.2">
      <c r="K474" s="9"/>
    </row>
    <row r="475" spans="11:11" x14ac:dyDescent="0.2">
      <c r="K475" s="9"/>
    </row>
    <row r="476" spans="11:11" x14ac:dyDescent="0.2">
      <c r="K476" s="9"/>
    </row>
    <row r="477" spans="11:11" x14ac:dyDescent="0.2">
      <c r="K477" s="9"/>
    </row>
    <row r="478" spans="11:11" x14ac:dyDescent="0.2">
      <c r="K478" s="9"/>
    </row>
    <row r="479" spans="11:11" x14ac:dyDescent="0.2">
      <c r="K479" s="9"/>
    </row>
    <row r="480" spans="11:11" x14ac:dyDescent="0.2">
      <c r="K480" s="9"/>
    </row>
    <row r="481" spans="11:11" x14ac:dyDescent="0.2">
      <c r="K481" s="9"/>
    </row>
    <row r="482" spans="11:11" x14ac:dyDescent="0.2">
      <c r="K482" s="9"/>
    </row>
    <row r="483" spans="11:11" x14ac:dyDescent="0.2">
      <c r="K483" s="9"/>
    </row>
    <row r="484" spans="11:11" x14ac:dyDescent="0.2">
      <c r="K484" s="9"/>
    </row>
    <row r="485" spans="11:11" x14ac:dyDescent="0.2">
      <c r="K485" s="9"/>
    </row>
    <row r="486" spans="11:11" x14ac:dyDescent="0.2">
      <c r="K486" s="9"/>
    </row>
    <row r="487" spans="11:11" x14ac:dyDescent="0.2">
      <c r="K487" s="9"/>
    </row>
    <row r="488" spans="11:11" x14ac:dyDescent="0.2">
      <c r="K488" s="9"/>
    </row>
    <row r="489" spans="11:11" x14ac:dyDescent="0.2">
      <c r="K489" s="9"/>
    </row>
    <row r="490" spans="11:11" x14ac:dyDescent="0.2">
      <c r="K490" s="9"/>
    </row>
    <row r="491" spans="11:11" x14ac:dyDescent="0.2">
      <c r="K491" s="9"/>
    </row>
    <row r="492" spans="11:11" x14ac:dyDescent="0.2">
      <c r="K492" s="9"/>
    </row>
    <row r="493" spans="11:11" x14ac:dyDescent="0.2">
      <c r="K493" s="9"/>
    </row>
    <row r="494" spans="11:11" x14ac:dyDescent="0.2">
      <c r="K494" s="9"/>
    </row>
    <row r="495" spans="11:11" x14ac:dyDescent="0.2">
      <c r="K495" s="9"/>
    </row>
    <row r="496" spans="11:11" x14ac:dyDescent="0.2">
      <c r="K496" s="9"/>
    </row>
    <row r="497" spans="11:11" x14ac:dyDescent="0.2">
      <c r="K497" s="9"/>
    </row>
    <row r="498" spans="11:11" x14ac:dyDescent="0.2">
      <c r="K498" s="9"/>
    </row>
    <row r="499" spans="11:11" x14ac:dyDescent="0.2">
      <c r="K499" s="9"/>
    </row>
    <row r="500" spans="11:11" x14ac:dyDescent="0.2">
      <c r="K500" s="9"/>
    </row>
    <row r="501" spans="11:11" x14ac:dyDescent="0.2">
      <c r="K501" s="9"/>
    </row>
    <row r="502" spans="11:11" x14ac:dyDescent="0.2">
      <c r="K502" s="9"/>
    </row>
    <row r="503" spans="11:11" x14ac:dyDescent="0.2">
      <c r="K503" s="9"/>
    </row>
    <row r="504" spans="11:11" x14ac:dyDescent="0.2">
      <c r="K504" s="9"/>
    </row>
    <row r="505" spans="11:11" x14ac:dyDescent="0.2">
      <c r="K505" s="9"/>
    </row>
    <row r="506" spans="11:11" x14ac:dyDescent="0.2">
      <c r="K506" s="9"/>
    </row>
    <row r="507" spans="11:11" x14ac:dyDescent="0.2">
      <c r="K507" s="9"/>
    </row>
    <row r="508" spans="11:11" x14ac:dyDescent="0.2">
      <c r="K508" s="9"/>
    </row>
    <row r="509" spans="11:11" x14ac:dyDescent="0.2">
      <c r="K509" s="9"/>
    </row>
    <row r="510" spans="11:11" x14ac:dyDescent="0.2">
      <c r="K510" s="9"/>
    </row>
    <row r="511" spans="11:11" x14ac:dyDescent="0.2">
      <c r="K511" s="9"/>
    </row>
    <row r="512" spans="11:11" x14ac:dyDescent="0.2">
      <c r="K512" s="9"/>
    </row>
    <row r="513" spans="11:11" x14ac:dyDescent="0.2">
      <c r="K513" s="9"/>
    </row>
    <row r="514" spans="11:11" x14ac:dyDescent="0.2">
      <c r="K514" s="9"/>
    </row>
    <row r="515" spans="11:11" x14ac:dyDescent="0.2">
      <c r="K515" s="9"/>
    </row>
    <row r="516" spans="11:11" x14ac:dyDescent="0.2">
      <c r="K516" s="9"/>
    </row>
    <row r="517" spans="11:11" x14ac:dyDescent="0.2">
      <c r="K517" s="9"/>
    </row>
    <row r="518" spans="11:11" x14ac:dyDescent="0.2">
      <c r="K518" s="9"/>
    </row>
    <row r="519" spans="11:11" x14ac:dyDescent="0.2">
      <c r="K519" s="9"/>
    </row>
    <row r="520" spans="11:11" x14ac:dyDescent="0.2">
      <c r="K520" s="9"/>
    </row>
    <row r="521" spans="11:11" x14ac:dyDescent="0.2">
      <c r="K521" s="9"/>
    </row>
    <row r="522" spans="11:11" x14ac:dyDescent="0.2">
      <c r="K522" s="9"/>
    </row>
    <row r="523" spans="11:11" x14ac:dyDescent="0.2">
      <c r="K523" s="9"/>
    </row>
    <row r="524" spans="11:11" x14ac:dyDescent="0.2">
      <c r="K524" s="9"/>
    </row>
    <row r="525" spans="11:11" x14ac:dyDescent="0.2">
      <c r="K525" s="9"/>
    </row>
    <row r="526" spans="11:11" x14ac:dyDescent="0.2">
      <c r="K526" s="9"/>
    </row>
    <row r="527" spans="11:11" x14ac:dyDescent="0.2">
      <c r="K527" s="9"/>
    </row>
    <row r="528" spans="11:11" x14ac:dyDescent="0.2">
      <c r="K528" s="9"/>
    </row>
    <row r="529" spans="11:11" x14ac:dyDescent="0.2">
      <c r="K529" s="9"/>
    </row>
    <row r="530" spans="11:11" x14ac:dyDescent="0.2">
      <c r="K530" s="9"/>
    </row>
    <row r="531" spans="11:11" x14ac:dyDescent="0.2">
      <c r="K531" s="9"/>
    </row>
    <row r="532" spans="11:11" x14ac:dyDescent="0.2">
      <c r="K532" s="9"/>
    </row>
    <row r="533" spans="11:11" x14ac:dyDescent="0.2">
      <c r="K533" s="9"/>
    </row>
    <row r="534" spans="11:11" x14ac:dyDescent="0.2">
      <c r="K534" s="9"/>
    </row>
    <row r="535" spans="11:11" x14ac:dyDescent="0.2">
      <c r="K535" s="9"/>
    </row>
    <row r="536" spans="11:11" x14ac:dyDescent="0.2">
      <c r="K536" s="9"/>
    </row>
    <row r="537" spans="11:11" x14ac:dyDescent="0.2">
      <c r="K537" s="9"/>
    </row>
    <row r="538" spans="11:11" x14ac:dyDescent="0.2">
      <c r="K538" s="9"/>
    </row>
    <row r="539" spans="11:11" x14ac:dyDescent="0.2">
      <c r="K539" s="9"/>
    </row>
    <row r="540" spans="11:11" x14ac:dyDescent="0.2">
      <c r="K540" s="9"/>
    </row>
    <row r="541" spans="11:11" x14ac:dyDescent="0.2">
      <c r="K541" s="9"/>
    </row>
    <row r="542" spans="11:11" x14ac:dyDescent="0.2">
      <c r="K542" s="9"/>
    </row>
    <row r="543" spans="11:11" x14ac:dyDescent="0.2">
      <c r="K543" s="9"/>
    </row>
    <row r="544" spans="11:11" x14ac:dyDescent="0.2">
      <c r="K544" s="9"/>
    </row>
    <row r="545" spans="11:11" x14ac:dyDescent="0.2">
      <c r="K545" s="9"/>
    </row>
    <row r="546" spans="11:11" x14ac:dyDescent="0.2">
      <c r="K546" s="9"/>
    </row>
    <row r="547" spans="11:11" x14ac:dyDescent="0.2">
      <c r="K547" s="9"/>
    </row>
    <row r="548" spans="11:11" x14ac:dyDescent="0.2">
      <c r="K548" s="9"/>
    </row>
    <row r="549" spans="11:11" x14ac:dyDescent="0.2">
      <c r="K549" s="9"/>
    </row>
    <row r="550" spans="11:11" x14ac:dyDescent="0.2">
      <c r="K550" s="9"/>
    </row>
    <row r="551" spans="11:11" x14ac:dyDescent="0.2">
      <c r="K551" s="9"/>
    </row>
    <row r="552" spans="11:11" x14ac:dyDescent="0.2">
      <c r="K552" s="9"/>
    </row>
    <row r="553" spans="11:11" x14ac:dyDescent="0.2">
      <c r="K553" s="9"/>
    </row>
    <row r="554" spans="11:11" x14ac:dyDescent="0.2">
      <c r="K554" s="9"/>
    </row>
    <row r="555" spans="11:11" x14ac:dyDescent="0.2">
      <c r="K555" s="9"/>
    </row>
    <row r="556" spans="11:11" x14ac:dyDescent="0.2">
      <c r="K556" s="9"/>
    </row>
    <row r="557" spans="11:11" x14ac:dyDescent="0.2">
      <c r="K557" s="9"/>
    </row>
    <row r="558" spans="11:11" x14ac:dyDescent="0.2">
      <c r="K558" s="9"/>
    </row>
    <row r="559" spans="11:11" x14ac:dyDescent="0.2">
      <c r="K559" s="9"/>
    </row>
    <row r="560" spans="11:11" x14ac:dyDescent="0.2">
      <c r="K560" s="9"/>
    </row>
    <row r="561" spans="11:11" x14ac:dyDescent="0.2">
      <c r="K561" s="9"/>
    </row>
    <row r="562" spans="11:11" x14ac:dyDescent="0.2">
      <c r="K562" s="9"/>
    </row>
    <row r="563" spans="11:11" x14ac:dyDescent="0.2">
      <c r="K563" s="9"/>
    </row>
    <row r="564" spans="11:11" x14ac:dyDescent="0.2">
      <c r="K564" s="9"/>
    </row>
    <row r="565" spans="11:11" x14ac:dyDescent="0.2">
      <c r="K565" s="9"/>
    </row>
    <row r="566" spans="11:11" x14ac:dyDescent="0.2">
      <c r="K566" s="9"/>
    </row>
    <row r="567" spans="11:11" x14ac:dyDescent="0.2">
      <c r="K567" s="9"/>
    </row>
    <row r="568" spans="11:11" x14ac:dyDescent="0.2">
      <c r="K568" s="9"/>
    </row>
    <row r="569" spans="11:11" x14ac:dyDescent="0.2">
      <c r="K569" s="9"/>
    </row>
    <row r="570" spans="11:11" x14ac:dyDescent="0.2">
      <c r="K570" s="9"/>
    </row>
    <row r="571" spans="11:11" x14ac:dyDescent="0.2">
      <c r="K571" s="9"/>
    </row>
    <row r="572" spans="11:11" x14ac:dyDescent="0.2">
      <c r="K572" s="9"/>
    </row>
    <row r="573" spans="11:11" x14ac:dyDescent="0.2">
      <c r="K573" s="9"/>
    </row>
    <row r="574" spans="11:11" x14ac:dyDescent="0.2">
      <c r="K574" s="9"/>
    </row>
    <row r="575" spans="11:11" x14ac:dyDescent="0.2">
      <c r="K575" s="9"/>
    </row>
    <row r="576" spans="11:11" x14ac:dyDescent="0.2">
      <c r="K576" s="9"/>
    </row>
    <row r="577" spans="11:11" x14ac:dyDescent="0.2">
      <c r="K577" s="9"/>
    </row>
    <row r="578" spans="11:11" x14ac:dyDescent="0.2">
      <c r="K578" s="9"/>
    </row>
    <row r="579" spans="11:11" x14ac:dyDescent="0.2">
      <c r="K579" s="9"/>
    </row>
    <row r="580" spans="11:11" x14ac:dyDescent="0.2">
      <c r="K580" s="9"/>
    </row>
    <row r="581" spans="11:11" x14ac:dyDescent="0.2">
      <c r="K581" s="9"/>
    </row>
    <row r="582" spans="11:11" x14ac:dyDescent="0.2">
      <c r="K582" s="9"/>
    </row>
    <row r="583" spans="11:11" x14ac:dyDescent="0.2">
      <c r="K583" s="9"/>
    </row>
    <row r="584" spans="11:11" x14ac:dyDescent="0.2">
      <c r="K584" s="9"/>
    </row>
    <row r="585" spans="11:11" x14ac:dyDescent="0.2">
      <c r="K585" s="9"/>
    </row>
    <row r="586" spans="11:11" x14ac:dyDescent="0.2">
      <c r="K586" s="9"/>
    </row>
    <row r="587" spans="11:11" x14ac:dyDescent="0.2">
      <c r="K587" s="9"/>
    </row>
    <row r="588" spans="11:11" x14ac:dyDescent="0.2">
      <c r="K588" s="9"/>
    </row>
    <row r="589" spans="11:11" x14ac:dyDescent="0.2">
      <c r="K589" s="9"/>
    </row>
  </sheetData>
  <mergeCells count="20">
    <mergeCell ref="B71:E74"/>
    <mergeCell ref="A9:A10"/>
    <mergeCell ref="A11:A12"/>
    <mergeCell ref="A5:A6"/>
    <mergeCell ref="A7:A8"/>
    <mergeCell ref="B9:B10"/>
    <mergeCell ref="B5:B6"/>
    <mergeCell ref="B7:B8"/>
    <mergeCell ref="B11:B12"/>
    <mergeCell ref="L44:L45"/>
    <mergeCell ref="J1:J3"/>
    <mergeCell ref="K1:K3"/>
    <mergeCell ref="B1:B3"/>
    <mergeCell ref="C1:C3"/>
    <mergeCell ref="F1:F3"/>
    <mergeCell ref="G1:G3"/>
    <mergeCell ref="H1:H3"/>
    <mergeCell ref="D1:D3"/>
    <mergeCell ref="E1:E3"/>
    <mergeCell ref="I1:I3"/>
  </mergeCells>
  <conditionalFormatting sqref="J34:J45 J49:J66 J14:J30">
    <cfRule type="cellIs" dxfId="0" priority="21" operator="equal">
      <formula>0</formula>
    </cfRule>
  </conditionalFormatting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OneRD </vt:lpstr>
      <vt:lpstr>'OneRD '!Print_Area</vt:lpstr>
      <vt:lpstr>'OneRD '!Print_Titles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william.smith</dc:creator>
  <cp:lastModifiedBy>Dickson, Thomas - RD, Washington, DC</cp:lastModifiedBy>
  <cp:lastPrinted>2019-05-21T13:44:33Z</cp:lastPrinted>
  <dcterms:created xsi:type="dcterms:W3CDTF">2007-09-19T13:39:38Z</dcterms:created>
  <dcterms:modified xsi:type="dcterms:W3CDTF">2020-03-18T16:33:38Z</dcterms:modified>
</cp:coreProperties>
</file>