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AAPMDRD3FPMR\Info\Maryland\Riverdale\ITD\IMC\ICS - VS\VS CEAH\XXXX eICR HPAI Turkey Flocks\IMB\"/>
    </mc:Choice>
  </mc:AlternateContent>
  <xr:revisionPtr revIDLastSave="0" documentId="13_ncr:1_{9A702866-FD0B-45AF-B205-E216CA37B2BB}" xr6:coauthVersionLast="47" xr6:coauthVersionMax="47" xr10:uidLastSave="{00000000-0000-0000-0000-000000000000}"/>
  <bookViews>
    <workbookView xWindow="28680" yWindow="-135" windowWidth="29040" windowHeight="16440" tabRatio="357" xr2:uid="{F38D79EA-36B0-400D-84E7-32D0B3AB86E3}"/>
  </bookViews>
  <sheets>
    <sheet name="APHIS 71" sheetId="1" r:id="rId1"/>
    <sheet name="ESRI_MAPINFO_SHEET" sheetId="9" state="very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 i="1" l="1"/>
  <c r="J17" i="1"/>
  <c r="I17" i="1"/>
  <c r="I16" i="1"/>
  <c r="J16" i="1"/>
  <c r="J15" i="1"/>
  <c r="I15" i="1"/>
  <c r="J14" i="1"/>
  <c r="I14" i="1"/>
  <c r="L18" i="1"/>
  <c r="L8" i="1" l="1"/>
  <c r="L16" i="1"/>
  <c r="L17" i="1"/>
  <c r="L15" i="1"/>
  <c r="L14" i="1" l="1"/>
  <c r="L9" i="1" s="1"/>
  <c r="L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s>
  <commentList>
    <comment ref="A2" authorId="0" shapeId="0" xr:uid="{E8A9364B-02AF-4DD3-AAFC-6C9EF91DEF63}">
      <text>
        <r>
          <rPr>
            <sz val="9"/>
            <color indexed="81"/>
            <rFont val="Tahoma"/>
            <family val="2"/>
          </rPr>
          <t>Due to section 508 accessibility, do not merge cells.  If the ICR title requires more space then allowed, key in additional words of the title in row 3.</t>
        </r>
      </text>
    </comment>
    <comment ref="A5" authorId="0" shapeId="0" xr:uid="{2A61DC7C-C785-4431-8D02-E09013EC86C8}">
      <text>
        <r>
          <rPr>
            <sz val="9"/>
            <color indexed="81"/>
            <rFont val="Tahoma"/>
            <family val="2"/>
          </rPr>
          <t>Enter one:
-Proposed rule
-Final rule
-New ICR
-Renewal
-Reinstatement</t>
        </r>
      </text>
    </comment>
    <comment ref="K5" authorId="0" shapeId="0" xr:uid="{6E9E85E4-2B31-4B74-881E-CCC4444E4F5F}">
      <text>
        <r>
          <rPr>
            <sz val="9"/>
            <color indexed="81"/>
            <rFont val="Tahoma"/>
            <family val="2"/>
          </rPr>
          <t>This is the sum of Activities, Column , filtered to capture only first occurences as marked in Activitiy Description, Part II Column G.</t>
        </r>
      </text>
    </comment>
    <comment ref="K6" authorId="0" shapeId="0" xr:uid="{F9252917-D7E4-4429-80DD-5F41C5F57BC3}">
      <text>
        <r>
          <rPr>
            <sz val="9"/>
            <color indexed="81"/>
            <rFont val="Tahoma"/>
            <family val="2"/>
          </rPr>
          <t>This is the sum of all entries in Part II, Column J.</t>
        </r>
      </text>
    </comment>
    <comment ref="K7" authorId="0" shapeId="0" xr:uid="{F538326D-45A5-486B-879D-D65FA829711A}">
      <text>
        <r>
          <rPr>
            <sz val="9"/>
            <color indexed="81"/>
            <rFont val="Tahoma"/>
            <family val="2"/>
          </rPr>
          <t>Enter the estimated percentage of total responses that are submitted electronically.</t>
        </r>
      </text>
    </comment>
    <comment ref="K8" authorId="0" shapeId="0" xr:uid="{FC1F93A8-01BF-4CE0-AD65-5CB407DA8717}">
      <text>
        <r>
          <rPr>
            <sz val="9"/>
            <color indexed="81"/>
            <rFont val="Tahoma"/>
            <family val="2"/>
          </rPr>
          <t>Automatically calculates; Total Respondents X Total Annual Respondents</t>
        </r>
      </text>
    </comment>
    <comment ref="A9" authorId="0" shapeId="0" xr:uid="{49341B10-3130-401C-93D1-9A7E13A29EA9}">
      <text>
        <r>
          <rPr>
            <sz val="9"/>
            <color indexed="81"/>
            <rFont val="Tahoma"/>
            <family val="2"/>
          </rPr>
          <t>Docket number assigned by RAD for 60-day public comment period Federal Register notice</t>
        </r>
      </text>
    </comment>
    <comment ref="K9" authorId="0" shapeId="0" xr:uid="{07F3B43B-2D91-4B91-968F-3312A2BB896B}">
      <text>
        <r>
          <rPr>
            <sz val="9"/>
            <color indexed="81"/>
            <rFont val="Tahoma"/>
            <family val="2"/>
          </rPr>
          <t>This is the sum of all entries, Section II Column L</t>
        </r>
      </text>
    </comment>
    <comment ref="A10" authorId="0" shapeId="0" xr:uid="{BEB0F626-5BA3-4AD7-840D-F69008494438}">
      <text>
        <r>
          <rPr>
            <sz val="9"/>
            <color indexed="81"/>
            <rFont val="Tahoma"/>
            <family val="2"/>
          </rPr>
          <t>Citation for 60-day public comment period Federal Register notice (e.g., 84FR38333)</t>
        </r>
      </text>
    </comment>
    <comment ref="K10" authorId="0" shapeId="0" xr:uid="{329DA1F6-23BF-46E5-B46C-257DF2442DA3}">
      <text>
        <r>
          <rPr>
            <sz val="9"/>
            <color indexed="81"/>
            <rFont val="Tahoma"/>
            <family val="2"/>
          </rPr>
          <t>Automatically calculates; Total Burden Hours ÷ Total Annual Responses</t>
        </r>
      </text>
    </comment>
    <comment ref="K11" authorId="0" shapeId="0" xr:uid="{DCE3875D-4371-4FFE-9144-9265FC52B50F}">
      <text>
        <r>
          <rPr>
            <sz val="9"/>
            <color indexed="81"/>
            <rFont val="Tahoma"/>
            <family val="2"/>
          </rPr>
          <t>Enter the percentage of total business respondents that are small entities.</t>
        </r>
      </text>
    </comment>
    <comment ref="A13" authorId="0" shapeId="0" xr:uid="{D492D997-4CF1-4F0D-B85D-2D7A0EDC61E9}">
      <text>
        <r>
          <rPr>
            <sz val="9"/>
            <color indexed="81"/>
            <rFont val="Tahoma"/>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C13" authorId="0" shapeId="0" xr:uid="{8C17CF25-DB63-4E6E-A768-A34E0CF16F1C}">
      <text>
        <r>
          <rPr>
            <sz val="9"/>
            <color indexed="81"/>
            <rFont val="Tahoma"/>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D13" authorId="0" shapeId="0" xr:uid="{41E1546F-5FB9-4770-BD23-2E7B067738B5}">
      <text>
        <r>
          <rPr>
            <sz val="9"/>
            <color indexed="81"/>
            <rFont val="Tahoma"/>
            <family val="2"/>
          </rPr>
          <t>Enter all that apply if the collection instrument is a form:
- Paper
-  PDF
-  Info System</t>
        </r>
      </text>
    </comment>
    <comment ref="E13" authorId="0" shapeId="0" xr:uid="{B3544A20-78EE-44AC-B0C9-241C57BB3368}">
      <text>
        <r>
          <rPr>
            <sz val="9"/>
            <color indexed="81"/>
            <rFont val="Tahoma"/>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F13" authorId="0" shapeId="0" xr:uid="{ADA5009B-FF9F-46B2-BA6B-0257479EEADD}">
      <text>
        <r>
          <rPr>
            <sz val="9"/>
            <color indexed="81"/>
            <rFont val="Tahoma"/>
            <family val="2"/>
          </rPr>
          <t>Select only one group per line (e.g., FG and S1 are two lines, S1 and S2 are one line):
FG - foreign government
S1 - state government
S2 - local government
S3 - tribal government
P1 - business
P2 - farm
P3 - non or not for profit
 I   - individual or household</t>
        </r>
      </text>
    </comment>
    <comment ref="G13" authorId="0" shapeId="0" xr:uid="{4FA0B8BE-7320-45C0-BFD1-F56FF4E32884}">
      <text>
        <r>
          <rPr>
            <sz val="9"/>
            <color indexed="81"/>
            <rFont val="Tahoma"/>
            <family val="2"/>
          </rPr>
          <t>Respondents should not be counted more than once in the total number of respondents. Place an "X" in this space to indicate this activity reflects a unique group of respondents in this ICR.</t>
        </r>
      </text>
    </comment>
    <comment ref="H13" authorId="0" shapeId="0" xr:uid="{FCA3191D-D0DB-4A61-9F0C-7E2E7C9EF501}">
      <text>
        <r>
          <rPr>
            <sz val="9"/>
            <color indexed="81"/>
            <rFont val="Tahoma"/>
            <family val="2"/>
          </rPr>
          <t>Select only one per line: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I13" authorId="0" shapeId="0" xr:uid="{081517E3-E5BA-49E0-A008-BC49EDD3CF7E}">
      <text>
        <r>
          <rPr>
            <sz val="9"/>
            <color indexed="81"/>
            <rFont val="Tahoma"/>
            <family val="2"/>
          </rPr>
          <t>See the comment for Column G. Do not count respondents multiple times within the same activity. Each individual or household counts as one respondent, and each business or non-U.S. Federal government activity counts as one respondent.</t>
        </r>
      </text>
    </comment>
    <comment ref="J13" authorId="0" shapeId="0" xr:uid="{CA2938F6-784D-4A6D-9596-0A40DA6D556A}">
      <text>
        <r>
          <rPr>
            <sz val="9"/>
            <color indexed="81"/>
            <rFont val="Tahoma"/>
            <family val="2"/>
          </rPr>
          <t>Each instance of the activity counts as one response regardless of the respondent type.
Each recordkeeper counts as one response.</t>
        </r>
      </text>
    </comment>
    <comment ref="K13" authorId="0" shapeId="0" xr:uid="{B4FB3F3B-230A-4597-A8FA-AE443CF1388A}">
      <text>
        <r>
          <rPr>
            <sz val="9"/>
            <color indexed="81"/>
            <rFont val="Tahoma"/>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 ref="L13" authorId="0" shapeId="0" xr:uid="{40C5A728-9F1B-4120-9740-BE086E1EF230}">
      <text>
        <r>
          <rPr>
            <sz val="9"/>
            <color indexed="81"/>
            <rFont val="Tahoma"/>
            <family val="2"/>
          </rPr>
          <t>Calculation: Column J x K
Formula rounds up</t>
        </r>
      </text>
    </comment>
  </commentList>
</comments>
</file>

<file path=xl/sharedStrings.xml><?xml version="1.0" encoding="utf-8"?>
<sst xmlns="http://schemas.openxmlformats.org/spreadsheetml/2006/main" count="73" uniqueCount="50">
  <si>
    <t>OMB CONTROL NO.</t>
  </si>
  <si>
    <t>0579-XXXX</t>
  </si>
  <si>
    <t>DATE PREPARED</t>
  </si>
  <si>
    <t>TITLE OF INFORMATION COLLECTION REQUEST (ICR)</t>
  </si>
  <si>
    <t>Additional line for ICR Title if title is too long.</t>
  </si>
  <si>
    <t>PART I - ICR INFORMATION, POINT OF CONTACT, FEDERAL REGISTER NOTICE INFORMATION</t>
  </si>
  <si>
    <t>DATA SUMMARY</t>
  </si>
  <si>
    <t>TYPE OF REQUEST</t>
  </si>
  <si>
    <t>POINT OF CONTACT (POC)</t>
  </si>
  <si>
    <t>Nia Washington-Plaskett</t>
  </si>
  <si>
    <t>TOTAL ANNUAL RESPONSES</t>
  </si>
  <si>
    <t>POC TELEPHONE NO.</t>
  </si>
  <si>
    <t>(301) 851-3354</t>
  </si>
  <si>
    <t>% ELECTRONIC</t>
  </si>
  <si>
    <t>PUBLIC COMMENT DOCKET NO.</t>
  </si>
  <si>
    <t>TOTAL BURDEN HOURS</t>
  </si>
  <si>
    <t>FEDERAL REGISTER NOTICE</t>
  </si>
  <si>
    <t>FEDERAL REGISTER DATE</t>
  </si>
  <si>
    <t>% SMALL ENTITIES</t>
  </si>
  <si>
    <t>PART II - SUMMARY OF ACTIVITIES</t>
  </si>
  <si>
    <t>ACTIVITY DESCRIPTION</t>
  </si>
  <si>
    <t>AUTHORITY (U.S.C., CFR, or MANUAL)</t>
  </si>
  <si>
    <t>FORM NO.</t>
  </si>
  <si>
    <t>FORMAT</t>
  </si>
  <si>
    <t>TYPE OF CHANGE</t>
  </si>
  <si>
    <t>TYPEOF RESPONDENT</t>
  </si>
  <si>
    <t>FIRST OCCURENCE</t>
  </si>
  <si>
    <t>TYPE OF RESPONSE</t>
  </si>
  <si>
    <t>ESTIMATED
ANNUAL NUMBER OF RESPONDENTS
OR
RECORDKEEPERS</t>
  </si>
  <si>
    <t>ESTIMATED 
TOTAL ANNUAL
RESPONSES</t>
  </si>
  <si>
    <t>ESTIMATED HOURS
PER RESPONSE
OR
ANNUAL HOURS PER RECORDKEEPER</t>
  </si>
  <si>
    <t>ESTIMATED
TOTAL ANNUAL
BURDEN HOURS</t>
  </si>
  <si>
    <t>X</t>
  </si>
  <si>
    <t>I</t>
  </si>
  <si>
    <t>TOTAL RESPONDENTS</t>
  </si>
  <si>
    <t>RESPONSES PER RESPONDENT</t>
  </si>
  <si>
    <t>HOURS PER RESPONSE</t>
  </si>
  <si>
    <t>D</t>
  </si>
  <si>
    <t>P1</t>
  </si>
  <si>
    <t>Emergency ICR</t>
  </si>
  <si>
    <t>Case-Control Study on Highly Pathogenic Avian Influenza in Turkeys 2022</t>
  </si>
  <si>
    <t>Turkey Case Control Survey</t>
  </si>
  <si>
    <t>Turkey Case Control Survey - Cases - Complete</t>
  </si>
  <si>
    <t>Turkey Case Control Survey - Cases - Nonresponse</t>
  </si>
  <si>
    <t>Turkey Case Control Survey - Controls - Complete</t>
  </si>
  <si>
    <t>Turkey Case Control Survey - Controls - Nonresponse</t>
  </si>
  <si>
    <t>S1</t>
  </si>
  <si>
    <t>Paper, Phone</t>
  </si>
  <si>
    <t>7 U.S.C. 391; 7 U.S.C. 8308</t>
  </si>
  <si>
    <t>Phone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</si>
</sst>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00"/>
    <numFmt numFmtId="168" formatCode="0.000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color theme="1"/>
      <name val="Calibri"/>
      <family val="2"/>
      <scheme val="minor"/>
    </font>
    <font>
      <sz val="10"/>
      <name val="Arial"/>
      <family val="2"/>
    </font>
    <font>
      <u/>
      <sz val="10"/>
      <color theme="10"/>
      <name val="Arial"/>
      <family val="2"/>
    </font>
    <font>
      <sz val="9"/>
      <color indexed="81"/>
      <name val="Tahoma"/>
      <family val="2"/>
    </font>
    <font>
      <sz val="10"/>
      <name val="Calibri"/>
      <family val="2"/>
      <scheme val="minor"/>
    </font>
    <font>
      <sz val="10"/>
      <name val="Arial"/>
      <family val="2"/>
    </font>
    <font>
      <sz val="12"/>
      <color theme="1"/>
      <name val="Calibri"/>
      <family val="2"/>
      <scheme val="minor"/>
    </font>
    <font>
      <b/>
      <sz val="12"/>
      <color theme="1"/>
      <name val="Calibri"/>
      <family val="2"/>
      <scheme val="minor"/>
    </font>
    <font>
      <sz val="12"/>
      <name val="Calibri"/>
      <family val="2"/>
      <scheme val="minor"/>
    </font>
    <font>
      <sz val="11"/>
      <name val="Calibri"/>
      <family val="2"/>
      <scheme val="minor"/>
    </font>
    <font>
      <i/>
      <sz val="10"/>
      <color theme="1"/>
      <name val="Calibri"/>
      <family val="2"/>
      <scheme val="minor"/>
    </font>
    <font>
      <b/>
      <sz val="12"/>
      <color rgb="FFC00000"/>
      <name val="Calibri"/>
      <family val="2"/>
      <scheme val="minor"/>
    </font>
    <font>
      <b/>
      <sz val="10.5"/>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dotted">
        <color indexed="64"/>
      </bottom>
      <diagonal/>
    </border>
    <border>
      <left/>
      <right style="medium">
        <color indexed="64"/>
      </right>
      <top/>
      <bottom style="dotted">
        <color indexed="64"/>
      </bottom>
      <diagonal/>
    </border>
  </borders>
  <cellStyleXfs count="8">
    <xf numFmtId="0" fontId="0" fillId="0" borderId="0"/>
    <xf numFmtId="9" fontId="1" fillId="0" borderId="0" applyFont="0" applyFill="0" applyBorder="0" applyAlignment="0" applyProtection="0"/>
    <xf numFmtId="0" fontId="5" fillId="0" borderId="0"/>
    <xf numFmtId="0" fontId="6" fillId="0" borderId="0" applyNumberFormat="0" applyFill="0" applyBorder="0" applyAlignment="0" applyProtection="0"/>
    <xf numFmtId="43" fontId="5" fillId="0" borderId="0" applyFont="0" applyFill="0" applyBorder="0" applyAlignment="0" applyProtection="0"/>
    <xf numFmtId="0" fontId="9" fillId="0" borderId="0"/>
    <xf numFmtId="44" fontId="5" fillId="0" borderId="0" applyFont="0" applyFill="0" applyBorder="0" applyAlignment="0" applyProtection="0"/>
    <xf numFmtId="0" fontId="5" fillId="0" borderId="0"/>
  </cellStyleXfs>
  <cellXfs count="81">
    <xf numFmtId="0" fontId="0" fillId="0" borderId="0" xfId="0"/>
    <xf numFmtId="0" fontId="2" fillId="0" borderId="0" xfId="0" applyFont="1" applyAlignment="1">
      <alignment horizontal="center" wrapText="1"/>
    </xf>
    <xf numFmtId="0" fontId="2" fillId="0" borderId="14" xfId="0" applyFont="1" applyBorder="1" applyAlignment="1">
      <alignment horizontal="right"/>
    </xf>
    <xf numFmtId="0" fontId="2" fillId="0" borderId="11" xfId="0" applyFont="1" applyBorder="1" applyAlignment="1">
      <alignment horizontal="right"/>
    </xf>
    <xf numFmtId="0" fontId="2" fillId="0" borderId="17" xfId="0" applyFont="1" applyBorder="1" applyAlignment="1">
      <alignment horizontal="right"/>
    </xf>
    <xf numFmtId="0" fontId="10" fillId="0" borderId="3" xfId="0" applyFont="1" applyFill="1" applyBorder="1" applyAlignment="1">
      <alignment horizontal="left"/>
    </xf>
    <xf numFmtId="0" fontId="11" fillId="0" borderId="3" xfId="0" applyFont="1" applyFill="1" applyBorder="1" applyAlignment="1">
      <alignment horizontal="right"/>
    </xf>
    <xf numFmtId="0" fontId="10" fillId="0" borderId="4" xfId="0" applyFont="1" applyFill="1" applyBorder="1" applyAlignment="1">
      <alignment horizontal="left"/>
    </xf>
    <xf numFmtId="0" fontId="10" fillId="0" borderId="6" xfId="0" applyFont="1" applyFill="1" applyBorder="1" applyAlignment="1"/>
    <xf numFmtId="0" fontId="11" fillId="0" borderId="6" xfId="0" applyFont="1" applyFill="1" applyBorder="1" applyAlignment="1">
      <alignment horizontal="right"/>
    </xf>
    <xf numFmtId="0" fontId="10" fillId="0" borderId="6" xfId="0" applyFont="1" applyFill="1" applyBorder="1" applyAlignment="1">
      <alignment horizontal="center"/>
    </xf>
    <xf numFmtId="14" fontId="10" fillId="0" borderId="7" xfId="0" applyNumberFormat="1" applyFont="1" applyFill="1" applyBorder="1" applyAlignment="1">
      <alignment horizontal="left"/>
    </xf>
    <xf numFmtId="0" fontId="11" fillId="2" borderId="5" xfId="0" applyFont="1" applyFill="1" applyBorder="1" applyAlignment="1">
      <alignment horizontal="left"/>
    </xf>
    <xf numFmtId="0" fontId="11" fillId="2" borderId="6" xfId="0" applyFont="1" applyFill="1" applyBorder="1"/>
    <xf numFmtId="0" fontId="11" fillId="2" borderId="9" xfId="0" applyFont="1" applyFill="1" applyBorder="1"/>
    <xf numFmtId="0" fontId="10" fillId="2" borderId="8" xfId="0" applyFont="1" applyFill="1" applyBorder="1" applyAlignment="1">
      <alignment horizontal="center"/>
    </xf>
    <xf numFmtId="0" fontId="11" fillId="2" borderId="9" xfId="0" applyFont="1" applyFill="1" applyBorder="1" applyAlignment="1">
      <alignment horizontal="center"/>
    </xf>
    <xf numFmtId="0" fontId="10" fillId="2" borderId="10" xfId="0" applyFont="1" applyFill="1" applyBorder="1" applyAlignment="1">
      <alignment horizontal="center"/>
    </xf>
    <xf numFmtId="0" fontId="2" fillId="0" borderId="0" xfId="0" applyFont="1"/>
    <xf numFmtId="0" fontId="4" fillId="0" borderId="0" xfId="0" applyFont="1"/>
    <xf numFmtId="0" fontId="4" fillId="0" borderId="0" xfId="0" applyFont="1" applyAlignment="1">
      <alignment horizontal="center"/>
    </xf>
    <xf numFmtId="0" fontId="11" fillId="0" borderId="2"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5" fillId="0" borderId="0" xfId="0" applyFont="1" applyAlignment="1">
      <alignment vertical="center"/>
    </xf>
    <xf numFmtId="0" fontId="11" fillId="0" borderId="8" xfId="0" applyFont="1" applyBorder="1" applyAlignment="1">
      <alignment horizontal="right" vertical="center"/>
    </xf>
    <xf numFmtId="0" fontId="4" fillId="0" borderId="0" xfId="0" applyFont="1" applyAlignment="1">
      <alignment wrapText="1"/>
    </xf>
    <xf numFmtId="0" fontId="10" fillId="0" borderId="3" xfId="0" applyFont="1" applyFill="1" applyBorder="1" applyAlignment="1">
      <alignment horizontal="left" vertical="center"/>
    </xf>
    <xf numFmtId="0" fontId="10" fillId="0" borderId="9" xfId="0" applyFont="1" applyFill="1" applyBorder="1" applyAlignment="1">
      <alignment horizontal="left" vertical="center" indent="1"/>
    </xf>
    <xf numFmtId="0" fontId="10" fillId="0" borderId="9" xfId="0" applyFont="1" applyFill="1" applyBorder="1"/>
    <xf numFmtId="0" fontId="4" fillId="0" borderId="0" xfId="0" applyFont="1" applyFill="1"/>
    <xf numFmtId="0" fontId="10" fillId="0" borderId="9" xfId="0" applyFont="1" applyFill="1" applyBorder="1" applyAlignment="1">
      <alignment horizontal="center"/>
    </xf>
    <xf numFmtId="14" fontId="10" fillId="0" borderId="9" xfId="0" applyNumberFormat="1" applyFont="1" applyFill="1" applyBorder="1" applyAlignment="1">
      <alignment horizontal="left" vertical="center" indent="1"/>
    </xf>
    <xf numFmtId="0" fontId="10" fillId="0" borderId="3" xfId="0" applyFont="1" applyFill="1" applyBorder="1" applyAlignment="1"/>
    <xf numFmtId="0" fontId="11" fillId="0" borderId="9" xfId="0" applyFont="1" applyFill="1" applyBorder="1" applyAlignment="1">
      <alignment horizontal="right" vertical="center"/>
    </xf>
    <xf numFmtId="0" fontId="10" fillId="0" borderId="6" xfId="0" applyFont="1" applyFill="1" applyBorder="1" applyAlignment="1">
      <alignment vertical="center"/>
    </xf>
    <xf numFmtId="9" fontId="0" fillId="0" borderId="16" xfId="1" applyFont="1" applyFill="1" applyBorder="1" applyAlignment="1">
      <alignment horizontal="center"/>
    </xf>
    <xf numFmtId="9" fontId="0" fillId="0" borderId="19" xfId="1" applyFont="1" applyFill="1" applyBorder="1" applyAlignment="1">
      <alignment horizontal="center"/>
    </xf>
    <xf numFmtId="0" fontId="0" fillId="0" borderId="12" xfId="0" applyFill="1" applyBorder="1" applyAlignment="1">
      <alignment horizontal="left" indent="1"/>
    </xf>
    <xf numFmtId="0" fontId="0" fillId="0" borderId="12" xfId="0" applyFill="1" applyBorder="1"/>
    <xf numFmtId="0" fontId="0" fillId="0" borderId="20" xfId="0" applyFill="1" applyBorder="1"/>
    <xf numFmtId="0" fontId="0" fillId="0" borderId="21" xfId="0" applyFill="1" applyBorder="1"/>
    <xf numFmtId="0" fontId="0" fillId="0" borderId="11" xfId="0" applyFill="1" applyBorder="1" applyAlignment="1">
      <alignment horizontal="center"/>
    </xf>
    <xf numFmtId="0" fontId="2" fillId="0" borderId="12" xfId="0" applyFont="1" applyFill="1" applyBorder="1" applyAlignment="1">
      <alignment horizontal="right"/>
    </xf>
    <xf numFmtId="3" fontId="0" fillId="0" borderId="13" xfId="0" applyNumberFormat="1" applyFill="1" applyBorder="1" applyAlignment="1">
      <alignment horizontal="center"/>
    </xf>
    <xf numFmtId="0" fontId="0" fillId="0" borderId="15" xfId="0" applyFill="1" applyBorder="1" applyAlignment="1">
      <alignment horizontal="left" indent="1"/>
    </xf>
    <xf numFmtId="0" fontId="0" fillId="0" borderId="15" xfId="0" applyFill="1" applyBorder="1"/>
    <xf numFmtId="0" fontId="0" fillId="0" borderId="16" xfId="0" applyFill="1" applyBorder="1"/>
    <xf numFmtId="0" fontId="0" fillId="0" borderId="14" xfId="0" applyFill="1" applyBorder="1" applyAlignment="1">
      <alignment horizontal="center"/>
    </xf>
    <xf numFmtId="0" fontId="2" fillId="0" borderId="15" xfId="0" applyFont="1" applyFill="1" applyBorder="1" applyAlignment="1">
      <alignment horizontal="right"/>
    </xf>
    <xf numFmtId="3" fontId="0" fillId="0" borderId="16" xfId="0" applyNumberFormat="1" applyFill="1" applyBorder="1" applyAlignment="1">
      <alignment horizontal="center"/>
    </xf>
    <xf numFmtId="14" fontId="0" fillId="0" borderId="15" xfId="0" applyNumberFormat="1" applyFill="1" applyBorder="1" applyAlignment="1">
      <alignment horizontal="left" indent="1"/>
    </xf>
    <xf numFmtId="1" fontId="0" fillId="0" borderId="16" xfId="0" applyNumberFormat="1" applyFill="1" applyBorder="1" applyAlignment="1">
      <alignment horizontal="center"/>
    </xf>
    <xf numFmtId="168" fontId="0" fillId="0" borderId="16" xfId="0" applyNumberFormat="1" applyFill="1" applyBorder="1" applyAlignment="1">
      <alignment horizontal="center"/>
    </xf>
    <xf numFmtId="0" fontId="0" fillId="0" borderId="18" xfId="0" applyFill="1" applyBorder="1" applyAlignment="1">
      <alignment horizontal="left" indent="1"/>
    </xf>
    <xf numFmtId="0" fontId="0" fillId="0" borderId="18" xfId="0" applyFill="1" applyBorder="1"/>
    <xf numFmtId="0" fontId="0" fillId="0" borderId="19" xfId="0" applyFill="1" applyBorder="1" applyAlignment="1">
      <alignment horizontal="center"/>
    </xf>
    <xf numFmtId="0" fontId="0" fillId="0" borderId="17" xfId="0" applyFill="1" applyBorder="1" applyAlignment="1">
      <alignment horizontal="center"/>
    </xf>
    <xf numFmtId="0" fontId="2" fillId="0" borderId="18" xfId="0" applyFont="1" applyFill="1" applyBorder="1" applyAlignment="1">
      <alignment horizontal="right"/>
    </xf>
    <xf numFmtId="0" fontId="10" fillId="0" borderId="1" xfId="0" applyFont="1" applyBorder="1" applyAlignment="1">
      <alignment horizontal="left" vertical="center" wrapText="1"/>
    </xf>
    <xf numFmtId="0" fontId="11" fillId="2" borderId="2" xfId="0" applyFont="1" applyFill="1" applyBorder="1"/>
    <xf numFmtId="0" fontId="10" fillId="2" borderId="3" xfId="0" applyFont="1" applyFill="1" applyBorder="1"/>
    <xf numFmtId="0" fontId="10" fillId="2" borderId="3" xfId="0" applyFont="1" applyFill="1" applyBorder="1" applyAlignment="1">
      <alignment horizontal="center"/>
    </xf>
    <xf numFmtId="0" fontId="10" fillId="2" borderId="4" xfId="0" applyFont="1" applyFill="1" applyBorder="1" applyAlignment="1">
      <alignment horizontal="center"/>
    </xf>
    <xf numFmtId="0" fontId="2" fillId="0" borderId="1" xfId="0" applyFont="1" applyBorder="1" applyAlignment="1">
      <alignment horizontal="center" wrapText="1"/>
    </xf>
    <xf numFmtId="0" fontId="2" fillId="0" borderId="1" xfId="0" applyFont="1" applyBorder="1" applyAlignment="1">
      <alignment horizontal="center" textRotation="90" wrapText="1"/>
    </xf>
    <xf numFmtId="0" fontId="16" fillId="0" borderId="1" xfId="0" applyFont="1" applyBorder="1" applyAlignment="1">
      <alignment horizontal="center" wrapText="1"/>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xf>
    <xf numFmtId="2" fontId="10" fillId="0" borderId="1" xfId="0" applyNumberFormat="1" applyFont="1" applyBorder="1" applyAlignment="1">
      <alignment horizontal="center" vertical="center"/>
    </xf>
    <xf numFmtId="164" fontId="10"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NumberFormat="1" applyFont="1" applyBorder="1" applyAlignment="1">
      <alignment horizontal="center" vertical="center"/>
    </xf>
    <xf numFmtId="3" fontId="12" fillId="0" borderId="1" xfId="0" applyNumberFormat="1" applyFont="1" applyBorder="1" applyAlignment="1">
      <alignment horizontal="center" vertical="center"/>
    </xf>
    <xf numFmtId="164" fontId="12" fillId="0" borderId="1" xfId="0" applyNumberFormat="1" applyFont="1" applyBorder="1" applyAlignment="1">
      <alignment horizontal="center" vertical="center"/>
    </xf>
    <xf numFmtId="0" fontId="13" fillId="0" borderId="0" xfId="0" applyFont="1"/>
  </cellXfs>
  <cellStyles count="8">
    <cellStyle name="Comma 2" xfId="4" xr:uid="{99993171-F6D7-494B-9306-21B02AFE41FC}"/>
    <cellStyle name="Currency 2" xfId="6" xr:uid="{BB513834-C309-41E7-8F3F-A13576E8A5FF}"/>
    <cellStyle name="Hyperlink 2" xfId="3" xr:uid="{3EE41270-76B1-493C-8427-D7F0595ABC30}"/>
    <cellStyle name="Normal" xfId="0" builtinId="0"/>
    <cellStyle name="Normal 2" xfId="2" xr:uid="{35498A1F-8BA8-4B22-9BA7-AC9E3F323D7E}"/>
    <cellStyle name="Normal 3" xfId="5" xr:uid="{D5DC3217-41F5-4A5A-A942-850929C526D4}"/>
    <cellStyle name="Normal 3 2" xfId="7" xr:uid="{128E6377-B323-4C51-83DF-EFD7970110CD}"/>
    <cellStyle name="Percent" xfId="1" builtinId="5"/>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a:extLst>
            <a:ext uri="{FF2B5EF4-FFF2-40B4-BE49-F238E27FC236}">
              <a16:creationId xmlns:a16="http://schemas.microsoft.com/office/drawing/2014/main" id="{2E64B42F-5787-479F-BFC1-2FB924815F52}"/>
            </a:ext>
          </a:extLst>
        </xdr:cNvPr>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5B68C-3DFE-48A8-ACF7-98ABE9E8EF80}">
  <dimension ref="A1:N18"/>
  <sheetViews>
    <sheetView tabSelected="1" topLeftCell="A7" zoomScale="90" zoomScaleNormal="90" zoomScaleSheetLayoutView="100" workbookViewId="0">
      <selection activeCell="C17" sqref="C17"/>
    </sheetView>
  </sheetViews>
  <sheetFormatPr defaultRowHeight="14.4" x14ac:dyDescent="0.3"/>
  <cols>
    <col min="1" max="1" width="40.6640625" style="19" customWidth="1"/>
    <col min="2" max="2" width="63" style="19" customWidth="1"/>
    <col min="3" max="4" width="12.6640625" style="25" customWidth="1"/>
    <col min="5" max="8" width="5.6640625" style="19" customWidth="1"/>
    <col min="9" max="12" width="15.6640625" style="20" customWidth="1"/>
  </cols>
  <sheetData>
    <row r="1" spans="1:14" ht="24" customHeight="1" thickBot="1" x14ac:dyDescent="0.35">
      <c r="A1" s="24" t="s">
        <v>0</v>
      </c>
      <c r="B1" s="27" t="s">
        <v>1</v>
      </c>
      <c r="C1" s="28"/>
      <c r="D1" s="28"/>
      <c r="E1" s="28"/>
      <c r="F1" s="28"/>
      <c r="G1" s="29"/>
      <c r="H1" s="29"/>
      <c r="I1" s="30"/>
      <c r="J1" s="30"/>
      <c r="K1" s="33" t="s">
        <v>2</v>
      </c>
      <c r="L1" s="31">
        <v>44846</v>
      </c>
    </row>
    <row r="2" spans="1:14" ht="45" customHeight="1" x14ac:dyDescent="0.3">
      <c r="A2" s="21" t="s">
        <v>3</v>
      </c>
      <c r="B2" s="26" t="s">
        <v>40</v>
      </c>
      <c r="C2" s="29"/>
      <c r="D2" s="32"/>
      <c r="E2" s="32"/>
      <c r="F2" s="32"/>
      <c r="G2" s="32"/>
      <c r="H2" s="32"/>
      <c r="I2" s="6"/>
      <c r="J2" s="5"/>
      <c r="K2" s="6"/>
      <c r="L2" s="7"/>
      <c r="N2" s="23"/>
    </row>
    <row r="3" spans="1:14" ht="36" customHeight="1" thickBot="1" x14ac:dyDescent="0.35">
      <c r="A3" s="22" t="s">
        <v>4</v>
      </c>
      <c r="B3" s="34"/>
      <c r="C3" s="34"/>
      <c r="D3" s="8"/>
      <c r="E3" s="8"/>
      <c r="F3" s="8"/>
      <c r="G3" s="8"/>
      <c r="H3" s="8"/>
      <c r="I3" s="9"/>
      <c r="J3" s="10"/>
      <c r="K3" s="9"/>
      <c r="L3" s="11"/>
    </row>
    <row r="4" spans="1:14" ht="21" customHeight="1" thickBot="1" x14ac:dyDescent="0.35">
      <c r="A4" s="12" t="s">
        <v>5</v>
      </c>
      <c r="B4" s="13"/>
      <c r="C4" s="13"/>
      <c r="D4" s="13"/>
      <c r="E4" s="14"/>
      <c r="F4" s="14"/>
      <c r="G4" s="14"/>
      <c r="H4" s="14"/>
      <c r="I4" s="14"/>
      <c r="J4" s="15"/>
      <c r="K4" s="16" t="s">
        <v>6</v>
      </c>
      <c r="L4" s="17"/>
      <c r="N4" s="23"/>
    </row>
    <row r="5" spans="1:14" x14ac:dyDescent="0.3">
      <c r="A5" s="3" t="s">
        <v>7</v>
      </c>
      <c r="B5" s="37" t="s">
        <v>39</v>
      </c>
      <c r="C5" s="38"/>
      <c r="D5" s="38"/>
      <c r="E5" s="38"/>
      <c r="F5" s="39"/>
      <c r="G5" s="39"/>
      <c r="H5" s="39"/>
      <c r="I5" s="40"/>
      <c r="J5" s="41"/>
      <c r="K5" s="42" t="s">
        <v>34</v>
      </c>
      <c r="L5" s="43">
        <v>920</v>
      </c>
      <c r="N5" s="18"/>
    </row>
    <row r="6" spans="1:14" x14ac:dyDescent="0.3">
      <c r="A6" s="2" t="s">
        <v>8</v>
      </c>
      <c r="B6" s="44" t="s">
        <v>9</v>
      </c>
      <c r="C6" s="45"/>
      <c r="D6" s="45"/>
      <c r="E6" s="45"/>
      <c r="F6" s="45"/>
      <c r="G6" s="45"/>
      <c r="H6" s="45"/>
      <c r="I6" s="46"/>
      <c r="J6" s="47"/>
      <c r="K6" s="48" t="s">
        <v>10</v>
      </c>
      <c r="L6" s="49">
        <f>SUM(J14:J18)</f>
        <v>920</v>
      </c>
    </row>
    <row r="7" spans="1:14" x14ac:dyDescent="0.3">
      <c r="A7" s="2" t="s">
        <v>11</v>
      </c>
      <c r="B7" s="44" t="s">
        <v>12</v>
      </c>
      <c r="C7" s="45"/>
      <c r="D7" s="45"/>
      <c r="E7" s="45"/>
      <c r="F7" s="45"/>
      <c r="G7" s="45"/>
      <c r="H7" s="45"/>
      <c r="I7" s="46"/>
      <c r="J7" s="47"/>
      <c r="K7" s="48" t="s">
        <v>13</v>
      </c>
      <c r="L7" s="35">
        <v>0</v>
      </c>
    </row>
    <row r="8" spans="1:14" x14ac:dyDescent="0.3">
      <c r="A8" s="2" t="s">
        <v>2</v>
      </c>
      <c r="B8" s="50">
        <v>44846</v>
      </c>
      <c r="C8" s="45"/>
      <c r="D8" s="45"/>
      <c r="E8" s="45"/>
      <c r="F8" s="45"/>
      <c r="G8" s="45"/>
      <c r="H8" s="45"/>
      <c r="I8" s="46"/>
      <c r="J8" s="47"/>
      <c r="K8" s="48" t="s">
        <v>35</v>
      </c>
      <c r="L8" s="51">
        <f>ROUNDUP(L6/L5,0)</f>
        <v>1</v>
      </c>
    </row>
    <row r="9" spans="1:14" x14ac:dyDescent="0.3">
      <c r="A9" s="2" t="s">
        <v>14</v>
      </c>
      <c r="B9" s="44"/>
      <c r="C9" s="45"/>
      <c r="D9" s="45"/>
      <c r="E9" s="45"/>
      <c r="F9" s="45"/>
      <c r="G9" s="45"/>
      <c r="H9" s="45"/>
      <c r="I9" s="46"/>
      <c r="J9" s="47"/>
      <c r="K9" s="48" t="s">
        <v>15</v>
      </c>
      <c r="L9" s="49">
        <f>SUM(L14:L18)</f>
        <v>364</v>
      </c>
    </row>
    <row r="10" spans="1:14" x14ac:dyDescent="0.3">
      <c r="A10" s="2" t="s">
        <v>16</v>
      </c>
      <c r="B10" s="44"/>
      <c r="C10" s="45"/>
      <c r="D10" s="45"/>
      <c r="E10" s="45"/>
      <c r="F10" s="45"/>
      <c r="G10" s="45"/>
      <c r="H10" s="45"/>
      <c r="I10" s="46"/>
      <c r="J10" s="47"/>
      <c r="K10" s="48" t="s">
        <v>36</v>
      </c>
      <c r="L10" s="52">
        <f>L9/L6</f>
        <v>0.39565217391304347</v>
      </c>
    </row>
    <row r="11" spans="1:14" ht="15" thickBot="1" x14ac:dyDescent="0.35">
      <c r="A11" s="4" t="s">
        <v>17</v>
      </c>
      <c r="B11" s="53"/>
      <c r="C11" s="54"/>
      <c r="D11" s="54"/>
      <c r="E11" s="54"/>
      <c r="F11" s="54"/>
      <c r="G11" s="54"/>
      <c r="H11" s="54"/>
      <c r="I11" s="55"/>
      <c r="J11" s="56"/>
      <c r="K11" s="57" t="s">
        <v>18</v>
      </c>
      <c r="L11" s="36">
        <v>0.1</v>
      </c>
    </row>
    <row r="12" spans="1:14" ht="21" customHeight="1" x14ac:dyDescent="0.3">
      <c r="A12" s="59" t="s">
        <v>19</v>
      </c>
      <c r="B12" s="60"/>
      <c r="C12" s="60"/>
      <c r="D12" s="60"/>
      <c r="E12" s="60"/>
      <c r="F12" s="60"/>
      <c r="G12" s="60"/>
      <c r="H12" s="60"/>
      <c r="I12" s="61"/>
      <c r="J12" s="61"/>
      <c r="K12" s="61"/>
      <c r="L12" s="62"/>
    </row>
    <row r="13" spans="1:14" ht="107.25" customHeight="1" x14ac:dyDescent="0.3">
      <c r="A13" s="63" t="s">
        <v>20</v>
      </c>
      <c r="B13" s="63" t="s">
        <v>21</v>
      </c>
      <c r="C13" s="63" t="s">
        <v>22</v>
      </c>
      <c r="D13" s="63" t="s">
        <v>23</v>
      </c>
      <c r="E13" s="64" t="s">
        <v>24</v>
      </c>
      <c r="F13" s="64" t="s">
        <v>25</v>
      </c>
      <c r="G13" s="64" t="s">
        <v>26</v>
      </c>
      <c r="H13" s="64" t="s">
        <v>27</v>
      </c>
      <c r="I13" s="65" t="s">
        <v>28</v>
      </c>
      <c r="J13" s="63" t="s">
        <v>29</v>
      </c>
      <c r="K13" s="65" t="s">
        <v>30</v>
      </c>
      <c r="L13" s="63" t="s">
        <v>31</v>
      </c>
      <c r="M13" s="1"/>
    </row>
    <row r="14" spans="1:14" ht="40.049999999999997" customHeight="1" x14ac:dyDescent="0.3">
      <c r="A14" s="58" t="s">
        <v>42</v>
      </c>
      <c r="B14" s="66" t="s">
        <v>48</v>
      </c>
      <c r="C14" s="67"/>
      <c r="D14" s="74" t="s">
        <v>49</v>
      </c>
      <c r="E14" s="67" t="s">
        <v>37</v>
      </c>
      <c r="F14" s="68" t="s">
        <v>38</v>
      </c>
      <c r="G14" s="67" t="s">
        <v>32</v>
      </c>
      <c r="H14" s="67" t="s">
        <v>33</v>
      </c>
      <c r="I14" s="69">
        <f>150*0.75</f>
        <v>112.5</v>
      </c>
      <c r="J14" s="69">
        <f>150*0.75</f>
        <v>112.5</v>
      </c>
      <c r="K14" s="70">
        <v>1.25</v>
      </c>
      <c r="L14" s="69">
        <f>ROUNDUP(J14*K14,0)</f>
        <v>141</v>
      </c>
    </row>
    <row r="15" spans="1:14" ht="40.049999999999997" customHeight="1" x14ac:dyDescent="0.3">
      <c r="A15" s="58" t="s">
        <v>43</v>
      </c>
      <c r="B15" s="66" t="s">
        <v>48</v>
      </c>
      <c r="C15" s="67"/>
      <c r="D15" s="74" t="s">
        <v>49</v>
      </c>
      <c r="E15" s="67" t="s">
        <v>37</v>
      </c>
      <c r="F15" s="68" t="s">
        <v>38</v>
      </c>
      <c r="G15" s="67" t="s">
        <v>32</v>
      </c>
      <c r="H15" s="67" t="s">
        <v>33</v>
      </c>
      <c r="I15" s="69">
        <f>150*0.25</f>
        <v>37.5</v>
      </c>
      <c r="J15" s="69">
        <f>150*0.25</f>
        <v>37.5</v>
      </c>
      <c r="K15" s="71">
        <v>8.3000000000000004E-2</v>
      </c>
      <c r="L15" s="69">
        <f>ROUNDUP(J15*K15,0)</f>
        <v>4</v>
      </c>
    </row>
    <row r="16" spans="1:14" ht="40.049999999999997" customHeight="1" x14ac:dyDescent="0.3">
      <c r="A16" s="58" t="s">
        <v>44</v>
      </c>
      <c r="B16" s="66" t="s">
        <v>48</v>
      </c>
      <c r="C16" s="72"/>
      <c r="D16" s="74" t="s">
        <v>49</v>
      </c>
      <c r="E16" s="67" t="s">
        <v>37</v>
      </c>
      <c r="F16" s="68" t="s">
        <v>38</v>
      </c>
      <c r="G16" s="67" t="s">
        <v>32</v>
      </c>
      <c r="H16" s="67" t="s">
        <v>33</v>
      </c>
      <c r="I16" s="69">
        <f>150*5*0.2*0.75</f>
        <v>112.5</v>
      </c>
      <c r="J16" s="69">
        <f>150*5*0.2*0.75</f>
        <v>112.5</v>
      </c>
      <c r="K16" s="70">
        <v>1.25</v>
      </c>
      <c r="L16" s="69">
        <f t="shared" ref="L16" si="0">ROUNDUP(J16*K16,0)</f>
        <v>141</v>
      </c>
    </row>
    <row r="17" spans="1:12" ht="40.049999999999997" customHeight="1" x14ac:dyDescent="0.3">
      <c r="A17" s="58" t="s">
        <v>45</v>
      </c>
      <c r="B17" s="66" t="s">
        <v>48</v>
      </c>
      <c r="C17" s="72"/>
      <c r="D17" s="74" t="s">
        <v>49</v>
      </c>
      <c r="E17" s="67" t="s">
        <v>37</v>
      </c>
      <c r="F17" s="68" t="s">
        <v>38</v>
      </c>
      <c r="G17" s="67" t="s">
        <v>32</v>
      </c>
      <c r="H17" s="67" t="s">
        <v>33</v>
      </c>
      <c r="I17" s="69">
        <f>150*5*(1-(0.2*0.75))</f>
        <v>637.5</v>
      </c>
      <c r="J17" s="69">
        <f>150*5*(1-(0.2*0.75))</f>
        <v>637.5</v>
      </c>
      <c r="K17" s="71">
        <v>8.3000000000000004E-2</v>
      </c>
      <c r="L17" s="69">
        <f t="shared" ref="L17:L18" si="1">ROUNDUP(J17*K17,0)</f>
        <v>53</v>
      </c>
    </row>
    <row r="18" spans="1:12" s="80" customFormat="1" ht="40.049999999999997" customHeight="1" x14ac:dyDescent="0.3">
      <c r="A18" s="73" t="s">
        <v>41</v>
      </c>
      <c r="B18" s="74" t="s">
        <v>48</v>
      </c>
      <c r="C18" s="75"/>
      <c r="D18" s="74" t="s">
        <v>47</v>
      </c>
      <c r="E18" s="76" t="s">
        <v>37</v>
      </c>
      <c r="F18" s="77" t="s">
        <v>46</v>
      </c>
      <c r="G18" s="76" t="s">
        <v>32</v>
      </c>
      <c r="H18" s="76" t="s">
        <v>33</v>
      </c>
      <c r="I18" s="78">
        <v>20</v>
      </c>
      <c r="J18" s="78">
        <v>20</v>
      </c>
      <c r="K18" s="79">
        <v>1.25</v>
      </c>
      <c r="L18" s="78">
        <f t="shared" si="1"/>
        <v>25</v>
      </c>
    </row>
  </sheetData>
  <phoneticPr fontId="3" type="noConversion"/>
  <pageMargins left="0.7" right="0.7" top="0.75" bottom="0.75" header="0.3" footer="0.3"/>
  <pageSetup scale="68" orientation="landscape" horizontalDpi="1200" verticalDpi="1200" r:id="rId1"/>
  <colBreaks count="1" manualBreakCount="1">
    <brk id="12"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C4B3E-22D0-4B1A-9AD2-7AD3D4072BDC}">
  <dimension ref="A1"/>
  <sheetViews>
    <sheetView workbookViewId="0"/>
  </sheetViews>
  <sheetFormatPr defaultRowHeight="14.4"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DA0D774ED8204789FBA44AA44E220C" ma:contentTypeVersion="15" ma:contentTypeDescription="Create a new document." ma:contentTypeScope="" ma:versionID="ede8fc3b194b693f032948152e0de39c">
  <xsd:schema xmlns:xsd="http://www.w3.org/2001/XMLSchema" xmlns:xs="http://www.w3.org/2001/XMLSchema" xmlns:p="http://schemas.microsoft.com/office/2006/metadata/properties" xmlns:ns2="bf16fb3d-d0d4-4082-b9e1-5e252a4ca607" xmlns:ns3="87e9aed0-1cfc-4d5c-8ce4-ea64804a7109" xmlns:ns4="73fb875a-8af9-4255-b008-0995492d31cd" targetNamespace="http://schemas.microsoft.com/office/2006/metadata/properties" ma:root="true" ma:fieldsID="a15ea61a8826aa703e90166f109306ed" ns2:_="" ns3:_="" ns4:_="">
    <xsd:import namespace="bf16fb3d-d0d4-4082-b9e1-5e252a4ca607"/>
    <xsd:import namespace="87e9aed0-1cfc-4d5c-8ce4-ea64804a7109"/>
    <xsd:import namespace="73fb875a-8af9-4255-b008-0995492d31c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Note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16fb3d-d0d4-4082-b9e1-5e252a4ca6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Notes" ma:index="18" nillable="true" ma:displayName="Notes" ma:format="Dropdown" ma:internalName="Notes">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e9aed0-1cfc-4d5c-8ce4-ea64804a710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8743845-13ac-4f4d-b4a4-17bd8d701275}" ma:internalName="TaxCatchAll" ma:showField="CatchAllData" ma:web="87e9aed0-1cfc-4d5c-8ce4-ea64804a71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Notes xmlns="bf16fb3d-d0d4-4082-b9e1-5e252a4ca607" xsi:nil="true"/>
    <lcf76f155ced4ddcb4097134ff3c332f xmlns="bf16fb3d-d0d4-4082-b9e1-5e252a4ca607">
      <Terms xmlns="http://schemas.microsoft.com/office/infopath/2007/PartnerControls"/>
    </lcf76f155ced4ddcb4097134ff3c332f>
    <TaxCatchAll xmlns="73fb875a-8af9-4255-b008-0995492d31c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AE3B0D-B851-4637-A2BD-8DD0ECFC7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16fb3d-d0d4-4082-b9e1-5e252a4ca607"/>
    <ds:schemaRef ds:uri="87e9aed0-1cfc-4d5c-8ce4-ea64804a7109"/>
    <ds:schemaRef ds:uri="73fb875a-8af9-4255-b008-0995492d31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0C7FBA-3532-4D39-8EAE-8C86272B7E31}">
  <ds:schemaRefs>
    <ds:schemaRef ds:uri="http://schemas.microsoft.com/office/2006/metadata/properties"/>
    <ds:schemaRef ds:uri="http://schemas.microsoft.com/office/2006/documentManagement/types"/>
    <ds:schemaRef ds:uri="73fb875a-8af9-4255-b008-0995492d31cd"/>
    <ds:schemaRef ds:uri="http://purl.org/dc/elements/1.1/"/>
    <ds:schemaRef ds:uri="bf16fb3d-d0d4-4082-b9e1-5e252a4ca607"/>
    <ds:schemaRef ds:uri="http://purl.org/dc/dcmitype/"/>
    <ds:schemaRef ds:uri="http://schemas.microsoft.com/office/infopath/2007/PartnerControls"/>
    <ds:schemaRef ds:uri="87e9aed0-1cfc-4d5c-8ce4-ea64804a7109"/>
    <ds:schemaRef ds:uri="http://purl.org/dc/term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78633DF-AFBE-4734-9186-B154E25A8D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APHIS 71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Keegan, Regina - MRP-APHIS, Riverdale, MD</dc:creator>
  <cp:keywords/>
  <dc:description/>
  <cp:lastModifiedBy>Moxey, Joseph  - MRP-APHIS</cp:lastModifiedBy>
  <cp:revision/>
  <dcterms:created xsi:type="dcterms:W3CDTF">2021-07-01T18:06:57Z</dcterms:created>
  <dcterms:modified xsi:type="dcterms:W3CDTF">2022-10-24T17:26:46Z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0x01010063DA0D774ED8204789FBA44AA44E220C</vt:lpwstr>
  </property>
  <property fmtid="{D5CDD505-2E9C-101B-9397-08002B2CF9AE}" pid="3" name="MediaServiceImageTags">
    <vt:lpwstr/>
  </property>
  <property fmtid="{D5CDD505-2E9C-101B-9397-08002B2CF9AE}" pid="4" name="ESRI_WORKBOOK_ID">
    <vt:lpwstr>2a10be32b0df45639c48bea4e77b508e</vt:lpwstr>
  </property>
</Properties>
</file>