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C0794AD-8887-4A3E-A1DB-00A6C5CD2265}" xr6:coauthVersionLast="47" xr6:coauthVersionMax="47" xr10:uidLastSave="{00000000-0000-0000-0000-000000000000}"/>
  <bookViews>
    <workbookView xWindow="-110" yWindow="-110" windowWidth="19420" windowHeight="10420" activeTab="1" xr2:uid="{B659173B-9D63-4F5E-81E6-D990EA09178C}"/>
  </bookViews>
  <sheets>
    <sheet name=", Tribal and State" sheetId="1" r:id="rId1"/>
    <sheet name="RCF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8" i="1" s="1"/>
  <c r="O26" i="1"/>
  <c r="O25" i="1"/>
  <c r="O24" i="1"/>
  <c r="J26" i="1"/>
  <c r="J28" i="1"/>
  <c r="L26" i="1"/>
  <c r="Q26" i="1" s="1"/>
  <c r="L25" i="1"/>
  <c r="Q25" i="1" s="1"/>
  <c r="J25" i="1"/>
  <c r="J24" i="1"/>
  <c r="L24" i="1" s="1"/>
  <c r="Q24" i="1" s="1"/>
  <c r="J27" i="1"/>
  <c r="L27" i="1" s="1"/>
  <c r="M28" i="1"/>
  <c r="M29" i="1"/>
  <c r="J23" i="4"/>
  <c r="L23" i="4" s="1"/>
  <c r="Q23" i="4" s="1"/>
  <c r="J24" i="4"/>
  <c r="L24" i="4" s="1"/>
  <c r="Q24" i="4" s="1"/>
  <c r="M27" i="4"/>
  <c r="M26" i="4"/>
  <c r="L25" i="4"/>
  <c r="Q25" i="4" s="1"/>
  <c r="O23" i="1"/>
  <c r="O29" i="1" s="1"/>
  <c r="L30" i="1" s="1"/>
  <c r="J23" i="1"/>
  <c r="L23" i="1" s="1"/>
  <c r="L29" i="1" l="1"/>
  <c r="Q27" i="1"/>
  <c r="L28" i="1"/>
  <c r="J29" i="1"/>
  <c r="J30" i="1" s="1"/>
  <c r="J26" i="4"/>
  <c r="J27" i="4"/>
  <c r="J28" i="4" s="1"/>
  <c r="O26" i="4"/>
  <c r="L27" i="4"/>
  <c r="L26" i="4"/>
  <c r="O27" i="4"/>
  <c r="Q23" i="1"/>
  <c r="Q28" i="1" l="1"/>
  <c r="Q29" i="1"/>
  <c r="Q27" i="4"/>
  <c r="Q26" i="4"/>
  <c r="L28" i="4"/>
</calcChain>
</file>

<file path=xl/sharedStrings.xml><?xml version="1.0" encoding="utf-8"?>
<sst xmlns="http://schemas.openxmlformats.org/spreadsheetml/2006/main" count="146" uniqueCount="75">
  <si>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</si>
  <si>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</si>
  <si>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</si>
  <si>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 xml:space="preserve">Infrastructure Investment and Jobs Act Financial Assistance to Facilities that Purchase and Process Byproducts for Ecosystem Restoration - Wood Products Infrastrucuture Assistance  </t>
  </si>
  <si>
    <t>0596-NEW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</si>
  <si>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</si>
  <si>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</si>
  <si>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</si>
  <si>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</si>
  <si>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</si>
  <si>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</si>
  <si>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</si>
  <si>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</si>
  <si>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</si>
  <si>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</si>
  <si>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</si>
  <si>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</si>
  <si>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</si>
  <si>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</si>
  <si>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</si>
  <si>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</si>
  <si>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</si>
  <si>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</si>
  <si>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</si>
  <si>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</si>
  <si>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</si>
  <si>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</si>
  <si>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</si>
  <si>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</si>
  <si>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</si>
  <si>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</si>
  <si>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</si>
  <si>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</si>
  <si>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</si>
  <si>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</si>
  <si>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</si>
  <si>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</si>
  <si>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</si>
  <si>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</si>
  <si>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</si>
  <si>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</si>
  <si>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</si>
  <si>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</si>
  <si>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</si>
  <si>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</si>
  <si>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</si>
  <si>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</si>
  <si>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</si>
  <si>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</si>
  <si>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</si>
  <si>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</si>
  <si>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</si>
  <si>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</si>
  <si>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</si>
  <si>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</si>
  <si>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</si>
  <si>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None</t>
  </si>
  <si>
    <t>Application for Federal Assistance</t>
  </si>
  <si>
    <t>SF-424</t>
  </si>
  <si>
    <t>Budget Information for Non-Construction Programs</t>
  </si>
  <si>
    <t>SF-424A</t>
  </si>
  <si>
    <t>Certificate Regarding Lobbying Activities</t>
  </si>
  <si>
    <t>FS-1500-35</t>
  </si>
  <si>
    <t>Financial Capability Questionnaire</t>
  </si>
  <si>
    <t>FS-1500-22</t>
  </si>
  <si>
    <t>Screenshot of active SAM.gov registration</t>
  </si>
  <si>
    <t>Interim Project Progress Report</t>
  </si>
  <si>
    <t>Federal Financial Report</t>
  </si>
  <si>
    <t>SF-425</t>
  </si>
  <si>
    <t>SUBTOTAL</t>
  </si>
  <si>
    <t>TOTAL OF ALL PAGES</t>
  </si>
  <si>
    <t>TOTAL - COLUMNS "F" AND "I" = OMB 831, 13 b; COLUMNS "H" AND "K" = OMB 831, 13c</t>
  </si>
  <si>
    <t xml:space="preserve">FS-1500-0049 </t>
  </si>
  <si>
    <t>Wood Products Infrastructure Assistance Application</t>
  </si>
  <si>
    <t>FS-1500-23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</si>
</sst>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mmmm\ d\,\ yyyy"/>
    <numFmt numFmtId="166" formatCode="0.000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7.5"/>
      <name val="Arial"/>
      <family val="2"/>
    </font>
    <font>
      <sz val="10"/>
      <name val="Times New Roman"/>
      <family val="1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" fillId="0" borderId="7" xfId="0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8" fillId="0" borderId="0" xfId="0" applyFont="1"/>
    <xf numFmtId="2" fontId="1" fillId="0" borderId="7" xfId="0" applyNumberFormat="1" applyFont="1" applyBorder="1"/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2" fontId="11" fillId="0" borderId="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" fillId="3" borderId="11" xfId="0" applyFont="1" applyFill="1" applyBorder="1"/>
    <xf numFmtId="2" fontId="13" fillId="3" borderId="7" xfId="0" applyNumberFormat="1" applyFont="1" applyFill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3" borderId="12" xfId="0" applyNumberFormat="1" applyFont="1" applyFill="1" applyBorder="1" applyAlignment="1">
      <alignment horizontal="center"/>
    </xf>
    <xf numFmtId="4" fontId="1" fillId="0" borderId="0" xfId="0" applyNumberFormat="1" applyFont="1"/>
    <xf numFmtId="0" fontId="1" fillId="0" borderId="12" xfId="0" applyFont="1" applyBorder="1" applyAlignment="1">
      <alignment wrapText="1"/>
    </xf>
    <xf numFmtId="2" fontId="13" fillId="0" borderId="1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2" fontId="14" fillId="3" borderId="9" xfId="0" applyNumberFormat="1" applyFont="1" applyFill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7" xfId="0" applyNumberFormat="1" applyFont="1" applyBorder="1" applyAlignment="1" applyProtection="1">
      <alignment horizontal="left" vertical="center" wrapText="1"/>
      <protection locked="0"/>
    </xf>
    <xf numFmtId="3" fontId="9" fillId="0" borderId="7" xfId="0" applyNumberFormat="1" applyFont="1" applyBorder="1" applyAlignment="1" applyProtection="1">
      <alignment vertical="center"/>
      <protection locked="0"/>
    </xf>
    <xf numFmtId="2" fontId="9" fillId="0" borderId="12" xfId="0" applyNumberFormat="1" applyFont="1" applyBorder="1" applyAlignment="1" applyProtection="1">
      <alignment vertical="center"/>
      <protection locked="0"/>
    </xf>
    <xf numFmtId="4" fontId="9" fillId="0" borderId="0" xfId="0" applyNumberFormat="1" applyFont="1" applyAlignment="1">
      <alignment vertical="center"/>
    </xf>
    <xf numFmtId="166" fontId="9" fillId="0" borderId="12" xfId="0" applyNumberFormat="1" applyFont="1" applyBorder="1" applyAlignment="1" applyProtection="1">
      <alignment vertical="center"/>
      <protection locked="0"/>
    </xf>
    <xf numFmtId="4" fontId="9" fillId="0" borderId="12" xfId="0" applyNumberFormat="1" applyFont="1" applyBorder="1" applyAlignment="1">
      <alignment vertical="center"/>
    </xf>
    <xf numFmtId="3" fontId="9" fillId="3" borderId="12" xfId="0" applyNumberFormat="1" applyFont="1" applyFill="1" applyBorder="1" applyAlignment="1" applyProtection="1">
      <alignment vertical="center"/>
      <protection locked="0"/>
    </xf>
    <xf numFmtId="166" fontId="9" fillId="3" borderId="12" xfId="0" applyNumberFormat="1" applyFont="1" applyFill="1" applyBorder="1" applyAlignment="1" applyProtection="1">
      <alignment vertical="center"/>
      <protection locked="0"/>
    </xf>
    <xf numFmtId="4" fontId="9" fillId="3" borderId="7" xfId="0" applyNumberFormat="1" applyFont="1" applyFill="1" applyBorder="1" applyAlignment="1" applyProtection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167" fontId="9" fillId="0" borderId="15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1" fontId="9" fillId="0" borderId="11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167" fontId="9" fillId="0" borderId="11" xfId="0" applyNumberFormat="1" applyFont="1" applyBorder="1" applyAlignment="1">
      <alignment vertical="center"/>
    </xf>
    <xf numFmtId="1" fontId="9" fillId="0" borderId="21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 wrapText="1"/>
    </xf>
    <xf numFmtId="3" fontId="9" fillId="0" borderId="24" xfId="0" applyNumberFormat="1" applyFont="1" applyBorder="1" applyAlignment="1">
      <alignment vertical="center"/>
    </xf>
    <xf numFmtId="1" fontId="9" fillId="0" borderId="21" xfId="0" applyNumberFormat="1" applyFont="1" applyBorder="1" applyAlignment="1">
      <alignment vertical="center"/>
    </xf>
    <xf numFmtId="4" fontId="9" fillId="0" borderId="21" xfId="0" applyNumberFormat="1" applyFont="1" applyBorder="1" applyAlignment="1">
      <alignment vertical="center"/>
    </xf>
    <xf numFmtId="4" fontId="9" fillId="0" borderId="22" xfId="0" applyNumberFormat="1" applyFont="1" applyBorder="1" applyAlignment="1">
      <alignment vertical="center"/>
    </xf>
    <xf numFmtId="167" fontId="9" fillId="0" borderId="21" xfId="0" applyNumberFormat="1" applyFont="1" applyBorder="1" applyAlignment="1">
      <alignment vertical="center"/>
    </xf>
    <xf numFmtId="0" fontId="0" fillId="0" borderId="7" xfId="0" applyBorder="1"/>
    <xf numFmtId="49" fontId="9" fillId="0" borderId="21" xfId="0" applyNumberFormat="1" applyFont="1" applyBorder="1" applyAlignment="1" applyProtection="1">
      <alignment horizontal="left" vertical="center" wrapText="1"/>
      <protection locked="0"/>
    </xf>
    <xf numFmtId="3" fontId="9" fillId="0" borderId="24" xfId="0" applyNumberFormat="1" applyFont="1" applyBorder="1" applyAlignment="1" applyProtection="1">
      <alignment vertical="center"/>
      <protection locked="0"/>
    </xf>
    <xf numFmtId="1" fontId="9" fillId="0" borderId="21" xfId="0" applyNumberFormat="1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  <protection locked="0"/>
    </xf>
    <xf numFmtId="4" fontId="9" fillId="0" borderId="21" xfId="0" applyNumberFormat="1" applyFont="1" applyBorder="1" applyAlignment="1" applyProtection="1">
      <alignment vertical="center"/>
      <protection locked="0"/>
    </xf>
    <xf numFmtId="4" fontId="9" fillId="0" borderId="25" xfId="0" applyNumberFormat="1" applyFont="1" applyBorder="1" applyAlignment="1" applyProtection="1">
      <alignment vertical="center"/>
      <protection locked="0"/>
    </xf>
    <xf numFmtId="4" fontId="9" fillId="0" borderId="26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2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6" fillId="0" borderId="22" xfId="0" applyNumberFormat="1" applyFon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49" fontId="6" fillId="0" borderId="24" xfId="0" applyNumberFormat="1" applyFont="1" applyBorder="1" applyAlignment="1">
      <alignment horizontal="right" vertical="center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11" fillId="3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E613-5575-4A9E-BE8F-0892441E0D2B}">
  <dimension ref="A1:Z34"/>
  <sheetViews>
    <sheetView workbookViewId="0">
      <selection activeCell="M23" sqref="M23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" customWidth="1"/>
    <col min="8" max="8" width="9.1796875" style="3"/>
    <col min="9" max="9" width="11.54296875" style="3" bestFit="1" customWidth="1"/>
    <col min="10" max="10" width="14" style="1" customWidth="1"/>
    <col min="11" max="11" width="9.1796875" style="3"/>
    <col min="12" max="12" width="13.453125" style="1" customWidth="1"/>
    <col min="13" max="13" width="11.1796875" style="3" customWidth="1"/>
    <col min="14" max="14" width="9.1796875" style="3"/>
    <col min="15" max="15" width="12.7265625" style="18" customWidth="1"/>
    <col min="16" max="16" width="9.54296875" style="4" customWidth="1"/>
    <col min="17" max="17" width="12.7265625" style="4" customWidth="1"/>
    <col min="18" max="16384" width="9.1796875" style="1"/>
  </cols>
  <sheetData>
    <row r="1" spans="1:20" x14ac:dyDescent="0.2">
      <c r="O1" s="4"/>
    </row>
    <row r="2" spans="1:20" x14ac:dyDescent="0.2">
      <c r="O2" s="4"/>
    </row>
    <row r="3" spans="1:20" x14ac:dyDescent="0.2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12.5" x14ac:dyDescent="0.25">
      <c r="A4" s="136" t="s">
        <v>0</v>
      </c>
      <c r="B4" s="137"/>
      <c r="C4" s="137"/>
      <c r="D4" s="137"/>
      <c r="E4" s="137"/>
      <c r="F4" s="137"/>
      <c r="G4" s="137"/>
      <c r="H4" s="138"/>
      <c r="I4" s="145" t="s">
        <v>1</v>
      </c>
      <c r="J4" s="146"/>
      <c r="K4" s="146"/>
      <c r="L4" s="146"/>
      <c r="M4" s="147"/>
      <c r="N4" s="148" t="s">
        <v>2</v>
      </c>
      <c r="O4" s="149"/>
      <c r="P4" s="9"/>
      <c r="Q4" s="10"/>
      <c r="R4" s="11"/>
      <c r="S4" s="11"/>
      <c r="T4" s="11"/>
    </row>
    <row r="5" spans="1:20" ht="10.5" x14ac:dyDescent="0.2">
      <c r="A5" s="139"/>
      <c r="B5" s="140"/>
      <c r="C5" s="140"/>
      <c r="D5" s="140"/>
      <c r="E5" s="140"/>
      <c r="F5" s="140"/>
      <c r="G5" s="140"/>
      <c r="H5" s="141"/>
      <c r="I5" s="12"/>
      <c r="K5" s="1"/>
      <c r="M5" s="13"/>
      <c r="N5" s="150"/>
      <c r="O5" s="151"/>
      <c r="P5" s="14"/>
      <c r="Q5" s="15"/>
    </row>
    <row r="6" spans="1:20" x14ac:dyDescent="0.2">
      <c r="A6" s="139"/>
      <c r="B6" s="140"/>
      <c r="C6" s="140"/>
      <c r="D6" s="140"/>
      <c r="E6" s="140"/>
      <c r="F6" s="140"/>
      <c r="G6" s="140"/>
      <c r="H6" s="141"/>
      <c r="I6" s="152" t="s">
        <v>3</v>
      </c>
      <c r="J6" s="153"/>
      <c r="K6" s="153"/>
      <c r="L6" s="153"/>
      <c r="M6" s="154"/>
      <c r="N6" s="159" t="s">
        <v>4</v>
      </c>
      <c r="O6" s="160"/>
      <c r="P6" s="14"/>
      <c r="Q6" s="15"/>
    </row>
    <row r="7" spans="1:20" x14ac:dyDescent="0.2">
      <c r="A7" s="139"/>
      <c r="B7" s="140"/>
      <c r="C7" s="140"/>
      <c r="D7" s="140"/>
      <c r="E7" s="140"/>
      <c r="F7" s="140"/>
      <c r="G7" s="140"/>
      <c r="H7" s="141"/>
      <c r="I7" s="155"/>
      <c r="J7" s="153"/>
      <c r="K7" s="153"/>
      <c r="L7" s="153"/>
      <c r="M7" s="154"/>
      <c r="N7" s="161"/>
      <c r="O7" s="160"/>
      <c r="P7" s="14"/>
      <c r="Q7" s="15"/>
    </row>
    <row r="8" spans="1:20" x14ac:dyDescent="0.2">
      <c r="A8" s="139"/>
      <c r="B8" s="140"/>
      <c r="C8" s="140"/>
      <c r="D8" s="140"/>
      <c r="E8" s="140"/>
      <c r="F8" s="140"/>
      <c r="G8" s="140"/>
      <c r="H8" s="141"/>
      <c r="I8" s="155"/>
      <c r="J8" s="153"/>
      <c r="K8" s="153"/>
      <c r="L8" s="153"/>
      <c r="M8" s="154"/>
      <c r="N8" s="5"/>
      <c r="O8" s="16"/>
      <c r="P8" s="14"/>
      <c r="Q8" s="15"/>
    </row>
    <row r="9" spans="1:20" ht="10" x14ac:dyDescent="0.25">
      <c r="A9" s="139"/>
      <c r="B9" s="140"/>
      <c r="C9" s="140"/>
      <c r="D9" s="140"/>
      <c r="E9" s="140"/>
      <c r="F9" s="140"/>
      <c r="G9" s="140"/>
      <c r="H9" s="141"/>
      <c r="I9" s="155"/>
      <c r="J9" s="153"/>
      <c r="K9" s="153"/>
      <c r="L9" s="153"/>
      <c r="M9" s="154"/>
      <c r="N9" s="17" t="s">
        <v>5</v>
      </c>
      <c r="P9" s="14"/>
      <c r="Q9" s="15"/>
    </row>
    <row r="10" spans="1:20" x14ac:dyDescent="0.2">
      <c r="A10" s="139"/>
      <c r="B10" s="140"/>
      <c r="C10" s="140"/>
      <c r="D10" s="140"/>
      <c r="E10" s="140"/>
      <c r="F10" s="140"/>
      <c r="G10" s="140"/>
      <c r="H10" s="141"/>
      <c r="I10" s="155"/>
      <c r="J10" s="153"/>
      <c r="K10" s="153"/>
      <c r="L10" s="153"/>
      <c r="M10" s="154"/>
      <c r="N10" s="1"/>
      <c r="P10" s="14"/>
      <c r="Q10" s="15"/>
    </row>
    <row r="11" spans="1:20" ht="13" x14ac:dyDescent="0.2">
      <c r="A11" s="139"/>
      <c r="B11" s="140"/>
      <c r="C11" s="140"/>
      <c r="D11" s="140"/>
      <c r="E11" s="140"/>
      <c r="F11" s="140"/>
      <c r="G11" s="140"/>
      <c r="H11" s="141"/>
      <c r="I11" s="155"/>
      <c r="J11" s="153"/>
      <c r="K11" s="153"/>
      <c r="L11" s="153"/>
      <c r="M11" s="154"/>
      <c r="N11" s="162">
        <v>44840</v>
      </c>
      <c r="O11" s="163"/>
      <c r="P11" s="19"/>
      <c r="Q11" s="20"/>
    </row>
    <row r="12" spans="1:20" ht="13" x14ac:dyDescent="0.2">
      <c r="A12" s="142"/>
      <c r="B12" s="143"/>
      <c r="C12" s="143"/>
      <c r="D12" s="143"/>
      <c r="E12" s="143"/>
      <c r="F12" s="143"/>
      <c r="G12" s="143"/>
      <c r="H12" s="144"/>
      <c r="I12" s="156"/>
      <c r="J12" s="157"/>
      <c r="K12" s="157"/>
      <c r="L12" s="157"/>
      <c r="M12" s="158"/>
      <c r="N12" s="164"/>
      <c r="O12" s="165"/>
      <c r="P12" s="19"/>
      <c r="Q12" s="20"/>
    </row>
    <row r="13" spans="1:20" x14ac:dyDescent="0.2">
      <c r="A13" s="112" t="s">
        <v>6</v>
      </c>
      <c r="B13" s="113"/>
      <c r="C13" s="113"/>
      <c r="D13" s="113"/>
      <c r="E13" s="113"/>
      <c r="F13" s="114"/>
      <c r="G13" s="21"/>
      <c r="H13" s="118" t="s">
        <v>7</v>
      </c>
      <c r="I13" s="119"/>
      <c r="J13" s="119"/>
      <c r="K13" s="119"/>
      <c r="L13" s="119"/>
      <c r="M13" s="119"/>
      <c r="N13" s="119"/>
      <c r="O13" s="120"/>
      <c r="P13" s="22"/>
      <c r="Q13" s="23"/>
    </row>
    <row r="14" spans="1:20" x14ac:dyDescent="0.2">
      <c r="A14" s="115"/>
      <c r="B14" s="116"/>
      <c r="C14" s="116"/>
      <c r="D14" s="116"/>
      <c r="E14" s="116"/>
      <c r="F14" s="117"/>
      <c r="G14" s="21"/>
      <c r="H14" s="121"/>
      <c r="I14" s="122"/>
      <c r="J14" s="122"/>
      <c r="K14" s="122"/>
      <c r="L14" s="122"/>
      <c r="M14" s="122"/>
      <c r="N14" s="122"/>
      <c r="O14" s="123"/>
      <c r="P14" s="22"/>
      <c r="Q14" s="23"/>
    </row>
    <row r="15" spans="1:20" x14ac:dyDescent="0.2">
      <c r="A15" s="24"/>
      <c r="F15" s="13"/>
      <c r="G15" s="21"/>
      <c r="H15" s="124" t="s">
        <v>8</v>
      </c>
      <c r="I15" s="125"/>
      <c r="J15" s="125"/>
      <c r="K15" s="125"/>
      <c r="L15" s="126"/>
      <c r="M15" s="130" t="s">
        <v>9</v>
      </c>
      <c r="N15" s="131"/>
      <c r="O15" s="132"/>
      <c r="P15" s="86" t="s">
        <v>10</v>
      </c>
      <c r="Q15" s="87"/>
    </row>
    <row r="16" spans="1:20" x14ac:dyDescent="0.2">
      <c r="A16" s="25"/>
      <c r="F16" s="13"/>
      <c r="G16" s="21"/>
      <c r="H16" s="127"/>
      <c r="I16" s="128"/>
      <c r="J16" s="128"/>
      <c r="K16" s="128"/>
      <c r="L16" s="129"/>
      <c r="M16" s="133"/>
      <c r="N16" s="134"/>
      <c r="O16" s="135"/>
      <c r="P16" s="88"/>
      <c r="Q16" s="89"/>
    </row>
    <row r="17" spans="1:26" x14ac:dyDescent="0.2">
      <c r="A17" s="25"/>
      <c r="F17" s="13"/>
      <c r="G17" s="26"/>
      <c r="H17" s="27"/>
      <c r="I17" s="24"/>
      <c r="J17" s="24"/>
      <c r="K17" s="24"/>
      <c r="L17" s="28"/>
      <c r="M17" s="29"/>
      <c r="N17" s="29"/>
      <c r="O17" s="30" t="s">
        <v>11</v>
      </c>
      <c r="P17" s="31"/>
      <c r="Q17" s="32"/>
    </row>
    <row r="18" spans="1:26" x14ac:dyDescent="0.2">
      <c r="A18" s="25"/>
      <c r="F18" s="13"/>
      <c r="G18" s="33" t="s">
        <v>12</v>
      </c>
      <c r="H18" s="34" t="s">
        <v>13</v>
      </c>
      <c r="I18" s="35" t="s">
        <v>14</v>
      </c>
      <c r="J18" s="35" t="s">
        <v>15</v>
      </c>
      <c r="K18" s="35" t="s">
        <v>16</v>
      </c>
      <c r="L18" s="35" t="s">
        <v>17</v>
      </c>
      <c r="M18" s="36" t="s">
        <v>18</v>
      </c>
      <c r="N18" s="36" t="s">
        <v>19</v>
      </c>
      <c r="O18" s="30" t="s">
        <v>20</v>
      </c>
      <c r="P18" s="37" t="s">
        <v>21</v>
      </c>
      <c r="Q18" s="38" t="s">
        <v>11</v>
      </c>
    </row>
    <row r="19" spans="1:26" x14ac:dyDescent="0.2">
      <c r="A19" s="35" t="s">
        <v>22</v>
      </c>
      <c r="B19" s="93" t="s">
        <v>23</v>
      </c>
      <c r="C19" s="94"/>
      <c r="D19" s="94"/>
      <c r="E19" s="94"/>
      <c r="F19" s="95"/>
      <c r="G19" s="33" t="s">
        <v>24</v>
      </c>
      <c r="H19" s="34" t="s">
        <v>25</v>
      </c>
      <c r="I19" s="35" t="s">
        <v>26</v>
      </c>
      <c r="J19" s="35" t="s">
        <v>26</v>
      </c>
      <c r="K19" s="35" t="s">
        <v>27</v>
      </c>
      <c r="L19" s="35" t="s">
        <v>16</v>
      </c>
      <c r="M19" s="36" t="s">
        <v>20</v>
      </c>
      <c r="N19" s="36" t="s">
        <v>28</v>
      </c>
      <c r="O19" s="30" t="s">
        <v>29</v>
      </c>
      <c r="P19" s="37" t="s">
        <v>30</v>
      </c>
      <c r="Q19" s="38" t="s">
        <v>21</v>
      </c>
    </row>
    <row r="20" spans="1:26" x14ac:dyDescent="0.2">
      <c r="A20" s="35" t="s">
        <v>31</v>
      </c>
      <c r="F20" s="13"/>
      <c r="G20" s="33" t="s">
        <v>32</v>
      </c>
      <c r="H20" s="13"/>
      <c r="I20" s="35" t="s">
        <v>33</v>
      </c>
      <c r="J20" s="35" t="s">
        <v>34</v>
      </c>
      <c r="K20" s="35" t="s">
        <v>35</v>
      </c>
      <c r="L20" s="35" t="s">
        <v>36</v>
      </c>
      <c r="M20" s="36" t="s">
        <v>37</v>
      </c>
      <c r="N20" s="36" t="s">
        <v>20</v>
      </c>
      <c r="O20" s="39" t="s">
        <v>38</v>
      </c>
      <c r="P20" s="37" t="s">
        <v>39</v>
      </c>
      <c r="Q20" s="38" t="s">
        <v>40</v>
      </c>
      <c r="X20" s="40"/>
    </row>
    <row r="21" spans="1:26" x14ac:dyDescent="0.2">
      <c r="A21" s="25"/>
      <c r="F21" s="13"/>
      <c r="G21" s="41"/>
      <c r="H21" s="13"/>
      <c r="I21" s="35" t="s">
        <v>41</v>
      </c>
      <c r="J21" s="35"/>
      <c r="K21" s="35"/>
      <c r="L21" s="35"/>
      <c r="M21" s="36"/>
      <c r="N21" s="36" t="s">
        <v>42</v>
      </c>
      <c r="O21" s="30"/>
      <c r="P21" s="31"/>
      <c r="Q21" s="42"/>
      <c r="X21" s="40"/>
    </row>
    <row r="22" spans="1:26" x14ac:dyDescent="0.2">
      <c r="A22" s="43" t="s">
        <v>43</v>
      </c>
      <c r="B22" s="93" t="s">
        <v>44</v>
      </c>
      <c r="C22" s="94"/>
      <c r="D22" s="94"/>
      <c r="E22" s="94"/>
      <c r="F22" s="95"/>
      <c r="G22" s="44" t="s">
        <v>45</v>
      </c>
      <c r="H22" s="45" t="s">
        <v>46</v>
      </c>
      <c r="I22" s="43" t="s">
        <v>47</v>
      </c>
      <c r="J22" s="43" t="s">
        <v>48</v>
      </c>
      <c r="K22" s="43" t="s">
        <v>49</v>
      </c>
      <c r="L22" s="43" t="s">
        <v>50</v>
      </c>
      <c r="M22" s="46" t="s">
        <v>51</v>
      </c>
      <c r="N22" s="46" t="s">
        <v>52</v>
      </c>
      <c r="O22" s="47" t="s">
        <v>53</v>
      </c>
      <c r="P22" s="48" t="s">
        <v>54</v>
      </c>
      <c r="Q22" s="49" t="s">
        <v>55</v>
      </c>
      <c r="X22" s="40"/>
    </row>
    <row r="23" spans="1:26" s="62" customFormat="1" ht="50.15" customHeight="1" x14ac:dyDescent="0.3">
      <c r="A23" s="50"/>
      <c r="B23" s="96" t="s">
        <v>73</v>
      </c>
      <c r="C23" s="97"/>
      <c r="D23" s="97"/>
      <c r="E23" s="97"/>
      <c r="F23" s="98"/>
      <c r="G23" s="51" t="s">
        <v>72</v>
      </c>
      <c r="H23" s="52">
        <v>234</v>
      </c>
      <c r="I23" s="53">
        <v>1</v>
      </c>
      <c r="J23" s="54">
        <f t="shared" ref="J23:J27" si="0">SUM(H23*I23)</f>
        <v>234</v>
      </c>
      <c r="K23" s="55">
        <v>5.25</v>
      </c>
      <c r="L23" s="56">
        <f t="shared" ref="L23:L27" si="1">SUM(J23*K23)</f>
        <v>1228.5</v>
      </c>
      <c r="M23" s="57">
        <v>0</v>
      </c>
      <c r="N23" s="58">
        <v>0</v>
      </c>
      <c r="O23" s="59">
        <f t="shared" ref="O23" si="2">SUM(M23*N23)</f>
        <v>0</v>
      </c>
      <c r="P23" s="60">
        <v>40.9</v>
      </c>
      <c r="Q23" s="61">
        <f>SUM(L23*P23)</f>
        <v>50245.65</v>
      </c>
      <c r="S23" s="1"/>
      <c r="T23" s="1"/>
      <c r="U23" s="1"/>
      <c r="V23" s="1"/>
      <c r="W23" s="1"/>
      <c r="X23" s="40"/>
      <c r="Y23" s="1"/>
      <c r="Z23" s="1"/>
    </row>
    <row r="24" spans="1:26" ht="50.15" customHeight="1" x14ac:dyDescent="0.2">
      <c r="A24" s="50"/>
      <c r="B24" s="108" t="s">
        <v>61</v>
      </c>
      <c r="C24" s="109"/>
      <c r="D24" s="109"/>
      <c r="E24" s="109"/>
      <c r="F24" s="110"/>
      <c r="G24" s="51" t="s">
        <v>62</v>
      </c>
      <c r="H24" s="52">
        <v>234</v>
      </c>
      <c r="I24" s="53">
        <v>1</v>
      </c>
      <c r="J24" s="54">
        <f>SUM(H24*I24)</f>
        <v>234</v>
      </c>
      <c r="K24" s="55">
        <v>0.25</v>
      </c>
      <c r="L24" s="56">
        <f>SUM(J24*K24)</f>
        <v>58.5</v>
      </c>
      <c r="M24" s="57">
        <v>0</v>
      </c>
      <c r="N24" s="58">
        <v>0</v>
      </c>
      <c r="O24" s="59">
        <f t="shared" ref="O24:O27" si="3">SUM(M24*N24)</f>
        <v>0</v>
      </c>
      <c r="P24" s="60">
        <v>40.9</v>
      </c>
      <c r="Q24" s="61">
        <f>SUM(L24*P24)</f>
        <v>2392.65</v>
      </c>
      <c r="X24" s="40"/>
    </row>
    <row r="25" spans="1:26" ht="50.15" customHeight="1" x14ac:dyDescent="0.2">
      <c r="A25" s="50"/>
      <c r="B25" s="108" t="s">
        <v>63</v>
      </c>
      <c r="C25" s="109"/>
      <c r="D25" s="109"/>
      <c r="E25" s="109"/>
      <c r="F25" s="110"/>
      <c r="G25" s="51" t="s">
        <v>64</v>
      </c>
      <c r="H25" s="52">
        <v>234</v>
      </c>
      <c r="I25" s="53">
        <v>1</v>
      </c>
      <c r="J25" s="54">
        <f>SUM(H25*I25)</f>
        <v>234</v>
      </c>
      <c r="K25" s="55">
        <v>0.25</v>
      </c>
      <c r="L25" s="56">
        <f>SUM(J25*K25)</f>
        <v>58.5</v>
      </c>
      <c r="M25" s="57">
        <v>0</v>
      </c>
      <c r="N25" s="58">
        <v>0</v>
      </c>
      <c r="O25" s="59">
        <f t="shared" si="3"/>
        <v>0</v>
      </c>
      <c r="P25" s="60">
        <v>40.9</v>
      </c>
      <c r="Q25" s="61">
        <f>SUM(L25*P25)</f>
        <v>2392.65</v>
      </c>
    </row>
    <row r="26" spans="1:26" customFormat="1" ht="50.15" customHeight="1" x14ac:dyDescent="0.35">
      <c r="A26" s="50"/>
      <c r="B26" s="108" t="s">
        <v>66</v>
      </c>
      <c r="C26" s="111"/>
      <c r="D26" s="111"/>
      <c r="E26" s="111"/>
      <c r="F26" s="110"/>
      <c r="G26" s="51" t="s">
        <v>74</v>
      </c>
      <c r="H26" s="52">
        <v>234</v>
      </c>
      <c r="I26" s="53">
        <v>4</v>
      </c>
      <c r="J26" s="54">
        <f>H26*I26</f>
        <v>936</v>
      </c>
      <c r="K26" s="55">
        <v>0.75</v>
      </c>
      <c r="L26" s="56">
        <f>SUM(J26*K26)</f>
        <v>702</v>
      </c>
      <c r="M26" s="57">
        <v>0</v>
      </c>
      <c r="N26" s="58">
        <v>0</v>
      </c>
      <c r="O26" s="59">
        <f t="shared" si="3"/>
        <v>0</v>
      </c>
      <c r="P26" s="60">
        <v>40.9</v>
      </c>
      <c r="Q26" s="61">
        <f>SUM(L26*P26)</f>
        <v>28711.8</v>
      </c>
    </row>
    <row r="27" spans="1:26" customFormat="1" ht="50.15" customHeight="1" x14ac:dyDescent="0.35">
      <c r="A27" s="50"/>
      <c r="B27" s="99" t="s">
        <v>65</v>
      </c>
      <c r="C27" s="100"/>
      <c r="D27" s="100"/>
      <c r="E27" s="100"/>
      <c r="F27" s="101"/>
      <c r="G27" s="51" t="s">
        <v>56</v>
      </c>
      <c r="H27" s="52">
        <v>234</v>
      </c>
      <c r="I27" s="53">
        <v>1</v>
      </c>
      <c r="J27" s="54">
        <f t="shared" si="0"/>
        <v>234</v>
      </c>
      <c r="K27" s="55">
        <v>0.25</v>
      </c>
      <c r="L27" s="56">
        <f t="shared" si="1"/>
        <v>58.5</v>
      </c>
      <c r="M27" s="57">
        <v>0</v>
      </c>
      <c r="N27" s="58">
        <v>0</v>
      </c>
      <c r="O27" s="59">
        <f t="shared" si="3"/>
        <v>0</v>
      </c>
      <c r="P27" s="60">
        <v>40.9</v>
      </c>
      <c r="Q27" s="61">
        <f t="shared" ref="Q27" si="4">SUM(L27*P27)</f>
        <v>2392.65</v>
      </c>
    </row>
    <row r="28" spans="1:26" customFormat="1" ht="13.5" customHeight="1" thickBot="1" x14ac:dyDescent="0.4">
      <c r="A28" s="63"/>
      <c r="B28" s="102" t="s">
        <v>69</v>
      </c>
      <c r="C28" s="103"/>
      <c r="D28" s="103"/>
      <c r="E28" s="103"/>
      <c r="F28" s="104"/>
      <c r="G28" s="64"/>
      <c r="H28" s="65"/>
      <c r="I28" s="66"/>
      <c r="J28" s="67">
        <f>SUM(J23:J27)</f>
        <v>1872</v>
      </c>
      <c r="K28" s="66"/>
      <c r="L28" s="67">
        <f>SUM(L23:L27)</f>
        <v>2106</v>
      </c>
      <c r="M28" s="67">
        <f>SUM(M23:M27)</f>
        <v>0</v>
      </c>
      <c r="N28" s="66"/>
      <c r="O28" s="67">
        <f>SUM(O23:O27)</f>
        <v>0</v>
      </c>
      <c r="P28" s="68"/>
      <c r="Q28" s="69">
        <f>SUM(Q23:Q27)</f>
        <v>86135.4</v>
      </c>
    </row>
    <row r="29" spans="1:26" customFormat="1" ht="13.5" customHeight="1" thickBot="1" x14ac:dyDescent="0.4">
      <c r="A29" s="70"/>
      <c r="B29" s="105" t="s">
        <v>70</v>
      </c>
      <c r="C29" s="106"/>
      <c r="D29" s="106"/>
      <c r="E29" s="106"/>
      <c r="F29" s="107"/>
      <c r="G29" s="71"/>
      <c r="H29" s="72"/>
      <c r="I29" s="73"/>
      <c r="J29" s="74">
        <f>SUM(J23:J27)</f>
        <v>1872</v>
      </c>
      <c r="K29" s="73"/>
      <c r="L29" s="74">
        <f>SUM(L23:L27)</f>
        <v>2106</v>
      </c>
      <c r="M29" s="74">
        <f>SUM(M23:M27)</f>
        <v>0</v>
      </c>
      <c r="N29" s="73"/>
      <c r="O29" s="74">
        <f>SUM(O23:O27)</f>
        <v>0</v>
      </c>
      <c r="P29" s="75"/>
      <c r="Q29" s="76">
        <f>SUM(Q23:Q27)</f>
        <v>86135.4</v>
      </c>
    </row>
    <row r="30" spans="1:26" s="85" customFormat="1" ht="27" customHeight="1" thickBot="1" x14ac:dyDescent="0.4">
      <c r="A30" s="90" t="s">
        <v>71</v>
      </c>
      <c r="B30" s="91"/>
      <c r="C30" s="91"/>
      <c r="D30" s="91"/>
      <c r="E30" s="91"/>
      <c r="F30" s="92"/>
      <c r="G30" s="78"/>
      <c r="H30" s="79"/>
      <c r="I30" s="80"/>
      <c r="J30" s="81">
        <f>SUM(J29+M29)</f>
        <v>1872</v>
      </c>
      <c r="K30" s="80"/>
      <c r="L30" s="81">
        <f>SUM(L29+O29)</f>
        <v>2106</v>
      </c>
      <c r="M30" s="82"/>
      <c r="N30" s="80"/>
      <c r="O30" s="82"/>
      <c r="P30" s="83"/>
      <c r="Q30" s="84"/>
    </row>
    <row r="31" spans="1:26" customFormat="1" ht="14.5" x14ac:dyDescent="0.35">
      <c r="O31" s="77"/>
    </row>
    <row r="32" spans="1:26" customFormat="1" ht="14.5" x14ac:dyDescent="0.35">
      <c r="O32" s="77"/>
    </row>
    <row r="33" spans="15:15" customFormat="1" ht="14.5" x14ac:dyDescent="0.35">
      <c r="O33" s="77"/>
    </row>
    <row r="34" spans="15:15" customFormat="1" ht="14.5" x14ac:dyDescent="0.35">
      <c r="O34" s="77"/>
    </row>
  </sheetData>
  <mergeCells count="21">
    <mergeCell ref="A13:F14"/>
    <mergeCell ref="H13:O14"/>
    <mergeCell ref="H15:L16"/>
    <mergeCell ref="M15:O16"/>
    <mergeCell ref="A4:H12"/>
    <mergeCell ref="I4:M4"/>
    <mergeCell ref="N4:O5"/>
    <mergeCell ref="I6:M12"/>
    <mergeCell ref="N6:O7"/>
    <mergeCell ref="N11:O12"/>
    <mergeCell ref="P15:Q16"/>
    <mergeCell ref="A30:F30"/>
    <mergeCell ref="B22:F22"/>
    <mergeCell ref="B23:F23"/>
    <mergeCell ref="B27:F27"/>
    <mergeCell ref="B28:F28"/>
    <mergeCell ref="B29:F29"/>
    <mergeCell ref="B19:F19"/>
    <mergeCell ref="B25:F25"/>
    <mergeCell ref="B24:F24"/>
    <mergeCell ref="B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CD26-0EEE-4B5C-810F-437B50BFAC81}">
  <dimension ref="A1:Z32"/>
  <sheetViews>
    <sheetView tabSelected="1" topLeftCell="B11" workbookViewId="0">
      <selection activeCell="M23" sqref="M23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" customWidth="1"/>
    <col min="8" max="8" width="9.1796875" style="3"/>
    <col min="9" max="9" width="11.54296875" style="3" bestFit="1" customWidth="1"/>
    <col min="10" max="10" width="14" style="1" customWidth="1"/>
    <col min="11" max="11" width="9.1796875" style="3"/>
    <col min="12" max="12" width="13.453125" style="1" customWidth="1"/>
    <col min="13" max="13" width="11.1796875" style="3" customWidth="1"/>
    <col min="14" max="14" width="9.1796875" style="3"/>
    <col min="15" max="15" width="12.7265625" style="18" customWidth="1"/>
    <col min="16" max="16" width="9.54296875" style="4" customWidth="1"/>
    <col min="17" max="17" width="12.7265625" style="4" customWidth="1"/>
    <col min="18" max="16384" width="9.1796875" style="1"/>
  </cols>
  <sheetData>
    <row r="1" spans="1:20" x14ac:dyDescent="0.2">
      <c r="O1" s="4"/>
    </row>
    <row r="2" spans="1:20" x14ac:dyDescent="0.2">
      <c r="O2" s="4"/>
    </row>
    <row r="3" spans="1:20" x14ac:dyDescent="0.2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12.5" x14ac:dyDescent="0.25">
      <c r="A4" s="136" t="s">
        <v>0</v>
      </c>
      <c r="B4" s="137"/>
      <c r="C4" s="137"/>
      <c r="D4" s="137"/>
      <c r="E4" s="137"/>
      <c r="F4" s="137"/>
      <c r="G4" s="137"/>
      <c r="H4" s="138"/>
      <c r="I4" s="145" t="s">
        <v>1</v>
      </c>
      <c r="J4" s="146"/>
      <c r="K4" s="146"/>
      <c r="L4" s="146"/>
      <c r="M4" s="147"/>
      <c r="N4" s="148" t="s">
        <v>2</v>
      </c>
      <c r="O4" s="149"/>
      <c r="P4" s="9"/>
      <c r="Q4" s="10"/>
      <c r="R4" s="11"/>
      <c r="S4" s="11"/>
      <c r="T4" s="11"/>
    </row>
    <row r="5" spans="1:20" ht="10.5" x14ac:dyDescent="0.2">
      <c r="A5" s="139"/>
      <c r="B5" s="140"/>
      <c r="C5" s="140"/>
      <c r="D5" s="140"/>
      <c r="E5" s="140"/>
      <c r="F5" s="140"/>
      <c r="G5" s="140"/>
      <c r="H5" s="141"/>
      <c r="I5" s="12"/>
      <c r="K5" s="1"/>
      <c r="M5" s="13"/>
      <c r="N5" s="150"/>
      <c r="O5" s="151"/>
      <c r="P5" s="14"/>
      <c r="Q5" s="15"/>
    </row>
    <row r="6" spans="1:20" x14ac:dyDescent="0.2">
      <c r="A6" s="139"/>
      <c r="B6" s="140"/>
      <c r="C6" s="140"/>
      <c r="D6" s="140"/>
      <c r="E6" s="140"/>
      <c r="F6" s="140"/>
      <c r="G6" s="140"/>
      <c r="H6" s="141"/>
      <c r="I6" s="152" t="s">
        <v>3</v>
      </c>
      <c r="J6" s="153"/>
      <c r="K6" s="153"/>
      <c r="L6" s="153"/>
      <c r="M6" s="154"/>
      <c r="N6" s="159" t="s">
        <v>4</v>
      </c>
      <c r="O6" s="160"/>
      <c r="P6" s="14"/>
      <c r="Q6" s="15"/>
    </row>
    <row r="7" spans="1:20" x14ac:dyDescent="0.2">
      <c r="A7" s="139"/>
      <c r="B7" s="140"/>
      <c r="C7" s="140"/>
      <c r="D7" s="140"/>
      <c r="E7" s="140"/>
      <c r="F7" s="140"/>
      <c r="G7" s="140"/>
      <c r="H7" s="141"/>
      <c r="I7" s="155"/>
      <c r="J7" s="153"/>
      <c r="K7" s="153"/>
      <c r="L7" s="153"/>
      <c r="M7" s="154"/>
      <c r="N7" s="161"/>
      <c r="O7" s="160"/>
      <c r="P7" s="14"/>
      <c r="Q7" s="15"/>
    </row>
    <row r="8" spans="1:20" x14ac:dyDescent="0.2">
      <c r="A8" s="139"/>
      <c r="B8" s="140"/>
      <c r="C8" s="140"/>
      <c r="D8" s="140"/>
      <c r="E8" s="140"/>
      <c r="F8" s="140"/>
      <c r="G8" s="140"/>
      <c r="H8" s="141"/>
      <c r="I8" s="155"/>
      <c r="J8" s="153"/>
      <c r="K8" s="153"/>
      <c r="L8" s="153"/>
      <c r="M8" s="154"/>
      <c r="N8" s="5"/>
      <c r="O8" s="16"/>
      <c r="P8" s="14"/>
      <c r="Q8" s="15"/>
    </row>
    <row r="9" spans="1:20" ht="10" x14ac:dyDescent="0.25">
      <c r="A9" s="139"/>
      <c r="B9" s="140"/>
      <c r="C9" s="140"/>
      <c r="D9" s="140"/>
      <c r="E9" s="140"/>
      <c r="F9" s="140"/>
      <c r="G9" s="140"/>
      <c r="H9" s="141"/>
      <c r="I9" s="155"/>
      <c r="J9" s="153"/>
      <c r="K9" s="153"/>
      <c r="L9" s="153"/>
      <c r="M9" s="154"/>
      <c r="N9" s="17" t="s">
        <v>5</v>
      </c>
      <c r="P9" s="14"/>
      <c r="Q9" s="15"/>
    </row>
    <row r="10" spans="1:20" x14ac:dyDescent="0.2">
      <c r="A10" s="139"/>
      <c r="B10" s="140"/>
      <c r="C10" s="140"/>
      <c r="D10" s="140"/>
      <c r="E10" s="140"/>
      <c r="F10" s="140"/>
      <c r="G10" s="140"/>
      <c r="H10" s="141"/>
      <c r="I10" s="155"/>
      <c r="J10" s="153"/>
      <c r="K10" s="153"/>
      <c r="L10" s="153"/>
      <c r="M10" s="154"/>
      <c r="N10" s="1"/>
      <c r="P10" s="14"/>
      <c r="Q10" s="15"/>
    </row>
    <row r="11" spans="1:20" ht="13" x14ac:dyDescent="0.2">
      <c r="A11" s="139"/>
      <c r="B11" s="140"/>
      <c r="C11" s="140"/>
      <c r="D11" s="140"/>
      <c r="E11" s="140"/>
      <c r="F11" s="140"/>
      <c r="G11" s="140"/>
      <c r="H11" s="141"/>
      <c r="I11" s="155"/>
      <c r="J11" s="153"/>
      <c r="K11" s="153"/>
      <c r="L11" s="153"/>
      <c r="M11" s="154"/>
      <c r="N11" s="162">
        <v>44840</v>
      </c>
      <c r="O11" s="163"/>
      <c r="P11" s="19"/>
      <c r="Q11" s="20"/>
    </row>
    <row r="12" spans="1:20" ht="13" x14ac:dyDescent="0.2">
      <c r="A12" s="142"/>
      <c r="B12" s="143"/>
      <c r="C12" s="143"/>
      <c r="D12" s="143"/>
      <c r="E12" s="143"/>
      <c r="F12" s="143"/>
      <c r="G12" s="143"/>
      <c r="H12" s="144"/>
      <c r="I12" s="156"/>
      <c r="J12" s="157"/>
      <c r="K12" s="157"/>
      <c r="L12" s="157"/>
      <c r="M12" s="158"/>
      <c r="N12" s="164"/>
      <c r="O12" s="165"/>
      <c r="P12" s="19"/>
      <c r="Q12" s="20"/>
    </row>
    <row r="13" spans="1:20" x14ac:dyDescent="0.2">
      <c r="A13" s="112" t="s">
        <v>6</v>
      </c>
      <c r="B13" s="113"/>
      <c r="C13" s="113"/>
      <c r="D13" s="113"/>
      <c r="E13" s="113"/>
      <c r="F13" s="114"/>
      <c r="G13" s="21"/>
      <c r="H13" s="118" t="s">
        <v>7</v>
      </c>
      <c r="I13" s="119"/>
      <c r="J13" s="119"/>
      <c r="K13" s="119"/>
      <c r="L13" s="119"/>
      <c r="M13" s="119"/>
      <c r="N13" s="119"/>
      <c r="O13" s="120"/>
      <c r="P13" s="22"/>
      <c r="Q13" s="23"/>
    </row>
    <row r="14" spans="1:20" x14ac:dyDescent="0.2">
      <c r="A14" s="115"/>
      <c r="B14" s="116"/>
      <c r="C14" s="116"/>
      <c r="D14" s="116"/>
      <c r="E14" s="116"/>
      <c r="F14" s="117"/>
      <c r="G14" s="21"/>
      <c r="H14" s="121"/>
      <c r="I14" s="122"/>
      <c r="J14" s="122"/>
      <c r="K14" s="122"/>
      <c r="L14" s="122"/>
      <c r="M14" s="122"/>
      <c r="N14" s="122"/>
      <c r="O14" s="123"/>
      <c r="P14" s="22"/>
      <c r="Q14" s="23"/>
    </row>
    <row r="15" spans="1:20" x14ac:dyDescent="0.2">
      <c r="A15" s="24"/>
      <c r="F15" s="13"/>
      <c r="G15" s="21"/>
      <c r="H15" s="124" t="s">
        <v>8</v>
      </c>
      <c r="I15" s="125"/>
      <c r="J15" s="125"/>
      <c r="K15" s="125"/>
      <c r="L15" s="126"/>
      <c r="M15" s="130" t="s">
        <v>9</v>
      </c>
      <c r="N15" s="131"/>
      <c r="O15" s="132"/>
      <c r="P15" s="86" t="s">
        <v>10</v>
      </c>
      <c r="Q15" s="87"/>
    </row>
    <row r="16" spans="1:20" x14ac:dyDescent="0.2">
      <c r="A16" s="25"/>
      <c r="F16" s="13"/>
      <c r="G16" s="21"/>
      <c r="H16" s="127"/>
      <c r="I16" s="128"/>
      <c r="J16" s="128"/>
      <c r="K16" s="128"/>
      <c r="L16" s="129"/>
      <c r="M16" s="133"/>
      <c r="N16" s="134"/>
      <c r="O16" s="135"/>
      <c r="P16" s="88"/>
      <c r="Q16" s="89"/>
    </row>
    <row r="17" spans="1:26" x14ac:dyDescent="0.2">
      <c r="A17" s="25"/>
      <c r="F17" s="13"/>
      <c r="G17" s="26"/>
      <c r="H17" s="27"/>
      <c r="I17" s="24"/>
      <c r="J17" s="24"/>
      <c r="K17" s="24"/>
      <c r="L17" s="28"/>
      <c r="M17" s="29"/>
      <c r="N17" s="29"/>
      <c r="O17" s="30" t="s">
        <v>11</v>
      </c>
      <c r="P17" s="31"/>
      <c r="Q17" s="32"/>
    </row>
    <row r="18" spans="1:26" x14ac:dyDescent="0.2">
      <c r="A18" s="25"/>
      <c r="F18" s="13"/>
      <c r="G18" s="33" t="s">
        <v>12</v>
      </c>
      <c r="H18" s="34" t="s">
        <v>13</v>
      </c>
      <c r="I18" s="35" t="s">
        <v>14</v>
      </c>
      <c r="J18" s="35" t="s">
        <v>15</v>
      </c>
      <c r="K18" s="35" t="s">
        <v>16</v>
      </c>
      <c r="L18" s="35" t="s">
        <v>17</v>
      </c>
      <c r="M18" s="36" t="s">
        <v>18</v>
      </c>
      <c r="N18" s="36" t="s">
        <v>19</v>
      </c>
      <c r="O18" s="30" t="s">
        <v>20</v>
      </c>
      <c r="P18" s="37" t="s">
        <v>21</v>
      </c>
      <c r="Q18" s="38" t="s">
        <v>11</v>
      </c>
    </row>
    <row r="19" spans="1:26" x14ac:dyDescent="0.2">
      <c r="A19" s="35" t="s">
        <v>22</v>
      </c>
      <c r="B19" s="93" t="s">
        <v>23</v>
      </c>
      <c r="C19" s="94"/>
      <c r="D19" s="94"/>
      <c r="E19" s="94"/>
      <c r="F19" s="95"/>
      <c r="G19" s="33" t="s">
        <v>24</v>
      </c>
      <c r="H19" s="34" t="s">
        <v>25</v>
      </c>
      <c r="I19" s="35" t="s">
        <v>26</v>
      </c>
      <c r="J19" s="35" t="s">
        <v>26</v>
      </c>
      <c r="K19" s="35" t="s">
        <v>27</v>
      </c>
      <c r="L19" s="35" t="s">
        <v>16</v>
      </c>
      <c r="M19" s="36" t="s">
        <v>20</v>
      </c>
      <c r="N19" s="36" t="s">
        <v>28</v>
      </c>
      <c r="O19" s="30" t="s">
        <v>29</v>
      </c>
      <c r="P19" s="37" t="s">
        <v>30</v>
      </c>
      <c r="Q19" s="38" t="s">
        <v>21</v>
      </c>
    </row>
    <row r="20" spans="1:26" x14ac:dyDescent="0.2">
      <c r="A20" s="35" t="s">
        <v>31</v>
      </c>
      <c r="F20" s="13"/>
      <c r="G20" s="33" t="s">
        <v>32</v>
      </c>
      <c r="H20" s="13"/>
      <c r="I20" s="35" t="s">
        <v>33</v>
      </c>
      <c r="J20" s="35" t="s">
        <v>34</v>
      </c>
      <c r="K20" s="35" t="s">
        <v>35</v>
      </c>
      <c r="L20" s="35" t="s">
        <v>36</v>
      </c>
      <c r="M20" s="36" t="s">
        <v>37</v>
      </c>
      <c r="N20" s="36" t="s">
        <v>20</v>
      </c>
      <c r="O20" s="39" t="s">
        <v>38</v>
      </c>
      <c r="P20" s="37" t="s">
        <v>39</v>
      </c>
      <c r="Q20" s="38" t="s">
        <v>40</v>
      </c>
      <c r="X20" s="40"/>
    </row>
    <row r="21" spans="1:26" x14ac:dyDescent="0.2">
      <c r="A21" s="25"/>
      <c r="F21" s="13"/>
      <c r="G21" s="41"/>
      <c r="H21" s="13"/>
      <c r="I21" s="35" t="s">
        <v>41</v>
      </c>
      <c r="J21" s="35"/>
      <c r="K21" s="35"/>
      <c r="L21" s="35"/>
      <c r="M21" s="36"/>
      <c r="N21" s="36" t="s">
        <v>42</v>
      </c>
      <c r="O21" s="30"/>
      <c r="P21" s="31"/>
      <c r="Q21" s="42"/>
      <c r="X21" s="40"/>
    </row>
    <row r="22" spans="1:26" x14ac:dyDescent="0.2">
      <c r="A22" s="43" t="s">
        <v>43</v>
      </c>
      <c r="B22" s="93" t="s">
        <v>44</v>
      </c>
      <c r="C22" s="94"/>
      <c r="D22" s="94"/>
      <c r="E22" s="94"/>
      <c r="F22" s="95"/>
      <c r="G22" s="44" t="s">
        <v>45</v>
      </c>
      <c r="H22" s="45" t="s">
        <v>46</v>
      </c>
      <c r="I22" s="43" t="s">
        <v>47</v>
      </c>
      <c r="J22" s="43" t="s">
        <v>48</v>
      </c>
      <c r="K22" s="43" t="s">
        <v>49</v>
      </c>
      <c r="L22" s="43" t="s">
        <v>50</v>
      </c>
      <c r="M22" s="46" t="s">
        <v>51</v>
      </c>
      <c r="N22" s="46" t="s">
        <v>52</v>
      </c>
      <c r="O22" s="47" t="s">
        <v>53</v>
      </c>
      <c r="P22" s="48" t="s">
        <v>54</v>
      </c>
      <c r="Q22" s="49" t="s">
        <v>55</v>
      </c>
      <c r="X22" s="40"/>
    </row>
    <row r="23" spans="1:26" s="62" customFormat="1" ht="50.15" customHeight="1" x14ac:dyDescent="0.3">
      <c r="A23" s="50"/>
      <c r="B23" s="108" t="s">
        <v>57</v>
      </c>
      <c r="C23" s="109"/>
      <c r="D23" s="109"/>
      <c r="E23" s="109"/>
      <c r="F23" s="110"/>
      <c r="G23" s="51" t="s">
        <v>58</v>
      </c>
      <c r="H23" s="52">
        <v>234</v>
      </c>
      <c r="I23" s="53">
        <v>1</v>
      </c>
      <c r="J23" s="54">
        <f>SUM(H23*I23)</f>
        <v>234</v>
      </c>
      <c r="K23" s="55">
        <v>0.75</v>
      </c>
      <c r="L23" s="56">
        <f>SUM(J23*K23)</f>
        <v>175.5</v>
      </c>
      <c r="M23" s="57">
        <v>0</v>
      </c>
      <c r="N23" s="58">
        <v>0</v>
      </c>
      <c r="O23" s="59">
        <v>0</v>
      </c>
      <c r="P23" s="60">
        <v>40.9</v>
      </c>
      <c r="Q23" s="61">
        <f>SUM(L23*P23)</f>
        <v>7177.95</v>
      </c>
      <c r="S23" s="1"/>
      <c r="T23" s="1"/>
      <c r="U23" s="1"/>
      <c r="V23" s="1"/>
      <c r="W23" s="1"/>
      <c r="X23" s="40"/>
      <c r="Y23" s="1"/>
      <c r="Z23" s="1"/>
    </row>
    <row r="24" spans="1:26" s="62" customFormat="1" ht="50.15" customHeight="1" x14ac:dyDescent="0.3">
      <c r="A24" s="50"/>
      <c r="B24" s="108" t="s">
        <v>59</v>
      </c>
      <c r="C24" s="109"/>
      <c r="D24" s="109"/>
      <c r="E24" s="109"/>
      <c r="F24" s="110"/>
      <c r="G24" s="51" t="s">
        <v>60</v>
      </c>
      <c r="H24" s="52">
        <v>234</v>
      </c>
      <c r="I24" s="53">
        <v>1</v>
      </c>
      <c r="J24" s="54">
        <f>SUM(H24*I24)</f>
        <v>234</v>
      </c>
      <c r="K24" s="55">
        <v>1</v>
      </c>
      <c r="L24" s="56">
        <f>SUM(J24*K24)</f>
        <v>234</v>
      </c>
      <c r="M24" s="57">
        <v>0</v>
      </c>
      <c r="N24" s="58">
        <v>0</v>
      </c>
      <c r="O24" s="59">
        <v>0</v>
      </c>
      <c r="P24" s="60">
        <v>40.9</v>
      </c>
      <c r="Q24" s="61">
        <f>SUM(L24*P24)</f>
        <v>9570.6</v>
      </c>
      <c r="S24" s="1"/>
      <c r="T24" s="1"/>
      <c r="U24" s="1"/>
      <c r="V24" s="1"/>
      <c r="W24" s="1"/>
      <c r="X24" s="40"/>
      <c r="Y24" s="1"/>
      <c r="Z24" s="1"/>
    </row>
    <row r="25" spans="1:26" customFormat="1" ht="50.15" customHeight="1" x14ac:dyDescent="0.35">
      <c r="A25" s="50"/>
      <c r="B25" s="108" t="s">
        <v>67</v>
      </c>
      <c r="C25" s="111"/>
      <c r="D25" s="111"/>
      <c r="E25" s="111"/>
      <c r="F25" s="110"/>
      <c r="G25" s="51" t="s">
        <v>68</v>
      </c>
      <c r="H25" s="52">
        <v>234</v>
      </c>
      <c r="I25" s="53">
        <v>4</v>
      </c>
      <c r="J25" s="54">
        <v>78</v>
      </c>
      <c r="K25" s="55">
        <v>0.75</v>
      </c>
      <c r="L25" s="56">
        <f>SUM(J25*K25)</f>
        <v>58.5</v>
      </c>
      <c r="M25" s="57">
        <v>0</v>
      </c>
      <c r="N25" s="58">
        <v>0</v>
      </c>
      <c r="O25" s="59">
        <v>0</v>
      </c>
      <c r="P25" s="60">
        <v>40.9</v>
      </c>
      <c r="Q25" s="61">
        <f>SUM(L25*P25)</f>
        <v>2392.65</v>
      </c>
    </row>
    <row r="26" spans="1:26" customFormat="1" ht="13.5" customHeight="1" thickBot="1" x14ac:dyDescent="0.4">
      <c r="A26" s="63"/>
      <c r="B26" s="102" t="s">
        <v>69</v>
      </c>
      <c r="C26" s="166"/>
      <c r="D26" s="166"/>
      <c r="E26" s="166"/>
      <c r="F26" s="167"/>
      <c r="G26" s="64"/>
      <c r="H26" s="65"/>
      <c r="I26" s="66"/>
      <c r="J26" s="67">
        <f>SUM(J23:J25)</f>
        <v>546</v>
      </c>
      <c r="K26" s="66"/>
      <c r="L26" s="67">
        <f>SUM(L23:L25)</f>
        <v>468</v>
      </c>
      <c r="M26" s="67">
        <f>SUM(M23:M25)</f>
        <v>0</v>
      </c>
      <c r="N26" s="66"/>
      <c r="O26" s="67">
        <f>SUM(O23:O25)</f>
        <v>0</v>
      </c>
      <c r="P26" s="68"/>
      <c r="Q26" s="69">
        <f>SUM(Q23:Q25)</f>
        <v>19141.2</v>
      </c>
    </row>
    <row r="27" spans="1:26" customFormat="1" ht="13.5" customHeight="1" thickBot="1" x14ac:dyDescent="0.4">
      <c r="A27" s="70"/>
      <c r="B27" s="105" t="s">
        <v>70</v>
      </c>
      <c r="C27" s="168"/>
      <c r="D27" s="168"/>
      <c r="E27" s="168"/>
      <c r="F27" s="169"/>
      <c r="G27" s="71"/>
      <c r="H27" s="72"/>
      <c r="I27" s="73"/>
      <c r="J27" s="74">
        <f>SUM(J23:J25)</f>
        <v>546</v>
      </c>
      <c r="K27" s="73"/>
      <c r="L27" s="74">
        <f>SUM(L23:L25)</f>
        <v>468</v>
      </c>
      <c r="M27" s="74">
        <f>SUM(M23:M25)</f>
        <v>0</v>
      </c>
      <c r="N27" s="73"/>
      <c r="O27" s="74">
        <f>SUM(O23:O25)</f>
        <v>0</v>
      </c>
      <c r="P27" s="75"/>
      <c r="Q27" s="76">
        <f>SUM(Q23:Q25)</f>
        <v>19141.2</v>
      </c>
    </row>
    <row r="28" spans="1:26" s="85" customFormat="1" ht="27" customHeight="1" thickBot="1" x14ac:dyDescent="0.4">
      <c r="A28" s="90" t="s">
        <v>71</v>
      </c>
      <c r="B28" s="91"/>
      <c r="C28" s="91"/>
      <c r="D28" s="91"/>
      <c r="E28" s="91"/>
      <c r="F28" s="92"/>
      <c r="G28" s="78"/>
      <c r="H28" s="79"/>
      <c r="I28" s="80"/>
      <c r="J28" s="81">
        <f>SUM(J27+M27)</f>
        <v>546</v>
      </c>
      <c r="K28" s="80"/>
      <c r="L28" s="81">
        <f>SUM(L27+O27)</f>
        <v>468</v>
      </c>
      <c r="M28" s="82"/>
      <c r="N28" s="80"/>
      <c r="O28" s="82"/>
      <c r="P28" s="83"/>
      <c r="Q28" s="84"/>
    </row>
    <row r="29" spans="1:26" customFormat="1" ht="14.5" x14ac:dyDescent="0.35">
      <c r="O29" s="77"/>
    </row>
    <row r="30" spans="1:26" customFormat="1" ht="14.5" x14ac:dyDescent="0.35">
      <c r="O30" s="77"/>
    </row>
    <row r="31" spans="1:26" customFormat="1" ht="14.5" x14ac:dyDescent="0.35">
      <c r="O31" s="77"/>
    </row>
    <row r="32" spans="1:26" customFormat="1" ht="14.5" x14ac:dyDescent="0.35">
      <c r="O32" s="77"/>
    </row>
  </sheetData>
  <mergeCells count="19">
    <mergeCell ref="P15:Q16"/>
    <mergeCell ref="B25:F25"/>
    <mergeCell ref="B26:F26"/>
    <mergeCell ref="B27:F27"/>
    <mergeCell ref="A28:F28"/>
    <mergeCell ref="B22:F22"/>
    <mergeCell ref="B24:F24"/>
    <mergeCell ref="B23:F23"/>
    <mergeCell ref="B19:F19"/>
    <mergeCell ref="A13:F14"/>
    <mergeCell ref="H13:O14"/>
    <mergeCell ref="H15:L16"/>
    <mergeCell ref="M15:O16"/>
    <mergeCell ref="A4:H12"/>
    <mergeCell ref="I4:M4"/>
    <mergeCell ref="N4:O5"/>
    <mergeCell ref="I6:M12"/>
    <mergeCell ref="N6:O7"/>
    <mergeCell ref="N11:O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, Tribal and State</vt:lpstr>
      <vt:lpstr>RCF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2022-11-03T01:16:11Z</dcterms:created>
  <dcterms:modified xsi:type="dcterms:W3CDTF">2022-11-03T01:38:18Z</dcterms:modified>
</cp:coreProperties>
</file>