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470D2CD-2249-CD33-4A35-6F278624656F}"/>
  <workbookPr codeName="ThisWorkbook" defaultThemeVersion="166925"/>
  <mc:AlternateContent xmlns:mc="http://schemas.openxmlformats.org/markup-compatibility/2006">
    <mc:Choice Requires="x15">
      <x15ac:absPath xmlns:x15ac="http://schemas.microsoft.com/office/spreadsheetml/2010/11/ac" url="https://usepa-my.sharepoint.com/personal/purdy_mark_epa_gov/Documents/ICRs/"/>
    </mc:Choice>
  </mc:AlternateContent>
  <xr:revisionPtr revIDLastSave="0" documentId="8_{AB045A91-2A40-4358-B541-2721A51BB226}" xr6:coauthVersionLast="46" xr6:coauthVersionMax="46" xr10:uidLastSave="{00000000-0000-0000-0000-000000000000}"/>
  <bookViews>
    <workbookView xWindow="-19310" yWindow="1360" windowWidth="19420" windowHeight="10420" tabRatio="720" firstSheet="1" activeTab="1" xr2:uid="{00000000-000D-0000-FFFF-FFFF00000000}"/>
  </bookViews>
  <sheets>
    <sheet name="Lists" sheetId="25" state="hidden" r:id="rId1"/>
    <sheet name="Welcome" sheetId="24" r:id="rId2"/>
    <sheet name="Company_Information" sheetId="2" r:id="rId3"/>
    <sheet name="Affected_Sources" sheetId="34" r:id="rId4"/>
    <sheet name="CMS_Identification" sheetId="23" r:id="rId5"/>
    <sheet name="Description_of_Changes" sheetId="11" r:id="rId6"/>
    <sheet name="CMS_Deviation_Detail" sheetId="12" r:id="rId7"/>
    <sheet name="CMS_Deviation_Summary" sheetId="36" r:id="rId8"/>
    <sheet name="Limit_Deviation_Detail" sheetId="16" r:id="rId9"/>
    <sheet name="Limit_Deviation_Summary" sheetId="33" r:id="rId10"/>
    <sheet name="Mercury_Switches_Scrap_Option" sheetId="31" r:id="rId11"/>
    <sheet name="Mercury_Switches" sheetId="29" r:id="rId12"/>
    <sheet name="Certification" sheetId="5" r:id="rId13"/>
    <sheet name="Revisions" sheetId="35" r:id="rId14"/>
    <sheet name="Worksheet Map" sheetId="37" state="hidden" r:id="rId15"/>
  </sheets>
  <definedNames>
    <definedName name="CEMID">OFFSET(Lists!$M$2,0,0,SUMPRODUCT(--(Lists!$M$2:$M$101&lt;&gt;"")),1)</definedName>
    <definedName name="CompanyRecord">OFFSET(Lists!$H$2,0,0,SUMPRODUCT(--(Table8[Companylist]&lt;&gt;"")),1)</definedName>
    <definedName name="DeviationCauses" localSheetId="3">Table16[Deviation Causes]</definedName>
    <definedName name="DeviationCauses">Table16[Deviation Causes]</definedName>
    <definedName name="EmissionLimits" localSheetId="3">Table15[Limits]</definedName>
    <definedName name="EmissionLimits">Table15[Limits]</definedName>
    <definedName name="idname">OFFSET(Lists!$AP$2,0,0,SUMPRODUCT(--(Lists!$AP$2:$AP$78&lt;&gt;"")),1)</definedName>
    <definedName name="idnamecms">OFFSET(Lists!$BM$2,0,0,SUMPRODUCT(--(Lists!$BM$2:$BM$78&lt;&gt;"")),1)</definedName>
    <definedName name="states" localSheetId="3">Table20[states]</definedName>
    <definedName name="states">Table20[states]</definedName>
    <definedName name="UnitID">OFFSET(Lists!$C$2,0,0,SUMPRODUCT(--(Lists!$C$2:$C$500&lt;&gt;"")),1)</definedName>
    <definedName name="Units">Lists!$P$29:$P$32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23" l="1"/>
  <c r="B6" i="36" l="1"/>
  <c r="D5" i="36"/>
  <c r="D4" i="36"/>
  <c r="D3" i="36"/>
  <c r="D2" i="36"/>
  <c r="B33" i="2" l="1"/>
  <c r="B32" i="2"/>
  <c r="B31" i="2"/>
  <c r="B30" i="2"/>
  <c r="B29" i="2"/>
  <c r="B28" i="2"/>
  <c r="B27" i="2"/>
  <c r="B26" i="2"/>
  <c r="B25" i="2"/>
  <c r="B24" i="2"/>
  <c r="D500" i="12" l="1"/>
  <c r="C500" i="12"/>
  <c r="B500" i="12"/>
  <c r="D499" i="12"/>
  <c r="C499" i="12"/>
  <c r="B499" i="12"/>
  <c r="D498" i="12"/>
  <c r="C498" i="12"/>
  <c r="B498" i="12"/>
  <c r="D497" i="12"/>
  <c r="C497" i="12"/>
  <c r="B497" i="12"/>
  <c r="D496" i="12"/>
  <c r="C496" i="12"/>
  <c r="B496" i="12"/>
  <c r="D495" i="12"/>
  <c r="C495" i="12"/>
  <c r="B495" i="12"/>
  <c r="D494" i="12"/>
  <c r="C494" i="12"/>
  <c r="B494" i="12"/>
  <c r="D493" i="12"/>
  <c r="C493" i="12"/>
  <c r="B493" i="12"/>
  <c r="D492" i="12"/>
  <c r="C492" i="12"/>
  <c r="B492" i="12"/>
  <c r="D491" i="12"/>
  <c r="C491" i="12"/>
  <c r="B491" i="12"/>
  <c r="D490" i="12"/>
  <c r="C490" i="12"/>
  <c r="B490" i="12"/>
  <c r="D489" i="12"/>
  <c r="C489" i="12"/>
  <c r="B489" i="12"/>
  <c r="D488" i="12"/>
  <c r="C488" i="12"/>
  <c r="B488" i="12"/>
  <c r="D487" i="12"/>
  <c r="C487" i="12"/>
  <c r="B487" i="12"/>
  <c r="D486" i="12"/>
  <c r="C486" i="12"/>
  <c r="B486" i="12"/>
  <c r="D485" i="12"/>
  <c r="C485" i="12"/>
  <c r="B485" i="12"/>
  <c r="D484" i="12"/>
  <c r="C484" i="12"/>
  <c r="B484" i="12"/>
  <c r="D483" i="12"/>
  <c r="C483" i="12"/>
  <c r="B483" i="12"/>
  <c r="D482" i="12"/>
  <c r="C482" i="12"/>
  <c r="B482" i="12"/>
  <c r="D481" i="12"/>
  <c r="C481" i="12"/>
  <c r="B481" i="12"/>
  <c r="D480" i="12"/>
  <c r="C480" i="12"/>
  <c r="B480" i="12"/>
  <c r="D479" i="12"/>
  <c r="C479" i="12"/>
  <c r="B479" i="12"/>
  <c r="D478" i="12"/>
  <c r="C478" i="12"/>
  <c r="B478" i="12"/>
  <c r="D477" i="12"/>
  <c r="C477" i="12"/>
  <c r="B477" i="12"/>
  <c r="D476" i="12"/>
  <c r="C476" i="12"/>
  <c r="B476" i="12"/>
  <c r="D475" i="12"/>
  <c r="C475" i="12"/>
  <c r="B475" i="12"/>
  <c r="D474" i="12"/>
  <c r="C474" i="12"/>
  <c r="B474" i="12"/>
  <c r="D473" i="12"/>
  <c r="C473" i="12"/>
  <c r="B473" i="12"/>
  <c r="D472" i="12"/>
  <c r="C472" i="12"/>
  <c r="B472" i="12"/>
  <c r="D471" i="12"/>
  <c r="C471" i="12"/>
  <c r="B471" i="12"/>
  <c r="D470" i="12"/>
  <c r="C470" i="12"/>
  <c r="B470" i="12"/>
  <c r="D469" i="12"/>
  <c r="C469" i="12"/>
  <c r="B469" i="12"/>
  <c r="D468" i="12"/>
  <c r="C468" i="12"/>
  <c r="B468" i="12"/>
  <c r="D467" i="12"/>
  <c r="C467" i="12"/>
  <c r="B467" i="12"/>
  <c r="D466" i="12"/>
  <c r="C466" i="12"/>
  <c r="B466" i="12"/>
  <c r="D465" i="12"/>
  <c r="C465" i="12"/>
  <c r="B465" i="12"/>
  <c r="D464" i="12"/>
  <c r="C464" i="12"/>
  <c r="B464" i="12"/>
  <c r="D463" i="12"/>
  <c r="C463" i="12"/>
  <c r="B463" i="12"/>
  <c r="D462" i="12"/>
  <c r="C462" i="12"/>
  <c r="B462" i="12"/>
  <c r="D461" i="12"/>
  <c r="C461" i="12"/>
  <c r="B461" i="12"/>
  <c r="D460" i="12"/>
  <c r="C460" i="12"/>
  <c r="B460" i="12"/>
  <c r="D459" i="12"/>
  <c r="C459" i="12"/>
  <c r="B459" i="12"/>
  <c r="D458" i="12"/>
  <c r="C458" i="12"/>
  <c r="B458" i="12"/>
  <c r="D457" i="12"/>
  <c r="C457" i="12"/>
  <c r="B457" i="12"/>
  <c r="D456" i="12"/>
  <c r="C456" i="12"/>
  <c r="B456" i="12"/>
  <c r="D455" i="12"/>
  <c r="C455" i="12"/>
  <c r="B455" i="12"/>
  <c r="D454" i="12"/>
  <c r="C454" i="12"/>
  <c r="B454" i="12"/>
  <c r="D453" i="12"/>
  <c r="C453" i="12"/>
  <c r="B453" i="12"/>
  <c r="D452" i="12"/>
  <c r="C452" i="12"/>
  <c r="B452" i="12"/>
  <c r="D451" i="12"/>
  <c r="C451" i="12"/>
  <c r="B451" i="12"/>
  <c r="D450" i="12"/>
  <c r="C450" i="12"/>
  <c r="B450" i="12"/>
  <c r="D449" i="12"/>
  <c r="C449" i="12"/>
  <c r="B449" i="12"/>
  <c r="D448" i="12"/>
  <c r="C448" i="12"/>
  <c r="B448" i="12"/>
  <c r="D447" i="12"/>
  <c r="C447" i="12"/>
  <c r="B447" i="12"/>
  <c r="D446" i="12"/>
  <c r="C446" i="12"/>
  <c r="B446" i="12"/>
  <c r="D445" i="12"/>
  <c r="C445" i="12"/>
  <c r="B445" i="12"/>
  <c r="D444" i="12"/>
  <c r="C444" i="12"/>
  <c r="B444" i="12"/>
  <c r="D443" i="12"/>
  <c r="C443" i="12"/>
  <c r="B443" i="12"/>
  <c r="D442" i="12"/>
  <c r="C442" i="12"/>
  <c r="B442" i="12"/>
  <c r="D441" i="12"/>
  <c r="C441" i="12"/>
  <c r="B441" i="12"/>
  <c r="D440" i="12"/>
  <c r="C440" i="12"/>
  <c r="B440" i="12"/>
  <c r="D439" i="12"/>
  <c r="C439" i="12"/>
  <c r="B439" i="12"/>
  <c r="D438" i="12"/>
  <c r="C438" i="12"/>
  <c r="B438" i="12"/>
  <c r="D437" i="12"/>
  <c r="C437" i="12"/>
  <c r="B437" i="12"/>
  <c r="D436" i="12"/>
  <c r="C436" i="12"/>
  <c r="B436" i="12"/>
  <c r="D435" i="12"/>
  <c r="C435" i="12"/>
  <c r="B435" i="12"/>
  <c r="D434" i="12"/>
  <c r="C434" i="12"/>
  <c r="B434" i="12"/>
  <c r="D433" i="12"/>
  <c r="C433" i="12"/>
  <c r="B433" i="12"/>
  <c r="D432" i="12"/>
  <c r="C432" i="12"/>
  <c r="B432" i="12"/>
  <c r="D431" i="12"/>
  <c r="C431" i="12"/>
  <c r="B431" i="12"/>
  <c r="D430" i="12"/>
  <c r="C430" i="12"/>
  <c r="B430" i="12"/>
  <c r="D429" i="12"/>
  <c r="C429" i="12"/>
  <c r="B429" i="12"/>
  <c r="D428" i="12"/>
  <c r="C428" i="12"/>
  <c r="B428" i="12"/>
  <c r="D427" i="12"/>
  <c r="C427" i="12"/>
  <c r="B427" i="12"/>
  <c r="D426" i="12"/>
  <c r="C426" i="12"/>
  <c r="B426" i="12"/>
  <c r="D425" i="12"/>
  <c r="C425" i="12"/>
  <c r="B425" i="12"/>
  <c r="D424" i="12"/>
  <c r="C424" i="12"/>
  <c r="B424" i="12"/>
  <c r="D423" i="12"/>
  <c r="C423" i="12"/>
  <c r="B423" i="12"/>
  <c r="D422" i="12"/>
  <c r="C422" i="12"/>
  <c r="B422" i="12"/>
  <c r="D421" i="12"/>
  <c r="C421" i="12"/>
  <c r="B421" i="12"/>
  <c r="D420" i="12"/>
  <c r="C420" i="12"/>
  <c r="B420" i="12"/>
  <c r="D419" i="12"/>
  <c r="C419" i="12"/>
  <c r="B419" i="12"/>
  <c r="D418" i="12"/>
  <c r="C418" i="12"/>
  <c r="B418" i="12"/>
  <c r="D417" i="12"/>
  <c r="C417" i="12"/>
  <c r="B417" i="12"/>
  <c r="D416" i="12"/>
  <c r="C416" i="12"/>
  <c r="B416" i="12"/>
  <c r="D415" i="12"/>
  <c r="C415" i="12"/>
  <c r="B415" i="12"/>
  <c r="D414" i="12"/>
  <c r="C414" i="12"/>
  <c r="B414" i="12"/>
  <c r="D413" i="12"/>
  <c r="C413" i="12"/>
  <c r="B413" i="12"/>
  <c r="D412" i="12"/>
  <c r="C412" i="12"/>
  <c r="B412" i="12"/>
  <c r="D411" i="12"/>
  <c r="C411" i="12"/>
  <c r="B411" i="12"/>
  <c r="D410" i="12"/>
  <c r="C410" i="12"/>
  <c r="B410" i="12"/>
  <c r="D409" i="12"/>
  <c r="C409" i="12"/>
  <c r="B409" i="12"/>
  <c r="D408" i="12"/>
  <c r="C408" i="12"/>
  <c r="B408" i="12"/>
  <c r="D407" i="12"/>
  <c r="C407" i="12"/>
  <c r="B407" i="12"/>
  <c r="D406" i="12"/>
  <c r="C406" i="12"/>
  <c r="B406" i="12"/>
  <c r="D405" i="12"/>
  <c r="C405" i="12"/>
  <c r="B405" i="12"/>
  <c r="D404" i="12"/>
  <c r="C404" i="12"/>
  <c r="B404" i="12"/>
  <c r="D403" i="12"/>
  <c r="C403" i="12"/>
  <c r="B403" i="12"/>
  <c r="D402" i="12"/>
  <c r="C402" i="12"/>
  <c r="B402" i="12"/>
  <c r="D401" i="12"/>
  <c r="C401" i="12"/>
  <c r="B401" i="12"/>
  <c r="D400" i="12"/>
  <c r="C400" i="12"/>
  <c r="B400" i="12"/>
  <c r="D399" i="12"/>
  <c r="C399" i="12"/>
  <c r="B399" i="12"/>
  <c r="D398" i="12"/>
  <c r="C398" i="12"/>
  <c r="B398" i="12"/>
  <c r="D397" i="12"/>
  <c r="C397" i="12"/>
  <c r="B397" i="12"/>
  <c r="D396" i="12"/>
  <c r="C396" i="12"/>
  <c r="B396" i="12"/>
  <c r="D395" i="12"/>
  <c r="C395" i="12"/>
  <c r="B395" i="12"/>
  <c r="D394" i="12"/>
  <c r="C394" i="12"/>
  <c r="B394" i="12"/>
  <c r="D393" i="12"/>
  <c r="C393" i="12"/>
  <c r="B393" i="12"/>
  <c r="D392" i="12"/>
  <c r="C392" i="12"/>
  <c r="B392" i="12"/>
  <c r="D391" i="12"/>
  <c r="C391" i="12"/>
  <c r="B391" i="12"/>
  <c r="D390" i="12"/>
  <c r="C390" i="12"/>
  <c r="B390" i="12"/>
  <c r="D389" i="12"/>
  <c r="C389" i="12"/>
  <c r="B389" i="12"/>
  <c r="D388" i="12"/>
  <c r="C388" i="12"/>
  <c r="B388" i="12"/>
  <c r="D387" i="12"/>
  <c r="C387" i="12"/>
  <c r="B387" i="12"/>
  <c r="D386" i="12"/>
  <c r="C386" i="12"/>
  <c r="B386" i="12"/>
  <c r="D385" i="12"/>
  <c r="C385" i="12"/>
  <c r="B385" i="12"/>
  <c r="D384" i="12"/>
  <c r="C384" i="12"/>
  <c r="B384" i="12"/>
  <c r="D383" i="12"/>
  <c r="C383" i="12"/>
  <c r="B383" i="12"/>
  <c r="D382" i="12"/>
  <c r="C382" i="12"/>
  <c r="B382" i="12"/>
  <c r="D381" i="12"/>
  <c r="C381" i="12"/>
  <c r="B381" i="12"/>
  <c r="D380" i="12"/>
  <c r="C380" i="12"/>
  <c r="B380" i="12"/>
  <c r="D379" i="12"/>
  <c r="C379" i="12"/>
  <c r="B379" i="12"/>
  <c r="D378" i="12"/>
  <c r="C378" i="12"/>
  <c r="B378" i="12"/>
  <c r="D377" i="12"/>
  <c r="C377" i="12"/>
  <c r="B377" i="12"/>
  <c r="D376" i="12"/>
  <c r="C376" i="12"/>
  <c r="B376" i="12"/>
  <c r="D375" i="12"/>
  <c r="C375" i="12"/>
  <c r="B375" i="12"/>
  <c r="D374" i="12"/>
  <c r="C374" i="12"/>
  <c r="B374" i="12"/>
  <c r="D373" i="12"/>
  <c r="C373" i="12"/>
  <c r="B373" i="12"/>
  <c r="D372" i="12"/>
  <c r="C372" i="12"/>
  <c r="B372" i="12"/>
  <c r="D371" i="12"/>
  <c r="C371" i="12"/>
  <c r="B371" i="12"/>
  <c r="D370" i="12"/>
  <c r="C370" i="12"/>
  <c r="B370" i="12"/>
  <c r="D369" i="12"/>
  <c r="C369" i="12"/>
  <c r="B369" i="12"/>
  <c r="D368" i="12"/>
  <c r="C368" i="12"/>
  <c r="B368" i="12"/>
  <c r="D367" i="12"/>
  <c r="C367" i="12"/>
  <c r="B367" i="12"/>
  <c r="D366" i="12"/>
  <c r="C366" i="12"/>
  <c r="B366" i="12"/>
  <c r="D365" i="12"/>
  <c r="C365" i="12"/>
  <c r="B365" i="12"/>
  <c r="D364" i="12"/>
  <c r="C364" i="12"/>
  <c r="B364" i="12"/>
  <c r="D363" i="12"/>
  <c r="C363" i="12"/>
  <c r="B363" i="12"/>
  <c r="D362" i="12"/>
  <c r="C362" i="12"/>
  <c r="B362" i="12"/>
  <c r="D361" i="12"/>
  <c r="C361" i="12"/>
  <c r="B361" i="12"/>
  <c r="D360" i="12"/>
  <c r="C360" i="12"/>
  <c r="B360" i="12"/>
  <c r="D359" i="12"/>
  <c r="C359" i="12"/>
  <c r="B359" i="12"/>
  <c r="D358" i="12"/>
  <c r="C358" i="12"/>
  <c r="B358" i="12"/>
  <c r="D357" i="12"/>
  <c r="C357" i="12"/>
  <c r="B357" i="12"/>
  <c r="D356" i="12"/>
  <c r="C356" i="12"/>
  <c r="B356" i="12"/>
  <c r="D355" i="12"/>
  <c r="C355" i="12"/>
  <c r="B355" i="12"/>
  <c r="D354" i="12"/>
  <c r="C354" i="12"/>
  <c r="B354" i="12"/>
  <c r="D353" i="12"/>
  <c r="C353" i="12"/>
  <c r="B353" i="12"/>
  <c r="D352" i="12"/>
  <c r="C352" i="12"/>
  <c r="B352" i="12"/>
  <c r="D351" i="12"/>
  <c r="C351" i="12"/>
  <c r="B351" i="12"/>
  <c r="D350" i="12"/>
  <c r="C350" i="12"/>
  <c r="B350" i="12"/>
  <c r="D349" i="12"/>
  <c r="C349" i="12"/>
  <c r="B349" i="12"/>
  <c r="D348" i="12"/>
  <c r="C348" i="12"/>
  <c r="B348" i="12"/>
  <c r="D347" i="12"/>
  <c r="C347" i="12"/>
  <c r="B347" i="12"/>
  <c r="D346" i="12"/>
  <c r="C346" i="12"/>
  <c r="B346" i="12"/>
  <c r="D345" i="12"/>
  <c r="C345" i="12"/>
  <c r="B345" i="12"/>
  <c r="D344" i="12"/>
  <c r="C344" i="12"/>
  <c r="B344" i="12"/>
  <c r="D343" i="12"/>
  <c r="C343" i="12"/>
  <c r="B343" i="12"/>
  <c r="D342" i="12"/>
  <c r="C342" i="12"/>
  <c r="B342" i="12"/>
  <c r="D341" i="12"/>
  <c r="C341" i="12"/>
  <c r="B341" i="12"/>
  <c r="D340" i="12"/>
  <c r="C340" i="12"/>
  <c r="B340" i="12"/>
  <c r="D339" i="12"/>
  <c r="C339" i="12"/>
  <c r="B339" i="12"/>
  <c r="D338" i="12"/>
  <c r="C338" i="12"/>
  <c r="B338" i="12"/>
  <c r="D337" i="12"/>
  <c r="C337" i="12"/>
  <c r="B337" i="12"/>
  <c r="D336" i="12"/>
  <c r="C336" i="12"/>
  <c r="B336" i="12"/>
  <c r="D335" i="12"/>
  <c r="C335" i="12"/>
  <c r="B335" i="12"/>
  <c r="D334" i="12"/>
  <c r="C334" i="12"/>
  <c r="B334" i="12"/>
  <c r="D333" i="12"/>
  <c r="C333" i="12"/>
  <c r="B333" i="12"/>
  <c r="D332" i="12"/>
  <c r="C332" i="12"/>
  <c r="B332" i="12"/>
  <c r="D331" i="12"/>
  <c r="C331" i="12"/>
  <c r="B331" i="12"/>
  <c r="D330" i="12"/>
  <c r="C330" i="12"/>
  <c r="B330" i="12"/>
  <c r="D329" i="12"/>
  <c r="C329" i="12"/>
  <c r="B329" i="12"/>
  <c r="D328" i="12"/>
  <c r="C328" i="12"/>
  <c r="B328" i="12"/>
  <c r="D327" i="12"/>
  <c r="C327" i="12"/>
  <c r="B327" i="12"/>
  <c r="D326" i="12"/>
  <c r="C326" i="12"/>
  <c r="B326" i="12"/>
  <c r="D325" i="12"/>
  <c r="C325" i="12"/>
  <c r="B325" i="12"/>
  <c r="D324" i="12"/>
  <c r="C324" i="12"/>
  <c r="B324" i="12"/>
  <c r="D323" i="12"/>
  <c r="C323" i="12"/>
  <c r="B323" i="12"/>
  <c r="D322" i="12"/>
  <c r="C322" i="12"/>
  <c r="B322" i="12"/>
  <c r="D321" i="12"/>
  <c r="C321" i="12"/>
  <c r="B321" i="12"/>
  <c r="D320" i="12"/>
  <c r="C320" i="12"/>
  <c r="B320" i="12"/>
  <c r="D319" i="12"/>
  <c r="C319" i="12"/>
  <c r="B319" i="12"/>
  <c r="D318" i="12"/>
  <c r="C318" i="12"/>
  <c r="B318" i="12"/>
  <c r="D317" i="12"/>
  <c r="C317" i="12"/>
  <c r="B317" i="12"/>
  <c r="D316" i="12"/>
  <c r="C316" i="12"/>
  <c r="B316" i="12"/>
  <c r="D315" i="12"/>
  <c r="C315" i="12"/>
  <c r="B315" i="12"/>
  <c r="D314" i="12"/>
  <c r="C314" i="12"/>
  <c r="B314" i="12"/>
  <c r="D313" i="12"/>
  <c r="C313" i="12"/>
  <c r="B313" i="12"/>
  <c r="D312" i="12"/>
  <c r="C312" i="12"/>
  <c r="B312" i="12"/>
  <c r="D311" i="12"/>
  <c r="C311" i="12"/>
  <c r="B311" i="12"/>
  <c r="D310" i="12"/>
  <c r="C310" i="12"/>
  <c r="B310" i="12"/>
  <c r="D309" i="12"/>
  <c r="C309" i="12"/>
  <c r="B309" i="12"/>
  <c r="D308" i="12"/>
  <c r="C308" i="12"/>
  <c r="B308" i="12"/>
  <c r="D307" i="12"/>
  <c r="C307" i="12"/>
  <c r="B307" i="12"/>
  <c r="D306" i="12"/>
  <c r="C306" i="12"/>
  <c r="B306" i="12"/>
  <c r="D305" i="12"/>
  <c r="C305" i="12"/>
  <c r="B305" i="12"/>
  <c r="D304" i="12"/>
  <c r="C304" i="12"/>
  <c r="B304" i="12"/>
  <c r="D303" i="12"/>
  <c r="C303" i="12"/>
  <c r="B303" i="12"/>
  <c r="D302" i="12"/>
  <c r="C302" i="12"/>
  <c r="B302" i="12"/>
  <c r="D301" i="12"/>
  <c r="C301" i="12"/>
  <c r="B301" i="12"/>
  <c r="D300" i="12"/>
  <c r="C300" i="12"/>
  <c r="B300" i="12"/>
  <c r="D299" i="12"/>
  <c r="C299" i="12"/>
  <c r="B299" i="12"/>
  <c r="D298" i="12"/>
  <c r="C298" i="12"/>
  <c r="B298" i="12"/>
  <c r="D297" i="12"/>
  <c r="C297" i="12"/>
  <c r="B297" i="12"/>
  <c r="D296" i="12"/>
  <c r="C296" i="12"/>
  <c r="B296" i="12"/>
  <c r="D295" i="12"/>
  <c r="C295" i="12"/>
  <c r="B295" i="12"/>
  <c r="D294" i="12"/>
  <c r="C294" i="12"/>
  <c r="B294" i="12"/>
  <c r="D293" i="12"/>
  <c r="C293" i="12"/>
  <c r="B293" i="12"/>
  <c r="D292" i="12"/>
  <c r="C292" i="12"/>
  <c r="B292" i="12"/>
  <c r="D291" i="12"/>
  <c r="C291" i="12"/>
  <c r="B291" i="12"/>
  <c r="D290" i="12"/>
  <c r="C290" i="12"/>
  <c r="B290" i="12"/>
  <c r="D289" i="12"/>
  <c r="C289" i="12"/>
  <c r="B289" i="12"/>
  <c r="D288" i="12"/>
  <c r="C288" i="12"/>
  <c r="B288" i="12"/>
  <c r="D287" i="12"/>
  <c r="C287" i="12"/>
  <c r="B287" i="12"/>
  <c r="D286" i="12"/>
  <c r="C286" i="12"/>
  <c r="B286" i="12"/>
  <c r="D285" i="12"/>
  <c r="C285" i="12"/>
  <c r="B285" i="12"/>
  <c r="D284" i="12"/>
  <c r="C284" i="12"/>
  <c r="B284" i="12"/>
  <c r="D283" i="12"/>
  <c r="C283" i="12"/>
  <c r="B283" i="12"/>
  <c r="D282" i="12"/>
  <c r="C282" i="12"/>
  <c r="B282" i="12"/>
  <c r="D281" i="12"/>
  <c r="C281" i="12"/>
  <c r="B281" i="12"/>
  <c r="D280" i="12"/>
  <c r="C280" i="12"/>
  <c r="B280" i="12"/>
  <c r="D279" i="12"/>
  <c r="C279" i="12"/>
  <c r="B279" i="12"/>
  <c r="D278" i="12"/>
  <c r="C278" i="12"/>
  <c r="B278" i="12"/>
  <c r="D277" i="12"/>
  <c r="C277" i="12"/>
  <c r="B277" i="12"/>
  <c r="D276" i="12"/>
  <c r="C276" i="12"/>
  <c r="B276" i="12"/>
  <c r="D275" i="12"/>
  <c r="C275" i="12"/>
  <c r="B275" i="12"/>
  <c r="D274" i="12"/>
  <c r="C274" i="12"/>
  <c r="B274" i="12"/>
  <c r="D273" i="12"/>
  <c r="C273" i="12"/>
  <c r="B273" i="12"/>
  <c r="D272" i="12"/>
  <c r="C272" i="12"/>
  <c r="B272" i="12"/>
  <c r="D271" i="12"/>
  <c r="C271" i="12"/>
  <c r="B271" i="12"/>
  <c r="D270" i="12"/>
  <c r="C270" i="12"/>
  <c r="B270" i="12"/>
  <c r="D269" i="12"/>
  <c r="C269" i="12"/>
  <c r="B269" i="12"/>
  <c r="D268" i="12"/>
  <c r="C268" i="12"/>
  <c r="B268" i="12"/>
  <c r="D267" i="12"/>
  <c r="C267" i="12"/>
  <c r="B267" i="12"/>
  <c r="D266" i="12"/>
  <c r="C266" i="12"/>
  <c r="B266" i="12"/>
  <c r="D265" i="12"/>
  <c r="C265" i="12"/>
  <c r="B265" i="12"/>
  <c r="D264" i="12"/>
  <c r="C264" i="12"/>
  <c r="B264" i="12"/>
  <c r="D263" i="12"/>
  <c r="C263" i="12"/>
  <c r="B263" i="12"/>
  <c r="D262" i="12"/>
  <c r="C262" i="12"/>
  <c r="B262" i="12"/>
  <c r="D261" i="12"/>
  <c r="C261" i="12"/>
  <c r="B261" i="12"/>
  <c r="D260" i="12"/>
  <c r="C260" i="12"/>
  <c r="B260" i="12"/>
  <c r="D259" i="12"/>
  <c r="C259" i="12"/>
  <c r="B259" i="12"/>
  <c r="D258" i="12"/>
  <c r="C258" i="12"/>
  <c r="B258" i="12"/>
  <c r="D257" i="12"/>
  <c r="C257" i="12"/>
  <c r="B257" i="12"/>
  <c r="D256" i="12"/>
  <c r="C256" i="12"/>
  <c r="B256" i="12"/>
  <c r="D255" i="12"/>
  <c r="C255" i="12"/>
  <c r="B255" i="12"/>
  <c r="D254" i="12"/>
  <c r="C254" i="12"/>
  <c r="B254" i="12"/>
  <c r="D253" i="12"/>
  <c r="C253" i="12"/>
  <c r="B253" i="12"/>
  <c r="D252" i="12"/>
  <c r="C252" i="12"/>
  <c r="B252" i="12"/>
  <c r="D251" i="12"/>
  <c r="C251" i="12"/>
  <c r="B251" i="12"/>
  <c r="D250" i="12"/>
  <c r="C250" i="12"/>
  <c r="B250" i="12"/>
  <c r="D249" i="12"/>
  <c r="C249" i="12"/>
  <c r="B249" i="12"/>
  <c r="D248" i="12"/>
  <c r="C248" i="12"/>
  <c r="B248" i="12"/>
  <c r="D247" i="12"/>
  <c r="C247" i="12"/>
  <c r="B247" i="12"/>
  <c r="D246" i="12"/>
  <c r="C246" i="12"/>
  <c r="B246" i="12"/>
  <c r="D245" i="12"/>
  <c r="C245" i="12"/>
  <c r="B245" i="12"/>
  <c r="D244" i="12"/>
  <c r="C244" i="12"/>
  <c r="B244" i="12"/>
  <c r="D243" i="12"/>
  <c r="C243" i="12"/>
  <c r="B243" i="12"/>
  <c r="D242" i="12"/>
  <c r="C242" i="12"/>
  <c r="B242" i="12"/>
  <c r="D241" i="12"/>
  <c r="C241" i="12"/>
  <c r="B241" i="12"/>
  <c r="D240" i="12"/>
  <c r="C240" i="12"/>
  <c r="B240" i="12"/>
  <c r="D239" i="12"/>
  <c r="C239" i="12"/>
  <c r="B239" i="12"/>
  <c r="D238" i="12"/>
  <c r="C238" i="12"/>
  <c r="B238" i="12"/>
  <c r="D237" i="12"/>
  <c r="C237" i="12"/>
  <c r="B237" i="12"/>
  <c r="D236" i="12"/>
  <c r="C236" i="12"/>
  <c r="B236" i="12"/>
  <c r="D235" i="12"/>
  <c r="C235" i="12"/>
  <c r="B235" i="12"/>
  <c r="D234" i="12"/>
  <c r="C234" i="12"/>
  <c r="B234" i="12"/>
  <c r="D233" i="12"/>
  <c r="C233" i="12"/>
  <c r="B233" i="12"/>
  <c r="D232" i="12"/>
  <c r="C232" i="12"/>
  <c r="B232" i="12"/>
  <c r="D231" i="12"/>
  <c r="C231" i="12"/>
  <c r="B231" i="12"/>
  <c r="D230" i="12"/>
  <c r="C230" i="12"/>
  <c r="B230" i="12"/>
  <c r="D229" i="12"/>
  <c r="C229" i="12"/>
  <c r="B229" i="12"/>
  <c r="D228" i="12"/>
  <c r="C228" i="12"/>
  <c r="B228" i="12"/>
  <c r="D227" i="12"/>
  <c r="C227" i="12"/>
  <c r="B227" i="12"/>
  <c r="D226" i="12"/>
  <c r="C226" i="12"/>
  <c r="B226" i="12"/>
  <c r="D225" i="12"/>
  <c r="C225" i="12"/>
  <c r="B225" i="12"/>
  <c r="D224" i="12"/>
  <c r="C224" i="12"/>
  <c r="B224" i="12"/>
  <c r="D223" i="12"/>
  <c r="C223" i="12"/>
  <c r="B223" i="12"/>
  <c r="D222" i="12"/>
  <c r="C222" i="12"/>
  <c r="B222" i="12"/>
  <c r="D221" i="12"/>
  <c r="C221" i="12"/>
  <c r="B221" i="12"/>
  <c r="D220" i="12"/>
  <c r="C220" i="12"/>
  <c r="B220" i="12"/>
  <c r="D219" i="12"/>
  <c r="C219" i="12"/>
  <c r="B219" i="12"/>
  <c r="D218" i="12"/>
  <c r="C218" i="12"/>
  <c r="B218" i="12"/>
  <c r="D217" i="12"/>
  <c r="C217" i="12"/>
  <c r="B217" i="12"/>
  <c r="D216" i="12"/>
  <c r="C216" i="12"/>
  <c r="B216" i="12"/>
  <c r="D215" i="12"/>
  <c r="C215" i="12"/>
  <c r="B215" i="12"/>
  <c r="D214" i="12"/>
  <c r="C214" i="12"/>
  <c r="B214" i="12"/>
  <c r="D213" i="12"/>
  <c r="C213" i="12"/>
  <c r="B213" i="12"/>
  <c r="D212" i="12"/>
  <c r="C212" i="12"/>
  <c r="B212" i="12"/>
  <c r="D211" i="12"/>
  <c r="C211" i="12"/>
  <c r="B211" i="12"/>
  <c r="D210" i="12"/>
  <c r="C210" i="12"/>
  <c r="B210" i="12"/>
  <c r="D209" i="12"/>
  <c r="C209" i="12"/>
  <c r="B209" i="12"/>
  <c r="D208" i="12"/>
  <c r="C208" i="12"/>
  <c r="B208" i="12"/>
  <c r="D207" i="12"/>
  <c r="C207" i="12"/>
  <c r="B207" i="12"/>
  <c r="D206" i="12"/>
  <c r="C206" i="12"/>
  <c r="B206" i="12"/>
  <c r="D205" i="12"/>
  <c r="C205" i="12"/>
  <c r="B205" i="12"/>
  <c r="D204" i="12"/>
  <c r="C204" i="12"/>
  <c r="B204" i="12"/>
  <c r="D203" i="12"/>
  <c r="C203" i="12"/>
  <c r="B203" i="12"/>
  <c r="D202" i="12"/>
  <c r="C202" i="12"/>
  <c r="B202" i="12"/>
  <c r="D201" i="12"/>
  <c r="C201" i="12"/>
  <c r="B201" i="12"/>
  <c r="D200" i="12"/>
  <c r="C200" i="12"/>
  <c r="B200" i="12"/>
  <c r="D199" i="12"/>
  <c r="C199" i="12"/>
  <c r="B199" i="12"/>
  <c r="D198" i="12"/>
  <c r="C198" i="12"/>
  <c r="B198" i="12"/>
  <c r="D197" i="12"/>
  <c r="C197" i="12"/>
  <c r="B197" i="12"/>
  <c r="D196" i="12"/>
  <c r="C196" i="12"/>
  <c r="B196" i="12"/>
  <c r="D195" i="12"/>
  <c r="C195" i="12"/>
  <c r="B195" i="12"/>
  <c r="D194" i="12"/>
  <c r="C194" i="12"/>
  <c r="B194" i="12"/>
  <c r="D193" i="12"/>
  <c r="C193" i="12"/>
  <c r="B193" i="12"/>
  <c r="D192" i="12"/>
  <c r="C192" i="12"/>
  <c r="B192" i="12"/>
  <c r="D191" i="12"/>
  <c r="C191" i="12"/>
  <c r="B191" i="12"/>
  <c r="D190" i="12"/>
  <c r="C190" i="12"/>
  <c r="B190" i="12"/>
  <c r="D189" i="12"/>
  <c r="C189" i="12"/>
  <c r="B189" i="12"/>
  <c r="D188" i="12"/>
  <c r="C188" i="12"/>
  <c r="B188" i="12"/>
  <c r="D187" i="12"/>
  <c r="C187" i="12"/>
  <c r="B187" i="12"/>
  <c r="D186" i="12"/>
  <c r="C186" i="12"/>
  <c r="B186" i="12"/>
  <c r="D185" i="12"/>
  <c r="C185" i="12"/>
  <c r="B185" i="12"/>
  <c r="D184" i="12"/>
  <c r="C184" i="12"/>
  <c r="B184" i="12"/>
  <c r="D183" i="12"/>
  <c r="C183" i="12"/>
  <c r="B183" i="12"/>
  <c r="D182" i="12"/>
  <c r="C182" i="12"/>
  <c r="B182" i="12"/>
  <c r="D181" i="12"/>
  <c r="C181" i="12"/>
  <c r="B181" i="12"/>
  <c r="D180" i="12"/>
  <c r="C180" i="12"/>
  <c r="B180" i="12"/>
  <c r="D179" i="12"/>
  <c r="C179" i="12"/>
  <c r="B179" i="12"/>
  <c r="D178" i="12"/>
  <c r="C178" i="12"/>
  <c r="B178" i="12"/>
  <c r="D177" i="12"/>
  <c r="C177" i="12"/>
  <c r="B177" i="12"/>
  <c r="D176" i="12"/>
  <c r="C176" i="12"/>
  <c r="B176" i="12"/>
  <c r="D175" i="12"/>
  <c r="C175" i="12"/>
  <c r="B175" i="12"/>
  <c r="D174" i="12"/>
  <c r="C174" i="12"/>
  <c r="B174" i="12"/>
  <c r="D173" i="12"/>
  <c r="C173" i="12"/>
  <c r="B173" i="12"/>
  <c r="D172" i="12"/>
  <c r="C172" i="12"/>
  <c r="B172" i="12"/>
  <c r="D171" i="12"/>
  <c r="C171" i="12"/>
  <c r="B171" i="12"/>
  <c r="D170" i="12"/>
  <c r="C170" i="12"/>
  <c r="B170" i="12"/>
  <c r="D169" i="12"/>
  <c r="C169" i="12"/>
  <c r="B169" i="12"/>
  <c r="D168" i="12"/>
  <c r="C168" i="12"/>
  <c r="B168" i="12"/>
  <c r="D167" i="12"/>
  <c r="C167" i="12"/>
  <c r="B167" i="12"/>
  <c r="D166" i="12"/>
  <c r="C166" i="12"/>
  <c r="B166" i="12"/>
  <c r="D165" i="12"/>
  <c r="C165" i="12"/>
  <c r="B165" i="12"/>
  <c r="D164" i="12"/>
  <c r="C164" i="12"/>
  <c r="B164" i="12"/>
  <c r="D163" i="12"/>
  <c r="C163" i="12"/>
  <c r="B163" i="12"/>
  <c r="D162" i="12"/>
  <c r="C162" i="12"/>
  <c r="B162" i="12"/>
  <c r="D161" i="12"/>
  <c r="C161" i="12"/>
  <c r="B161" i="12"/>
  <c r="D160" i="12"/>
  <c r="C160" i="12"/>
  <c r="B160" i="12"/>
  <c r="D159" i="12"/>
  <c r="C159" i="12"/>
  <c r="B159" i="12"/>
  <c r="D158" i="12"/>
  <c r="C158" i="12"/>
  <c r="B158" i="12"/>
  <c r="D157" i="12"/>
  <c r="C157" i="12"/>
  <c r="B157" i="12"/>
  <c r="D156" i="12"/>
  <c r="C156" i="12"/>
  <c r="B156" i="12"/>
  <c r="D155" i="12"/>
  <c r="C155" i="12"/>
  <c r="B155" i="12"/>
  <c r="D154" i="12"/>
  <c r="C154" i="12"/>
  <c r="B154" i="12"/>
  <c r="D153" i="12"/>
  <c r="C153" i="12"/>
  <c r="B153" i="12"/>
  <c r="D152" i="12"/>
  <c r="C152" i="12"/>
  <c r="B152" i="12"/>
  <c r="D151" i="12"/>
  <c r="C151" i="12"/>
  <c r="B151" i="12"/>
  <c r="D150" i="12"/>
  <c r="C150" i="12"/>
  <c r="B150" i="12"/>
  <c r="D149" i="12"/>
  <c r="C149" i="12"/>
  <c r="B149" i="12"/>
  <c r="D148" i="12"/>
  <c r="C148" i="12"/>
  <c r="B148" i="12"/>
  <c r="D147" i="12"/>
  <c r="C147" i="12"/>
  <c r="B147" i="12"/>
  <c r="D146" i="12"/>
  <c r="C146" i="12"/>
  <c r="B146" i="12"/>
  <c r="D145" i="12"/>
  <c r="C145" i="12"/>
  <c r="B145" i="12"/>
  <c r="D144" i="12"/>
  <c r="C144" i="12"/>
  <c r="B144" i="12"/>
  <c r="D143" i="12"/>
  <c r="C143" i="12"/>
  <c r="B143" i="12"/>
  <c r="D142" i="12"/>
  <c r="C142" i="12"/>
  <c r="B142" i="12"/>
  <c r="D141" i="12"/>
  <c r="C141" i="12"/>
  <c r="B141" i="12"/>
  <c r="D140" i="12"/>
  <c r="C140" i="12"/>
  <c r="B140" i="12"/>
  <c r="D139" i="12"/>
  <c r="C139" i="12"/>
  <c r="B139" i="12"/>
  <c r="D138" i="12"/>
  <c r="C138" i="12"/>
  <c r="B138" i="12"/>
  <c r="D137" i="12"/>
  <c r="C137" i="12"/>
  <c r="B137" i="12"/>
  <c r="D136" i="12"/>
  <c r="C136" i="12"/>
  <c r="B136" i="12"/>
  <c r="D135" i="12"/>
  <c r="C135" i="12"/>
  <c r="B135" i="12"/>
  <c r="D134" i="12"/>
  <c r="C134" i="12"/>
  <c r="B134" i="12"/>
  <c r="D133" i="12"/>
  <c r="C133" i="12"/>
  <c r="B133" i="12"/>
  <c r="D132" i="12"/>
  <c r="C132" i="12"/>
  <c r="B132" i="12"/>
  <c r="D131" i="12"/>
  <c r="C131" i="12"/>
  <c r="B131" i="12"/>
  <c r="D130" i="12"/>
  <c r="C130" i="12"/>
  <c r="B130" i="12"/>
  <c r="D129" i="12"/>
  <c r="C129" i="12"/>
  <c r="B129" i="12"/>
  <c r="D128" i="12"/>
  <c r="C128" i="12"/>
  <c r="B128" i="12"/>
  <c r="D127" i="12"/>
  <c r="C127" i="12"/>
  <c r="B127" i="12"/>
  <c r="D126" i="12"/>
  <c r="C126" i="12"/>
  <c r="B126" i="12"/>
  <c r="D125" i="12"/>
  <c r="C125" i="12"/>
  <c r="B125" i="12"/>
  <c r="D124" i="12"/>
  <c r="C124" i="12"/>
  <c r="B124" i="12"/>
  <c r="D123" i="12"/>
  <c r="C123" i="12"/>
  <c r="B123" i="12"/>
  <c r="D122" i="12"/>
  <c r="C122" i="12"/>
  <c r="B122" i="12"/>
  <c r="D121" i="12"/>
  <c r="C121" i="12"/>
  <c r="B121" i="12"/>
  <c r="D120" i="12"/>
  <c r="C120" i="12"/>
  <c r="B120" i="12"/>
  <c r="D119" i="12"/>
  <c r="C119" i="12"/>
  <c r="B119" i="12"/>
  <c r="D118" i="12"/>
  <c r="C118" i="12"/>
  <c r="B118" i="12"/>
  <c r="D117" i="12"/>
  <c r="C117" i="12"/>
  <c r="B117" i="12"/>
  <c r="D116" i="12"/>
  <c r="C116" i="12"/>
  <c r="B116" i="12"/>
  <c r="D115" i="12"/>
  <c r="C115" i="12"/>
  <c r="B115" i="12"/>
  <c r="D114" i="12"/>
  <c r="C114" i="12"/>
  <c r="B114" i="12"/>
  <c r="D113" i="12"/>
  <c r="C113" i="12"/>
  <c r="B113" i="12"/>
  <c r="D112" i="12"/>
  <c r="C112" i="12"/>
  <c r="B112" i="12"/>
  <c r="D111" i="12"/>
  <c r="C111" i="12"/>
  <c r="B111" i="12"/>
  <c r="D110" i="12"/>
  <c r="C110" i="12"/>
  <c r="B110" i="12"/>
  <c r="D109" i="12"/>
  <c r="C109" i="12"/>
  <c r="B109" i="12"/>
  <c r="D108" i="12"/>
  <c r="C108" i="12"/>
  <c r="B108" i="12"/>
  <c r="D107" i="12"/>
  <c r="C107" i="12"/>
  <c r="B107" i="12"/>
  <c r="D106" i="12"/>
  <c r="C106" i="12"/>
  <c r="B106" i="12"/>
  <c r="D105" i="12"/>
  <c r="C105" i="12"/>
  <c r="B105" i="12"/>
  <c r="D104" i="12"/>
  <c r="C104" i="12"/>
  <c r="B104" i="12"/>
  <c r="D103" i="12"/>
  <c r="C103" i="12"/>
  <c r="B103" i="12"/>
  <c r="D102" i="12"/>
  <c r="C102" i="12"/>
  <c r="B102" i="12"/>
  <c r="D101" i="12"/>
  <c r="C101" i="12"/>
  <c r="B101" i="12"/>
  <c r="D100" i="12"/>
  <c r="C100" i="12"/>
  <c r="B100" i="12"/>
  <c r="D99" i="12"/>
  <c r="C99" i="12"/>
  <c r="B99" i="12"/>
  <c r="D98" i="12"/>
  <c r="C98" i="12"/>
  <c r="B98" i="12"/>
  <c r="D97" i="12"/>
  <c r="C97" i="12"/>
  <c r="B97" i="12"/>
  <c r="D96" i="12"/>
  <c r="C96" i="12"/>
  <c r="B96" i="12"/>
  <c r="D95" i="12"/>
  <c r="C95" i="12"/>
  <c r="B95" i="12"/>
  <c r="D94" i="12"/>
  <c r="C94" i="12"/>
  <c r="B94" i="12"/>
  <c r="D93" i="12"/>
  <c r="C93" i="12"/>
  <c r="B93" i="12"/>
  <c r="D92" i="12"/>
  <c r="C92" i="12"/>
  <c r="B92" i="12"/>
  <c r="D91" i="12"/>
  <c r="C91" i="12"/>
  <c r="B91" i="12"/>
  <c r="D90" i="12"/>
  <c r="C90" i="12"/>
  <c r="B90" i="12"/>
  <c r="D89" i="12"/>
  <c r="C89" i="12"/>
  <c r="B89" i="12"/>
  <c r="D88" i="12"/>
  <c r="C88" i="12"/>
  <c r="B88" i="12"/>
  <c r="D87" i="12"/>
  <c r="C87" i="12"/>
  <c r="B87" i="12"/>
  <c r="D86" i="12"/>
  <c r="C86" i="12"/>
  <c r="B86" i="12"/>
  <c r="D85" i="12"/>
  <c r="C85" i="12"/>
  <c r="B85" i="12"/>
  <c r="D84" i="12"/>
  <c r="C84" i="12"/>
  <c r="B84" i="12"/>
  <c r="D83" i="12"/>
  <c r="C83" i="12"/>
  <c r="B83" i="12"/>
  <c r="D82" i="12"/>
  <c r="C82" i="12"/>
  <c r="B82" i="12"/>
  <c r="D81" i="12"/>
  <c r="C81" i="12"/>
  <c r="B81" i="12"/>
  <c r="D80" i="12"/>
  <c r="C80" i="12"/>
  <c r="B80" i="12"/>
  <c r="D79" i="12"/>
  <c r="C79" i="12"/>
  <c r="B79" i="12"/>
  <c r="D78" i="12"/>
  <c r="C78" i="12"/>
  <c r="B78" i="12"/>
  <c r="D77" i="12"/>
  <c r="C77" i="12"/>
  <c r="B77" i="12"/>
  <c r="D76" i="12"/>
  <c r="C76" i="12"/>
  <c r="B76" i="12"/>
  <c r="D75" i="12"/>
  <c r="C75" i="12"/>
  <c r="B75" i="12"/>
  <c r="D74" i="12"/>
  <c r="C74" i="12"/>
  <c r="B74" i="12"/>
  <c r="D73" i="12"/>
  <c r="C73" i="12"/>
  <c r="B73" i="12"/>
  <c r="D72" i="12"/>
  <c r="C72" i="12"/>
  <c r="B72" i="12"/>
  <c r="D71" i="12"/>
  <c r="C71" i="12"/>
  <c r="B71" i="12"/>
  <c r="D70" i="12"/>
  <c r="C70" i="12"/>
  <c r="B70" i="12"/>
  <c r="D69" i="12"/>
  <c r="C69" i="12"/>
  <c r="B69" i="12"/>
  <c r="D68" i="12"/>
  <c r="C68" i="12"/>
  <c r="B68" i="12"/>
  <c r="D67" i="12"/>
  <c r="C67" i="12"/>
  <c r="B67" i="12"/>
  <c r="D66" i="12"/>
  <c r="C66" i="12"/>
  <c r="B66" i="12"/>
  <c r="D65" i="12"/>
  <c r="C65" i="12"/>
  <c r="B65" i="12"/>
  <c r="D64" i="12"/>
  <c r="C64" i="12"/>
  <c r="B64" i="12"/>
  <c r="D63" i="12"/>
  <c r="C63" i="12"/>
  <c r="B63" i="12"/>
  <c r="D62" i="12"/>
  <c r="C62" i="12"/>
  <c r="B62" i="12"/>
  <c r="D61" i="12"/>
  <c r="C61" i="12"/>
  <c r="B61" i="12"/>
  <c r="D60" i="12"/>
  <c r="C60" i="12"/>
  <c r="B60" i="12"/>
  <c r="D59" i="12"/>
  <c r="C59" i="12"/>
  <c r="B59" i="12"/>
  <c r="D58" i="12"/>
  <c r="C58" i="12"/>
  <c r="B58" i="12"/>
  <c r="D57" i="12"/>
  <c r="C57" i="12"/>
  <c r="B57" i="12"/>
  <c r="D56" i="12"/>
  <c r="C56" i="12"/>
  <c r="B56" i="12"/>
  <c r="D55" i="12"/>
  <c r="C55" i="12"/>
  <c r="B55" i="12"/>
  <c r="D54" i="12"/>
  <c r="C54" i="12"/>
  <c r="B54" i="12"/>
  <c r="D53" i="12"/>
  <c r="C53" i="12"/>
  <c r="B53" i="12"/>
  <c r="D52" i="12"/>
  <c r="C52" i="12"/>
  <c r="B52" i="12"/>
  <c r="D51" i="12"/>
  <c r="C51" i="12"/>
  <c r="B51" i="12"/>
  <c r="D50" i="12"/>
  <c r="C50" i="12"/>
  <c r="B50" i="12"/>
  <c r="D49" i="12"/>
  <c r="C49" i="12"/>
  <c r="B49" i="12"/>
  <c r="D48" i="12"/>
  <c r="C48" i="12"/>
  <c r="B48" i="12"/>
  <c r="D47" i="12"/>
  <c r="C47" i="12"/>
  <c r="B47" i="12"/>
  <c r="D46" i="12"/>
  <c r="C46" i="12"/>
  <c r="B46" i="12"/>
  <c r="D45" i="12"/>
  <c r="C45" i="12"/>
  <c r="B45" i="12"/>
  <c r="D44" i="12"/>
  <c r="C44" i="12"/>
  <c r="B44" i="12"/>
  <c r="D43" i="12"/>
  <c r="C43" i="12"/>
  <c r="B43" i="12"/>
  <c r="D42" i="12"/>
  <c r="C42" i="12"/>
  <c r="B42" i="12"/>
  <c r="D41" i="12"/>
  <c r="C41" i="12"/>
  <c r="B41" i="12"/>
  <c r="D40" i="12"/>
  <c r="C40" i="12"/>
  <c r="B40" i="12"/>
  <c r="D39" i="12"/>
  <c r="C39" i="12"/>
  <c r="B39" i="12"/>
  <c r="D38" i="12"/>
  <c r="C38" i="12"/>
  <c r="B38" i="12"/>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D25" i="12"/>
  <c r="C25" i="12"/>
  <c r="B25" i="12"/>
  <c r="BJ3" i="25"/>
  <c r="BJ4" i="25"/>
  <c r="BJ5" i="25"/>
  <c r="BJ6" i="25"/>
  <c r="BJ7" i="25"/>
  <c r="BJ8" i="25"/>
  <c r="BJ9" i="25"/>
  <c r="BJ10" i="25"/>
  <c r="BJ11" i="25"/>
  <c r="BJ12" i="25"/>
  <c r="BJ13" i="25"/>
  <c r="BJ14" i="25"/>
  <c r="BJ15" i="25"/>
  <c r="BJ16" i="25"/>
  <c r="BJ17" i="25"/>
  <c r="BJ18" i="25"/>
  <c r="BJ19" i="25"/>
  <c r="BJ20" i="25"/>
  <c r="BJ21" i="25"/>
  <c r="BJ22" i="25"/>
  <c r="BJ23" i="25"/>
  <c r="BJ24" i="25"/>
  <c r="BJ25" i="25"/>
  <c r="BJ26" i="25"/>
  <c r="BJ27" i="25"/>
  <c r="BJ28" i="25"/>
  <c r="BJ29" i="25"/>
  <c r="BJ30" i="25"/>
  <c r="BJ31" i="25"/>
  <c r="BJ32" i="25"/>
  <c r="BJ33" i="25"/>
  <c r="BJ34" i="25"/>
  <c r="BJ35" i="25"/>
  <c r="BJ36" i="25"/>
  <c r="BJ37" i="25"/>
  <c r="BJ38" i="25"/>
  <c r="BJ39" i="25"/>
  <c r="BJ40" i="25"/>
  <c r="BJ41" i="25"/>
  <c r="BJ42" i="25"/>
  <c r="BJ43" i="25"/>
  <c r="BJ44" i="25"/>
  <c r="BJ45" i="25"/>
  <c r="BJ46" i="25"/>
  <c r="BJ47" i="25"/>
  <c r="BJ48" i="25"/>
  <c r="BJ49" i="25"/>
  <c r="BJ50" i="25"/>
  <c r="BJ51" i="25"/>
  <c r="BJ52" i="25"/>
  <c r="BJ53" i="25"/>
  <c r="BJ54" i="25"/>
  <c r="BJ55" i="25"/>
  <c r="BJ56" i="25"/>
  <c r="BJ57" i="25"/>
  <c r="BJ58" i="25"/>
  <c r="BJ59" i="25"/>
  <c r="BJ60" i="25"/>
  <c r="BJ61" i="25"/>
  <c r="BJ62" i="25"/>
  <c r="BJ63" i="25"/>
  <c r="BJ64" i="25"/>
  <c r="BJ65" i="25"/>
  <c r="BJ66" i="25"/>
  <c r="BJ67" i="25"/>
  <c r="BJ68" i="25"/>
  <c r="BJ69" i="25"/>
  <c r="BJ70" i="25"/>
  <c r="BJ71" i="25"/>
  <c r="BJ72" i="25"/>
  <c r="BJ73" i="25"/>
  <c r="BJ74" i="25"/>
  <c r="BJ75" i="25"/>
  <c r="BJ76" i="25"/>
  <c r="BJ77" i="25"/>
  <c r="BJ78" i="25"/>
  <c r="BJ2" i="25"/>
  <c r="C500" i="16"/>
  <c r="B500" i="16"/>
  <c r="C499" i="16"/>
  <c r="B499" i="16"/>
  <c r="C498" i="16"/>
  <c r="B498" i="16"/>
  <c r="C497" i="16"/>
  <c r="B497" i="16"/>
  <c r="C496" i="16"/>
  <c r="B496" i="16"/>
  <c r="C495" i="16"/>
  <c r="B495" i="16"/>
  <c r="C494" i="16"/>
  <c r="B494" i="16"/>
  <c r="C493" i="16"/>
  <c r="B493" i="16"/>
  <c r="C492" i="16"/>
  <c r="B492" i="16"/>
  <c r="C491" i="16"/>
  <c r="B491" i="16"/>
  <c r="C490" i="16"/>
  <c r="B490" i="16"/>
  <c r="C489" i="16"/>
  <c r="B489" i="16"/>
  <c r="C488" i="16"/>
  <c r="B488" i="16"/>
  <c r="C487" i="16"/>
  <c r="B487" i="16"/>
  <c r="C486" i="16"/>
  <c r="B486" i="16"/>
  <c r="C485" i="16"/>
  <c r="B485" i="16"/>
  <c r="C484" i="16"/>
  <c r="B484" i="16"/>
  <c r="C483" i="16"/>
  <c r="B483" i="16"/>
  <c r="C482" i="16"/>
  <c r="B482" i="16"/>
  <c r="C481" i="16"/>
  <c r="B481" i="16"/>
  <c r="C480" i="16"/>
  <c r="B480" i="16"/>
  <c r="C479" i="16"/>
  <c r="B479" i="16"/>
  <c r="C478" i="16"/>
  <c r="B478" i="16"/>
  <c r="C477" i="16"/>
  <c r="B477" i="16"/>
  <c r="C476" i="16"/>
  <c r="B476" i="16"/>
  <c r="C475" i="16"/>
  <c r="B475" i="16"/>
  <c r="C474" i="16"/>
  <c r="B474" i="16"/>
  <c r="C473" i="16"/>
  <c r="B473" i="16"/>
  <c r="C472" i="16"/>
  <c r="B472" i="16"/>
  <c r="C471" i="16"/>
  <c r="B471" i="16"/>
  <c r="C470" i="16"/>
  <c r="B470" i="16"/>
  <c r="C469" i="16"/>
  <c r="B469" i="16"/>
  <c r="C468" i="16"/>
  <c r="B468" i="16"/>
  <c r="C467" i="16"/>
  <c r="B467" i="16"/>
  <c r="C466" i="16"/>
  <c r="B466" i="16"/>
  <c r="C465" i="16"/>
  <c r="B465" i="16"/>
  <c r="C464" i="16"/>
  <c r="B464" i="16"/>
  <c r="C463" i="16"/>
  <c r="B463" i="16"/>
  <c r="C462" i="16"/>
  <c r="B462" i="16"/>
  <c r="C461" i="16"/>
  <c r="B461" i="16"/>
  <c r="C460" i="16"/>
  <c r="B460" i="16"/>
  <c r="C459" i="16"/>
  <c r="B459" i="16"/>
  <c r="C458" i="16"/>
  <c r="B458" i="16"/>
  <c r="C457" i="16"/>
  <c r="B457" i="16"/>
  <c r="C456" i="16"/>
  <c r="B456" i="16"/>
  <c r="C455" i="16"/>
  <c r="B455" i="16"/>
  <c r="C454" i="16"/>
  <c r="B454" i="16"/>
  <c r="C453" i="16"/>
  <c r="B453" i="16"/>
  <c r="C452" i="16"/>
  <c r="B452" i="16"/>
  <c r="C451" i="16"/>
  <c r="B451" i="16"/>
  <c r="C450" i="16"/>
  <c r="B450" i="16"/>
  <c r="C449" i="16"/>
  <c r="B449" i="16"/>
  <c r="C448" i="16"/>
  <c r="B448" i="16"/>
  <c r="C447" i="16"/>
  <c r="B447" i="16"/>
  <c r="C446" i="16"/>
  <c r="B446" i="16"/>
  <c r="C445" i="16"/>
  <c r="B445" i="16"/>
  <c r="C444" i="16"/>
  <c r="B444" i="16"/>
  <c r="C443" i="16"/>
  <c r="B443" i="16"/>
  <c r="C442" i="16"/>
  <c r="B442" i="16"/>
  <c r="C441" i="16"/>
  <c r="B441" i="16"/>
  <c r="C440" i="16"/>
  <c r="B440" i="16"/>
  <c r="C439" i="16"/>
  <c r="B439" i="16"/>
  <c r="C438" i="16"/>
  <c r="B438" i="16"/>
  <c r="C437" i="16"/>
  <c r="B437" i="16"/>
  <c r="C436" i="16"/>
  <c r="B436" i="16"/>
  <c r="C435" i="16"/>
  <c r="B435" i="16"/>
  <c r="C434" i="16"/>
  <c r="B434" i="16"/>
  <c r="C433" i="16"/>
  <c r="B433" i="16"/>
  <c r="C432" i="16"/>
  <c r="B432" i="16"/>
  <c r="C431" i="16"/>
  <c r="B431" i="16"/>
  <c r="C430" i="16"/>
  <c r="B430" i="16"/>
  <c r="C429" i="16"/>
  <c r="B429" i="16"/>
  <c r="C428" i="16"/>
  <c r="B428" i="16"/>
  <c r="C427" i="16"/>
  <c r="B427" i="16"/>
  <c r="C426" i="16"/>
  <c r="B426" i="16"/>
  <c r="C425" i="16"/>
  <c r="B425" i="16"/>
  <c r="C424" i="16"/>
  <c r="B424" i="16"/>
  <c r="C423" i="16"/>
  <c r="B423" i="16"/>
  <c r="C422" i="16"/>
  <c r="B422" i="16"/>
  <c r="C421" i="16"/>
  <c r="B421" i="16"/>
  <c r="C420" i="16"/>
  <c r="B420" i="16"/>
  <c r="C419" i="16"/>
  <c r="B419" i="16"/>
  <c r="C418" i="16"/>
  <c r="B418" i="16"/>
  <c r="C417" i="16"/>
  <c r="B417" i="16"/>
  <c r="C416" i="16"/>
  <c r="B416" i="16"/>
  <c r="C415" i="16"/>
  <c r="B415" i="16"/>
  <c r="C414" i="16"/>
  <c r="B414" i="16"/>
  <c r="C413" i="16"/>
  <c r="B413" i="16"/>
  <c r="C412" i="16"/>
  <c r="B412" i="16"/>
  <c r="C411" i="16"/>
  <c r="B411" i="16"/>
  <c r="C410" i="16"/>
  <c r="B410" i="16"/>
  <c r="C409" i="16"/>
  <c r="B409" i="16"/>
  <c r="C408" i="16"/>
  <c r="B408" i="16"/>
  <c r="C407" i="16"/>
  <c r="B407" i="16"/>
  <c r="C406" i="16"/>
  <c r="B406" i="16"/>
  <c r="C405" i="16"/>
  <c r="B405" i="16"/>
  <c r="C404" i="16"/>
  <c r="B404" i="16"/>
  <c r="C403" i="16"/>
  <c r="B403" i="16"/>
  <c r="C402" i="16"/>
  <c r="B402" i="16"/>
  <c r="C401" i="16"/>
  <c r="B401" i="16"/>
  <c r="C400" i="16"/>
  <c r="B400" i="16"/>
  <c r="C399" i="16"/>
  <c r="B399" i="16"/>
  <c r="C398" i="16"/>
  <c r="B398" i="16"/>
  <c r="C397" i="16"/>
  <c r="B397" i="16"/>
  <c r="C396" i="16"/>
  <c r="B396" i="16"/>
  <c r="C395" i="16"/>
  <c r="B395" i="16"/>
  <c r="C394" i="16"/>
  <c r="B394" i="16"/>
  <c r="C393" i="16"/>
  <c r="B393" i="16"/>
  <c r="C392" i="16"/>
  <c r="B392" i="16"/>
  <c r="C391" i="16"/>
  <c r="B391" i="16"/>
  <c r="C390" i="16"/>
  <c r="B390" i="16"/>
  <c r="C389" i="16"/>
  <c r="B389" i="16"/>
  <c r="C388" i="16"/>
  <c r="B388" i="16"/>
  <c r="C387" i="16"/>
  <c r="B387" i="16"/>
  <c r="C386" i="16"/>
  <c r="B386" i="16"/>
  <c r="C385" i="16"/>
  <c r="B385" i="16"/>
  <c r="C384" i="16"/>
  <c r="B384" i="16"/>
  <c r="C383" i="16"/>
  <c r="B383" i="16"/>
  <c r="C382" i="16"/>
  <c r="B382" i="16"/>
  <c r="C381" i="16"/>
  <c r="B381" i="16"/>
  <c r="C380" i="16"/>
  <c r="B380" i="16"/>
  <c r="C379" i="16"/>
  <c r="B379" i="16"/>
  <c r="C378" i="16"/>
  <c r="B378" i="16"/>
  <c r="C377" i="16"/>
  <c r="B377" i="16"/>
  <c r="C376" i="16"/>
  <c r="B376" i="16"/>
  <c r="C375" i="16"/>
  <c r="B375" i="16"/>
  <c r="C374" i="16"/>
  <c r="B374" i="16"/>
  <c r="C373" i="16"/>
  <c r="B373" i="16"/>
  <c r="C372" i="16"/>
  <c r="B372" i="16"/>
  <c r="C371" i="16"/>
  <c r="B371" i="16"/>
  <c r="C370" i="16"/>
  <c r="B370" i="16"/>
  <c r="C369" i="16"/>
  <c r="B369" i="16"/>
  <c r="C368" i="16"/>
  <c r="B368" i="16"/>
  <c r="C367" i="16"/>
  <c r="B367" i="16"/>
  <c r="C366" i="16"/>
  <c r="B366" i="16"/>
  <c r="C365" i="16"/>
  <c r="B365" i="16"/>
  <c r="C364" i="16"/>
  <c r="B364" i="16"/>
  <c r="C363" i="16"/>
  <c r="B363" i="16"/>
  <c r="C362" i="16"/>
  <c r="B362" i="16"/>
  <c r="C361" i="16"/>
  <c r="B361" i="16"/>
  <c r="C360" i="16"/>
  <c r="B360" i="16"/>
  <c r="C359" i="16"/>
  <c r="B359" i="16"/>
  <c r="C358" i="16"/>
  <c r="B358" i="16"/>
  <c r="C357" i="16"/>
  <c r="B357" i="16"/>
  <c r="C356" i="16"/>
  <c r="B356" i="16"/>
  <c r="C355" i="16"/>
  <c r="B355" i="16"/>
  <c r="C354" i="16"/>
  <c r="B354" i="16"/>
  <c r="C353" i="16"/>
  <c r="B353" i="16"/>
  <c r="C352" i="16"/>
  <c r="B352" i="16"/>
  <c r="C351" i="16"/>
  <c r="B351" i="16"/>
  <c r="C350" i="16"/>
  <c r="B350" i="16"/>
  <c r="C349" i="16"/>
  <c r="B349" i="16"/>
  <c r="C348" i="16"/>
  <c r="B348" i="16"/>
  <c r="C347" i="16"/>
  <c r="B347" i="16"/>
  <c r="C346" i="16"/>
  <c r="B346" i="16"/>
  <c r="C345" i="16"/>
  <c r="B345" i="16"/>
  <c r="C344" i="16"/>
  <c r="B344" i="16"/>
  <c r="C343" i="16"/>
  <c r="B343" i="16"/>
  <c r="C342" i="16"/>
  <c r="B342" i="16"/>
  <c r="C341" i="16"/>
  <c r="B341" i="16"/>
  <c r="C340" i="16"/>
  <c r="B340" i="16"/>
  <c r="C339" i="16"/>
  <c r="B339" i="16"/>
  <c r="C338" i="16"/>
  <c r="B338" i="16"/>
  <c r="C337" i="16"/>
  <c r="B337" i="16"/>
  <c r="C336" i="16"/>
  <c r="B336" i="16"/>
  <c r="C335" i="16"/>
  <c r="B335" i="16"/>
  <c r="C334" i="16"/>
  <c r="B334" i="16"/>
  <c r="C333" i="16"/>
  <c r="B333" i="16"/>
  <c r="C332" i="16"/>
  <c r="B332" i="16"/>
  <c r="C331" i="16"/>
  <c r="B331" i="16"/>
  <c r="C330" i="16"/>
  <c r="B330" i="16"/>
  <c r="C329" i="16"/>
  <c r="B329" i="16"/>
  <c r="C328" i="16"/>
  <c r="B328" i="16"/>
  <c r="C327" i="16"/>
  <c r="B327" i="16"/>
  <c r="C326" i="16"/>
  <c r="B326" i="16"/>
  <c r="C325" i="16"/>
  <c r="B325" i="16"/>
  <c r="C324" i="16"/>
  <c r="B324" i="16"/>
  <c r="C323" i="16"/>
  <c r="B323" i="16"/>
  <c r="C322" i="16"/>
  <c r="B322" i="16"/>
  <c r="C321" i="16"/>
  <c r="B321" i="16"/>
  <c r="C320" i="16"/>
  <c r="B320" i="16"/>
  <c r="C319" i="16"/>
  <c r="B319" i="16"/>
  <c r="C318" i="16"/>
  <c r="B318" i="16"/>
  <c r="C317" i="16"/>
  <c r="B317" i="16"/>
  <c r="C316" i="16"/>
  <c r="B316" i="16"/>
  <c r="C315" i="16"/>
  <c r="B315" i="16"/>
  <c r="C314" i="16"/>
  <c r="B314" i="16"/>
  <c r="C313" i="16"/>
  <c r="B313" i="16"/>
  <c r="C312" i="16"/>
  <c r="B312" i="16"/>
  <c r="C311" i="16"/>
  <c r="B311" i="16"/>
  <c r="C310" i="16"/>
  <c r="B310" i="16"/>
  <c r="C309" i="16"/>
  <c r="B309" i="16"/>
  <c r="C308" i="16"/>
  <c r="B308" i="16"/>
  <c r="C307" i="16"/>
  <c r="B307" i="16"/>
  <c r="C306" i="16"/>
  <c r="B306" i="16"/>
  <c r="C305" i="16"/>
  <c r="B305" i="16"/>
  <c r="C304" i="16"/>
  <c r="B304" i="16"/>
  <c r="C303" i="16"/>
  <c r="B303" i="16"/>
  <c r="C302" i="16"/>
  <c r="B302" i="16"/>
  <c r="C301" i="16"/>
  <c r="B301" i="16"/>
  <c r="C300" i="16"/>
  <c r="B300" i="16"/>
  <c r="C299" i="16"/>
  <c r="B299" i="16"/>
  <c r="C298" i="16"/>
  <c r="B298" i="16"/>
  <c r="C297" i="16"/>
  <c r="B297" i="16"/>
  <c r="C296" i="16"/>
  <c r="B296" i="16"/>
  <c r="C295" i="16"/>
  <c r="B295" i="16"/>
  <c r="C294" i="16"/>
  <c r="B294" i="16"/>
  <c r="C293" i="16"/>
  <c r="B293" i="16"/>
  <c r="C292" i="16"/>
  <c r="B292" i="16"/>
  <c r="C291" i="16"/>
  <c r="B291" i="16"/>
  <c r="C290" i="16"/>
  <c r="B290" i="16"/>
  <c r="C289" i="16"/>
  <c r="B289" i="16"/>
  <c r="C288" i="16"/>
  <c r="B288" i="16"/>
  <c r="C287" i="16"/>
  <c r="B287" i="16"/>
  <c r="C286" i="16"/>
  <c r="B286" i="16"/>
  <c r="C285" i="16"/>
  <c r="B285" i="16"/>
  <c r="C284" i="16"/>
  <c r="B284" i="16"/>
  <c r="C283" i="16"/>
  <c r="B283" i="16"/>
  <c r="C282" i="16"/>
  <c r="B282" i="16"/>
  <c r="C281" i="16"/>
  <c r="B281" i="16"/>
  <c r="C280" i="16"/>
  <c r="B280" i="16"/>
  <c r="C279" i="16"/>
  <c r="B279" i="16"/>
  <c r="C278" i="16"/>
  <c r="B278" i="16"/>
  <c r="C277" i="16"/>
  <c r="B277" i="16"/>
  <c r="C276" i="16"/>
  <c r="B276" i="16"/>
  <c r="C275" i="16"/>
  <c r="B275" i="16"/>
  <c r="C274" i="16"/>
  <c r="B274" i="16"/>
  <c r="C273" i="16"/>
  <c r="B273" i="16"/>
  <c r="C272" i="16"/>
  <c r="B272" i="16"/>
  <c r="C271" i="16"/>
  <c r="B271" i="16"/>
  <c r="C270" i="16"/>
  <c r="B270" i="16"/>
  <c r="C269" i="16"/>
  <c r="B269" i="16"/>
  <c r="C268" i="16"/>
  <c r="B268" i="16"/>
  <c r="C267" i="16"/>
  <c r="B267" i="16"/>
  <c r="C266" i="16"/>
  <c r="B266" i="16"/>
  <c r="C265" i="16"/>
  <c r="B265" i="16"/>
  <c r="C264" i="16"/>
  <c r="B264" i="16"/>
  <c r="C263" i="16"/>
  <c r="B263" i="16"/>
  <c r="C262" i="16"/>
  <c r="B262" i="16"/>
  <c r="C261" i="16"/>
  <c r="B261" i="16"/>
  <c r="C260" i="16"/>
  <c r="B260" i="16"/>
  <c r="C259" i="16"/>
  <c r="B259" i="16"/>
  <c r="C258" i="16"/>
  <c r="B258" i="16"/>
  <c r="C257" i="16"/>
  <c r="B257" i="16"/>
  <c r="C256" i="16"/>
  <c r="B256" i="16"/>
  <c r="C255" i="16"/>
  <c r="B255" i="16"/>
  <c r="C254" i="16"/>
  <c r="B254" i="16"/>
  <c r="C253" i="16"/>
  <c r="B253" i="16"/>
  <c r="C252" i="16"/>
  <c r="B252" i="16"/>
  <c r="C251" i="16"/>
  <c r="B251" i="16"/>
  <c r="C250" i="16"/>
  <c r="B250" i="16"/>
  <c r="C249" i="16"/>
  <c r="B249" i="16"/>
  <c r="C248" i="16"/>
  <c r="B248" i="16"/>
  <c r="C247" i="16"/>
  <c r="B247" i="16"/>
  <c r="C246" i="16"/>
  <c r="B246" i="16"/>
  <c r="C245" i="16"/>
  <c r="B245" i="16"/>
  <c r="C244" i="16"/>
  <c r="B244" i="16"/>
  <c r="C243" i="16"/>
  <c r="B243" i="16"/>
  <c r="C242" i="16"/>
  <c r="B242" i="16"/>
  <c r="C241" i="16"/>
  <c r="B241" i="16"/>
  <c r="C240" i="16"/>
  <c r="B240" i="16"/>
  <c r="C239" i="16"/>
  <c r="B239" i="16"/>
  <c r="C238" i="16"/>
  <c r="B238" i="16"/>
  <c r="C237" i="16"/>
  <c r="B237" i="16"/>
  <c r="C236" i="16"/>
  <c r="B236" i="16"/>
  <c r="C235" i="16"/>
  <c r="B235" i="16"/>
  <c r="C234" i="16"/>
  <c r="B234" i="16"/>
  <c r="C233" i="16"/>
  <c r="B233" i="16"/>
  <c r="C232" i="16"/>
  <c r="B232" i="16"/>
  <c r="C231" i="16"/>
  <c r="B231" i="16"/>
  <c r="C230" i="16"/>
  <c r="B230" i="16"/>
  <c r="C229" i="16"/>
  <c r="B229" i="16"/>
  <c r="C228" i="16"/>
  <c r="B228" i="16"/>
  <c r="C227" i="16"/>
  <c r="B227" i="16"/>
  <c r="C226" i="16"/>
  <c r="B226" i="16"/>
  <c r="C225" i="16"/>
  <c r="B225" i="16"/>
  <c r="C224" i="16"/>
  <c r="B224" i="16"/>
  <c r="C223" i="16"/>
  <c r="B223" i="16"/>
  <c r="C222" i="16"/>
  <c r="B222" i="16"/>
  <c r="C221" i="16"/>
  <c r="B221" i="16"/>
  <c r="C220" i="16"/>
  <c r="B220" i="16"/>
  <c r="C219" i="16"/>
  <c r="B219" i="16"/>
  <c r="C218" i="16"/>
  <c r="B218" i="16"/>
  <c r="C217" i="16"/>
  <c r="B217" i="16"/>
  <c r="C216" i="16"/>
  <c r="B216" i="16"/>
  <c r="C215" i="16"/>
  <c r="B215" i="16"/>
  <c r="C214" i="16"/>
  <c r="B214" i="16"/>
  <c r="C213" i="16"/>
  <c r="B213" i="16"/>
  <c r="C212" i="16"/>
  <c r="B212" i="16"/>
  <c r="C211" i="16"/>
  <c r="B211" i="16"/>
  <c r="C210" i="16"/>
  <c r="B210" i="16"/>
  <c r="C209" i="16"/>
  <c r="B209" i="16"/>
  <c r="C208" i="16"/>
  <c r="B208" i="16"/>
  <c r="C207" i="16"/>
  <c r="B207" i="16"/>
  <c r="C206" i="16"/>
  <c r="B206" i="16"/>
  <c r="C205" i="16"/>
  <c r="B205" i="16"/>
  <c r="C204" i="16"/>
  <c r="B204" i="16"/>
  <c r="C203" i="16"/>
  <c r="B203" i="16"/>
  <c r="C202" i="16"/>
  <c r="B202" i="16"/>
  <c r="C201" i="16"/>
  <c r="B201" i="16"/>
  <c r="C200" i="16"/>
  <c r="B200" i="16"/>
  <c r="C199" i="16"/>
  <c r="B199" i="16"/>
  <c r="C198" i="16"/>
  <c r="B198" i="16"/>
  <c r="C197" i="16"/>
  <c r="B197" i="16"/>
  <c r="C196" i="16"/>
  <c r="B196" i="16"/>
  <c r="C195" i="16"/>
  <c r="B195" i="16"/>
  <c r="C194" i="16"/>
  <c r="B194" i="16"/>
  <c r="C193" i="16"/>
  <c r="B193" i="16"/>
  <c r="C192" i="16"/>
  <c r="B192" i="16"/>
  <c r="C191" i="16"/>
  <c r="B191" i="16"/>
  <c r="C190" i="16"/>
  <c r="B190" i="16"/>
  <c r="C189" i="16"/>
  <c r="B189" i="16"/>
  <c r="C188" i="16"/>
  <c r="B188" i="16"/>
  <c r="C187" i="16"/>
  <c r="B187" i="16"/>
  <c r="C186" i="16"/>
  <c r="B186" i="16"/>
  <c r="C185" i="16"/>
  <c r="B185" i="16"/>
  <c r="C184" i="16"/>
  <c r="B184" i="16"/>
  <c r="C183" i="16"/>
  <c r="B183" i="16"/>
  <c r="C182" i="16"/>
  <c r="B182" i="16"/>
  <c r="C181" i="16"/>
  <c r="B181" i="16"/>
  <c r="C180" i="16"/>
  <c r="B180" i="16"/>
  <c r="C179" i="16"/>
  <c r="B179" i="16"/>
  <c r="C178" i="16"/>
  <c r="B178" i="16"/>
  <c r="C177" i="16"/>
  <c r="B177" i="16"/>
  <c r="C176" i="16"/>
  <c r="B176" i="16"/>
  <c r="C175" i="16"/>
  <c r="B175" i="16"/>
  <c r="C174" i="16"/>
  <c r="B174" i="16"/>
  <c r="C173" i="16"/>
  <c r="B173" i="16"/>
  <c r="C172" i="16"/>
  <c r="B172" i="16"/>
  <c r="C171" i="16"/>
  <c r="B171" i="16"/>
  <c r="C170" i="16"/>
  <c r="B170" i="16"/>
  <c r="C169" i="16"/>
  <c r="B169" i="16"/>
  <c r="C168" i="16"/>
  <c r="B168" i="16"/>
  <c r="C167" i="16"/>
  <c r="B167" i="16"/>
  <c r="C166" i="16"/>
  <c r="B166" i="16"/>
  <c r="C165" i="16"/>
  <c r="B165" i="16"/>
  <c r="C164" i="16"/>
  <c r="B164" i="16"/>
  <c r="C163" i="16"/>
  <c r="B163" i="16"/>
  <c r="C162" i="16"/>
  <c r="B162" i="16"/>
  <c r="C161" i="16"/>
  <c r="B161" i="16"/>
  <c r="C160" i="16"/>
  <c r="B160" i="16"/>
  <c r="C159" i="16"/>
  <c r="B159" i="16"/>
  <c r="C158" i="16"/>
  <c r="B158" i="16"/>
  <c r="C157" i="16"/>
  <c r="B157" i="16"/>
  <c r="C156" i="16"/>
  <c r="B156" i="16"/>
  <c r="C155" i="16"/>
  <c r="B155" i="16"/>
  <c r="C154" i="16"/>
  <c r="B154" i="16"/>
  <c r="C153" i="16"/>
  <c r="B153" i="16"/>
  <c r="C152" i="16"/>
  <c r="B152" i="16"/>
  <c r="C151" i="16"/>
  <c r="B151" i="16"/>
  <c r="C150" i="16"/>
  <c r="B150" i="16"/>
  <c r="C149" i="16"/>
  <c r="B149" i="16"/>
  <c r="C148" i="16"/>
  <c r="B148" i="16"/>
  <c r="C147" i="16"/>
  <c r="B147" i="16"/>
  <c r="C146" i="16"/>
  <c r="B146" i="16"/>
  <c r="C145" i="16"/>
  <c r="B145" i="16"/>
  <c r="C144" i="16"/>
  <c r="B144" i="16"/>
  <c r="C143" i="16"/>
  <c r="B143" i="16"/>
  <c r="C142" i="16"/>
  <c r="B142" i="16"/>
  <c r="C141" i="16"/>
  <c r="B141" i="16"/>
  <c r="C140" i="16"/>
  <c r="B140" i="16"/>
  <c r="C139" i="16"/>
  <c r="B139" i="16"/>
  <c r="C138" i="16"/>
  <c r="B138" i="16"/>
  <c r="C137" i="16"/>
  <c r="B137" i="16"/>
  <c r="C136" i="16"/>
  <c r="B136" i="16"/>
  <c r="C135" i="16"/>
  <c r="B135" i="16"/>
  <c r="C134" i="16"/>
  <c r="B134" i="16"/>
  <c r="C133" i="16"/>
  <c r="B133" i="16"/>
  <c r="C132" i="16"/>
  <c r="B132" i="16"/>
  <c r="C131" i="16"/>
  <c r="B131" i="16"/>
  <c r="C130" i="16"/>
  <c r="B130" i="16"/>
  <c r="C129" i="16"/>
  <c r="B129" i="16"/>
  <c r="C128" i="16"/>
  <c r="B128" i="16"/>
  <c r="C127" i="16"/>
  <c r="B127" i="16"/>
  <c r="C126" i="16"/>
  <c r="B126" i="16"/>
  <c r="C125" i="16"/>
  <c r="B125" i="16"/>
  <c r="C124" i="16"/>
  <c r="B124" i="16"/>
  <c r="C123" i="16"/>
  <c r="B123" i="16"/>
  <c r="C122" i="16"/>
  <c r="B122" i="16"/>
  <c r="C121" i="16"/>
  <c r="B121" i="16"/>
  <c r="C120" i="16"/>
  <c r="B120" i="16"/>
  <c r="C119" i="16"/>
  <c r="B119" i="16"/>
  <c r="C118" i="16"/>
  <c r="B118" i="16"/>
  <c r="C117" i="16"/>
  <c r="B117" i="16"/>
  <c r="C116" i="16"/>
  <c r="B116" i="16"/>
  <c r="C115" i="16"/>
  <c r="B115" i="16"/>
  <c r="C114" i="16"/>
  <c r="B114" i="16"/>
  <c r="C113" i="16"/>
  <c r="B113" i="16"/>
  <c r="C112" i="16"/>
  <c r="B112" i="16"/>
  <c r="C111" i="16"/>
  <c r="B111" i="16"/>
  <c r="C110" i="16"/>
  <c r="B110" i="16"/>
  <c r="C109" i="16"/>
  <c r="B109" i="16"/>
  <c r="C108" i="16"/>
  <c r="B108" i="16"/>
  <c r="C107" i="16"/>
  <c r="B107" i="16"/>
  <c r="C106" i="16"/>
  <c r="B106" i="16"/>
  <c r="C105" i="16"/>
  <c r="B105" i="16"/>
  <c r="C104" i="16"/>
  <c r="B104" i="16"/>
  <c r="C103" i="16"/>
  <c r="B103" i="16"/>
  <c r="C102" i="16"/>
  <c r="B102" i="16"/>
  <c r="C101" i="16"/>
  <c r="B101" i="16"/>
  <c r="C100" i="16"/>
  <c r="B100" i="16"/>
  <c r="C99" i="16"/>
  <c r="B99" i="16"/>
  <c r="C98" i="16"/>
  <c r="B98" i="16"/>
  <c r="C97" i="16"/>
  <c r="B97" i="16"/>
  <c r="C96" i="16"/>
  <c r="B96" i="16"/>
  <c r="C95" i="16"/>
  <c r="B95" i="16"/>
  <c r="C94" i="16"/>
  <c r="B94" i="16"/>
  <c r="C93" i="16"/>
  <c r="B93" i="16"/>
  <c r="C92" i="16"/>
  <c r="B92" i="16"/>
  <c r="C91" i="16"/>
  <c r="B91" i="16"/>
  <c r="C90" i="16"/>
  <c r="B90" i="16"/>
  <c r="C89" i="16"/>
  <c r="B89" i="16"/>
  <c r="C88" i="16"/>
  <c r="B88" i="16"/>
  <c r="C87" i="16"/>
  <c r="B87" i="16"/>
  <c r="C86" i="16"/>
  <c r="B86" i="16"/>
  <c r="C85" i="16"/>
  <c r="B85" i="16"/>
  <c r="C84" i="16"/>
  <c r="B84" i="16"/>
  <c r="C83" i="16"/>
  <c r="B83" i="16"/>
  <c r="C82" i="16"/>
  <c r="B82" i="16"/>
  <c r="C81" i="16"/>
  <c r="B81" i="16"/>
  <c r="C80" i="16"/>
  <c r="B80" i="16"/>
  <c r="C79" i="16"/>
  <c r="B79" i="16"/>
  <c r="C78" i="16"/>
  <c r="B78" i="16"/>
  <c r="C77" i="16"/>
  <c r="B77" i="16"/>
  <c r="C76" i="16"/>
  <c r="B76" i="16"/>
  <c r="C75" i="16"/>
  <c r="B75" i="16"/>
  <c r="C74" i="16"/>
  <c r="B74" i="16"/>
  <c r="C73" i="16"/>
  <c r="B73" i="16"/>
  <c r="C72" i="16"/>
  <c r="B72" i="16"/>
  <c r="C71" i="16"/>
  <c r="B71" i="16"/>
  <c r="C70" i="16"/>
  <c r="B70" i="16"/>
  <c r="C69" i="16"/>
  <c r="B69" i="16"/>
  <c r="C68" i="16"/>
  <c r="B68" i="16"/>
  <c r="C67" i="16"/>
  <c r="B67" i="16"/>
  <c r="C66" i="16"/>
  <c r="B66" i="16"/>
  <c r="C65" i="16"/>
  <c r="B65" i="16"/>
  <c r="C64" i="16"/>
  <c r="B64" i="16"/>
  <c r="C63" i="16"/>
  <c r="B63" i="16"/>
  <c r="C62" i="16"/>
  <c r="B62" i="16"/>
  <c r="C61" i="16"/>
  <c r="B61" i="16"/>
  <c r="C60" i="16"/>
  <c r="B60" i="16"/>
  <c r="C59" i="16"/>
  <c r="B59" i="16"/>
  <c r="C58" i="16"/>
  <c r="B58" i="16"/>
  <c r="C57" i="16"/>
  <c r="B57" i="16"/>
  <c r="C56" i="16"/>
  <c r="B56" i="16"/>
  <c r="C55" i="16"/>
  <c r="B55" i="16"/>
  <c r="C54" i="16"/>
  <c r="B54" i="16"/>
  <c r="C53" i="16"/>
  <c r="B53" i="16"/>
  <c r="C52" i="16"/>
  <c r="B52" i="16"/>
  <c r="C51" i="16"/>
  <c r="B51" i="16"/>
  <c r="C50" i="16"/>
  <c r="B50" i="16"/>
  <c r="C49" i="16"/>
  <c r="B49" i="16"/>
  <c r="C48" i="16"/>
  <c r="B48" i="16"/>
  <c r="C47" i="16"/>
  <c r="B47" i="16"/>
  <c r="C46" i="16"/>
  <c r="B46" i="16"/>
  <c r="C45" i="16"/>
  <c r="B45" i="16"/>
  <c r="C44" i="16"/>
  <c r="B44" i="16"/>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C29" i="16"/>
  <c r="B29" i="16"/>
  <c r="C28" i="16"/>
  <c r="B28" i="16"/>
  <c r="C27" i="16"/>
  <c r="B27" i="16"/>
  <c r="C26" i="16"/>
  <c r="B26" i="16"/>
  <c r="C100" i="23"/>
  <c r="BI78" i="25" s="1"/>
  <c r="C99" i="23"/>
  <c r="BI77" i="25" s="1"/>
  <c r="C98" i="23"/>
  <c r="BI76" i="25" s="1"/>
  <c r="C97" i="23"/>
  <c r="BI75" i="25" s="1"/>
  <c r="C96" i="23"/>
  <c r="BI74" i="25" s="1"/>
  <c r="C95" i="23"/>
  <c r="BI73" i="25" s="1"/>
  <c r="C94" i="23"/>
  <c r="BI72" i="25" s="1"/>
  <c r="C93" i="23"/>
  <c r="BI71" i="25" s="1"/>
  <c r="C92" i="23"/>
  <c r="BI70" i="25" s="1"/>
  <c r="C91" i="23"/>
  <c r="BI69" i="25" s="1"/>
  <c r="C90" i="23"/>
  <c r="BI68" i="25" s="1"/>
  <c r="C89" i="23"/>
  <c r="BI67" i="25" s="1"/>
  <c r="C88" i="23"/>
  <c r="BI66" i="25" s="1"/>
  <c r="C87" i="23"/>
  <c r="BI65" i="25" s="1"/>
  <c r="C86" i="23"/>
  <c r="BI64" i="25" s="1"/>
  <c r="C85" i="23"/>
  <c r="BI63" i="25" s="1"/>
  <c r="C84" i="23"/>
  <c r="BI62" i="25" s="1"/>
  <c r="C83" i="23"/>
  <c r="BI61" i="25" s="1"/>
  <c r="C82" i="23"/>
  <c r="BI60" i="25" s="1"/>
  <c r="C81" i="23"/>
  <c r="BI59" i="25" s="1"/>
  <c r="C80" i="23"/>
  <c r="BI58" i="25" s="1"/>
  <c r="C79" i="23"/>
  <c r="BI57" i="25" s="1"/>
  <c r="C78" i="23"/>
  <c r="BI56" i="25" s="1"/>
  <c r="C77" i="23"/>
  <c r="BI55" i="25" s="1"/>
  <c r="C76" i="23"/>
  <c r="BI54" i="25" s="1"/>
  <c r="C75" i="23"/>
  <c r="BI53" i="25" s="1"/>
  <c r="C74" i="23"/>
  <c r="BI52" i="25" s="1"/>
  <c r="C73" i="23"/>
  <c r="BI51" i="25" s="1"/>
  <c r="C72" i="23"/>
  <c r="BI50" i="25" s="1"/>
  <c r="C71" i="23"/>
  <c r="BI49" i="25" s="1"/>
  <c r="C70" i="23"/>
  <c r="BI48" i="25" s="1"/>
  <c r="C69" i="23"/>
  <c r="BI47" i="25" s="1"/>
  <c r="C68" i="23"/>
  <c r="BI46" i="25" s="1"/>
  <c r="C67" i="23"/>
  <c r="BI45" i="25" s="1"/>
  <c r="C66" i="23"/>
  <c r="BI44" i="25" s="1"/>
  <c r="C65" i="23"/>
  <c r="BI43" i="25" s="1"/>
  <c r="C64" i="23"/>
  <c r="BI42" i="25" s="1"/>
  <c r="C63" i="23"/>
  <c r="BI41" i="25" s="1"/>
  <c r="C62" i="23"/>
  <c r="BI40" i="25" s="1"/>
  <c r="C61" i="23"/>
  <c r="BI39" i="25" s="1"/>
  <c r="C60" i="23"/>
  <c r="BI38" i="25" s="1"/>
  <c r="C59" i="23"/>
  <c r="BI37" i="25" s="1"/>
  <c r="C58" i="23"/>
  <c r="BI36" i="25" s="1"/>
  <c r="C57" i="23"/>
  <c r="BI35" i="25" s="1"/>
  <c r="C56" i="23"/>
  <c r="BI34" i="25" s="1"/>
  <c r="C55" i="23"/>
  <c r="BI33" i="25" s="1"/>
  <c r="C54" i="23"/>
  <c r="BI32" i="25" s="1"/>
  <c r="C53" i="23"/>
  <c r="BI31" i="25" s="1"/>
  <c r="C52" i="23"/>
  <c r="BI30" i="25" s="1"/>
  <c r="C51" i="23"/>
  <c r="BI29" i="25" s="1"/>
  <c r="C50" i="23"/>
  <c r="BI28" i="25" s="1"/>
  <c r="C49" i="23"/>
  <c r="BI27" i="25" s="1"/>
  <c r="C48" i="23"/>
  <c r="BI26" i="25" s="1"/>
  <c r="C47" i="23"/>
  <c r="BI25" i="25" s="1"/>
  <c r="C46" i="23"/>
  <c r="BI24" i="25" s="1"/>
  <c r="C45" i="23"/>
  <c r="BI23" i="25" s="1"/>
  <c r="C44" i="23"/>
  <c r="BI22" i="25" s="1"/>
  <c r="C43" i="23"/>
  <c r="BI21" i="25" s="1"/>
  <c r="C42" i="23"/>
  <c r="BI20" i="25" s="1"/>
  <c r="C41" i="23"/>
  <c r="BI19" i="25" s="1"/>
  <c r="C40" i="23"/>
  <c r="BI18" i="25" s="1"/>
  <c r="C39" i="23"/>
  <c r="BI17" i="25" s="1"/>
  <c r="C38" i="23"/>
  <c r="BI16" i="25" s="1"/>
  <c r="C37" i="23"/>
  <c r="BI15" i="25" s="1"/>
  <c r="C36" i="23"/>
  <c r="BI14" i="25" s="1"/>
  <c r="C35" i="23"/>
  <c r="BI13" i="25" s="1"/>
  <c r="C34" i="23"/>
  <c r="BI12" i="25" s="1"/>
  <c r="C33" i="23"/>
  <c r="BI11" i="25" s="1"/>
  <c r="C32" i="23"/>
  <c r="BI10" i="25" s="1"/>
  <c r="C31" i="23"/>
  <c r="BI9" i="25" s="1"/>
  <c r="C30" i="23"/>
  <c r="BI8" i="25" s="1"/>
  <c r="C29" i="23"/>
  <c r="BI7" i="25" s="1"/>
  <c r="C28" i="23"/>
  <c r="BI6" i="25" s="1"/>
  <c r="C27" i="23"/>
  <c r="BI5" i="25" s="1"/>
  <c r="C26" i="23"/>
  <c r="BI4" i="25" s="1"/>
  <c r="C25" i="23"/>
  <c r="BI3" i="25" s="1"/>
  <c r="B100" i="23"/>
  <c r="BH78" i="25" s="1"/>
  <c r="BM78" i="25" s="1"/>
  <c r="B99" i="23"/>
  <c r="BH77" i="25" s="1"/>
  <c r="B98" i="23"/>
  <c r="BH76" i="25" s="1"/>
  <c r="B97" i="23"/>
  <c r="BH75" i="25" s="1"/>
  <c r="B96" i="23"/>
  <c r="BH74" i="25" s="1"/>
  <c r="B95" i="23"/>
  <c r="BH73" i="25" s="1"/>
  <c r="B94" i="23"/>
  <c r="BH72" i="25" s="1"/>
  <c r="B93" i="23"/>
  <c r="BH71" i="25" s="1"/>
  <c r="B92" i="23"/>
  <c r="BH70" i="25" s="1"/>
  <c r="B91" i="23"/>
  <c r="BH69" i="25" s="1"/>
  <c r="B90" i="23"/>
  <c r="BH68" i="25" s="1"/>
  <c r="B89" i="23"/>
  <c r="BH67" i="25" s="1"/>
  <c r="B88" i="23"/>
  <c r="BH66" i="25" s="1"/>
  <c r="B87" i="23"/>
  <c r="BH65" i="25" s="1"/>
  <c r="B86" i="23"/>
  <c r="BH64" i="25" s="1"/>
  <c r="B85" i="23"/>
  <c r="BH63" i="25" s="1"/>
  <c r="B84" i="23"/>
  <c r="BH62" i="25" s="1"/>
  <c r="B83" i="23"/>
  <c r="BH61" i="25" s="1"/>
  <c r="B82" i="23"/>
  <c r="BH60" i="25" s="1"/>
  <c r="B81" i="23"/>
  <c r="BH59" i="25" s="1"/>
  <c r="B80" i="23"/>
  <c r="BH58" i="25" s="1"/>
  <c r="B79" i="23"/>
  <c r="BH57" i="25" s="1"/>
  <c r="B78" i="23"/>
  <c r="BH56" i="25" s="1"/>
  <c r="B77" i="23"/>
  <c r="BH55" i="25" s="1"/>
  <c r="B76" i="23"/>
  <c r="BH54" i="25" s="1"/>
  <c r="B75" i="23"/>
  <c r="BH53" i="25" s="1"/>
  <c r="B74" i="23"/>
  <c r="BH52" i="25" s="1"/>
  <c r="B73" i="23"/>
  <c r="BH51" i="25" s="1"/>
  <c r="B72" i="23"/>
  <c r="BH50" i="25" s="1"/>
  <c r="B71" i="23"/>
  <c r="BH49" i="25" s="1"/>
  <c r="B70" i="23"/>
  <c r="BH48" i="25" s="1"/>
  <c r="B69" i="23"/>
  <c r="BH47" i="25" s="1"/>
  <c r="B68" i="23"/>
  <c r="BH46" i="25" s="1"/>
  <c r="B67" i="23"/>
  <c r="BH45" i="25" s="1"/>
  <c r="B66" i="23"/>
  <c r="BH44" i="25" s="1"/>
  <c r="BM44" i="25" s="1"/>
  <c r="B65" i="23"/>
  <c r="BH43" i="25" s="1"/>
  <c r="BM43" i="25" s="1"/>
  <c r="B64" i="23"/>
  <c r="BH42" i="25" s="1"/>
  <c r="BM42" i="25" s="1"/>
  <c r="B63" i="23"/>
  <c r="BH41" i="25" s="1"/>
  <c r="BM41" i="25" s="1"/>
  <c r="B62" i="23"/>
  <c r="BH40" i="25" s="1"/>
  <c r="BM40" i="25" s="1"/>
  <c r="B61" i="23"/>
  <c r="BH39" i="25" s="1"/>
  <c r="BM39" i="25" s="1"/>
  <c r="B60" i="23"/>
  <c r="BH38" i="25" s="1"/>
  <c r="BM38" i="25" s="1"/>
  <c r="B59" i="23"/>
  <c r="BH37" i="25" s="1"/>
  <c r="B58" i="23"/>
  <c r="BH36" i="25" s="1"/>
  <c r="B57" i="23"/>
  <c r="BH35" i="25" s="1"/>
  <c r="BM35" i="25" s="1"/>
  <c r="B56" i="23"/>
  <c r="BH34" i="25" s="1"/>
  <c r="B55" i="23"/>
  <c r="BH33" i="25" s="1"/>
  <c r="BM33" i="25" s="1"/>
  <c r="B54" i="23"/>
  <c r="BH32" i="25" s="1"/>
  <c r="B53" i="23"/>
  <c r="BH31" i="25" s="1"/>
  <c r="B52" i="23"/>
  <c r="BH30" i="25" s="1"/>
  <c r="B51" i="23"/>
  <c r="BH29" i="25" s="1"/>
  <c r="BM29" i="25" s="1"/>
  <c r="B50" i="23"/>
  <c r="BH28" i="25" s="1"/>
  <c r="B49" i="23"/>
  <c r="BH27" i="25" s="1"/>
  <c r="B48" i="23"/>
  <c r="BH26" i="25" s="1"/>
  <c r="B47" i="23"/>
  <c r="BH25" i="25" s="1"/>
  <c r="BM25" i="25" s="1"/>
  <c r="B46" i="23"/>
  <c r="BH24" i="25" s="1"/>
  <c r="B45" i="23"/>
  <c r="BH23" i="25" s="1"/>
  <c r="B44" i="23"/>
  <c r="BH22" i="25" s="1"/>
  <c r="B43" i="23"/>
  <c r="BH21" i="25" s="1"/>
  <c r="BM21" i="25" s="1"/>
  <c r="B42" i="23"/>
  <c r="BH20" i="25" s="1"/>
  <c r="B41" i="23"/>
  <c r="BH19" i="25" s="1"/>
  <c r="B40" i="23"/>
  <c r="BH18" i="25" s="1"/>
  <c r="B39" i="23"/>
  <c r="BH17" i="25" s="1"/>
  <c r="BM17" i="25" s="1"/>
  <c r="B38" i="23"/>
  <c r="BH16" i="25" s="1"/>
  <c r="B37" i="23"/>
  <c r="BH15" i="25" s="1"/>
  <c r="B36" i="23"/>
  <c r="BH14" i="25" s="1"/>
  <c r="B35" i="23"/>
  <c r="BH13" i="25" s="1"/>
  <c r="BM13" i="25" s="1"/>
  <c r="B34" i="23"/>
  <c r="BH12" i="25" s="1"/>
  <c r="B33" i="23"/>
  <c r="BH11" i="25" s="1"/>
  <c r="B32" i="23"/>
  <c r="BH10" i="25" s="1"/>
  <c r="B31" i="23"/>
  <c r="BH9" i="25" s="1"/>
  <c r="BM9" i="25" s="1"/>
  <c r="B30" i="23"/>
  <c r="BH8" i="25" s="1"/>
  <c r="B29" i="23"/>
  <c r="BH7" i="25" s="1"/>
  <c r="B28" i="23"/>
  <c r="BH6" i="25" s="1"/>
  <c r="B27" i="23"/>
  <c r="BH5" i="25" s="1"/>
  <c r="BM5" i="25" s="1"/>
  <c r="B26" i="23"/>
  <c r="BH4" i="25" s="1"/>
  <c r="B25" i="23"/>
  <c r="BH3" i="25" s="1"/>
  <c r="BK47" i="25" l="1"/>
  <c r="BK55" i="25"/>
  <c r="BK63" i="25"/>
  <c r="BK61" i="25"/>
  <c r="BK69" i="25"/>
  <c r="BK31" i="25"/>
  <c r="BM31" i="25"/>
  <c r="BM36" i="25"/>
  <c r="BK36" i="25"/>
  <c r="BK11" i="25"/>
  <c r="BM11" i="25"/>
  <c r="BK19" i="25"/>
  <c r="BM19" i="25"/>
  <c r="BK27" i="25"/>
  <c r="BM27" i="25"/>
  <c r="BK37" i="25"/>
  <c r="BM37" i="25"/>
  <c r="BK49" i="25"/>
  <c r="BK57" i="25"/>
  <c r="BM57" i="25"/>
  <c r="BK7" i="25"/>
  <c r="BM7" i="25"/>
  <c r="BK15" i="25"/>
  <c r="BM15" i="25"/>
  <c r="BK23" i="25"/>
  <c r="BM23" i="25"/>
  <c r="BM3" i="25"/>
  <c r="BK73" i="25"/>
  <c r="BM73" i="25"/>
  <c r="BK71" i="25"/>
  <c r="BM71" i="25"/>
  <c r="BM64" i="25"/>
  <c r="BK64" i="25"/>
  <c r="BM50" i="25"/>
  <c r="BK50" i="25"/>
  <c r="BM70" i="25"/>
  <c r="BK70" i="25"/>
  <c r="BK78" i="25"/>
  <c r="BM76" i="25"/>
  <c r="BK76" i="25"/>
  <c r="BM74" i="25"/>
  <c r="BK74" i="25"/>
  <c r="BM72" i="25"/>
  <c r="BK72" i="25"/>
  <c r="BM68" i="25"/>
  <c r="BK68" i="25"/>
  <c r="BK67" i="25"/>
  <c r="BM60" i="25"/>
  <c r="BK60" i="25"/>
  <c r="BK59" i="25"/>
  <c r="BM54" i="25"/>
  <c r="BK54" i="25"/>
  <c r="BK53" i="25"/>
  <c r="BM46" i="25"/>
  <c r="BK46" i="25"/>
  <c r="BK45" i="25"/>
  <c r="BK77" i="25"/>
  <c r="BM77" i="25"/>
  <c r="BK75" i="25"/>
  <c r="BM75" i="25"/>
  <c r="BM62" i="25"/>
  <c r="BK62" i="25"/>
  <c r="BM56" i="25"/>
  <c r="BK56" i="25"/>
  <c r="BM48" i="25"/>
  <c r="BK48" i="25"/>
  <c r="BM66" i="25"/>
  <c r="BK66" i="25"/>
  <c r="BK65" i="25"/>
  <c r="BM58" i="25"/>
  <c r="BK58" i="25"/>
  <c r="BM52" i="25"/>
  <c r="BK52" i="25"/>
  <c r="BK51" i="25"/>
  <c r="BM34" i="25"/>
  <c r="BK34" i="25"/>
  <c r="BM69" i="25"/>
  <c r="BM67" i="25"/>
  <c r="BM65" i="25"/>
  <c r="BM63" i="25"/>
  <c r="BM61" i="25"/>
  <c r="BM59" i="25"/>
  <c r="BM55" i="25"/>
  <c r="BM53" i="25"/>
  <c r="BM51" i="25"/>
  <c r="BM49" i="25"/>
  <c r="BM47" i="25"/>
  <c r="BM45" i="25"/>
  <c r="BK35" i="25"/>
  <c r="BM30" i="25"/>
  <c r="BK30" i="25"/>
  <c r="BM26" i="25"/>
  <c r="BK26" i="25"/>
  <c r="BM22" i="25"/>
  <c r="BK22" i="25"/>
  <c r="BM18" i="25"/>
  <c r="BK18" i="25"/>
  <c r="BM14" i="25"/>
  <c r="BK14" i="25"/>
  <c r="BM10" i="25"/>
  <c r="BK10" i="25"/>
  <c r="BM6" i="25"/>
  <c r="BK6" i="25"/>
  <c r="BK17" i="25"/>
  <c r="BK13" i="25"/>
  <c r="BK9" i="25"/>
  <c r="BK5" i="25"/>
  <c r="BK43" i="25"/>
  <c r="BK41" i="25"/>
  <c r="BK39" i="25"/>
  <c r="BK33" i="25"/>
  <c r="BK29" i="25"/>
  <c r="BK25" i="25"/>
  <c r="BK21" i="25"/>
  <c r="BK44" i="25"/>
  <c r="BK42" i="25"/>
  <c r="BK40" i="25"/>
  <c r="BK38" i="25"/>
  <c r="BM32" i="25"/>
  <c r="BK32" i="25"/>
  <c r="BM28" i="25"/>
  <c r="BK28" i="25"/>
  <c r="BM24" i="25"/>
  <c r="BK24" i="25"/>
  <c r="BM20" i="25"/>
  <c r="BK20" i="25"/>
  <c r="BM16" i="25"/>
  <c r="BK16" i="25"/>
  <c r="BM12" i="25"/>
  <c r="BK12" i="25"/>
  <c r="BM8" i="25"/>
  <c r="BK8" i="25"/>
  <c r="BM4" i="25"/>
  <c r="BK4" i="25"/>
  <c r="BK3" i="25"/>
  <c r="AV3" i="25"/>
  <c r="AW3" i="25"/>
  <c r="AX3" i="25"/>
  <c r="AV4" i="25"/>
  <c r="AW4" i="25"/>
  <c r="AX4" i="25"/>
  <c r="AV5" i="25"/>
  <c r="AW5" i="25"/>
  <c r="AX5" i="25"/>
  <c r="AV6" i="25"/>
  <c r="AW6" i="25"/>
  <c r="AX6" i="25"/>
  <c r="AV7" i="25"/>
  <c r="AW7" i="25"/>
  <c r="AX7" i="25"/>
  <c r="AV8" i="25"/>
  <c r="AW8" i="25"/>
  <c r="AX8" i="25"/>
  <c r="AV9" i="25"/>
  <c r="AW9" i="25"/>
  <c r="AX9" i="25"/>
  <c r="AV10" i="25"/>
  <c r="AW10" i="25"/>
  <c r="AX10" i="25"/>
  <c r="AV11" i="25"/>
  <c r="AW11" i="25"/>
  <c r="AX11" i="25"/>
  <c r="AV12" i="25"/>
  <c r="AW12" i="25"/>
  <c r="AX12" i="25"/>
  <c r="AV13" i="25"/>
  <c r="AW13" i="25"/>
  <c r="AX13" i="25"/>
  <c r="AV14" i="25"/>
  <c r="AW14" i="25"/>
  <c r="AX14" i="25"/>
  <c r="AV15" i="25"/>
  <c r="AW15" i="25"/>
  <c r="AX15" i="25"/>
  <c r="AV16" i="25"/>
  <c r="AW16" i="25"/>
  <c r="AX16" i="25"/>
  <c r="AV17" i="25"/>
  <c r="AW17" i="25"/>
  <c r="AX17" i="25"/>
  <c r="AV18" i="25"/>
  <c r="AW18" i="25"/>
  <c r="AX18" i="25"/>
  <c r="AV19" i="25"/>
  <c r="AW19" i="25"/>
  <c r="AX19" i="25"/>
  <c r="AV20" i="25"/>
  <c r="AW20" i="25"/>
  <c r="AX20" i="25"/>
  <c r="AV21" i="25"/>
  <c r="AW21" i="25"/>
  <c r="AX21" i="25"/>
  <c r="AV22" i="25"/>
  <c r="AW22" i="25"/>
  <c r="AX22" i="25"/>
  <c r="AV23" i="25"/>
  <c r="AW23" i="25"/>
  <c r="AX23" i="25"/>
  <c r="AV24" i="25"/>
  <c r="AW24" i="25"/>
  <c r="AX24" i="25"/>
  <c r="AV25" i="25"/>
  <c r="AW25" i="25"/>
  <c r="AX25" i="25"/>
  <c r="AV26" i="25"/>
  <c r="AW26" i="25"/>
  <c r="AX26" i="25"/>
  <c r="AV27" i="25"/>
  <c r="AW27" i="25"/>
  <c r="AX27" i="25"/>
  <c r="AV28" i="25"/>
  <c r="AW28" i="25"/>
  <c r="AX28" i="25"/>
  <c r="AV29" i="25"/>
  <c r="AW29" i="25"/>
  <c r="AX29" i="25"/>
  <c r="AV30" i="25"/>
  <c r="AW30" i="25"/>
  <c r="AX30" i="25"/>
  <c r="AV31" i="25"/>
  <c r="AW31" i="25"/>
  <c r="AX31" i="25"/>
  <c r="AV32" i="25"/>
  <c r="AW32" i="25"/>
  <c r="AX32" i="25"/>
  <c r="AV33" i="25"/>
  <c r="AW33" i="25"/>
  <c r="AX33" i="25"/>
  <c r="AV34" i="25"/>
  <c r="AW34" i="25"/>
  <c r="AX34" i="25"/>
  <c r="AV35" i="25"/>
  <c r="AW35" i="25"/>
  <c r="AX35" i="25"/>
  <c r="AV36" i="25"/>
  <c r="AW36" i="25"/>
  <c r="AX36" i="25"/>
  <c r="AV37" i="25"/>
  <c r="AW37" i="25"/>
  <c r="AX37" i="25"/>
  <c r="AV38" i="25"/>
  <c r="AW38" i="25"/>
  <c r="AX38" i="25"/>
  <c r="AV39" i="25"/>
  <c r="AW39" i="25"/>
  <c r="AX39" i="25"/>
  <c r="AV40" i="25"/>
  <c r="AW40" i="25"/>
  <c r="AX40" i="25"/>
  <c r="AV41" i="25"/>
  <c r="AW41" i="25"/>
  <c r="AX41" i="25"/>
  <c r="AV42" i="25"/>
  <c r="AW42" i="25"/>
  <c r="AX42" i="25"/>
  <c r="AV43" i="25"/>
  <c r="AW43" i="25"/>
  <c r="AX43" i="25"/>
  <c r="AV44" i="25"/>
  <c r="AW44" i="25"/>
  <c r="AX44" i="25"/>
  <c r="AV45" i="25"/>
  <c r="AW45" i="25"/>
  <c r="AX45" i="25"/>
  <c r="AV46" i="25"/>
  <c r="AW46" i="25"/>
  <c r="AX46" i="25"/>
  <c r="AV47" i="25"/>
  <c r="AW47" i="25"/>
  <c r="AX47" i="25"/>
  <c r="AV48" i="25"/>
  <c r="AW48" i="25"/>
  <c r="AX48" i="25"/>
  <c r="AV49" i="25"/>
  <c r="AW49" i="25"/>
  <c r="AX49" i="25"/>
  <c r="AV50" i="25"/>
  <c r="AW50" i="25"/>
  <c r="AX50" i="25"/>
  <c r="AV51" i="25"/>
  <c r="AW51" i="25"/>
  <c r="AX51" i="25"/>
  <c r="AV52" i="25"/>
  <c r="AW52" i="25"/>
  <c r="AX52" i="25"/>
  <c r="AV53" i="25"/>
  <c r="AW53" i="25"/>
  <c r="AX53" i="25"/>
  <c r="AV54" i="25"/>
  <c r="AW54" i="25"/>
  <c r="AX54" i="25"/>
  <c r="AV55" i="25"/>
  <c r="AW55" i="25"/>
  <c r="AX55" i="25"/>
  <c r="AV56" i="25"/>
  <c r="AW56" i="25"/>
  <c r="AX56" i="25"/>
  <c r="AV57" i="25"/>
  <c r="AW57" i="25"/>
  <c r="AX57" i="25"/>
  <c r="AV58" i="25"/>
  <c r="AW58" i="25"/>
  <c r="AX58" i="25"/>
  <c r="AV59" i="25"/>
  <c r="AW59" i="25"/>
  <c r="AX59" i="25"/>
  <c r="AV60" i="25"/>
  <c r="AW60" i="25"/>
  <c r="AX60" i="25"/>
  <c r="AV61" i="25"/>
  <c r="AW61" i="25"/>
  <c r="AX61" i="25"/>
  <c r="AV62" i="25"/>
  <c r="AW62" i="25"/>
  <c r="AX62" i="25"/>
  <c r="AV63" i="25"/>
  <c r="AW63" i="25"/>
  <c r="AX63" i="25"/>
  <c r="AV64" i="25"/>
  <c r="AW64" i="25"/>
  <c r="AX64" i="25"/>
  <c r="AV65" i="25"/>
  <c r="AW65" i="25"/>
  <c r="AX65" i="25"/>
  <c r="AV66" i="25"/>
  <c r="AW66" i="25"/>
  <c r="AX66" i="25"/>
  <c r="AV67" i="25"/>
  <c r="AW67" i="25"/>
  <c r="AX67" i="25"/>
  <c r="AV68" i="25"/>
  <c r="AW68" i="25"/>
  <c r="AX68" i="25"/>
  <c r="AV69" i="25"/>
  <c r="AW69" i="25"/>
  <c r="AX69" i="25"/>
  <c r="AV70" i="25"/>
  <c r="AW70" i="25"/>
  <c r="AX70" i="25"/>
  <c r="AV71" i="25"/>
  <c r="AW71" i="25"/>
  <c r="AX71" i="25"/>
  <c r="AV72" i="25"/>
  <c r="AW72" i="25"/>
  <c r="AX72" i="25"/>
  <c r="AV73" i="25"/>
  <c r="AW73" i="25"/>
  <c r="AX73" i="25"/>
  <c r="AV74" i="25"/>
  <c r="AW74" i="25"/>
  <c r="AX74" i="25"/>
  <c r="AV75" i="25"/>
  <c r="AW75" i="25"/>
  <c r="AX75" i="25"/>
  <c r="AV76" i="25"/>
  <c r="AW76" i="25"/>
  <c r="AX76" i="25"/>
  <c r="AV77" i="25"/>
  <c r="AW77" i="25"/>
  <c r="AX77" i="25"/>
  <c r="AV78" i="25"/>
  <c r="AW78" i="25"/>
  <c r="AX78" i="25"/>
  <c r="AV79" i="25"/>
  <c r="AW79" i="25"/>
  <c r="AX79" i="25"/>
  <c r="AV80" i="25"/>
  <c r="AW80" i="25"/>
  <c r="AX80" i="25"/>
  <c r="AV81" i="25"/>
  <c r="AW81" i="25"/>
  <c r="AX81" i="25"/>
  <c r="AV82" i="25"/>
  <c r="AW82" i="25"/>
  <c r="AX82" i="25"/>
  <c r="AV83" i="25"/>
  <c r="AW83" i="25"/>
  <c r="AX83" i="25"/>
  <c r="AV84" i="25"/>
  <c r="AW84" i="25"/>
  <c r="AX84" i="25"/>
  <c r="AV85" i="25"/>
  <c r="AW85" i="25"/>
  <c r="AX85" i="25"/>
  <c r="AV86" i="25"/>
  <c r="AW86" i="25"/>
  <c r="AX86" i="25"/>
  <c r="AV87" i="25"/>
  <c r="AW87" i="25"/>
  <c r="AX87" i="25"/>
  <c r="AV88" i="25"/>
  <c r="AW88" i="25"/>
  <c r="AX88" i="25"/>
  <c r="AV89" i="25"/>
  <c r="AW89" i="25"/>
  <c r="AX89" i="25"/>
  <c r="AV90" i="25"/>
  <c r="AW90" i="25"/>
  <c r="AX90" i="25"/>
  <c r="AV91" i="25"/>
  <c r="AW91" i="25"/>
  <c r="AX91" i="25"/>
  <c r="AV92" i="25"/>
  <c r="AW92" i="25"/>
  <c r="AX92" i="25"/>
  <c r="AV93" i="25"/>
  <c r="AW93" i="25"/>
  <c r="AX93" i="25"/>
  <c r="AV94" i="25"/>
  <c r="AW94" i="25"/>
  <c r="AX94" i="25"/>
  <c r="AV95" i="25"/>
  <c r="AW95" i="25"/>
  <c r="AX95" i="25"/>
  <c r="AV96" i="25"/>
  <c r="AW96" i="25"/>
  <c r="AX96" i="25"/>
  <c r="AV97" i="25"/>
  <c r="AW97" i="25"/>
  <c r="AX97" i="25"/>
  <c r="AV98" i="25"/>
  <c r="AW98" i="25"/>
  <c r="AX98" i="25"/>
  <c r="AV99" i="25"/>
  <c r="AW99" i="25"/>
  <c r="AX99" i="25"/>
  <c r="AV100" i="25"/>
  <c r="AW100" i="25"/>
  <c r="AX100" i="25"/>
  <c r="AV101" i="25"/>
  <c r="AW101" i="25"/>
  <c r="AX101" i="25"/>
  <c r="AV102" i="25"/>
  <c r="AW102" i="25"/>
  <c r="AX102" i="25"/>
  <c r="AV103" i="25"/>
  <c r="AW103" i="25"/>
  <c r="AX103" i="25"/>
  <c r="AV104" i="25"/>
  <c r="AW104" i="25"/>
  <c r="AX104" i="25"/>
  <c r="AV105" i="25"/>
  <c r="AW105" i="25"/>
  <c r="AX105" i="25"/>
  <c r="AV106" i="25"/>
  <c r="AW106" i="25"/>
  <c r="AX106" i="25"/>
  <c r="AV107" i="25"/>
  <c r="AW107" i="25"/>
  <c r="AX107" i="25"/>
  <c r="AV108" i="25"/>
  <c r="AW108" i="25"/>
  <c r="AX108" i="25"/>
  <c r="AV109" i="25"/>
  <c r="AW109" i="25"/>
  <c r="AX109" i="25"/>
  <c r="AV110" i="25"/>
  <c r="AW110" i="25"/>
  <c r="AX110" i="25"/>
  <c r="AV111" i="25"/>
  <c r="AW111" i="25"/>
  <c r="AX111" i="25"/>
  <c r="AV112" i="25"/>
  <c r="AW112" i="25"/>
  <c r="AX112" i="25"/>
  <c r="AV113" i="25"/>
  <c r="AW113" i="25"/>
  <c r="AX113" i="25"/>
  <c r="AV114" i="25"/>
  <c r="AW114" i="25"/>
  <c r="AX114" i="25"/>
  <c r="AV115" i="25"/>
  <c r="AW115" i="25"/>
  <c r="AX115" i="25"/>
  <c r="AV116" i="25"/>
  <c r="AW116" i="25"/>
  <c r="AX116" i="25"/>
  <c r="AV117" i="25"/>
  <c r="AW117" i="25"/>
  <c r="AX117" i="25"/>
  <c r="AV118" i="25"/>
  <c r="AW118" i="25"/>
  <c r="AX118" i="25"/>
  <c r="AV119" i="25"/>
  <c r="AW119" i="25"/>
  <c r="AX119" i="25"/>
  <c r="AV120" i="25"/>
  <c r="AW120" i="25"/>
  <c r="AX120" i="25"/>
  <c r="AV121" i="25"/>
  <c r="AW121" i="25"/>
  <c r="AX121" i="25"/>
  <c r="AV122" i="25"/>
  <c r="AW122" i="25"/>
  <c r="AX122" i="25"/>
  <c r="AV123" i="25"/>
  <c r="AW123" i="25"/>
  <c r="AX123" i="25"/>
  <c r="AV124" i="25"/>
  <c r="AW124" i="25"/>
  <c r="AX124" i="25"/>
  <c r="AV125" i="25"/>
  <c r="AW125" i="25"/>
  <c r="AX125" i="25"/>
  <c r="AV126" i="25"/>
  <c r="AW126" i="25"/>
  <c r="AX126" i="25"/>
  <c r="AV127" i="25"/>
  <c r="AW127" i="25"/>
  <c r="AX127" i="25"/>
  <c r="AV128" i="25"/>
  <c r="AW128" i="25"/>
  <c r="AX128" i="25"/>
  <c r="AV129" i="25"/>
  <c r="AW129" i="25"/>
  <c r="AX129" i="25"/>
  <c r="AV130" i="25"/>
  <c r="AW130" i="25"/>
  <c r="AX130" i="25"/>
  <c r="AV131" i="25"/>
  <c r="AW131" i="25"/>
  <c r="AX131" i="25"/>
  <c r="AV132" i="25"/>
  <c r="AW132" i="25"/>
  <c r="AX132" i="25"/>
  <c r="AV133" i="25"/>
  <c r="AW133" i="25"/>
  <c r="AX133" i="25"/>
  <c r="AV134" i="25"/>
  <c r="AW134" i="25"/>
  <c r="AX134" i="25"/>
  <c r="AV135" i="25"/>
  <c r="AW135" i="25"/>
  <c r="AX135" i="25"/>
  <c r="AV136" i="25"/>
  <c r="AW136" i="25"/>
  <c r="AX136" i="25"/>
  <c r="AV137" i="25"/>
  <c r="AW137" i="25"/>
  <c r="AX137" i="25"/>
  <c r="AV138" i="25"/>
  <c r="AW138" i="25"/>
  <c r="AX138" i="25"/>
  <c r="AV139" i="25"/>
  <c r="AW139" i="25"/>
  <c r="AX139" i="25"/>
  <c r="AV140" i="25"/>
  <c r="AW140" i="25"/>
  <c r="AX140" i="25"/>
  <c r="AV141" i="25"/>
  <c r="AW141" i="25"/>
  <c r="AX141" i="25"/>
  <c r="AV142" i="25"/>
  <c r="AW142" i="25"/>
  <c r="AX142" i="25"/>
  <c r="AV143" i="25"/>
  <c r="AW143" i="25"/>
  <c r="AX143" i="25"/>
  <c r="AV144" i="25"/>
  <c r="AW144" i="25"/>
  <c r="AX144" i="25"/>
  <c r="AV145" i="25"/>
  <c r="AW145" i="25"/>
  <c r="AX145" i="25"/>
  <c r="AV146" i="25"/>
  <c r="AW146" i="25"/>
  <c r="AX146" i="25"/>
  <c r="AV147" i="25"/>
  <c r="AW147" i="25"/>
  <c r="AX147" i="25"/>
  <c r="AV148" i="25"/>
  <c r="AW148" i="25"/>
  <c r="AX148" i="25"/>
  <c r="AV149" i="25"/>
  <c r="AW149" i="25"/>
  <c r="AX149" i="25"/>
  <c r="AV150" i="25"/>
  <c r="AW150" i="25"/>
  <c r="AX150" i="25"/>
  <c r="AV151" i="25"/>
  <c r="AW151" i="25"/>
  <c r="AX151" i="25"/>
  <c r="AV152" i="25"/>
  <c r="AW152" i="25"/>
  <c r="AX152" i="25"/>
  <c r="AV153" i="25"/>
  <c r="AW153" i="25"/>
  <c r="AX153" i="25"/>
  <c r="AV154" i="25"/>
  <c r="AW154" i="25"/>
  <c r="AX154" i="25"/>
  <c r="AV155" i="25"/>
  <c r="AW155" i="25"/>
  <c r="AX155" i="25"/>
  <c r="AV156" i="25"/>
  <c r="AW156" i="25"/>
  <c r="AX156" i="25"/>
  <c r="AV157" i="25"/>
  <c r="AW157" i="25"/>
  <c r="AX157" i="25"/>
  <c r="AV158" i="25"/>
  <c r="AW158" i="25"/>
  <c r="AX158" i="25"/>
  <c r="AV159" i="25"/>
  <c r="AW159" i="25"/>
  <c r="AX159" i="25"/>
  <c r="AV160" i="25"/>
  <c r="AW160" i="25"/>
  <c r="AX160" i="25"/>
  <c r="AV161" i="25"/>
  <c r="AW161" i="25"/>
  <c r="AX161" i="25"/>
  <c r="AV162" i="25"/>
  <c r="AW162" i="25"/>
  <c r="AX162" i="25"/>
  <c r="AV163" i="25"/>
  <c r="AW163" i="25"/>
  <c r="AX163" i="25"/>
  <c r="AV164" i="25"/>
  <c r="AW164" i="25"/>
  <c r="AX164" i="25"/>
  <c r="AV165" i="25"/>
  <c r="AW165" i="25"/>
  <c r="AX165" i="25"/>
  <c r="AV166" i="25"/>
  <c r="AW166" i="25"/>
  <c r="AX166" i="25"/>
  <c r="AV167" i="25"/>
  <c r="AW167" i="25"/>
  <c r="AX167" i="25"/>
  <c r="AV168" i="25"/>
  <c r="AW168" i="25"/>
  <c r="AX168" i="25"/>
  <c r="AV169" i="25"/>
  <c r="AW169" i="25"/>
  <c r="AX169" i="25"/>
  <c r="AV170" i="25"/>
  <c r="AW170" i="25"/>
  <c r="AX170" i="25"/>
  <c r="AV171" i="25"/>
  <c r="AW171" i="25"/>
  <c r="AX171" i="25"/>
  <c r="AV172" i="25"/>
  <c r="AW172" i="25"/>
  <c r="AX172" i="25"/>
  <c r="AV173" i="25"/>
  <c r="AW173" i="25"/>
  <c r="AX173" i="25"/>
  <c r="AV174" i="25"/>
  <c r="AW174" i="25"/>
  <c r="AX174" i="25"/>
  <c r="AV175" i="25"/>
  <c r="AW175" i="25"/>
  <c r="AX175" i="25"/>
  <c r="AV176" i="25"/>
  <c r="AW176" i="25"/>
  <c r="AX176" i="25"/>
  <c r="AV177" i="25"/>
  <c r="AW177" i="25"/>
  <c r="AX177" i="25"/>
  <c r="AV178" i="25"/>
  <c r="AW178" i="25"/>
  <c r="AX178" i="25"/>
  <c r="AV179" i="25"/>
  <c r="AW179" i="25"/>
  <c r="AX179" i="25"/>
  <c r="AV180" i="25"/>
  <c r="AW180" i="25"/>
  <c r="AX180" i="25"/>
  <c r="AV181" i="25"/>
  <c r="AW181" i="25"/>
  <c r="AX181" i="25"/>
  <c r="AV182" i="25"/>
  <c r="AW182" i="25"/>
  <c r="AX182" i="25"/>
  <c r="AV183" i="25"/>
  <c r="AW183" i="25"/>
  <c r="AX183" i="25"/>
  <c r="AV184" i="25"/>
  <c r="AW184" i="25"/>
  <c r="AX184" i="25"/>
  <c r="AV185" i="25"/>
  <c r="AW185" i="25"/>
  <c r="AX185" i="25"/>
  <c r="AV186" i="25"/>
  <c r="AW186" i="25"/>
  <c r="AX186" i="25"/>
  <c r="AV187" i="25"/>
  <c r="AW187" i="25"/>
  <c r="AX187" i="25"/>
  <c r="AV188" i="25"/>
  <c r="AW188" i="25"/>
  <c r="AX188" i="25"/>
  <c r="AV189" i="25"/>
  <c r="AW189" i="25"/>
  <c r="AX189" i="25"/>
  <c r="AV190" i="25"/>
  <c r="AW190" i="25"/>
  <c r="AX190" i="25"/>
  <c r="AV191" i="25"/>
  <c r="AW191" i="25"/>
  <c r="AX191" i="25"/>
  <c r="AV192" i="25"/>
  <c r="AW192" i="25"/>
  <c r="AX192" i="25"/>
  <c r="AV193" i="25"/>
  <c r="AW193" i="25"/>
  <c r="AX193" i="25"/>
  <c r="AV194" i="25"/>
  <c r="AW194" i="25"/>
  <c r="AX194" i="25"/>
  <c r="AV195" i="25"/>
  <c r="AW195" i="25"/>
  <c r="AX195" i="25"/>
  <c r="AV196" i="25"/>
  <c r="AW196" i="25"/>
  <c r="AX196" i="25"/>
  <c r="AV197" i="25"/>
  <c r="AW197" i="25"/>
  <c r="AX197" i="25"/>
  <c r="AV198" i="25"/>
  <c r="AW198" i="25"/>
  <c r="AX198" i="25"/>
  <c r="AV199" i="25"/>
  <c r="AW199" i="25"/>
  <c r="AX199" i="25"/>
  <c r="AV200" i="25"/>
  <c r="AW200" i="25"/>
  <c r="AX200" i="25"/>
  <c r="AV201" i="25"/>
  <c r="AW201" i="25"/>
  <c r="AX201" i="25"/>
  <c r="AV202" i="25"/>
  <c r="AW202" i="25"/>
  <c r="AX202" i="25"/>
  <c r="AV203" i="25"/>
  <c r="AW203" i="25"/>
  <c r="AX203" i="25"/>
  <c r="AV204" i="25"/>
  <c r="AW204" i="25"/>
  <c r="AX204" i="25"/>
  <c r="AV205" i="25"/>
  <c r="AW205" i="25"/>
  <c r="AX205" i="25"/>
  <c r="AV206" i="25"/>
  <c r="AW206" i="25"/>
  <c r="AX206" i="25"/>
  <c r="AV207" i="25"/>
  <c r="AW207" i="25"/>
  <c r="AX207" i="25"/>
  <c r="AV208" i="25"/>
  <c r="AW208" i="25"/>
  <c r="AX208" i="25"/>
  <c r="AV209" i="25"/>
  <c r="AW209" i="25"/>
  <c r="AX209" i="25"/>
  <c r="AV210" i="25"/>
  <c r="AW210" i="25"/>
  <c r="AX210" i="25"/>
  <c r="AV211" i="25"/>
  <c r="AW211" i="25"/>
  <c r="AX211" i="25"/>
  <c r="AV212" i="25"/>
  <c r="AW212" i="25"/>
  <c r="AX212" i="25"/>
  <c r="AV213" i="25"/>
  <c r="AW213" i="25"/>
  <c r="AX213" i="25"/>
  <c r="AV214" i="25"/>
  <c r="AW214" i="25"/>
  <c r="AX214" i="25"/>
  <c r="AV215" i="25"/>
  <c r="AW215" i="25"/>
  <c r="AX215" i="25"/>
  <c r="AV216" i="25"/>
  <c r="AW216" i="25"/>
  <c r="AX216" i="25"/>
  <c r="AV217" i="25"/>
  <c r="AW217" i="25"/>
  <c r="AX217" i="25"/>
  <c r="AV218" i="25"/>
  <c r="AW218" i="25"/>
  <c r="AX218" i="25"/>
  <c r="AV219" i="25"/>
  <c r="AW219" i="25"/>
  <c r="AX219" i="25"/>
  <c r="AV220" i="25"/>
  <c r="AW220" i="25"/>
  <c r="AX220" i="25"/>
  <c r="AV221" i="25"/>
  <c r="AW221" i="25"/>
  <c r="AX221" i="25"/>
  <c r="AV222" i="25"/>
  <c r="AW222" i="25"/>
  <c r="AX222" i="25"/>
  <c r="AV223" i="25"/>
  <c r="AW223" i="25"/>
  <c r="AX223" i="25"/>
  <c r="AV224" i="25"/>
  <c r="AW224" i="25"/>
  <c r="AX224" i="25"/>
  <c r="AV225" i="25"/>
  <c r="AW225" i="25"/>
  <c r="AX225" i="25"/>
  <c r="AV226" i="25"/>
  <c r="AW226" i="25"/>
  <c r="AX226" i="25"/>
  <c r="AV227" i="25"/>
  <c r="AW227" i="25"/>
  <c r="AX227" i="25"/>
  <c r="AV228" i="25"/>
  <c r="AW228" i="25"/>
  <c r="AX228" i="25"/>
  <c r="AV229" i="25"/>
  <c r="AW229" i="25"/>
  <c r="AX229" i="25"/>
  <c r="AV230" i="25"/>
  <c r="AW230" i="25"/>
  <c r="AX230" i="25"/>
  <c r="AV231" i="25"/>
  <c r="AW231" i="25"/>
  <c r="AX231" i="25"/>
  <c r="AV232" i="25"/>
  <c r="AW232" i="25"/>
  <c r="AX232" i="25"/>
  <c r="AV233" i="25"/>
  <c r="AW233" i="25"/>
  <c r="AX233" i="25"/>
  <c r="AV234" i="25"/>
  <c r="AW234" i="25"/>
  <c r="AX234" i="25"/>
  <c r="AV235" i="25"/>
  <c r="AW235" i="25"/>
  <c r="AX235" i="25"/>
  <c r="AV236" i="25"/>
  <c r="AW236" i="25"/>
  <c r="AX236" i="25"/>
  <c r="AV237" i="25"/>
  <c r="AW237" i="25"/>
  <c r="AX237" i="25"/>
  <c r="AV238" i="25"/>
  <c r="AW238" i="25"/>
  <c r="AX238" i="25"/>
  <c r="AV239" i="25"/>
  <c r="AW239" i="25"/>
  <c r="AX239" i="25"/>
  <c r="AV240" i="25"/>
  <c r="AW240" i="25"/>
  <c r="AX240" i="25"/>
  <c r="AV241" i="25"/>
  <c r="AW241" i="25"/>
  <c r="AX241" i="25"/>
  <c r="AV242" i="25"/>
  <c r="AW242" i="25"/>
  <c r="AX242" i="25"/>
  <c r="AV243" i="25"/>
  <c r="AW243" i="25"/>
  <c r="AX243" i="25"/>
  <c r="AV244" i="25"/>
  <c r="AW244" i="25"/>
  <c r="AX244" i="25"/>
  <c r="AV245" i="25"/>
  <c r="AW245" i="25"/>
  <c r="AX245" i="25"/>
  <c r="AV246" i="25"/>
  <c r="AW246" i="25"/>
  <c r="AX246" i="25"/>
  <c r="AV247" i="25"/>
  <c r="AW247" i="25"/>
  <c r="AX247" i="25"/>
  <c r="AV248" i="25"/>
  <c r="AW248" i="25"/>
  <c r="AX248" i="25"/>
  <c r="AV249" i="25"/>
  <c r="AW249" i="25"/>
  <c r="AX249" i="25"/>
  <c r="AV250" i="25"/>
  <c r="AW250" i="25"/>
  <c r="AX250" i="25"/>
  <c r="AV251" i="25"/>
  <c r="AW251" i="25"/>
  <c r="AX251" i="25"/>
  <c r="AV252" i="25"/>
  <c r="AW252" i="25"/>
  <c r="AX252" i="25"/>
  <c r="AV253" i="25"/>
  <c r="AW253" i="25"/>
  <c r="AX253" i="25"/>
  <c r="AV254" i="25"/>
  <c r="AW254" i="25"/>
  <c r="AX254" i="25"/>
  <c r="AV255" i="25"/>
  <c r="AW255" i="25"/>
  <c r="AX255" i="25"/>
  <c r="AV256" i="25"/>
  <c r="AW256" i="25"/>
  <c r="AX256" i="25"/>
  <c r="AV257" i="25"/>
  <c r="AW257" i="25"/>
  <c r="AX257" i="25"/>
  <c r="AV258" i="25"/>
  <c r="AW258" i="25"/>
  <c r="AX258" i="25"/>
  <c r="AV259" i="25"/>
  <c r="AW259" i="25"/>
  <c r="AX259" i="25"/>
  <c r="AV260" i="25"/>
  <c r="AW260" i="25"/>
  <c r="AX260" i="25"/>
  <c r="AV261" i="25"/>
  <c r="AW261" i="25"/>
  <c r="AX261" i="25"/>
  <c r="AV262" i="25"/>
  <c r="AW262" i="25"/>
  <c r="AX262" i="25"/>
  <c r="AV263" i="25"/>
  <c r="AW263" i="25"/>
  <c r="AX263" i="25"/>
  <c r="AV264" i="25"/>
  <c r="AW264" i="25"/>
  <c r="AX264" i="25"/>
  <c r="AV265" i="25"/>
  <c r="AW265" i="25"/>
  <c r="AX265" i="25"/>
  <c r="AV266" i="25"/>
  <c r="AW266" i="25"/>
  <c r="AX266" i="25"/>
  <c r="AV267" i="25"/>
  <c r="AW267" i="25"/>
  <c r="AX267" i="25"/>
  <c r="AV268" i="25"/>
  <c r="AW268" i="25"/>
  <c r="AX268" i="25"/>
  <c r="AV269" i="25"/>
  <c r="AW269" i="25"/>
  <c r="AX269" i="25"/>
  <c r="AV270" i="25"/>
  <c r="AW270" i="25"/>
  <c r="AX270" i="25"/>
  <c r="AV271" i="25"/>
  <c r="AW271" i="25"/>
  <c r="AX271" i="25"/>
  <c r="AV272" i="25"/>
  <c r="AW272" i="25"/>
  <c r="AX272" i="25"/>
  <c r="AV273" i="25"/>
  <c r="AW273" i="25"/>
  <c r="AX273" i="25"/>
  <c r="AV274" i="25"/>
  <c r="AW274" i="25"/>
  <c r="AX274" i="25"/>
  <c r="AV275" i="25"/>
  <c r="AW275" i="25"/>
  <c r="AX275" i="25"/>
  <c r="AV276" i="25"/>
  <c r="AW276" i="25"/>
  <c r="AX276" i="25"/>
  <c r="AV277" i="25"/>
  <c r="AW277" i="25"/>
  <c r="AX277" i="25"/>
  <c r="AV278" i="25"/>
  <c r="AW278" i="25"/>
  <c r="AX278" i="25"/>
  <c r="AV279" i="25"/>
  <c r="AW279" i="25"/>
  <c r="AX279" i="25"/>
  <c r="AV280" i="25"/>
  <c r="AW280" i="25"/>
  <c r="AX280" i="25"/>
  <c r="AV281" i="25"/>
  <c r="AW281" i="25"/>
  <c r="AX281" i="25"/>
  <c r="AV282" i="25"/>
  <c r="AW282" i="25"/>
  <c r="AX282" i="25"/>
  <c r="AV283" i="25"/>
  <c r="AW283" i="25"/>
  <c r="AX283" i="25"/>
  <c r="AV284" i="25"/>
  <c r="AW284" i="25"/>
  <c r="AX284" i="25"/>
  <c r="AV285" i="25"/>
  <c r="AW285" i="25"/>
  <c r="AX285" i="25"/>
  <c r="AV286" i="25"/>
  <c r="AW286" i="25"/>
  <c r="AX286" i="25"/>
  <c r="AV287" i="25"/>
  <c r="AW287" i="25"/>
  <c r="AX287" i="25"/>
  <c r="AV288" i="25"/>
  <c r="AW288" i="25"/>
  <c r="AX288" i="25"/>
  <c r="AV289" i="25"/>
  <c r="AW289" i="25"/>
  <c r="AX289" i="25"/>
  <c r="AV290" i="25"/>
  <c r="AW290" i="25"/>
  <c r="AX290" i="25"/>
  <c r="AV291" i="25"/>
  <c r="AW291" i="25"/>
  <c r="AX291" i="25"/>
  <c r="AV292" i="25"/>
  <c r="AW292" i="25"/>
  <c r="AX292" i="25"/>
  <c r="AV293" i="25"/>
  <c r="AW293" i="25"/>
  <c r="AX293" i="25"/>
  <c r="AV294" i="25"/>
  <c r="AW294" i="25"/>
  <c r="AX294" i="25"/>
  <c r="AV295" i="25"/>
  <c r="AW295" i="25"/>
  <c r="AX295" i="25"/>
  <c r="AV296" i="25"/>
  <c r="AW296" i="25"/>
  <c r="AX296" i="25"/>
  <c r="AV297" i="25"/>
  <c r="AW297" i="25"/>
  <c r="AX297" i="25"/>
  <c r="AV298" i="25"/>
  <c r="AW298" i="25"/>
  <c r="AX298" i="25"/>
  <c r="AV299" i="25"/>
  <c r="AW299" i="25"/>
  <c r="AX299" i="25"/>
  <c r="AV300" i="25"/>
  <c r="AW300" i="25"/>
  <c r="AX300" i="25"/>
  <c r="AV301" i="25"/>
  <c r="AW301" i="25"/>
  <c r="AX301" i="25"/>
  <c r="AV302" i="25"/>
  <c r="AW302" i="25"/>
  <c r="AX302" i="25"/>
  <c r="AV303" i="25"/>
  <c r="AW303" i="25"/>
  <c r="AX303" i="25"/>
  <c r="AV304" i="25"/>
  <c r="AW304" i="25"/>
  <c r="AX304" i="25"/>
  <c r="AV305" i="25"/>
  <c r="AW305" i="25"/>
  <c r="AX305" i="25"/>
  <c r="AV306" i="25"/>
  <c r="AW306" i="25"/>
  <c r="AX306" i="25"/>
  <c r="AV307" i="25"/>
  <c r="AW307" i="25"/>
  <c r="AX307" i="25"/>
  <c r="AV308" i="25"/>
  <c r="AW308" i="25"/>
  <c r="AX308" i="25"/>
  <c r="AV309" i="25"/>
  <c r="AW309" i="25"/>
  <c r="AX309" i="25"/>
  <c r="AV310" i="25"/>
  <c r="AW310" i="25"/>
  <c r="AX310" i="25"/>
  <c r="AV311" i="25"/>
  <c r="AW311" i="25"/>
  <c r="AX311" i="25"/>
  <c r="AV312" i="25"/>
  <c r="AW312" i="25"/>
  <c r="AX312" i="25"/>
  <c r="AV313" i="25"/>
  <c r="AW313" i="25"/>
  <c r="AX313" i="25"/>
  <c r="AV314" i="25"/>
  <c r="AW314" i="25"/>
  <c r="AX314" i="25"/>
  <c r="AV315" i="25"/>
  <c r="AW315" i="25"/>
  <c r="AX315" i="25"/>
  <c r="AV316" i="25"/>
  <c r="AW316" i="25"/>
  <c r="AX316" i="25"/>
  <c r="AV317" i="25"/>
  <c r="AW317" i="25"/>
  <c r="AX317" i="25"/>
  <c r="AV318" i="25"/>
  <c r="AW318" i="25"/>
  <c r="AX318" i="25"/>
  <c r="AV319" i="25"/>
  <c r="AW319" i="25"/>
  <c r="AX319" i="25"/>
  <c r="AV320" i="25"/>
  <c r="AW320" i="25"/>
  <c r="AX320" i="25"/>
  <c r="AV321" i="25"/>
  <c r="AW321" i="25"/>
  <c r="AX321" i="25"/>
  <c r="AV322" i="25"/>
  <c r="AW322" i="25"/>
  <c r="AX322" i="25"/>
  <c r="AV323" i="25"/>
  <c r="AW323" i="25"/>
  <c r="AX323" i="25"/>
  <c r="AV324" i="25"/>
  <c r="AW324" i="25"/>
  <c r="AX324" i="25"/>
  <c r="AV325" i="25"/>
  <c r="AW325" i="25"/>
  <c r="AX325" i="25"/>
  <c r="AV326" i="25"/>
  <c r="AW326" i="25"/>
  <c r="AX326" i="25"/>
  <c r="AV327" i="25"/>
  <c r="AW327" i="25"/>
  <c r="AX327" i="25"/>
  <c r="AV328" i="25"/>
  <c r="AW328" i="25"/>
  <c r="AX328" i="25"/>
  <c r="AV329" i="25"/>
  <c r="AW329" i="25"/>
  <c r="AX329" i="25"/>
  <c r="AV330" i="25"/>
  <c r="AW330" i="25"/>
  <c r="AX330" i="25"/>
  <c r="AV331" i="25"/>
  <c r="AW331" i="25"/>
  <c r="AX331" i="25"/>
  <c r="AV332" i="25"/>
  <c r="AW332" i="25"/>
  <c r="AX332" i="25"/>
  <c r="AV333" i="25"/>
  <c r="AW333" i="25"/>
  <c r="AX333" i="25"/>
  <c r="AV334" i="25"/>
  <c r="AW334" i="25"/>
  <c r="AX334" i="25"/>
  <c r="AV335" i="25"/>
  <c r="AW335" i="25"/>
  <c r="AX335" i="25"/>
  <c r="AV336" i="25"/>
  <c r="AW336" i="25"/>
  <c r="AX336" i="25"/>
  <c r="AV337" i="25"/>
  <c r="AW337" i="25"/>
  <c r="AX337" i="25"/>
  <c r="AV338" i="25"/>
  <c r="AW338" i="25"/>
  <c r="AX338" i="25"/>
  <c r="AV339" i="25"/>
  <c r="AW339" i="25"/>
  <c r="AX339" i="25"/>
  <c r="AV340" i="25"/>
  <c r="AW340" i="25"/>
  <c r="AX340" i="25"/>
  <c r="AV341" i="25"/>
  <c r="AW341" i="25"/>
  <c r="AX341" i="25"/>
  <c r="AV342" i="25"/>
  <c r="AW342" i="25"/>
  <c r="AX342" i="25"/>
  <c r="AV343" i="25"/>
  <c r="AW343" i="25"/>
  <c r="AX343" i="25"/>
  <c r="AV344" i="25"/>
  <c r="AW344" i="25"/>
  <c r="AX344" i="25"/>
  <c r="AV345" i="25"/>
  <c r="AW345" i="25"/>
  <c r="AX345" i="25"/>
  <c r="AV346" i="25"/>
  <c r="AW346" i="25"/>
  <c r="AX346" i="25"/>
  <c r="AV347" i="25"/>
  <c r="AW347" i="25"/>
  <c r="AX347" i="25"/>
  <c r="AV348" i="25"/>
  <c r="AW348" i="25"/>
  <c r="AX348" i="25"/>
  <c r="AV349" i="25"/>
  <c r="AW349" i="25"/>
  <c r="AX349" i="25"/>
  <c r="AV350" i="25"/>
  <c r="AW350" i="25"/>
  <c r="AX350" i="25"/>
  <c r="AV351" i="25"/>
  <c r="AW351" i="25"/>
  <c r="AX351" i="25"/>
  <c r="AV352" i="25"/>
  <c r="AW352" i="25"/>
  <c r="AX352" i="25"/>
  <c r="AV353" i="25"/>
  <c r="AW353" i="25"/>
  <c r="AX353" i="25"/>
  <c r="AV354" i="25"/>
  <c r="AW354" i="25"/>
  <c r="AX354" i="25"/>
  <c r="AV355" i="25"/>
  <c r="AW355" i="25"/>
  <c r="AX355" i="25"/>
  <c r="AV356" i="25"/>
  <c r="AW356" i="25"/>
  <c r="AX356" i="25"/>
  <c r="AV357" i="25"/>
  <c r="AW357" i="25"/>
  <c r="AX357" i="25"/>
  <c r="AV358" i="25"/>
  <c r="AW358" i="25"/>
  <c r="AX358" i="25"/>
  <c r="AV359" i="25"/>
  <c r="AW359" i="25"/>
  <c r="AX359" i="25"/>
  <c r="AV360" i="25"/>
  <c r="AW360" i="25"/>
  <c r="AX360" i="25"/>
  <c r="AV361" i="25"/>
  <c r="AW361" i="25"/>
  <c r="AX361" i="25"/>
  <c r="AV362" i="25"/>
  <c r="AW362" i="25"/>
  <c r="AX362" i="25"/>
  <c r="AV363" i="25"/>
  <c r="AW363" i="25"/>
  <c r="AX363" i="25"/>
  <c r="AV364" i="25"/>
  <c r="AW364" i="25"/>
  <c r="AX364" i="25"/>
  <c r="AV365" i="25"/>
  <c r="AW365" i="25"/>
  <c r="AX365" i="25"/>
  <c r="AV366" i="25"/>
  <c r="AW366" i="25"/>
  <c r="AX366" i="25"/>
  <c r="AV367" i="25"/>
  <c r="AW367" i="25"/>
  <c r="AX367" i="25"/>
  <c r="AV368" i="25"/>
  <c r="AW368" i="25"/>
  <c r="AX368" i="25"/>
  <c r="AV369" i="25"/>
  <c r="AW369" i="25"/>
  <c r="AX369" i="25"/>
  <c r="AV370" i="25"/>
  <c r="AW370" i="25"/>
  <c r="AX370" i="25"/>
  <c r="AV371" i="25"/>
  <c r="AW371" i="25"/>
  <c r="AX371" i="25"/>
  <c r="AV372" i="25"/>
  <c r="AW372" i="25"/>
  <c r="AX372" i="25"/>
  <c r="AV373" i="25"/>
  <c r="AW373" i="25"/>
  <c r="AX373" i="25"/>
  <c r="AV374" i="25"/>
  <c r="AW374" i="25"/>
  <c r="AX374" i="25"/>
  <c r="AV375" i="25"/>
  <c r="AW375" i="25"/>
  <c r="AX375" i="25"/>
  <c r="AV376" i="25"/>
  <c r="AW376" i="25"/>
  <c r="AX376" i="25"/>
  <c r="AV377" i="25"/>
  <c r="AW377" i="25"/>
  <c r="AX377" i="25"/>
  <c r="AV378" i="25"/>
  <c r="AW378" i="25"/>
  <c r="AX378" i="25"/>
  <c r="AV379" i="25"/>
  <c r="AW379" i="25"/>
  <c r="AX379" i="25"/>
  <c r="AV380" i="25"/>
  <c r="AW380" i="25"/>
  <c r="AX380" i="25"/>
  <c r="AV381" i="25"/>
  <c r="AW381" i="25"/>
  <c r="AX381" i="25"/>
  <c r="AV382" i="25"/>
  <c r="AW382" i="25"/>
  <c r="AX382" i="25"/>
  <c r="AV383" i="25"/>
  <c r="AW383" i="25"/>
  <c r="AX383" i="25"/>
  <c r="AV384" i="25"/>
  <c r="AW384" i="25"/>
  <c r="AX384" i="25"/>
  <c r="AV385" i="25"/>
  <c r="AW385" i="25"/>
  <c r="AX385" i="25"/>
  <c r="AV386" i="25"/>
  <c r="AW386" i="25"/>
  <c r="AX386" i="25"/>
  <c r="AV387" i="25"/>
  <c r="AW387" i="25"/>
  <c r="AX387" i="25"/>
  <c r="AV388" i="25"/>
  <c r="AW388" i="25"/>
  <c r="AX388" i="25"/>
  <c r="AV389" i="25"/>
  <c r="AW389" i="25"/>
  <c r="AX389" i="25"/>
  <c r="AV390" i="25"/>
  <c r="AW390" i="25"/>
  <c r="AX390" i="25"/>
  <c r="AV391" i="25"/>
  <c r="AW391" i="25"/>
  <c r="AX391" i="25"/>
  <c r="AV392" i="25"/>
  <c r="AW392" i="25"/>
  <c r="AX392" i="25"/>
  <c r="AV393" i="25"/>
  <c r="AW393" i="25"/>
  <c r="AX393" i="25"/>
  <c r="AV394" i="25"/>
  <c r="AW394" i="25"/>
  <c r="AX394" i="25"/>
  <c r="AV395" i="25"/>
  <c r="AW395" i="25"/>
  <c r="AX395" i="25"/>
  <c r="AV396" i="25"/>
  <c r="AW396" i="25"/>
  <c r="AX396" i="25"/>
  <c r="AV397" i="25"/>
  <c r="AW397" i="25"/>
  <c r="AX397" i="25"/>
  <c r="AV398" i="25"/>
  <c r="AW398" i="25"/>
  <c r="AX398" i="25"/>
  <c r="AV399" i="25"/>
  <c r="AW399" i="25"/>
  <c r="AX399" i="25"/>
  <c r="AV400" i="25"/>
  <c r="AW400" i="25"/>
  <c r="AX400" i="25"/>
  <c r="AV401" i="25"/>
  <c r="AW401" i="25"/>
  <c r="AX401" i="25"/>
  <c r="AV402" i="25"/>
  <c r="AW402" i="25"/>
  <c r="AX402" i="25"/>
  <c r="AV403" i="25"/>
  <c r="AW403" i="25"/>
  <c r="AX403" i="25"/>
  <c r="AV404" i="25"/>
  <c r="AW404" i="25"/>
  <c r="AX404" i="25"/>
  <c r="AV405" i="25"/>
  <c r="AW405" i="25"/>
  <c r="AX405" i="25"/>
  <c r="AV406" i="25"/>
  <c r="AW406" i="25"/>
  <c r="AX406" i="25"/>
  <c r="AV407" i="25"/>
  <c r="AW407" i="25"/>
  <c r="AX407" i="25"/>
  <c r="AV408" i="25"/>
  <c r="AW408" i="25"/>
  <c r="AX408" i="25"/>
  <c r="AV409" i="25"/>
  <c r="AW409" i="25"/>
  <c r="AX409" i="25"/>
  <c r="AV410" i="25"/>
  <c r="AW410" i="25"/>
  <c r="AX410" i="25"/>
  <c r="AV411" i="25"/>
  <c r="AW411" i="25"/>
  <c r="AX411" i="25"/>
  <c r="AV412" i="25"/>
  <c r="AW412" i="25"/>
  <c r="AX412" i="25"/>
  <c r="AV413" i="25"/>
  <c r="AW413" i="25"/>
  <c r="AX413" i="25"/>
  <c r="AV414" i="25"/>
  <c r="AW414" i="25"/>
  <c r="AX414" i="25"/>
  <c r="AV415" i="25"/>
  <c r="AW415" i="25"/>
  <c r="AX415" i="25"/>
  <c r="AV416" i="25"/>
  <c r="AW416" i="25"/>
  <c r="AX416" i="25"/>
  <c r="AV417" i="25"/>
  <c r="AW417" i="25"/>
  <c r="AX417" i="25"/>
  <c r="AV418" i="25"/>
  <c r="AW418" i="25"/>
  <c r="AX418" i="25"/>
  <c r="AV419" i="25"/>
  <c r="AW419" i="25"/>
  <c r="AX419" i="25"/>
  <c r="AV420" i="25"/>
  <c r="AW420" i="25"/>
  <c r="AX420" i="25"/>
  <c r="AV421" i="25"/>
  <c r="AW421" i="25"/>
  <c r="AX421" i="25"/>
  <c r="AV422" i="25"/>
  <c r="AW422" i="25"/>
  <c r="AX422" i="25"/>
  <c r="AV423" i="25"/>
  <c r="AW423" i="25"/>
  <c r="AX423" i="25"/>
  <c r="AV424" i="25"/>
  <c r="AW424" i="25"/>
  <c r="AX424" i="25"/>
  <c r="AV425" i="25"/>
  <c r="AW425" i="25"/>
  <c r="AX425" i="25"/>
  <c r="AV426" i="25"/>
  <c r="AW426" i="25"/>
  <c r="AX426" i="25"/>
  <c r="AV427" i="25"/>
  <c r="AW427" i="25"/>
  <c r="AX427" i="25"/>
  <c r="AV428" i="25"/>
  <c r="AW428" i="25"/>
  <c r="AX428" i="25"/>
  <c r="AV429" i="25"/>
  <c r="AW429" i="25"/>
  <c r="AX429" i="25"/>
  <c r="AV430" i="25"/>
  <c r="AW430" i="25"/>
  <c r="AX430" i="25"/>
  <c r="AV431" i="25"/>
  <c r="AW431" i="25"/>
  <c r="AX431" i="25"/>
  <c r="AV432" i="25"/>
  <c r="AW432" i="25"/>
  <c r="AX432" i="25"/>
  <c r="AV433" i="25"/>
  <c r="AW433" i="25"/>
  <c r="AX433" i="25"/>
  <c r="AV434" i="25"/>
  <c r="AW434" i="25"/>
  <c r="AX434" i="25"/>
  <c r="AV435" i="25"/>
  <c r="AW435" i="25"/>
  <c r="AX435" i="25"/>
  <c r="AV436" i="25"/>
  <c r="AW436" i="25"/>
  <c r="AX436" i="25"/>
  <c r="AV437" i="25"/>
  <c r="AW437" i="25"/>
  <c r="AX437" i="25"/>
  <c r="AV438" i="25"/>
  <c r="AW438" i="25"/>
  <c r="AX438" i="25"/>
  <c r="AV439" i="25"/>
  <c r="AW439" i="25"/>
  <c r="AX439" i="25"/>
  <c r="AV440" i="25"/>
  <c r="AW440" i="25"/>
  <c r="AX440" i="25"/>
  <c r="AV441" i="25"/>
  <c r="AW441" i="25"/>
  <c r="AX441" i="25"/>
  <c r="AV442" i="25"/>
  <c r="AW442" i="25"/>
  <c r="AX442" i="25"/>
  <c r="AV443" i="25"/>
  <c r="AW443" i="25"/>
  <c r="AX443" i="25"/>
  <c r="AV444" i="25"/>
  <c r="AW444" i="25"/>
  <c r="AX444" i="25"/>
  <c r="AV445" i="25"/>
  <c r="AW445" i="25"/>
  <c r="AX445" i="25"/>
  <c r="AV446" i="25"/>
  <c r="AW446" i="25"/>
  <c r="AX446" i="25"/>
  <c r="AV447" i="25"/>
  <c r="AW447" i="25"/>
  <c r="AX447" i="25"/>
  <c r="AV448" i="25"/>
  <c r="AW448" i="25"/>
  <c r="AX448" i="25"/>
  <c r="AV449" i="25"/>
  <c r="AW449" i="25"/>
  <c r="AX449" i="25"/>
  <c r="AV450" i="25"/>
  <c r="AW450" i="25"/>
  <c r="AX450" i="25"/>
  <c r="AV451" i="25"/>
  <c r="AW451" i="25"/>
  <c r="AX451" i="25"/>
  <c r="AV452" i="25"/>
  <c r="AW452" i="25"/>
  <c r="AX452" i="25"/>
  <c r="AV453" i="25"/>
  <c r="AW453" i="25"/>
  <c r="AX453" i="25"/>
  <c r="AV454" i="25"/>
  <c r="AW454" i="25"/>
  <c r="AX454" i="25"/>
  <c r="AV455" i="25"/>
  <c r="AW455" i="25"/>
  <c r="AX455" i="25"/>
  <c r="AV456" i="25"/>
  <c r="AW456" i="25"/>
  <c r="AX456" i="25"/>
  <c r="AV457" i="25"/>
  <c r="AW457" i="25"/>
  <c r="AX457" i="25"/>
  <c r="AV458" i="25"/>
  <c r="AW458" i="25"/>
  <c r="AX458" i="25"/>
  <c r="AV459" i="25"/>
  <c r="AW459" i="25"/>
  <c r="AX459" i="25"/>
  <c r="AV460" i="25"/>
  <c r="AW460" i="25"/>
  <c r="AX460" i="25"/>
  <c r="AV461" i="25"/>
  <c r="AW461" i="25"/>
  <c r="AX461" i="25"/>
  <c r="AV462" i="25"/>
  <c r="AW462" i="25"/>
  <c r="AX462" i="25"/>
  <c r="AV463" i="25"/>
  <c r="AW463" i="25"/>
  <c r="AX463" i="25"/>
  <c r="AV464" i="25"/>
  <c r="AW464" i="25"/>
  <c r="AX464" i="25"/>
  <c r="AV465" i="25"/>
  <c r="AW465" i="25"/>
  <c r="AX465" i="25"/>
  <c r="AV466" i="25"/>
  <c r="AW466" i="25"/>
  <c r="AX466" i="25"/>
  <c r="AV467" i="25"/>
  <c r="AW467" i="25"/>
  <c r="AX467" i="25"/>
  <c r="AV468" i="25"/>
  <c r="AW468" i="25"/>
  <c r="AX468" i="25"/>
  <c r="AV469" i="25"/>
  <c r="AW469" i="25"/>
  <c r="AX469" i="25"/>
  <c r="AV470" i="25"/>
  <c r="AW470" i="25"/>
  <c r="AX470" i="25"/>
  <c r="AV471" i="25"/>
  <c r="AW471" i="25"/>
  <c r="AX471" i="25"/>
  <c r="AV472" i="25"/>
  <c r="AW472" i="25"/>
  <c r="AX472" i="25"/>
  <c r="AV473" i="25"/>
  <c r="AW473" i="25"/>
  <c r="AX473" i="25"/>
  <c r="AV474" i="25"/>
  <c r="AW474" i="25"/>
  <c r="AX474" i="25"/>
  <c r="AV475" i="25"/>
  <c r="AW475" i="25"/>
  <c r="AX475" i="25"/>
  <c r="AV476" i="25"/>
  <c r="AW476" i="25"/>
  <c r="AX476" i="25"/>
  <c r="AV477" i="25"/>
  <c r="AW477" i="25"/>
  <c r="AX477" i="25"/>
  <c r="AV478" i="25"/>
  <c r="AW478" i="25"/>
  <c r="AX478" i="25"/>
  <c r="AJ3" i="25"/>
  <c r="AK3" i="25"/>
  <c r="AL3" i="25"/>
  <c r="AJ4" i="25"/>
  <c r="AK4" i="25"/>
  <c r="AL4" i="25"/>
  <c r="AJ5" i="25"/>
  <c r="AK5" i="25"/>
  <c r="AL5" i="25"/>
  <c r="AJ6" i="25"/>
  <c r="AK6" i="25"/>
  <c r="AL6" i="25"/>
  <c r="AJ7" i="25"/>
  <c r="AK7" i="25"/>
  <c r="AL7" i="25"/>
  <c r="AJ8" i="25"/>
  <c r="AK8" i="25"/>
  <c r="AL8" i="25"/>
  <c r="AJ9" i="25"/>
  <c r="AK9" i="25"/>
  <c r="AL9" i="25"/>
  <c r="AJ10" i="25"/>
  <c r="AK10" i="25"/>
  <c r="AL10" i="25"/>
  <c r="AJ11" i="25"/>
  <c r="AK11" i="25"/>
  <c r="AL11" i="25"/>
  <c r="AJ12" i="25"/>
  <c r="AK12" i="25"/>
  <c r="AL12" i="25"/>
  <c r="AJ13" i="25"/>
  <c r="AK13" i="25"/>
  <c r="AL13" i="25"/>
  <c r="AJ14" i="25"/>
  <c r="AK14" i="25"/>
  <c r="AL14" i="25"/>
  <c r="AJ15" i="25"/>
  <c r="AK15" i="25"/>
  <c r="AL15" i="25"/>
  <c r="AJ16" i="25"/>
  <c r="AK16" i="25"/>
  <c r="AL16" i="25"/>
  <c r="AJ17" i="25"/>
  <c r="AK17" i="25"/>
  <c r="AL17" i="25"/>
  <c r="AJ18" i="25"/>
  <c r="AK18" i="25"/>
  <c r="AL18" i="25"/>
  <c r="AJ19" i="25"/>
  <c r="AK19" i="25"/>
  <c r="AL19" i="25"/>
  <c r="AJ20" i="25"/>
  <c r="AK20" i="25"/>
  <c r="AL20" i="25"/>
  <c r="AJ21" i="25"/>
  <c r="AK21" i="25"/>
  <c r="AL21" i="25"/>
  <c r="AJ22" i="25"/>
  <c r="AK22" i="25"/>
  <c r="AL22" i="25"/>
  <c r="AJ23" i="25"/>
  <c r="AK23" i="25"/>
  <c r="AL23" i="25"/>
  <c r="AJ24" i="25"/>
  <c r="AK24" i="25"/>
  <c r="AL24" i="25"/>
  <c r="AJ25" i="25"/>
  <c r="AK25" i="25"/>
  <c r="AL25" i="25"/>
  <c r="AJ26" i="25"/>
  <c r="AK26" i="25"/>
  <c r="AL26" i="25"/>
  <c r="AJ27" i="25"/>
  <c r="AK27" i="25"/>
  <c r="AL27" i="25"/>
  <c r="AJ28" i="25"/>
  <c r="AK28" i="25"/>
  <c r="AL28" i="25"/>
  <c r="AJ29" i="25"/>
  <c r="AK29" i="25"/>
  <c r="AL29" i="25"/>
  <c r="AJ30" i="25"/>
  <c r="AK30" i="25"/>
  <c r="AL30" i="25"/>
  <c r="AJ31" i="25"/>
  <c r="AK31" i="25"/>
  <c r="AL31" i="25"/>
  <c r="AJ32" i="25"/>
  <c r="AK32" i="25"/>
  <c r="AL32" i="25"/>
  <c r="AJ33" i="25"/>
  <c r="AK33" i="25"/>
  <c r="AL33" i="25"/>
  <c r="AJ34" i="25"/>
  <c r="AK34" i="25"/>
  <c r="AL34" i="25"/>
  <c r="AJ35" i="25"/>
  <c r="AK35" i="25"/>
  <c r="AL35" i="25"/>
  <c r="AJ36" i="25"/>
  <c r="AK36" i="25"/>
  <c r="AL36" i="25"/>
  <c r="AJ37" i="25"/>
  <c r="AK37" i="25"/>
  <c r="AL37" i="25"/>
  <c r="AJ38" i="25"/>
  <c r="AK38" i="25"/>
  <c r="AL38" i="25"/>
  <c r="AJ39" i="25"/>
  <c r="AK39" i="25"/>
  <c r="AL39" i="25"/>
  <c r="AJ40" i="25"/>
  <c r="AK40" i="25"/>
  <c r="AL40" i="25"/>
  <c r="AJ41" i="25"/>
  <c r="AK41" i="25"/>
  <c r="AL41" i="25"/>
  <c r="AJ42" i="25"/>
  <c r="AK42" i="25"/>
  <c r="AL42" i="25"/>
  <c r="AJ43" i="25"/>
  <c r="AK43" i="25"/>
  <c r="AL43" i="25"/>
  <c r="AJ44" i="25"/>
  <c r="AK44" i="25"/>
  <c r="AL44" i="25"/>
  <c r="AJ45" i="25"/>
  <c r="AK45" i="25"/>
  <c r="AL45" i="25"/>
  <c r="AJ46" i="25"/>
  <c r="AK46" i="25"/>
  <c r="AL46" i="25"/>
  <c r="AJ47" i="25"/>
  <c r="AK47" i="25"/>
  <c r="AL47" i="25"/>
  <c r="AJ48" i="25"/>
  <c r="AK48" i="25"/>
  <c r="AL48" i="25"/>
  <c r="AJ49" i="25"/>
  <c r="AK49" i="25"/>
  <c r="AL49" i="25"/>
  <c r="AJ50" i="25"/>
  <c r="AK50" i="25"/>
  <c r="AL50" i="25"/>
  <c r="AJ51" i="25"/>
  <c r="AK51" i="25"/>
  <c r="AL51" i="25"/>
  <c r="AJ52" i="25"/>
  <c r="AK52" i="25"/>
  <c r="AL52" i="25"/>
  <c r="AJ53" i="25"/>
  <c r="AK53" i="25"/>
  <c r="AL53" i="25"/>
  <c r="AJ54" i="25"/>
  <c r="AK54" i="25"/>
  <c r="AL54" i="25"/>
  <c r="AJ55" i="25"/>
  <c r="AK55" i="25"/>
  <c r="AL55" i="25"/>
  <c r="AJ56" i="25"/>
  <c r="AK56" i="25"/>
  <c r="AL56" i="25"/>
  <c r="AJ57" i="25"/>
  <c r="AK57" i="25"/>
  <c r="AL57" i="25"/>
  <c r="AJ58" i="25"/>
  <c r="AK58" i="25"/>
  <c r="AL58" i="25"/>
  <c r="AJ59" i="25"/>
  <c r="AK59" i="25"/>
  <c r="AL59" i="25"/>
  <c r="AJ60" i="25"/>
  <c r="AK60" i="25"/>
  <c r="AL60" i="25"/>
  <c r="AJ61" i="25"/>
  <c r="AK61" i="25"/>
  <c r="AL61" i="25"/>
  <c r="AJ62" i="25"/>
  <c r="AK62" i="25"/>
  <c r="AL62" i="25"/>
  <c r="AJ63" i="25"/>
  <c r="AK63" i="25"/>
  <c r="AL63" i="25"/>
  <c r="AJ64" i="25"/>
  <c r="AK64" i="25"/>
  <c r="AL64" i="25"/>
  <c r="AJ65" i="25"/>
  <c r="AK65" i="25"/>
  <c r="AL65" i="25"/>
  <c r="AJ66" i="25"/>
  <c r="AK66" i="25"/>
  <c r="AL66" i="25"/>
  <c r="AJ67" i="25"/>
  <c r="AK67" i="25"/>
  <c r="AL67" i="25"/>
  <c r="AJ68" i="25"/>
  <c r="AK68" i="25"/>
  <c r="AL68" i="25"/>
  <c r="AJ69" i="25"/>
  <c r="AK69" i="25"/>
  <c r="AL69" i="25"/>
  <c r="AJ70" i="25"/>
  <c r="AK70" i="25"/>
  <c r="AL70" i="25"/>
  <c r="AJ71" i="25"/>
  <c r="AK71" i="25"/>
  <c r="AL71" i="25"/>
  <c r="AJ72" i="25"/>
  <c r="AK72" i="25"/>
  <c r="AL72" i="25"/>
  <c r="AJ73" i="25"/>
  <c r="AK73" i="25"/>
  <c r="AL73" i="25"/>
  <c r="AJ74" i="25"/>
  <c r="AK74" i="25"/>
  <c r="AL74" i="25"/>
  <c r="AJ75" i="25"/>
  <c r="AK75" i="25"/>
  <c r="AL75" i="25"/>
  <c r="AJ76" i="25"/>
  <c r="AK76" i="25"/>
  <c r="AL76" i="25"/>
  <c r="AJ77" i="25"/>
  <c r="AK77" i="25"/>
  <c r="AL77" i="25"/>
  <c r="AJ78" i="25"/>
  <c r="AK78" i="25"/>
  <c r="AL78" i="25"/>
  <c r="AK2" i="25"/>
  <c r="AL2" i="25"/>
  <c r="AJ2" i="25"/>
  <c r="B3"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AY268" i="25" l="1"/>
  <c r="AY252" i="25"/>
  <c r="AY236" i="25"/>
  <c r="AY204" i="25"/>
  <c r="AY24" i="25"/>
  <c r="AY8" i="25"/>
  <c r="AY4" i="25"/>
  <c r="AY248" i="25"/>
  <c r="AY7" i="25"/>
  <c r="AY467" i="25"/>
  <c r="AY455" i="25"/>
  <c r="AY134" i="25"/>
  <c r="AY22" i="25"/>
  <c r="AY266" i="25"/>
  <c r="AY462" i="25"/>
  <c r="AY402" i="25"/>
  <c r="AY398" i="25"/>
  <c r="AY394" i="25"/>
  <c r="AY386" i="25"/>
  <c r="AY354" i="25"/>
  <c r="AY338" i="25"/>
  <c r="AY334" i="25"/>
  <c r="AY330" i="25"/>
  <c r="AY322" i="25"/>
  <c r="AY290" i="25"/>
  <c r="AY114" i="25"/>
  <c r="AY98" i="25"/>
  <c r="AY415" i="25"/>
  <c r="AY413" i="25"/>
  <c r="AY412" i="25"/>
  <c r="AY411" i="25"/>
  <c r="AY409" i="25"/>
  <c r="AY352" i="25"/>
  <c r="AY288" i="25"/>
  <c r="AY156" i="25"/>
  <c r="AY112" i="25"/>
  <c r="AY71" i="25"/>
  <c r="AY440" i="25"/>
  <c r="AY432" i="25"/>
  <c r="AY420" i="25"/>
  <c r="AY351" i="25"/>
  <c r="AY188" i="25"/>
  <c r="AY172" i="25"/>
  <c r="AY111" i="25"/>
  <c r="AY21" i="25"/>
  <c r="AY370" i="25"/>
  <c r="AY287" i="25"/>
  <c r="AY201" i="25"/>
  <c r="AY55" i="25"/>
  <c r="AY51" i="25"/>
  <c r="AY47" i="25"/>
  <c r="AY436" i="25"/>
  <c r="AY424" i="25"/>
  <c r="AY274" i="25"/>
  <c r="AY270" i="25"/>
  <c r="AY265" i="25"/>
  <c r="AY184" i="25"/>
  <c r="AY306" i="25"/>
  <c r="AY227" i="25"/>
  <c r="AY220" i="25"/>
  <c r="AY146" i="25"/>
  <c r="AY130" i="25"/>
  <c r="AY93" i="25"/>
  <c r="AY89" i="25"/>
  <c r="AY85" i="25"/>
  <c r="AY70" i="25"/>
  <c r="AY68" i="25"/>
  <c r="AY54" i="25"/>
  <c r="AY50" i="25"/>
  <c r="AY40" i="25"/>
  <c r="AY476" i="25"/>
  <c r="AY463" i="25"/>
  <c r="AY437" i="25"/>
  <c r="AY400" i="25"/>
  <c r="AY399" i="25"/>
  <c r="AY382" i="25"/>
  <c r="AY378" i="25"/>
  <c r="AY336" i="25"/>
  <c r="AY335" i="25"/>
  <c r="AY318" i="25"/>
  <c r="AY314" i="25"/>
  <c r="AY272" i="25"/>
  <c r="AY250" i="25"/>
  <c r="AY249" i="25"/>
  <c r="AY232" i="25"/>
  <c r="AY228" i="25"/>
  <c r="AY185" i="25"/>
  <c r="AY168" i="25"/>
  <c r="AY164" i="25"/>
  <c r="AY142" i="25"/>
  <c r="AY91" i="25"/>
  <c r="AY90" i="25"/>
  <c r="AY52" i="25"/>
  <c r="AY10" i="25"/>
  <c r="AY5" i="25"/>
  <c r="AY473" i="25"/>
  <c r="AY471" i="25"/>
  <c r="AY469" i="25"/>
  <c r="AY464" i="25"/>
  <c r="AY452" i="25"/>
  <c r="AY444" i="25"/>
  <c r="AY417" i="25"/>
  <c r="AY384" i="25"/>
  <c r="AY383" i="25"/>
  <c r="AY366" i="25"/>
  <c r="AY362" i="25"/>
  <c r="AY320" i="25"/>
  <c r="AY319" i="25"/>
  <c r="AY302" i="25"/>
  <c r="AY298" i="25"/>
  <c r="AY259" i="25"/>
  <c r="AY234" i="25"/>
  <c r="AY233" i="25"/>
  <c r="AY216" i="25"/>
  <c r="AY169" i="25"/>
  <c r="AY144" i="25"/>
  <c r="AY143" i="25"/>
  <c r="AY126" i="25"/>
  <c r="AY83" i="25"/>
  <c r="AY36" i="25"/>
  <c r="AY468" i="25"/>
  <c r="AY474" i="25"/>
  <c r="AY457" i="25"/>
  <c r="AY428" i="25"/>
  <c r="AY408" i="25"/>
  <c r="AY368" i="25"/>
  <c r="AY367" i="25"/>
  <c r="AY350" i="25"/>
  <c r="AY346" i="25"/>
  <c r="AY304" i="25"/>
  <c r="AY303" i="25"/>
  <c r="AY286" i="25"/>
  <c r="AY264" i="25"/>
  <c r="AY260" i="25"/>
  <c r="AY256" i="25"/>
  <c r="AY243" i="25"/>
  <c r="AY219" i="25"/>
  <c r="AY217" i="25"/>
  <c r="AY215" i="25"/>
  <c r="AY200" i="25"/>
  <c r="AY196" i="25"/>
  <c r="AY154" i="25"/>
  <c r="AY153" i="25"/>
  <c r="AY128" i="25"/>
  <c r="AY127" i="25"/>
  <c r="AY110" i="25"/>
  <c r="AY67" i="25"/>
  <c r="AY38" i="25"/>
  <c r="AY37" i="25"/>
  <c r="AY20" i="25"/>
  <c r="AY477" i="25"/>
  <c r="AY458" i="25"/>
  <c r="AY453" i="25"/>
  <c r="AY448" i="25"/>
  <c r="AY433" i="25"/>
  <c r="AY406" i="25"/>
  <c r="AY396" i="25"/>
  <c r="AY395" i="25"/>
  <c r="AY374" i="25"/>
  <c r="AY364" i="25"/>
  <c r="AY363" i="25"/>
  <c r="AY342" i="25"/>
  <c r="AY332" i="25"/>
  <c r="AY331" i="25"/>
  <c r="AY310" i="25"/>
  <c r="AY300" i="25"/>
  <c r="AY299" i="25"/>
  <c r="AY278" i="25"/>
  <c r="AY262" i="25"/>
  <c r="AY261" i="25"/>
  <c r="AY239" i="25"/>
  <c r="AY230" i="25"/>
  <c r="AY229" i="25"/>
  <c r="AY208" i="25"/>
  <c r="AY197" i="25"/>
  <c r="AY176" i="25"/>
  <c r="AY166" i="25"/>
  <c r="AY165" i="25"/>
  <c r="AY138" i="25"/>
  <c r="AY118" i="25"/>
  <c r="AY75" i="25"/>
  <c r="AY28" i="25"/>
  <c r="AY478" i="25"/>
  <c r="AY459" i="25"/>
  <c r="AY454" i="25"/>
  <c r="AY449" i="25"/>
  <c r="AY425" i="25"/>
  <c r="AY282" i="25"/>
  <c r="AY244" i="25"/>
  <c r="AY240" i="25"/>
  <c r="AY212" i="25"/>
  <c r="AY180" i="25"/>
  <c r="AY150" i="25"/>
  <c r="AY149" i="25"/>
  <c r="AY140" i="25"/>
  <c r="AY139" i="25"/>
  <c r="AY122" i="25"/>
  <c r="AY102" i="25"/>
  <c r="AY79" i="25"/>
  <c r="AY59" i="25"/>
  <c r="AY32" i="25"/>
  <c r="AY12" i="25"/>
  <c r="AY475" i="25"/>
  <c r="AY470" i="25"/>
  <c r="AY465" i="25"/>
  <c r="AY460" i="25"/>
  <c r="AY441" i="25"/>
  <c r="AY421" i="25"/>
  <c r="AY416" i="25"/>
  <c r="AY390" i="25"/>
  <c r="AY380" i="25"/>
  <c r="AY379" i="25"/>
  <c r="AY358" i="25"/>
  <c r="AY348" i="25"/>
  <c r="AY347" i="25"/>
  <c r="AY326" i="25"/>
  <c r="AY316" i="25"/>
  <c r="AY315" i="25"/>
  <c r="AY294" i="25"/>
  <c r="AY284" i="25"/>
  <c r="AY283" i="25"/>
  <c r="AY255" i="25"/>
  <c r="AY246" i="25"/>
  <c r="AY245" i="25"/>
  <c r="AY224" i="25"/>
  <c r="AY223" i="25"/>
  <c r="AY213" i="25"/>
  <c r="AY192" i="25"/>
  <c r="AY181" i="25"/>
  <c r="AY160" i="25"/>
  <c r="AY106" i="25"/>
  <c r="AY63" i="25"/>
  <c r="AY16" i="25"/>
  <c r="AY124" i="25"/>
  <c r="AY123" i="25"/>
  <c r="AY108" i="25"/>
  <c r="AY107" i="25"/>
  <c r="AY96" i="25"/>
  <c r="AY87" i="25"/>
  <c r="AY86" i="25"/>
  <c r="AY81" i="25"/>
  <c r="AY80" i="25"/>
  <c r="AY64" i="25"/>
  <c r="AY48" i="25"/>
  <c r="AY44" i="25"/>
  <c r="AY34" i="25"/>
  <c r="AY33" i="25"/>
  <c r="AY18" i="25"/>
  <c r="AY17" i="25"/>
  <c r="AY6" i="25"/>
  <c r="AY472" i="25"/>
  <c r="AY466" i="25"/>
  <c r="AY461" i="25"/>
  <c r="AY456" i="25"/>
  <c r="AY445" i="25"/>
  <c r="AY429" i="25"/>
  <c r="AY407" i="25"/>
  <c r="AY392" i="25"/>
  <c r="AY391" i="25"/>
  <c r="AY376" i="25"/>
  <c r="AY375" i="25"/>
  <c r="AY360" i="25"/>
  <c r="AY359" i="25"/>
  <c r="AY344" i="25"/>
  <c r="AY343" i="25"/>
  <c r="AY328" i="25"/>
  <c r="AY327" i="25"/>
  <c r="AY312" i="25"/>
  <c r="AY311" i="25"/>
  <c r="AY296" i="25"/>
  <c r="AY295" i="25"/>
  <c r="AY280" i="25"/>
  <c r="AY279" i="25"/>
  <c r="AY273" i="25"/>
  <c r="AY258" i="25"/>
  <c r="AY257" i="25"/>
  <c r="AY251" i="25"/>
  <c r="AY242" i="25"/>
  <c r="AY241" i="25"/>
  <c r="AY235" i="25"/>
  <c r="AY226" i="25"/>
  <c r="AY225" i="25"/>
  <c r="AY211" i="25"/>
  <c r="AY209" i="25"/>
  <c r="AY193" i="25"/>
  <c r="AY177" i="25"/>
  <c r="AY162" i="25"/>
  <c r="AY161" i="25"/>
  <c r="AY152" i="25"/>
  <c r="AY151" i="25"/>
  <c r="AY145" i="25"/>
  <c r="AY136" i="25"/>
  <c r="AY135" i="25"/>
  <c r="AY120" i="25"/>
  <c r="AY119" i="25"/>
  <c r="AY104" i="25"/>
  <c r="AY103" i="25"/>
  <c r="AY77" i="25"/>
  <c r="AY76" i="25"/>
  <c r="AY66" i="25"/>
  <c r="AY60" i="25"/>
  <c r="AY46" i="25"/>
  <c r="AY30" i="25"/>
  <c r="AY29" i="25"/>
  <c r="AY15" i="25"/>
  <c r="AY13" i="25"/>
  <c r="AY414" i="25"/>
  <c r="AY405" i="25"/>
  <c r="AY404" i="25"/>
  <c r="AY403" i="25"/>
  <c r="AY388" i="25"/>
  <c r="AY387" i="25"/>
  <c r="AY372" i="25"/>
  <c r="AY371" i="25"/>
  <c r="AY356" i="25"/>
  <c r="AY355" i="25"/>
  <c r="AY340" i="25"/>
  <c r="AY339" i="25"/>
  <c r="AY324" i="25"/>
  <c r="AY323" i="25"/>
  <c r="AY308" i="25"/>
  <c r="AY307" i="25"/>
  <c r="AY292" i="25"/>
  <c r="AY291" i="25"/>
  <c r="AY276" i="25"/>
  <c r="AY275" i="25"/>
  <c r="AY269" i="25"/>
  <c r="AY263" i="25"/>
  <c r="AY254" i="25"/>
  <c r="AY253" i="25"/>
  <c r="AY247" i="25"/>
  <c r="AY238" i="25"/>
  <c r="AY237" i="25"/>
  <c r="AY231" i="25"/>
  <c r="AY221" i="25"/>
  <c r="AY207" i="25"/>
  <c r="AY205" i="25"/>
  <c r="AY189" i="25"/>
  <c r="AY173" i="25"/>
  <c r="AY158" i="25"/>
  <c r="AY157" i="25"/>
  <c r="AY148" i="25"/>
  <c r="AY147" i="25"/>
  <c r="AY132" i="25"/>
  <c r="AY131" i="25"/>
  <c r="AY116" i="25"/>
  <c r="AY115" i="25"/>
  <c r="AY100" i="25"/>
  <c r="AY99" i="25"/>
  <c r="AY95" i="25"/>
  <c r="AY94" i="25"/>
  <c r="AY74" i="25"/>
  <c r="AY72" i="25"/>
  <c r="AY58" i="25"/>
  <c r="AY56" i="25"/>
  <c r="AY42" i="25"/>
  <c r="AY41" i="25"/>
  <c r="AY26" i="25"/>
  <c r="AY25" i="25"/>
  <c r="AY14" i="25"/>
  <c r="AY9" i="25"/>
  <c r="AM75" i="25"/>
  <c r="AM71" i="25"/>
  <c r="AM67" i="25"/>
  <c r="AM63" i="25"/>
  <c r="AM59" i="25"/>
  <c r="AM11" i="25"/>
  <c r="AM7" i="25"/>
  <c r="AM3" i="25"/>
  <c r="AM78" i="25"/>
  <c r="AM74" i="25"/>
  <c r="AM70" i="25"/>
  <c r="AM66" i="25"/>
  <c r="AM62" i="25"/>
  <c r="AM45" i="25"/>
  <c r="AY410" i="25"/>
  <c r="AY418" i="25"/>
  <c r="AY451" i="25"/>
  <c r="AY450" i="25"/>
  <c r="AY447" i="25"/>
  <c r="AY446" i="25"/>
  <c r="AY443" i="25"/>
  <c r="AY442" i="25"/>
  <c r="AY439" i="25"/>
  <c r="AY438" i="25"/>
  <c r="AY435" i="25"/>
  <c r="AY434" i="25"/>
  <c r="AY431" i="25"/>
  <c r="AY430" i="25"/>
  <c r="AY427" i="25"/>
  <c r="AY426" i="25"/>
  <c r="AY423" i="25"/>
  <c r="AY422" i="25"/>
  <c r="AY419" i="25"/>
  <c r="AY401" i="25"/>
  <c r="AY397" i="25"/>
  <c r="AY393" i="25"/>
  <c r="AY389" i="25"/>
  <c r="AY385" i="25"/>
  <c r="AY381" i="25"/>
  <c r="AY377" i="25"/>
  <c r="AY373" i="25"/>
  <c r="AY369" i="25"/>
  <c r="AY365" i="25"/>
  <c r="AY361" i="25"/>
  <c r="AY357" i="25"/>
  <c r="AY353" i="25"/>
  <c r="AY349" i="25"/>
  <c r="AY345" i="25"/>
  <c r="AY341" i="25"/>
  <c r="AY337" i="25"/>
  <c r="AY333" i="25"/>
  <c r="AY329" i="25"/>
  <c r="AY325" i="25"/>
  <c r="AY321" i="25"/>
  <c r="AY317" i="25"/>
  <c r="AY313" i="25"/>
  <c r="AY309" i="25"/>
  <c r="AY305" i="25"/>
  <c r="AY301" i="25"/>
  <c r="AY297" i="25"/>
  <c r="AY293" i="25"/>
  <c r="AY289" i="25"/>
  <c r="AY285" i="25"/>
  <c r="AY281" i="25"/>
  <c r="AY277" i="25"/>
  <c r="AY271" i="25"/>
  <c r="AY267" i="25"/>
  <c r="AY191" i="25"/>
  <c r="AY187" i="25"/>
  <c r="AY183" i="25"/>
  <c r="AY179" i="25"/>
  <c r="AY175" i="25"/>
  <c r="AY171" i="25"/>
  <c r="AY222" i="25"/>
  <c r="AY218" i="25"/>
  <c r="AY214" i="25"/>
  <c r="AY210" i="25"/>
  <c r="AY206" i="25"/>
  <c r="AY203" i="25"/>
  <c r="AY202" i="25"/>
  <c r="AY199" i="25"/>
  <c r="AY198" i="25"/>
  <c r="AY195" i="25"/>
  <c r="AY194" i="25"/>
  <c r="AY190" i="25"/>
  <c r="AY186" i="25"/>
  <c r="AY182" i="25"/>
  <c r="AY178" i="25"/>
  <c r="AY174" i="25"/>
  <c r="AY170" i="25"/>
  <c r="AY141" i="25"/>
  <c r="AY137" i="25"/>
  <c r="AY133" i="25"/>
  <c r="AY129" i="25"/>
  <c r="AY125" i="25"/>
  <c r="AY121" i="25"/>
  <c r="AY117" i="25"/>
  <c r="AY113" i="25"/>
  <c r="AY109" i="25"/>
  <c r="AY105" i="25"/>
  <c r="AY101" i="25"/>
  <c r="AY97" i="25"/>
  <c r="AY167" i="25"/>
  <c r="AY163" i="25"/>
  <c r="AY159" i="25"/>
  <c r="AY155" i="25"/>
  <c r="AY62" i="25"/>
  <c r="AY92" i="25"/>
  <c r="AY88" i="25"/>
  <c r="AY84" i="25"/>
  <c r="AY82" i="25"/>
  <c r="AY78" i="25"/>
  <c r="AY61" i="25"/>
  <c r="AY57" i="25"/>
  <c r="AY53" i="25"/>
  <c r="AY49" i="25"/>
  <c r="AY45" i="25"/>
  <c r="AY73" i="25"/>
  <c r="AY69" i="25"/>
  <c r="AY65" i="25"/>
  <c r="AY43" i="25"/>
  <c r="AY39" i="25"/>
  <c r="AY35" i="25"/>
  <c r="AY31" i="25"/>
  <c r="AY27" i="25"/>
  <c r="AY23" i="25"/>
  <c r="AY19" i="25"/>
  <c r="AY11" i="25"/>
  <c r="AY3" i="25"/>
  <c r="AM58" i="25"/>
  <c r="AM54" i="25"/>
  <c r="AM50" i="25"/>
  <c r="AM42" i="25"/>
  <c r="AM38" i="25"/>
  <c r="AM34" i="25"/>
  <c r="AM30" i="25"/>
  <c r="AM26" i="25"/>
  <c r="AM22" i="25"/>
  <c r="AM18" i="25"/>
  <c r="AM14" i="25"/>
  <c r="AM10" i="25"/>
  <c r="AM76" i="25"/>
  <c r="AM72" i="25"/>
  <c r="AM68" i="25"/>
  <c r="AM64" i="25"/>
  <c r="AM60" i="25"/>
  <c r="AM56" i="25"/>
  <c r="AM52" i="25"/>
  <c r="AM48" i="25"/>
  <c r="AM44" i="25"/>
  <c r="AM40" i="25"/>
  <c r="AM36" i="25"/>
  <c r="AM32" i="25"/>
  <c r="AM28" i="25"/>
  <c r="AM24" i="25"/>
  <c r="AM20" i="25"/>
  <c r="AM16" i="25"/>
  <c r="AM12" i="25"/>
  <c r="AM8" i="25"/>
  <c r="AM4" i="25"/>
  <c r="AM2" i="25"/>
  <c r="AN2" i="25" s="1"/>
  <c r="AI2" i="25" s="1"/>
  <c r="AM77" i="25"/>
  <c r="AM73" i="25"/>
  <c r="AM69" i="25"/>
  <c r="AM65" i="25"/>
  <c r="AM61" i="25"/>
  <c r="AM57" i="25"/>
  <c r="AM46" i="25"/>
  <c r="AM5" i="25"/>
  <c r="AM6" i="25"/>
  <c r="AM53" i="25"/>
  <c r="AM49" i="25"/>
  <c r="AM55" i="25"/>
  <c r="AM51" i="25"/>
  <c r="AM47" i="25"/>
  <c r="AM43" i="25"/>
  <c r="AM41" i="25"/>
  <c r="AM39" i="25"/>
  <c r="AM37" i="25"/>
  <c r="AM35" i="25"/>
  <c r="AM33" i="25"/>
  <c r="AM31" i="25"/>
  <c r="AM29" i="25"/>
  <c r="AM27" i="25"/>
  <c r="AM25" i="25"/>
  <c r="AM23" i="25"/>
  <c r="AM21" i="25"/>
  <c r="AM19" i="25"/>
  <c r="AM17" i="25"/>
  <c r="AM15" i="25"/>
  <c r="AM13" i="25"/>
  <c r="AM9" i="25"/>
  <c r="B25" i="16" l="1"/>
  <c r="C25" i="16"/>
  <c r="AN4" i="25"/>
  <c r="AN3" i="25"/>
  <c r="AI3" i="25" s="1"/>
  <c r="AN15" i="25"/>
  <c r="AI15" i="25" s="1"/>
  <c r="AN6" i="25"/>
  <c r="AI6" i="25" s="1"/>
  <c r="AN8" i="25"/>
  <c r="AI8" i="25" s="1"/>
  <c r="AN7" i="25"/>
  <c r="AI7" i="25" s="1"/>
  <c r="AN5" i="25"/>
  <c r="AI5" i="25" s="1"/>
  <c r="AN9" i="25"/>
  <c r="AI9" i="25" s="1"/>
  <c r="AN38" i="25"/>
  <c r="AI38" i="25" s="1"/>
  <c r="AN16" i="25"/>
  <c r="AI16" i="25" s="1"/>
  <c r="AN18" i="25"/>
  <c r="AI18" i="25" s="1"/>
  <c r="AN20" i="25"/>
  <c r="AI20" i="25" s="1"/>
  <c r="AN22" i="25"/>
  <c r="AI22" i="25" s="1"/>
  <c r="AN24" i="25"/>
  <c r="AI24" i="25" s="1"/>
  <c r="AN26" i="25"/>
  <c r="AI26" i="25" s="1"/>
  <c r="AN28" i="25"/>
  <c r="AI28" i="25" s="1"/>
  <c r="AN30" i="25"/>
  <c r="AI30" i="25" s="1"/>
  <c r="AN32" i="25"/>
  <c r="AI32" i="25" s="1"/>
  <c r="AN34" i="25"/>
  <c r="AI34" i="25" s="1"/>
  <c r="AN42" i="25"/>
  <c r="AI42" i="25" s="1"/>
  <c r="AN14" i="25"/>
  <c r="AI14" i="25" s="1"/>
  <c r="AN33" i="25"/>
  <c r="AI33" i="25" s="1"/>
  <c r="AN47" i="25"/>
  <c r="AI47" i="25" s="1"/>
  <c r="AN48" i="25"/>
  <c r="AI48" i="25" s="1"/>
  <c r="AN45" i="25"/>
  <c r="AI45" i="25" s="1"/>
  <c r="AN78" i="25"/>
  <c r="AI78" i="25" s="1"/>
  <c r="AN40" i="25"/>
  <c r="AI40" i="25" s="1"/>
  <c r="AN68" i="25"/>
  <c r="AI68" i="25" s="1"/>
  <c r="AN71" i="25"/>
  <c r="AI71" i="25" s="1"/>
  <c r="AN21" i="25"/>
  <c r="AI21" i="25" s="1"/>
  <c r="AN27" i="25"/>
  <c r="AI27" i="25" s="1"/>
  <c r="AN35" i="25"/>
  <c r="AI35" i="25" s="1"/>
  <c r="AN43" i="25"/>
  <c r="AI43" i="25" s="1"/>
  <c r="AN51" i="25"/>
  <c r="AI51" i="25" s="1"/>
  <c r="AN52" i="25"/>
  <c r="AI52" i="25" s="1"/>
  <c r="AN50" i="25"/>
  <c r="AI50" i="25" s="1"/>
  <c r="AN66" i="25"/>
  <c r="AI66" i="25" s="1"/>
  <c r="AN57" i="25"/>
  <c r="AI57" i="25" s="1"/>
  <c r="AN73" i="25"/>
  <c r="AI73" i="25" s="1"/>
  <c r="AN44" i="25"/>
  <c r="AI44" i="25" s="1"/>
  <c r="AN76" i="25"/>
  <c r="AI76" i="25" s="1"/>
  <c r="AN59" i="25"/>
  <c r="AI59" i="25" s="1"/>
  <c r="AN12" i="25"/>
  <c r="AI12" i="25" s="1"/>
  <c r="AN13" i="25"/>
  <c r="AI13" i="25" s="1"/>
  <c r="AN17" i="25"/>
  <c r="AI17" i="25" s="1"/>
  <c r="AN29" i="25"/>
  <c r="AI29" i="25" s="1"/>
  <c r="AN37" i="25"/>
  <c r="AI37" i="25" s="1"/>
  <c r="AN55" i="25"/>
  <c r="AI55" i="25" s="1"/>
  <c r="AN49" i="25"/>
  <c r="AI49" i="25" s="1"/>
  <c r="AN54" i="25"/>
  <c r="AI54" i="25" s="1"/>
  <c r="AN70" i="25"/>
  <c r="AI70" i="25" s="1"/>
  <c r="AN61" i="25"/>
  <c r="AI61" i="25" s="1"/>
  <c r="AN77" i="25"/>
  <c r="AI77" i="25" s="1"/>
  <c r="AN56" i="25"/>
  <c r="AI56" i="25" s="1"/>
  <c r="AN75" i="25"/>
  <c r="AI75" i="25" s="1"/>
  <c r="AN63" i="25"/>
  <c r="AI63" i="25" s="1"/>
  <c r="AN25" i="25"/>
  <c r="AI25" i="25" s="1"/>
  <c r="AN41" i="25"/>
  <c r="AI41" i="25" s="1"/>
  <c r="AN62" i="25"/>
  <c r="AI62" i="25" s="1"/>
  <c r="AN69" i="25"/>
  <c r="AI69" i="25" s="1"/>
  <c r="AN72" i="25"/>
  <c r="AI72" i="25" s="1"/>
  <c r="AN11" i="25"/>
  <c r="AI11" i="25" s="1"/>
  <c r="AN19" i="25"/>
  <c r="AI19" i="25" s="1"/>
  <c r="AN23" i="25"/>
  <c r="AI23" i="25" s="1"/>
  <c r="AN31" i="25"/>
  <c r="AI31" i="25" s="1"/>
  <c r="AN39" i="25"/>
  <c r="AI39" i="25" s="1"/>
  <c r="AN46" i="25"/>
  <c r="AI46" i="25" s="1"/>
  <c r="AN10" i="25"/>
  <c r="AI10" i="25" s="1"/>
  <c r="AN53" i="25"/>
  <c r="AI53" i="25" s="1"/>
  <c r="AN58" i="25"/>
  <c r="AI58" i="25" s="1"/>
  <c r="AN74" i="25"/>
  <c r="AI74" i="25" s="1"/>
  <c r="AN65" i="25"/>
  <c r="AI65" i="25" s="1"/>
  <c r="AN36" i="25"/>
  <c r="AI36" i="25" s="1"/>
  <c r="AN60" i="25"/>
  <c r="AI60" i="25" s="1"/>
  <c r="AN64" i="25"/>
  <c r="AI64" i="25" s="1"/>
  <c r="AN67" i="25"/>
  <c r="AI67" i="25" s="1"/>
  <c r="B2" i="25"/>
  <c r="B6" i="34"/>
  <c r="C5" i="34"/>
  <c r="C4" i="34"/>
  <c r="C3" i="34"/>
  <c r="C2" i="34"/>
  <c r="AI4" i="25" l="1"/>
  <c r="AS26" i="25" s="1"/>
  <c r="AQ2" i="25"/>
  <c r="AS2" i="25"/>
  <c r="AR2" i="25"/>
  <c r="AS73" i="25"/>
  <c r="AS4" i="25"/>
  <c r="AS74" i="25"/>
  <c r="AS51" i="25"/>
  <c r="AS57" i="25"/>
  <c r="AS25" i="25"/>
  <c r="AS43" i="25"/>
  <c r="AS11" i="25"/>
  <c r="AS64" i="25"/>
  <c r="AS32" i="25"/>
  <c r="AS16" i="25"/>
  <c r="AR16" i="25"/>
  <c r="AS59" i="25"/>
  <c r="AS19" i="25"/>
  <c r="AS70" i="25"/>
  <c r="AS38" i="25"/>
  <c r="AS22" i="25"/>
  <c r="AS6" i="25"/>
  <c r="AS69" i="25"/>
  <c r="AS53" i="25"/>
  <c r="AS37" i="25"/>
  <c r="AS5" i="25"/>
  <c r="AS31" i="25"/>
  <c r="AS76" i="25"/>
  <c r="AS44" i="25"/>
  <c r="AS28" i="25"/>
  <c r="AS12" i="25"/>
  <c r="AS42" i="25"/>
  <c r="AS41" i="25"/>
  <c r="AQ9" i="25"/>
  <c r="AQ8" i="25"/>
  <c r="AS47" i="25"/>
  <c r="AS7" i="25"/>
  <c r="AS50" i="25"/>
  <c r="AS34" i="25"/>
  <c r="AS18" i="25"/>
  <c r="AS3" i="25"/>
  <c r="AS65" i="25"/>
  <c r="AS49" i="25"/>
  <c r="AS17" i="25"/>
  <c r="AS67" i="25"/>
  <c r="AS23" i="25"/>
  <c r="AS56" i="25"/>
  <c r="AS40" i="25"/>
  <c r="AS24" i="25"/>
  <c r="AS71" i="25"/>
  <c r="AS58" i="25"/>
  <c r="AS10" i="25"/>
  <c r="AS78" i="25"/>
  <c r="AS62" i="25"/>
  <c r="AS46" i="25"/>
  <c r="AS14" i="25"/>
  <c r="AS63" i="25"/>
  <c r="AS77" i="25"/>
  <c r="AS45" i="25"/>
  <c r="AS29" i="25"/>
  <c r="AS13" i="25"/>
  <c r="AS15" i="25"/>
  <c r="AS68" i="25"/>
  <c r="AS52" i="25"/>
  <c r="AS20" i="25"/>
  <c r="AR27" i="25"/>
  <c r="AR58" i="25"/>
  <c r="AR13" i="25"/>
  <c r="AQ66" i="25"/>
  <c r="AR37" i="25"/>
  <c r="AQ42" i="25"/>
  <c r="AQ37" i="25"/>
  <c r="AR36" i="25"/>
  <c r="AQ15" i="25"/>
  <c r="AQ19" i="25"/>
  <c r="AQ61" i="25"/>
  <c r="AR25" i="25"/>
  <c r="AR17" i="25"/>
  <c r="AR64" i="25"/>
  <c r="AR49" i="25"/>
  <c r="AQ38" i="25"/>
  <c r="AR4" i="25"/>
  <c r="AQ47" i="25"/>
  <c r="AR78" i="25"/>
  <c r="AR74" i="25"/>
  <c r="AQ64" i="25"/>
  <c r="AQ56" i="25"/>
  <c r="AR48" i="25"/>
  <c r="AQ75" i="25"/>
  <c r="AQ71" i="25"/>
  <c r="AR65" i="25"/>
  <c r="AQ48" i="25"/>
  <c r="AR35" i="25"/>
  <c r="AQ43" i="25"/>
  <c r="AQ27" i="25"/>
  <c r="AR42" i="25"/>
  <c r="AR34" i="25"/>
  <c r="AR18" i="25"/>
  <c r="AQ26" i="25"/>
  <c r="AQ18" i="25"/>
  <c r="AQ4" i="25"/>
  <c r="AR41" i="25"/>
  <c r="AR66" i="25"/>
  <c r="AR50" i="25"/>
  <c r="AR71" i="25"/>
  <c r="AQ49" i="25"/>
  <c r="AR51" i="25"/>
  <c r="AQ29" i="25"/>
  <c r="AQ20" i="25"/>
  <c r="AR8" i="25"/>
  <c r="AQ21" i="25"/>
  <c r="AQ3" i="25"/>
  <c r="AQ10" i="25"/>
  <c r="AQ57" i="25"/>
  <c r="AR31" i="25"/>
  <c r="AR15" i="25"/>
  <c r="AR62" i="25"/>
  <c r="AQ54" i="25"/>
  <c r="AQ7" i="25"/>
  <c r="AR3" i="25"/>
  <c r="AR54" i="25"/>
  <c r="AR77" i="25"/>
  <c r="AR73" i="25"/>
  <c r="AR69" i="25"/>
  <c r="AQ53" i="25"/>
  <c r="AQ45" i="25"/>
  <c r="AQ78" i="25"/>
  <c r="AQ70" i="25"/>
  <c r="AR63" i="25"/>
  <c r="AR55" i="25"/>
  <c r="AQ34" i="25"/>
  <c r="AQ41" i="25"/>
  <c r="AQ33" i="25"/>
  <c r="AR40" i="25"/>
  <c r="AR32" i="25"/>
  <c r="AR24" i="25"/>
  <c r="AQ24" i="25"/>
  <c r="AQ16" i="25"/>
  <c r="AQ65" i="25"/>
  <c r="AQ50" i="25"/>
  <c r="AQ63" i="25"/>
  <c r="AR75" i="25"/>
  <c r="AQ76" i="25"/>
  <c r="AR59" i="25"/>
  <c r="AR10" i="25"/>
  <c r="AR28" i="25"/>
  <c r="AR20" i="25"/>
  <c r="AQ12" i="25"/>
  <c r="AR9" i="25"/>
  <c r="AQ5" i="25"/>
  <c r="AQ55" i="25"/>
  <c r="AR21" i="25"/>
  <c r="AR68" i="25"/>
  <c r="AR60" i="25"/>
  <c r="AR45" i="25"/>
  <c r="AR6" i="25"/>
  <c r="AQ67" i="25"/>
  <c r="AQ40" i="25"/>
  <c r="AR76" i="25"/>
  <c r="AR72" i="25"/>
  <c r="AQ60" i="25"/>
  <c r="AR52" i="25"/>
  <c r="AQ44" i="25"/>
  <c r="AQ73" i="25"/>
  <c r="AQ69" i="25"/>
  <c r="AR61" i="25"/>
  <c r="AR43" i="25"/>
  <c r="AQ11" i="25"/>
  <c r="AQ39" i="25"/>
  <c r="AQ23" i="25"/>
  <c r="AR38" i="25"/>
  <c r="AR30" i="25"/>
  <c r="AQ30" i="25"/>
  <c r="AQ22" i="25"/>
  <c r="AQ14" i="25"/>
  <c r="D3" i="25"/>
  <c r="D72" i="25"/>
  <c r="A72" i="25" s="1"/>
  <c r="D62" i="25"/>
  <c r="A62" i="25" s="1"/>
  <c r="D48" i="25"/>
  <c r="A48" i="25" s="1"/>
  <c r="D30" i="25"/>
  <c r="A30" i="25" s="1"/>
  <c r="D16" i="25"/>
  <c r="A16" i="25" s="1"/>
  <c r="D76" i="25"/>
  <c r="A76" i="25" s="1"/>
  <c r="D70" i="25"/>
  <c r="A70" i="25" s="1"/>
  <c r="D54" i="25"/>
  <c r="A54" i="25" s="1"/>
  <c r="D40" i="25"/>
  <c r="A40" i="25" s="1"/>
  <c r="D22" i="25"/>
  <c r="A22" i="25" s="1"/>
  <c r="D8" i="25"/>
  <c r="A8" i="25" s="1"/>
  <c r="D7" i="25"/>
  <c r="A7" i="25" s="1"/>
  <c r="D15" i="25"/>
  <c r="A15" i="25" s="1"/>
  <c r="D23" i="25"/>
  <c r="A23" i="25" s="1"/>
  <c r="D31" i="25"/>
  <c r="A31" i="25" s="1"/>
  <c r="D39" i="25"/>
  <c r="A39" i="25" s="1"/>
  <c r="D47" i="25"/>
  <c r="A47" i="25" s="1"/>
  <c r="D55" i="25"/>
  <c r="A55" i="25" s="1"/>
  <c r="D67" i="25"/>
  <c r="A67" i="25" s="1"/>
  <c r="D73" i="25"/>
  <c r="A73" i="25" s="1"/>
  <c r="D56" i="25"/>
  <c r="A56" i="25" s="1"/>
  <c r="D38" i="25"/>
  <c r="A38" i="25" s="1"/>
  <c r="D24" i="25"/>
  <c r="A24" i="25" s="1"/>
  <c r="D6" i="25"/>
  <c r="A6" i="25" s="1"/>
  <c r="D65" i="25"/>
  <c r="A65" i="25" s="1"/>
  <c r="D64" i="25"/>
  <c r="A64" i="25" s="1"/>
  <c r="D32" i="25"/>
  <c r="A32" i="25" s="1"/>
  <c r="D14" i="25"/>
  <c r="A14" i="25" s="1"/>
  <c r="D77" i="25"/>
  <c r="A77" i="25" s="1"/>
  <c r="D11" i="25"/>
  <c r="A11" i="25" s="1"/>
  <c r="D19" i="25"/>
  <c r="A19" i="25" s="1"/>
  <c r="D27" i="25"/>
  <c r="A27" i="25" s="1"/>
  <c r="D43" i="25"/>
  <c r="A43" i="25" s="1"/>
  <c r="D51" i="25"/>
  <c r="A51" i="25" s="1"/>
  <c r="D59" i="25"/>
  <c r="A59" i="25" s="1"/>
  <c r="D68" i="25"/>
  <c r="A68" i="25" s="1"/>
  <c r="D34" i="25"/>
  <c r="A34" i="25" s="1"/>
  <c r="D20" i="25"/>
  <c r="A20" i="25" s="1"/>
  <c r="D78" i="25"/>
  <c r="A78" i="25" s="1"/>
  <c r="D61" i="25"/>
  <c r="A61" i="25" s="1"/>
  <c r="D60" i="25"/>
  <c r="A60" i="25" s="1"/>
  <c r="D28" i="25"/>
  <c r="A28" i="25" s="1"/>
  <c r="D5" i="25"/>
  <c r="A5" i="25" s="1"/>
  <c r="D21" i="25"/>
  <c r="A21" i="25" s="1"/>
  <c r="D29" i="25"/>
  <c r="A29" i="25" s="1"/>
  <c r="D45" i="25"/>
  <c r="A45" i="25" s="1"/>
  <c r="D53" i="25"/>
  <c r="A53" i="25" s="1"/>
  <c r="D75" i="25"/>
  <c r="A75" i="25" s="1"/>
  <c r="D58" i="25"/>
  <c r="A58" i="25" s="1"/>
  <c r="D44" i="25"/>
  <c r="A44" i="25" s="1"/>
  <c r="D26" i="25"/>
  <c r="A26" i="25" s="1"/>
  <c r="D12" i="25"/>
  <c r="A12" i="25" s="1"/>
  <c r="D69" i="25"/>
  <c r="A69" i="25" s="1"/>
  <c r="D66" i="25"/>
  <c r="A66" i="25" s="1"/>
  <c r="D50" i="25"/>
  <c r="A50" i="25" s="1"/>
  <c r="D36" i="25"/>
  <c r="A36" i="25" s="1"/>
  <c r="D18" i="25"/>
  <c r="A18" i="25" s="1"/>
  <c r="D74" i="25"/>
  <c r="A74" i="25" s="1"/>
  <c r="D9" i="25"/>
  <c r="A9" i="25" s="1"/>
  <c r="D17" i="25"/>
  <c r="A17" i="25" s="1"/>
  <c r="D25" i="25"/>
  <c r="A25" i="25" s="1"/>
  <c r="D33" i="25"/>
  <c r="A33" i="25" s="1"/>
  <c r="D41" i="25"/>
  <c r="A41" i="25" s="1"/>
  <c r="D49" i="25"/>
  <c r="A49" i="25" s="1"/>
  <c r="D57" i="25"/>
  <c r="A57" i="25" s="1"/>
  <c r="D71" i="25"/>
  <c r="A71" i="25" s="1"/>
  <c r="D46" i="25"/>
  <c r="A46" i="25" s="1"/>
  <c r="D35" i="25"/>
  <c r="A35" i="25" s="1"/>
  <c r="D4" i="25"/>
  <c r="A4" i="25" s="1"/>
  <c r="D52" i="25"/>
  <c r="A52" i="25" s="1"/>
  <c r="D42" i="25"/>
  <c r="A42" i="25" s="1"/>
  <c r="D10" i="25"/>
  <c r="A10" i="25" s="1"/>
  <c r="D13" i="25"/>
  <c r="A13" i="25" s="1"/>
  <c r="D37" i="25"/>
  <c r="A37" i="25" s="1"/>
  <c r="D63" i="25"/>
  <c r="A63" i="25" s="1"/>
  <c r="AR7" i="25" l="1"/>
  <c r="AR22" i="25"/>
  <c r="AQ31" i="25"/>
  <c r="AP31" i="25" s="1"/>
  <c r="AQ52" i="25"/>
  <c r="AO52" i="25" s="1"/>
  <c r="AQ77" i="25"/>
  <c r="AQ68" i="25"/>
  <c r="AQ51" i="25"/>
  <c r="AP51" i="25" s="1"/>
  <c r="AR53" i="25"/>
  <c r="AO53" i="25" s="1"/>
  <c r="AR29" i="25"/>
  <c r="AQ13" i="25"/>
  <c r="AR44" i="25"/>
  <c r="AO44" i="25" s="1"/>
  <c r="AQ58" i="25"/>
  <c r="AP58" i="25" s="1"/>
  <c r="AR19" i="25"/>
  <c r="AQ32" i="25"/>
  <c r="AQ25" i="25"/>
  <c r="AP25" i="25" s="1"/>
  <c r="AR47" i="25"/>
  <c r="AO47" i="25" s="1"/>
  <c r="AQ74" i="25"/>
  <c r="AQ62" i="25"/>
  <c r="AR46" i="25"/>
  <c r="AQ46" i="25"/>
  <c r="AO46" i="25" s="1"/>
  <c r="AR23" i="25"/>
  <c r="AQ17" i="25"/>
  <c r="AQ6" i="25"/>
  <c r="AO6" i="25" s="1"/>
  <c r="AQ72" i="25"/>
  <c r="AO72" i="25" s="1"/>
  <c r="AR39" i="25"/>
  <c r="AR11" i="25"/>
  <c r="AR26" i="25"/>
  <c r="AO26" i="25" s="1"/>
  <c r="AQ35" i="25"/>
  <c r="AO35" i="25" s="1"/>
  <c r="AR57" i="25"/>
  <c r="AQ36" i="25"/>
  <c r="AR70" i="25"/>
  <c r="AO70" i="25" s="1"/>
  <c r="AQ59" i="25"/>
  <c r="AO59" i="25" s="1"/>
  <c r="AR56" i="25"/>
  <c r="AR33" i="25"/>
  <c r="AQ28" i="25"/>
  <c r="AP28" i="25" s="1"/>
  <c r="AR67" i="25"/>
  <c r="AO67" i="25" s="1"/>
  <c r="AR5" i="25"/>
  <c r="AS36" i="25"/>
  <c r="AS55" i="25"/>
  <c r="AS61" i="25"/>
  <c r="AS30" i="25"/>
  <c r="AS35" i="25"/>
  <c r="AS8" i="25"/>
  <c r="AS72" i="25"/>
  <c r="AS33" i="25"/>
  <c r="AS75" i="25"/>
  <c r="AS66" i="25"/>
  <c r="AR14" i="25"/>
  <c r="AO14" i="25" s="1"/>
  <c r="AS27" i="25"/>
  <c r="AS60" i="25"/>
  <c r="AS21" i="25"/>
  <c r="AS39" i="25"/>
  <c r="AS54" i="25"/>
  <c r="AR12" i="25"/>
  <c r="AS48" i="25"/>
  <c r="AS9" i="25"/>
  <c r="AO2" i="25"/>
  <c r="AO31" i="25"/>
  <c r="AP77" i="25"/>
  <c r="AO77" i="25"/>
  <c r="AP68" i="25"/>
  <c r="AO68" i="25"/>
  <c r="AO51" i="25"/>
  <c r="AP13" i="25"/>
  <c r="AO13" i="25"/>
  <c r="AP32" i="25"/>
  <c r="AO32" i="25"/>
  <c r="AO25" i="25"/>
  <c r="AP74" i="25"/>
  <c r="AO74" i="25"/>
  <c r="AP62" i="25"/>
  <c r="AO62" i="25"/>
  <c r="AP17" i="25"/>
  <c r="AO17" i="25"/>
  <c r="AP6" i="25"/>
  <c r="AP36" i="25"/>
  <c r="AO36" i="25"/>
  <c r="AO28" i="25"/>
  <c r="AP14" i="25"/>
  <c r="AP39" i="25"/>
  <c r="AO39" i="25"/>
  <c r="AP44" i="25"/>
  <c r="AP67" i="25"/>
  <c r="AP55" i="25"/>
  <c r="AO55" i="25"/>
  <c r="AP12" i="25"/>
  <c r="AO12" i="25"/>
  <c r="AP65" i="25"/>
  <c r="AO65" i="25"/>
  <c r="AP33" i="25"/>
  <c r="AO33" i="25"/>
  <c r="AP78" i="25"/>
  <c r="AO78" i="25"/>
  <c r="AP54" i="25"/>
  <c r="AO54" i="25"/>
  <c r="AP3" i="25"/>
  <c r="AO3" i="25"/>
  <c r="AP20" i="25"/>
  <c r="AO20" i="25"/>
  <c r="AP49" i="25"/>
  <c r="AO49" i="25"/>
  <c r="AP18" i="25"/>
  <c r="AO18" i="25"/>
  <c r="AP43" i="25"/>
  <c r="AO43" i="25"/>
  <c r="AP61" i="25"/>
  <c r="AO61" i="25"/>
  <c r="AP9" i="25"/>
  <c r="AO9" i="25"/>
  <c r="AP22" i="25"/>
  <c r="AO22" i="25"/>
  <c r="AP11" i="25"/>
  <c r="AO11" i="25"/>
  <c r="AP69" i="25"/>
  <c r="AO69" i="25"/>
  <c r="AP5" i="25"/>
  <c r="AO5" i="25"/>
  <c r="AP63" i="25"/>
  <c r="AO63" i="25"/>
  <c r="AP16" i="25"/>
  <c r="AO16" i="25"/>
  <c r="AP41" i="25"/>
  <c r="AO41" i="25"/>
  <c r="AP45" i="25"/>
  <c r="AO45" i="25"/>
  <c r="AP57" i="25"/>
  <c r="AO57" i="25"/>
  <c r="AP21" i="25"/>
  <c r="AO21" i="25"/>
  <c r="AP29" i="25"/>
  <c r="AO29" i="25"/>
  <c r="AP26" i="25"/>
  <c r="AP71" i="25"/>
  <c r="AO71" i="25"/>
  <c r="AP56" i="25"/>
  <c r="AO56" i="25"/>
  <c r="AP38" i="25"/>
  <c r="AO38" i="25"/>
  <c r="AP19" i="25"/>
  <c r="AO19" i="25"/>
  <c r="AP37" i="25"/>
  <c r="AO37" i="25"/>
  <c r="AP66" i="25"/>
  <c r="AO66" i="25"/>
  <c r="AP30" i="25"/>
  <c r="AO30" i="25"/>
  <c r="AP23" i="25"/>
  <c r="AO23" i="25"/>
  <c r="AP73" i="25"/>
  <c r="AO73" i="25"/>
  <c r="AP60" i="25"/>
  <c r="AO60" i="25"/>
  <c r="AP40" i="25"/>
  <c r="AO40" i="25"/>
  <c r="AP76" i="25"/>
  <c r="AO76" i="25"/>
  <c r="AP50" i="25"/>
  <c r="AO50" i="25"/>
  <c r="AP24" i="25"/>
  <c r="AO24" i="25"/>
  <c r="AP34" i="25"/>
  <c r="AO34" i="25"/>
  <c r="AP70" i="25"/>
  <c r="AP53" i="25"/>
  <c r="AP7" i="25"/>
  <c r="AO7" i="25"/>
  <c r="AP10" i="25"/>
  <c r="AO10" i="25"/>
  <c r="AP4" i="25"/>
  <c r="AO4" i="25"/>
  <c r="AP27" i="25"/>
  <c r="AO27" i="25"/>
  <c r="AP48" i="25"/>
  <c r="AO48" i="25"/>
  <c r="AP75" i="25"/>
  <c r="AO75" i="25"/>
  <c r="AP64" i="25"/>
  <c r="AO64" i="25"/>
  <c r="AP47" i="25"/>
  <c r="AP15" i="25"/>
  <c r="AO15" i="25"/>
  <c r="AP42" i="25"/>
  <c r="AO42" i="25"/>
  <c r="AP8" i="25"/>
  <c r="AO8" i="25"/>
  <c r="AP2" i="25"/>
  <c r="B6" i="33"/>
  <c r="D5" i="33"/>
  <c r="D4" i="33"/>
  <c r="D3" i="33"/>
  <c r="D2" i="33"/>
  <c r="AP52" i="25" l="1"/>
  <c r="AP35" i="25"/>
  <c r="AP46" i="25"/>
  <c r="AP59" i="25"/>
  <c r="AO58" i="25"/>
  <c r="AP72" i="25"/>
  <c r="BH2" i="25" s="1"/>
  <c r="B6" i="31"/>
  <c r="D5" i="31"/>
  <c r="D4" i="31"/>
  <c r="D3" i="31"/>
  <c r="D2" i="31"/>
  <c r="BM2" i="25" l="1"/>
  <c r="C24" i="16"/>
  <c r="B24" i="16"/>
  <c r="V2" i="25" s="1"/>
  <c r="C24" i="23"/>
  <c r="BI2" i="25" s="1"/>
  <c r="BK2" i="25" s="1"/>
  <c r="V3" i="25"/>
  <c r="W3" i="25"/>
  <c r="X3" i="25"/>
  <c r="V4" i="25"/>
  <c r="W4" i="25"/>
  <c r="X4" i="25"/>
  <c r="V5" i="25"/>
  <c r="W5" i="25"/>
  <c r="X5" i="25"/>
  <c r="V6" i="25"/>
  <c r="W6" i="25"/>
  <c r="X6" i="25"/>
  <c r="V7" i="25"/>
  <c r="W7" i="25"/>
  <c r="X7" i="25"/>
  <c r="V8" i="25"/>
  <c r="W8" i="25"/>
  <c r="X8" i="25"/>
  <c r="V9" i="25"/>
  <c r="W9" i="25"/>
  <c r="X9" i="25"/>
  <c r="V10" i="25"/>
  <c r="W10" i="25"/>
  <c r="X10" i="25"/>
  <c r="V11" i="25"/>
  <c r="W11" i="25"/>
  <c r="X11" i="25"/>
  <c r="V12" i="25"/>
  <c r="W12" i="25"/>
  <c r="X12" i="25"/>
  <c r="V13" i="25"/>
  <c r="W13" i="25"/>
  <c r="X13" i="25"/>
  <c r="V14" i="25"/>
  <c r="W14" i="25"/>
  <c r="X14" i="25"/>
  <c r="V15" i="25"/>
  <c r="W15" i="25"/>
  <c r="X15" i="25"/>
  <c r="V16" i="25"/>
  <c r="W16" i="25"/>
  <c r="X16" i="25"/>
  <c r="V17" i="25"/>
  <c r="W17" i="25"/>
  <c r="X17" i="25"/>
  <c r="V18" i="25"/>
  <c r="W18" i="25"/>
  <c r="X18" i="25"/>
  <c r="V19" i="25"/>
  <c r="W19" i="25"/>
  <c r="X19" i="25"/>
  <c r="V20" i="25"/>
  <c r="W20" i="25"/>
  <c r="X20" i="25"/>
  <c r="V21" i="25"/>
  <c r="W21" i="25"/>
  <c r="X21" i="25"/>
  <c r="V22" i="25"/>
  <c r="W22" i="25"/>
  <c r="X22" i="25"/>
  <c r="V23" i="25"/>
  <c r="W23" i="25"/>
  <c r="X23" i="25"/>
  <c r="V24" i="25"/>
  <c r="W24" i="25"/>
  <c r="X24" i="25"/>
  <c r="V25" i="25"/>
  <c r="W25" i="25"/>
  <c r="X25" i="25"/>
  <c r="V26" i="25"/>
  <c r="W26" i="25"/>
  <c r="X26" i="25"/>
  <c r="V27" i="25"/>
  <c r="W27" i="25"/>
  <c r="X27" i="25"/>
  <c r="V28" i="25"/>
  <c r="W28" i="25"/>
  <c r="X28" i="25"/>
  <c r="V29" i="25"/>
  <c r="W29" i="25"/>
  <c r="X29" i="25"/>
  <c r="V30" i="25"/>
  <c r="W30" i="25"/>
  <c r="X30" i="25"/>
  <c r="V31" i="25"/>
  <c r="W31" i="25"/>
  <c r="X31" i="25"/>
  <c r="V32" i="25"/>
  <c r="W32" i="25"/>
  <c r="X32" i="25"/>
  <c r="V33" i="25"/>
  <c r="W33" i="25"/>
  <c r="X33" i="25"/>
  <c r="V34" i="25"/>
  <c r="W34" i="25"/>
  <c r="X34" i="25"/>
  <c r="V35" i="25"/>
  <c r="W35" i="25"/>
  <c r="X35" i="25"/>
  <c r="V36" i="25"/>
  <c r="W36" i="25"/>
  <c r="X36" i="25"/>
  <c r="V37" i="25"/>
  <c r="W37" i="25"/>
  <c r="X37" i="25"/>
  <c r="V38" i="25"/>
  <c r="W38" i="25"/>
  <c r="X38" i="25"/>
  <c r="V39" i="25"/>
  <c r="W39" i="25"/>
  <c r="X39" i="25"/>
  <c r="V40" i="25"/>
  <c r="W40" i="25"/>
  <c r="X40" i="25"/>
  <c r="V41" i="25"/>
  <c r="W41" i="25"/>
  <c r="X41" i="25"/>
  <c r="V42" i="25"/>
  <c r="W42" i="25"/>
  <c r="X42" i="25"/>
  <c r="V43" i="25"/>
  <c r="W43" i="25"/>
  <c r="X43" i="25"/>
  <c r="V44" i="25"/>
  <c r="W44" i="25"/>
  <c r="X44" i="25"/>
  <c r="V45" i="25"/>
  <c r="W45" i="25"/>
  <c r="X45" i="25"/>
  <c r="V46" i="25"/>
  <c r="W46" i="25"/>
  <c r="X46" i="25"/>
  <c r="V47" i="25"/>
  <c r="W47" i="25"/>
  <c r="X47" i="25"/>
  <c r="V48" i="25"/>
  <c r="W48" i="25"/>
  <c r="X48" i="25"/>
  <c r="V49" i="25"/>
  <c r="W49" i="25"/>
  <c r="X49" i="25"/>
  <c r="V50" i="25"/>
  <c r="W50" i="25"/>
  <c r="X50" i="25"/>
  <c r="V51" i="25"/>
  <c r="W51" i="25"/>
  <c r="X51" i="25"/>
  <c r="V52" i="25"/>
  <c r="W52" i="25"/>
  <c r="X52" i="25"/>
  <c r="V53" i="25"/>
  <c r="W53" i="25"/>
  <c r="X53" i="25"/>
  <c r="V54" i="25"/>
  <c r="W54" i="25"/>
  <c r="X54" i="25"/>
  <c r="V55" i="25"/>
  <c r="W55" i="25"/>
  <c r="X55" i="25"/>
  <c r="V56" i="25"/>
  <c r="W56" i="25"/>
  <c r="X56" i="25"/>
  <c r="V57" i="25"/>
  <c r="W57" i="25"/>
  <c r="X57" i="25"/>
  <c r="V58" i="25"/>
  <c r="W58" i="25"/>
  <c r="X58" i="25"/>
  <c r="V59" i="25"/>
  <c r="W59" i="25"/>
  <c r="X59" i="25"/>
  <c r="V60" i="25"/>
  <c r="W60" i="25"/>
  <c r="X60" i="25"/>
  <c r="V61" i="25"/>
  <c r="W61" i="25"/>
  <c r="X61" i="25"/>
  <c r="V62" i="25"/>
  <c r="W62" i="25"/>
  <c r="X62" i="25"/>
  <c r="V63" i="25"/>
  <c r="W63" i="25"/>
  <c r="X63" i="25"/>
  <c r="V64" i="25"/>
  <c r="W64" i="25"/>
  <c r="X64" i="25"/>
  <c r="V65" i="25"/>
  <c r="W65" i="25"/>
  <c r="X65" i="25"/>
  <c r="V66" i="25"/>
  <c r="W66" i="25"/>
  <c r="X66" i="25"/>
  <c r="V67" i="25"/>
  <c r="W67" i="25"/>
  <c r="X67" i="25"/>
  <c r="V68" i="25"/>
  <c r="W68" i="25"/>
  <c r="X68" i="25"/>
  <c r="V69" i="25"/>
  <c r="W69" i="25"/>
  <c r="X69" i="25"/>
  <c r="V70" i="25"/>
  <c r="W70" i="25"/>
  <c r="X70" i="25"/>
  <c r="V71" i="25"/>
  <c r="W71" i="25"/>
  <c r="X71" i="25"/>
  <c r="V72" i="25"/>
  <c r="W72" i="25"/>
  <c r="X72" i="25"/>
  <c r="V73" i="25"/>
  <c r="W73" i="25"/>
  <c r="X73" i="25"/>
  <c r="V74" i="25"/>
  <c r="W74" i="25"/>
  <c r="X74" i="25"/>
  <c r="V75" i="25"/>
  <c r="W75" i="25"/>
  <c r="X75" i="25"/>
  <c r="V76" i="25"/>
  <c r="W76" i="25"/>
  <c r="X76" i="25"/>
  <c r="V77" i="25"/>
  <c r="W77" i="25"/>
  <c r="X77" i="25"/>
  <c r="V78" i="25"/>
  <c r="W78" i="25"/>
  <c r="X78" i="25"/>
  <c r="V79" i="25"/>
  <c r="W79" i="25"/>
  <c r="X79" i="25"/>
  <c r="V80" i="25"/>
  <c r="W80" i="25"/>
  <c r="X80" i="25"/>
  <c r="V81" i="25"/>
  <c r="W81" i="25"/>
  <c r="X81" i="25"/>
  <c r="V82" i="25"/>
  <c r="W82" i="25"/>
  <c r="X82" i="25"/>
  <c r="V83" i="25"/>
  <c r="W83" i="25"/>
  <c r="X83" i="25"/>
  <c r="V84" i="25"/>
  <c r="W84" i="25"/>
  <c r="X84" i="25"/>
  <c r="V85" i="25"/>
  <c r="W85" i="25"/>
  <c r="X85" i="25"/>
  <c r="V86" i="25"/>
  <c r="W86" i="25"/>
  <c r="X86" i="25"/>
  <c r="V87" i="25"/>
  <c r="W87" i="25"/>
  <c r="X87" i="25"/>
  <c r="V88" i="25"/>
  <c r="W88" i="25"/>
  <c r="X88" i="25"/>
  <c r="V89" i="25"/>
  <c r="W89" i="25"/>
  <c r="X89" i="25"/>
  <c r="V90" i="25"/>
  <c r="W90" i="25"/>
  <c r="X90" i="25"/>
  <c r="V91" i="25"/>
  <c r="W91" i="25"/>
  <c r="X91" i="25"/>
  <c r="V92" i="25"/>
  <c r="W92" i="25"/>
  <c r="X92" i="25"/>
  <c r="V93" i="25"/>
  <c r="W93" i="25"/>
  <c r="X93" i="25"/>
  <c r="V94" i="25"/>
  <c r="W94" i="25"/>
  <c r="X94" i="25"/>
  <c r="V95" i="25"/>
  <c r="W95" i="25"/>
  <c r="X95" i="25"/>
  <c r="V96" i="25"/>
  <c r="W96" i="25"/>
  <c r="X96" i="25"/>
  <c r="V97" i="25"/>
  <c r="W97" i="25"/>
  <c r="X97" i="25"/>
  <c r="V98" i="25"/>
  <c r="W98" i="25"/>
  <c r="X98" i="25"/>
  <c r="V99" i="25"/>
  <c r="W99" i="25"/>
  <c r="X99" i="25"/>
  <c r="V100" i="25"/>
  <c r="W100" i="25"/>
  <c r="X100" i="25"/>
  <c r="V101" i="25"/>
  <c r="W101" i="25"/>
  <c r="X101" i="25"/>
  <c r="V102" i="25"/>
  <c r="W102" i="25"/>
  <c r="X102" i="25"/>
  <c r="V103" i="25"/>
  <c r="W103" i="25"/>
  <c r="X103" i="25"/>
  <c r="V104" i="25"/>
  <c r="W104" i="25"/>
  <c r="X104" i="25"/>
  <c r="V105" i="25"/>
  <c r="W105" i="25"/>
  <c r="X105" i="25"/>
  <c r="V106" i="25"/>
  <c r="W106" i="25"/>
  <c r="X106" i="25"/>
  <c r="V107" i="25"/>
  <c r="W107" i="25"/>
  <c r="X107" i="25"/>
  <c r="V108" i="25"/>
  <c r="W108" i="25"/>
  <c r="X108" i="25"/>
  <c r="V109" i="25"/>
  <c r="W109" i="25"/>
  <c r="X109" i="25"/>
  <c r="V110" i="25"/>
  <c r="W110" i="25"/>
  <c r="X110" i="25"/>
  <c r="V111" i="25"/>
  <c r="W111" i="25"/>
  <c r="X111" i="25"/>
  <c r="V112" i="25"/>
  <c r="W112" i="25"/>
  <c r="X112" i="25"/>
  <c r="V113" i="25"/>
  <c r="W113" i="25"/>
  <c r="X113" i="25"/>
  <c r="V114" i="25"/>
  <c r="W114" i="25"/>
  <c r="X114" i="25"/>
  <c r="V115" i="25"/>
  <c r="W115" i="25"/>
  <c r="X115" i="25"/>
  <c r="V116" i="25"/>
  <c r="W116" i="25"/>
  <c r="X116" i="25"/>
  <c r="V117" i="25"/>
  <c r="W117" i="25"/>
  <c r="X117" i="25"/>
  <c r="V118" i="25"/>
  <c r="W118" i="25"/>
  <c r="X118" i="25"/>
  <c r="V119" i="25"/>
  <c r="W119" i="25"/>
  <c r="X119" i="25"/>
  <c r="V120" i="25"/>
  <c r="W120" i="25"/>
  <c r="X120" i="25"/>
  <c r="V121" i="25"/>
  <c r="W121" i="25"/>
  <c r="X121" i="25"/>
  <c r="V122" i="25"/>
  <c r="W122" i="25"/>
  <c r="X122" i="25"/>
  <c r="V123" i="25"/>
  <c r="W123" i="25"/>
  <c r="X123" i="25"/>
  <c r="V124" i="25"/>
  <c r="W124" i="25"/>
  <c r="X124" i="25"/>
  <c r="V125" i="25"/>
  <c r="W125" i="25"/>
  <c r="X125" i="25"/>
  <c r="V126" i="25"/>
  <c r="W126" i="25"/>
  <c r="X126" i="25"/>
  <c r="V127" i="25"/>
  <c r="W127" i="25"/>
  <c r="X127" i="25"/>
  <c r="V128" i="25"/>
  <c r="W128" i="25"/>
  <c r="X128" i="25"/>
  <c r="V129" i="25"/>
  <c r="W129" i="25"/>
  <c r="X129" i="25"/>
  <c r="V130" i="25"/>
  <c r="W130" i="25"/>
  <c r="X130" i="25"/>
  <c r="V131" i="25"/>
  <c r="W131" i="25"/>
  <c r="X131" i="25"/>
  <c r="V132" i="25"/>
  <c r="W132" i="25"/>
  <c r="X132" i="25"/>
  <c r="V133" i="25"/>
  <c r="W133" i="25"/>
  <c r="X133" i="25"/>
  <c r="V134" i="25"/>
  <c r="W134" i="25"/>
  <c r="X134" i="25"/>
  <c r="V135" i="25"/>
  <c r="W135" i="25"/>
  <c r="X135" i="25"/>
  <c r="V136" i="25"/>
  <c r="W136" i="25"/>
  <c r="X136" i="25"/>
  <c r="V137" i="25"/>
  <c r="W137" i="25"/>
  <c r="X137" i="25"/>
  <c r="V138" i="25"/>
  <c r="W138" i="25"/>
  <c r="X138" i="25"/>
  <c r="V139" i="25"/>
  <c r="W139" i="25"/>
  <c r="X139" i="25"/>
  <c r="V140" i="25"/>
  <c r="W140" i="25"/>
  <c r="X140" i="25"/>
  <c r="V141" i="25"/>
  <c r="W141" i="25"/>
  <c r="X141" i="25"/>
  <c r="V142" i="25"/>
  <c r="W142" i="25"/>
  <c r="X142" i="25"/>
  <c r="V143" i="25"/>
  <c r="W143" i="25"/>
  <c r="X143" i="25"/>
  <c r="V144" i="25"/>
  <c r="W144" i="25"/>
  <c r="X144" i="25"/>
  <c r="V145" i="25"/>
  <c r="W145" i="25"/>
  <c r="X145" i="25"/>
  <c r="V146" i="25"/>
  <c r="W146" i="25"/>
  <c r="X146" i="25"/>
  <c r="V147" i="25"/>
  <c r="W147" i="25"/>
  <c r="X147" i="25"/>
  <c r="V148" i="25"/>
  <c r="W148" i="25"/>
  <c r="X148" i="25"/>
  <c r="V149" i="25"/>
  <c r="W149" i="25"/>
  <c r="X149" i="25"/>
  <c r="V150" i="25"/>
  <c r="W150" i="25"/>
  <c r="X150" i="25"/>
  <c r="V151" i="25"/>
  <c r="W151" i="25"/>
  <c r="X151" i="25"/>
  <c r="V152" i="25"/>
  <c r="W152" i="25"/>
  <c r="X152" i="25"/>
  <c r="V153" i="25"/>
  <c r="W153" i="25"/>
  <c r="X153" i="25"/>
  <c r="V154" i="25"/>
  <c r="W154" i="25"/>
  <c r="X154" i="25"/>
  <c r="V155" i="25"/>
  <c r="W155" i="25"/>
  <c r="X155" i="25"/>
  <c r="V156" i="25"/>
  <c r="W156" i="25"/>
  <c r="X156" i="25"/>
  <c r="V157" i="25"/>
  <c r="W157" i="25"/>
  <c r="X157" i="25"/>
  <c r="V158" i="25"/>
  <c r="W158" i="25"/>
  <c r="X158" i="25"/>
  <c r="V159" i="25"/>
  <c r="W159" i="25"/>
  <c r="X159" i="25"/>
  <c r="V160" i="25"/>
  <c r="W160" i="25"/>
  <c r="X160" i="25"/>
  <c r="V161" i="25"/>
  <c r="W161" i="25"/>
  <c r="X161" i="25"/>
  <c r="V162" i="25"/>
  <c r="W162" i="25"/>
  <c r="X162" i="25"/>
  <c r="V163" i="25"/>
  <c r="W163" i="25"/>
  <c r="X163" i="25"/>
  <c r="V164" i="25"/>
  <c r="W164" i="25"/>
  <c r="X164" i="25"/>
  <c r="V165" i="25"/>
  <c r="W165" i="25"/>
  <c r="X165" i="25"/>
  <c r="V166" i="25"/>
  <c r="W166" i="25"/>
  <c r="X166" i="25"/>
  <c r="V167" i="25"/>
  <c r="W167" i="25"/>
  <c r="X167" i="25"/>
  <c r="V168" i="25"/>
  <c r="W168" i="25"/>
  <c r="X168" i="25"/>
  <c r="V169" i="25"/>
  <c r="W169" i="25"/>
  <c r="X169" i="25"/>
  <c r="V170" i="25"/>
  <c r="W170" i="25"/>
  <c r="X170" i="25"/>
  <c r="V171" i="25"/>
  <c r="W171" i="25"/>
  <c r="X171" i="25"/>
  <c r="V172" i="25"/>
  <c r="W172" i="25"/>
  <c r="X172" i="25"/>
  <c r="V173" i="25"/>
  <c r="W173" i="25"/>
  <c r="X173" i="25"/>
  <c r="V174" i="25"/>
  <c r="W174" i="25"/>
  <c r="X174" i="25"/>
  <c r="V175" i="25"/>
  <c r="W175" i="25"/>
  <c r="X175" i="25"/>
  <c r="V176" i="25"/>
  <c r="W176" i="25"/>
  <c r="X176" i="25"/>
  <c r="V177" i="25"/>
  <c r="W177" i="25"/>
  <c r="X177" i="25"/>
  <c r="V178" i="25"/>
  <c r="W178" i="25"/>
  <c r="X178" i="25"/>
  <c r="V179" i="25"/>
  <c r="W179" i="25"/>
  <c r="X179" i="25"/>
  <c r="V180" i="25"/>
  <c r="W180" i="25"/>
  <c r="X180" i="25"/>
  <c r="V181" i="25"/>
  <c r="W181" i="25"/>
  <c r="X181" i="25"/>
  <c r="V182" i="25"/>
  <c r="W182" i="25"/>
  <c r="X182" i="25"/>
  <c r="V183" i="25"/>
  <c r="W183" i="25"/>
  <c r="X183" i="25"/>
  <c r="V184" i="25"/>
  <c r="W184" i="25"/>
  <c r="X184" i="25"/>
  <c r="V185" i="25"/>
  <c r="W185" i="25"/>
  <c r="X185" i="25"/>
  <c r="V186" i="25"/>
  <c r="W186" i="25"/>
  <c r="X186" i="25"/>
  <c r="V187" i="25"/>
  <c r="W187" i="25"/>
  <c r="X187" i="25"/>
  <c r="V188" i="25"/>
  <c r="W188" i="25"/>
  <c r="X188" i="25"/>
  <c r="V189" i="25"/>
  <c r="W189" i="25"/>
  <c r="X189" i="25"/>
  <c r="V190" i="25"/>
  <c r="W190" i="25"/>
  <c r="X190" i="25"/>
  <c r="V191" i="25"/>
  <c r="W191" i="25"/>
  <c r="X191" i="25"/>
  <c r="V192" i="25"/>
  <c r="W192" i="25"/>
  <c r="X192" i="25"/>
  <c r="V193" i="25"/>
  <c r="W193" i="25"/>
  <c r="X193" i="25"/>
  <c r="V194" i="25"/>
  <c r="W194" i="25"/>
  <c r="X194" i="25"/>
  <c r="V195" i="25"/>
  <c r="W195" i="25"/>
  <c r="X195" i="25"/>
  <c r="V196" i="25"/>
  <c r="W196" i="25"/>
  <c r="X196" i="25"/>
  <c r="V197" i="25"/>
  <c r="W197" i="25"/>
  <c r="X197" i="25"/>
  <c r="V198" i="25"/>
  <c r="W198" i="25"/>
  <c r="X198" i="25"/>
  <c r="V199" i="25"/>
  <c r="W199" i="25"/>
  <c r="X199" i="25"/>
  <c r="V200" i="25"/>
  <c r="W200" i="25"/>
  <c r="X200" i="25"/>
  <c r="V201" i="25"/>
  <c r="W201" i="25"/>
  <c r="X201" i="25"/>
  <c r="V202" i="25"/>
  <c r="W202" i="25"/>
  <c r="X202" i="25"/>
  <c r="V203" i="25"/>
  <c r="W203" i="25"/>
  <c r="X203" i="25"/>
  <c r="V204" i="25"/>
  <c r="W204" i="25"/>
  <c r="X204" i="25"/>
  <c r="V205" i="25"/>
  <c r="W205" i="25"/>
  <c r="X205" i="25"/>
  <c r="V206" i="25"/>
  <c r="W206" i="25"/>
  <c r="X206" i="25"/>
  <c r="V207" i="25"/>
  <c r="W207" i="25"/>
  <c r="X207" i="25"/>
  <c r="V208" i="25"/>
  <c r="W208" i="25"/>
  <c r="X208" i="25"/>
  <c r="V209" i="25"/>
  <c r="W209" i="25"/>
  <c r="X209" i="25"/>
  <c r="V210" i="25"/>
  <c r="W210" i="25"/>
  <c r="X210" i="25"/>
  <c r="V211" i="25"/>
  <c r="W211" i="25"/>
  <c r="X211" i="25"/>
  <c r="V212" i="25"/>
  <c r="W212" i="25"/>
  <c r="X212" i="25"/>
  <c r="V213" i="25"/>
  <c r="W213" i="25"/>
  <c r="X213" i="25"/>
  <c r="V214" i="25"/>
  <c r="W214" i="25"/>
  <c r="X214" i="25"/>
  <c r="V215" i="25"/>
  <c r="W215" i="25"/>
  <c r="X215" i="25"/>
  <c r="V216" i="25"/>
  <c r="W216" i="25"/>
  <c r="X216" i="25"/>
  <c r="V217" i="25"/>
  <c r="W217" i="25"/>
  <c r="X217" i="25"/>
  <c r="V218" i="25"/>
  <c r="W218" i="25"/>
  <c r="X218" i="25"/>
  <c r="V219" i="25"/>
  <c r="W219" i="25"/>
  <c r="X219" i="25"/>
  <c r="V220" i="25"/>
  <c r="W220" i="25"/>
  <c r="X220" i="25"/>
  <c r="V221" i="25"/>
  <c r="W221" i="25"/>
  <c r="X221" i="25"/>
  <c r="V222" i="25"/>
  <c r="W222" i="25"/>
  <c r="X222" i="25"/>
  <c r="V223" i="25"/>
  <c r="W223" i="25"/>
  <c r="X223" i="25"/>
  <c r="V224" i="25"/>
  <c r="W224" i="25"/>
  <c r="X224" i="25"/>
  <c r="V225" i="25"/>
  <c r="W225" i="25"/>
  <c r="X225" i="25"/>
  <c r="V226" i="25"/>
  <c r="W226" i="25"/>
  <c r="X226" i="25"/>
  <c r="V227" i="25"/>
  <c r="W227" i="25"/>
  <c r="X227" i="25"/>
  <c r="V228" i="25"/>
  <c r="W228" i="25"/>
  <c r="X228" i="25"/>
  <c r="V229" i="25"/>
  <c r="W229" i="25"/>
  <c r="X229" i="25"/>
  <c r="V230" i="25"/>
  <c r="W230" i="25"/>
  <c r="X230" i="25"/>
  <c r="V231" i="25"/>
  <c r="W231" i="25"/>
  <c r="X231" i="25"/>
  <c r="V232" i="25"/>
  <c r="W232" i="25"/>
  <c r="X232" i="25"/>
  <c r="V233" i="25"/>
  <c r="W233" i="25"/>
  <c r="X233" i="25"/>
  <c r="V234" i="25"/>
  <c r="W234" i="25"/>
  <c r="X234" i="25"/>
  <c r="V235" i="25"/>
  <c r="W235" i="25"/>
  <c r="X235" i="25"/>
  <c r="V236" i="25"/>
  <c r="W236" i="25"/>
  <c r="X236" i="25"/>
  <c r="V237" i="25"/>
  <c r="W237" i="25"/>
  <c r="X237" i="25"/>
  <c r="V238" i="25"/>
  <c r="W238" i="25"/>
  <c r="X238" i="25"/>
  <c r="V239" i="25"/>
  <c r="W239" i="25"/>
  <c r="X239" i="25"/>
  <c r="V240" i="25"/>
  <c r="W240" i="25"/>
  <c r="X240" i="25"/>
  <c r="V241" i="25"/>
  <c r="W241" i="25"/>
  <c r="X241" i="25"/>
  <c r="V242" i="25"/>
  <c r="W242" i="25"/>
  <c r="X242" i="25"/>
  <c r="V243" i="25"/>
  <c r="W243" i="25"/>
  <c r="X243" i="25"/>
  <c r="V244" i="25"/>
  <c r="W244" i="25"/>
  <c r="X244" i="25"/>
  <c r="V245" i="25"/>
  <c r="W245" i="25"/>
  <c r="X245" i="25"/>
  <c r="V246" i="25"/>
  <c r="W246" i="25"/>
  <c r="X246" i="25"/>
  <c r="V247" i="25"/>
  <c r="W247" i="25"/>
  <c r="X247" i="25"/>
  <c r="V248" i="25"/>
  <c r="W248" i="25"/>
  <c r="X248" i="25"/>
  <c r="V249" i="25"/>
  <c r="W249" i="25"/>
  <c r="X249" i="25"/>
  <c r="V250" i="25"/>
  <c r="W250" i="25"/>
  <c r="X250" i="25"/>
  <c r="V251" i="25"/>
  <c r="W251" i="25"/>
  <c r="X251" i="25"/>
  <c r="V252" i="25"/>
  <c r="W252" i="25"/>
  <c r="X252" i="25"/>
  <c r="V253" i="25"/>
  <c r="W253" i="25"/>
  <c r="X253" i="25"/>
  <c r="V254" i="25"/>
  <c r="W254" i="25"/>
  <c r="X254" i="25"/>
  <c r="V255" i="25"/>
  <c r="W255" i="25"/>
  <c r="X255" i="25"/>
  <c r="V256" i="25"/>
  <c r="W256" i="25"/>
  <c r="X256" i="25"/>
  <c r="V257" i="25"/>
  <c r="W257" i="25"/>
  <c r="X257" i="25"/>
  <c r="V258" i="25"/>
  <c r="W258" i="25"/>
  <c r="X258" i="25"/>
  <c r="V259" i="25"/>
  <c r="W259" i="25"/>
  <c r="X259" i="25"/>
  <c r="V260" i="25"/>
  <c r="W260" i="25"/>
  <c r="X260" i="25"/>
  <c r="V261" i="25"/>
  <c r="W261" i="25"/>
  <c r="X261" i="25"/>
  <c r="V262" i="25"/>
  <c r="W262" i="25"/>
  <c r="X262" i="25"/>
  <c r="V263" i="25"/>
  <c r="W263" i="25"/>
  <c r="X263" i="25"/>
  <c r="V264" i="25"/>
  <c r="W264" i="25"/>
  <c r="X264" i="25"/>
  <c r="V265" i="25"/>
  <c r="W265" i="25"/>
  <c r="X265" i="25"/>
  <c r="V266" i="25"/>
  <c r="W266" i="25"/>
  <c r="X266" i="25"/>
  <c r="V267" i="25"/>
  <c r="W267" i="25"/>
  <c r="X267" i="25"/>
  <c r="V268" i="25"/>
  <c r="W268" i="25"/>
  <c r="X268" i="25"/>
  <c r="V269" i="25"/>
  <c r="W269" i="25"/>
  <c r="X269" i="25"/>
  <c r="V270" i="25"/>
  <c r="W270" i="25"/>
  <c r="X270" i="25"/>
  <c r="V271" i="25"/>
  <c r="W271" i="25"/>
  <c r="X271" i="25"/>
  <c r="V272" i="25"/>
  <c r="W272" i="25"/>
  <c r="X272" i="25"/>
  <c r="V273" i="25"/>
  <c r="W273" i="25"/>
  <c r="X273" i="25"/>
  <c r="V274" i="25"/>
  <c r="W274" i="25"/>
  <c r="X274" i="25"/>
  <c r="V275" i="25"/>
  <c r="W275" i="25"/>
  <c r="X275" i="25"/>
  <c r="V276" i="25"/>
  <c r="W276" i="25"/>
  <c r="X276" i="25"/>
  <c r="V277" i="25"/>
  <c r="W277" i="25"/>
  <c r="X277" i="25"/>
  <c r="V278" i="25"/>
  <c r="W278" i="25"/>
  <c r="X278" i="25"/>
  <c r="V279" i="25"/>
  <c r="W279" i="25"/>
  <c r="X279" i="25"/>
  <c r="V280" i="25"/>
  <c r="W280" i="25"/>
  <c r="X280" i="25"/>
  <c r="V281" i="25"/>
  <c r="W281" i="25"/>
  <c r="X281" i="25"/>
  <c r="V282" i="25"/>
  <c r="W282" i="25"/>
  <c r="X282" i="25"/>
  <c r="V283" i="25"/>
  <c r="W283" i="25"/>
  <c r="X283" i="25"/>
  <c r="V284" i="25"/>
  <c r="W284" i="25"/>
  <c r="X284" i="25"/>
  <c r="V285" i="25"/>
  <c r="W285" i="25"/>
  <c r="X285" i="25"/>
  <c r="V286" i="25"/>
  <c r="W286" i="25"/>
  <c r="X286" i="25"/>
  <c r="V287" i="25"/>
  <c r="W287" i="25"/>
  <c r="X287" i="25"/>
  <c r="V288" i="25"/>
  <c r="W288" i="25"/>
  <c r="X288" i="25"/>
  <c r="V289" i="25"/>
  <c r="W289" i="25"/>
  <c r="X289" i="25"/>
  <c r="V290" i="25"/>
  <c r="W290" i="25"/>
  <c r="X290" i="25"/>
  <c r="V291" i="25"/>
  <c r="W291" i="25"/>
  <c r="X291" i="25"/>
  <c r="V292" i="25"/>
  <c r="W292" i="25"/>
  <c r="X292" i="25"/>
  <c r="V293" i="25"/>
  <c r="W293" i="25"/>
  <c r="X293" i="25"/>
  <c r="V294" i="25"/>
  <c r="W294" i="25"/>
  <c r="X294" i="25"/>
  <c r="V295" i="25"/>
  <c r="W295" i="25"/>
  <c r="X295" i="25"/>
  <c r="V296" i="25"/>
  <c r="W296" i="25"/>
  <c r="X296" i="25"/>
  <c r="V297" i="25"/>
  <c r="W297" i="25"/>
  <c r="X297" i="25"/>
  <c r="V298" i="25"/>
  <c r="W298" i="25"/>
  <c r="X298" i="25"/>
  <c r="V299" i="25"/>
  <c r="W299" i="25"/>
  <c r="X299" i="25"/>
  <c r="V300" i="25"/>
  <c r="W300" i="25"/>
  <c r="X300" i="25"/>
  <c r="V301" i="25"/>
  <c r="W301" i="25"/>
  <c r="X301" i="25"/>
  <c r="V302" i="25"/>
  <c r="W302" i="25"/>
  <c r="X302" i="25"/>
  <c r="V303" i="25"/>
  <c r="W303" i="25"/>
  <c r="X303" i="25"/>
  <c r="V304" i="25"/>
  <c r="W304" i="25"/>
  <c r="X304" i="25"/>
  <c r="V305" i="25"/>
  <c r="W305" i="25"/>
  <c r="X305" i="25"/>
  <c r="V306" i="25"/>
  <c r="W306" i="25"/>
  <c r="X306" i="25"/>
  <c r="V307" i="25"/>
  <c r="W307" i="25"/>
  <c r="X307" i="25"/>
  <c r="V308" i="25"/>
  <c r="W308" i="25"/>
  <c r="X308" i="25"/>
  <c r="V309" i="25"/>
  <c r="W309" i="25"/>
  <c r="X309" i="25"/>
  <c r="V310" i="25"/>
  <c r="W310" i="25"/>
  <c r="X310" i="25"/>
  <c r="V311" i="25"/>
  <c r="W311" i="25"/>
  <c r="X311" i="25"/>
  <c r="V312" i="25"/>
  <c r="W312" i="25"/>
  <c r="X312" i="25"/>
  <c r="V313" i="25"/>
  <c r="W313" i="25"/>
  <c r="X313" i="25"/>
  <c r="V314" i="25"/>
  <c r="W314" i="25"/>
  <c r="X314" i="25"/>
  <c r="V315" i="25"/>
  <c r="W315" i="25"/>
  <c r="X315" i="25"/>
  <c r="V316" i="25"/>
  <c r="W316" i="25"/>
  <c r="X316" i="25"/>
  <c r="V317" i="25"/>
  <c r="W317" i="25"/>
  <c r="X317" i="25"/>
  <c r="V318" i="25"/>
  <c r="W318" i="25"/>
  <c r="X318" i="25"/>
  <c r="V319" i="25"/>
  <c r="W319" i="25"/>
  <c r="X319" i="25"/>
  <c r="V320" i="25"/>
  <c r="W320" i="25"/>
  <c r="X320" i="25"/>
  <c r="V321" i="25"/>
  <c r="W321" i="25"/>
  <c r="X321" i="25"/>
  <c r="V322" i="25"/>
  <c r="W322" i="25"/>
  <c r="X322" i="25"/>
  <c r="V323" i="25"/>
  <c r="W323" i="25"/>
  <c r="X323" i="25"/>
  <c r="V324" i="25"/>
  <c r="W324" i="25"/>
  <c r="X324" i="25"/>
  <c r="V325" i="25"/>
  <c r="W325" i="25"/>
  <c r="X325" i="25"/>
  <c r="V326" i="25"/>
  <c r="W326" i="25"/>
  <c r="X326" i="25"/>
  <c r="V327" i="25"/>
  <c r="W327" i="25"/>
  <c r="X327" i="25"/>
  <c r="V328" i="25"/>
  <c r="W328" i="25"/>
  <c r="X328" i="25"/>
  <c r="V329" i="25"/>
  <c r="W329" i="25"/>
  <c r="X329" i="25"/>
  <c r="V330" i="25"/>
  <c r="W330" i="25"/>
  <c r="X330" i="25"/>
  <c r="V331" i="25"/>
  <c r="W331" i="25"/>
  <c r="X331" i="25"/>
  <c r="V332" i="25"/>
  <c r="W332" i="25"/>
  <c r="X332" i="25"/>
  <c r="V333" i="25"/>
  <c r="W333" i="25"/>
  <c r="X333" i="25"/>
  <c r="V334" i="25"/>
  <c r="W334" i="25"/>
  <c r="X334" i="25"/>
  <c r="V335" i="25"/>
  <c r="W335" i="25"/>
  <c r="X335" i="25"/>
  <c r="V336" i="25"/>
  <c r="W336" i="25"/>
  <c r="X336" i="25"/>
  <c r="V337" i="25"/>
  <c r="W337" i="25"/>
  <c r="X337" i="25"/>
  <c r="V338" i="25"/>
  <c r="W338" i="25"/>
  <c r="X338" i="25"/>
  <c r="V339" i="25"/>
  <c r="W339" i="25"/>
  <c r="X339" i="25"/>
  <c r="V340" i="25"/>
  <c r="W340" i="25"/>
  <c r="X340" i="25"/>
  <c r="V341" i="25"/>
  <c r="W341" i="25"/>
  <c r="X341" i="25"/>
  <c r="V342" i="25"/>
  <c r="W342" i="25"/>
  <c r="X342" i="25"/>
  <c r="V343" i="25"/>
  <c r="W343" i="25"/>
  <c r="X343" i="25"/>
  <c r="V344" i="25"/>
  <c r="W344" i="25"/>
  <c r="X344" i="25"/>
  <c r="V345" i="25"/>
  <c r="W345" i="25"/>
  <c r="X345" i="25"/>
  <c r="V346" i="25"/>
  <c r="W346" i="25"/>
  <c r="X346" i="25"/>
  <c r="V347" i="25"/>
  <c r="W347" i="25"/>
  <c r="X347" i="25"/>
  <c r="V348" i="25"/>
  <c r="W348" i="25"/>
  <c r="X348" i="25"/>
  <c r="V349" i="25"/>
  <c r="W349" i="25"/>
  <c r="X349" i="25"/>
  <c r="V350" i="25"/>
  <c r="W350" i="25"/>
  <c r="X350" i="25"/>
  <c r="V351" i="25"/>
  <c r="W351" i="25"/>
  <c r="X351" i="25"/>
  <c r="V352" i="25"/>
  <c r="W352" i="25"/>
  <c r="X352" i="25"/>
  <c r="V353" i="25"/>
  <c r="W353" i="25"/>
  <c r="X353" i="25"/>
  <c r="V354" i="25"/>
  <c r="W354" i="25"/>
  <c r="X354" i="25"/>
  <c r="V355" i="25"/>
  <c r="W355" i="25"/>
  <c r="X355" i="25"/>
  <c r="V356" i="25"/>
  <c r="W356" i="25"/>
  <c r="X356" i="25"/>
  <c r="V357" i="25"/>
  <c r="W357" i="25"/>
  <c r="X357" i="25"/>
  <c r="V358" i="25"/>
  <c r="W358" i="25"/>
  <c r="X358" i="25"/>
  <c r="V359" i="25"/>
  <c r="W359" i="25"/>
  <c r="X359" i="25"/>
  <c r="V360" i="25"/>
  <c r="W360" i="25"/>
  <c r="X360" i="25"/>
  <c r="V361" i="25"/>
  <c r="W361" i="25"/>
  <c r="X361" i="25"/>
  <c r="V362" i="25"/>
  <c r="W362" i="25"/>
  <c r="X362" i="25"/>
  <c r="V363" i="25"/>
  <c r="W363" i="25"/>
  <c r="X363" i="25"/>
  <c r="V364" i="25"/>
  <c r="W364" i="25"/>
  <c r="X364" i="25"/>
  <c r="V365" i="25"/>
  <c r="W365" i="25"/>
  <c r="X365" i="25"/>
  <c r="V366" i="25"/>
  <c r="W366" i="25"/>
  <c r="X366" i="25"/>
  <c r="V367" i="25"/>
  <c r="W367" i="25"/>
  <c r="X367" i="25"/>
  <c r="V368" i="25"/>
  <c r="W368" i="25"/>
  <c r="X368" i="25"/>
  <c r="V369" i="25"/>
  <c r="W369" i="25"/>
  <c r="X369" i="25"/>
  <c r="V370" i="25"/>
  <c r="W370" i="25"/>
  <c r="X370" i="25"/>
  <c r="V371" i="25"/>
  <c r="W371" i="25"/>
  <c r="X371" i="25"/>
  <c r="V372" i="25"/>
  <c r="W372" i="25"/>
  <c r="X372" i="25"/>
  <c r="V373" i="25"/>
  <c r="W373" i="25"/>
  <c r="X373" i="25"/>
  <c r="V374" i="25"/>
  <c r="W374" i="25"/>
  <c r="X374" i="25"/>
  <c r="V375" i="25"/>
  <c r="W375" i="25"/>
  <c r="X375" i="25"/>
  <c r="V376" i="25"/>
  <c r="W376" i="25"/>
  <c r="X376" i="25"/>
  <c r="V377" i="25"/>
  <c r="W377" i="25"/>
  <c r="X377" i="25"/>
  <c r="V378" i="25"/>
  <c r="W378" i="25"/>
  <c r="X378" i="25"/>
  <c r="V379" i="25"/>
  <c r="W379" i="25"/>
  <c r="X379" i="25"/>
  <c r="V380" i="25"/>
  <c r="W380" i="25"/>
  <c r="X380" i="25"/>
  <c r="V381" i="25"/>
  <c r="W381" i="25"/>
  <c r="X381" i="25"/>
  <c r="V382" i="25"/>
  <c r="W382" i="25"/>
  <c r="X382" i="25"/>
  <c r="V383" i="25"/>
  <c r="W383" i="25"/>
  <c r="X383" i="25"/>
  <c r="V384" i="25"/>
  <c r="W384" i="25"/>
  <c r="X384" i="25"/>
  <c r="V385" i="25"/>
  <c r="W385" i="25"/>
  <c r="X385" i="25"/>
  <c r="V386" i="25"/>
  <c r="W386" i="25"/>
  <c r="X386" i="25"/>
  <c r="V387" i="25"/>
  <c r="W387" i="25"/>
  <c r="X387" i="25"/>
  <c r="V388" i="25"/>
  <c r="W388" i="25"/>
  <c r="X388" i="25"/>
  <c r="V389" i="25"/>
  <c r="W389" i="25"/>
  <c r="X389" i="25"/>
  <c r="V390" i="25"/>
  <c r="W390" i="25"/>
  <c r="X390" i="25"/>
  <c r="V391" i="25"/>
  <c r="W391" i="25"/>
  <c r="X391" i="25"/>
  <c r="V392" i="25"/>
  <c r="W392" i="25"/>
  <c r="X392" i="25"/>
  <c r="V393" i="25"/>
  <c r="W393" i="25"/>
  <c r="X393" i="25"/>
  <c r="V394" i="25"/>
  <c r="W394" i="25"/>
  <c r="X394" i="25"/>
  <c r="V395" i="25"/>
  <c r="W395" i="25"/>
  <c r="X395" i="25"/>
  <c r="V396" i="25"/>
  <c r="W396" i="25"/>
  <c r="X396" i="25"/>
  <c r="V397" i="25"/>
  <c r="W397" i="25"/>
  <c r="X397" i="25"/>
  <c r="V398" i="25"/>
  <c r="W398" i="25"/>
  <c r="X398" i="25"/>
  <c r="V399" i="25"/>
  <c r="W399" i="25"/>
  <c r="X399" i="25"/>
  <c r="V400" i="25"/>
  <c r="W400" i="25"/>
  <c r="X400" i="25"/>
  <c r="V401" i="25"/>
  <c r="W401" i="25"/>
  <c r="X401" i="25"/>
  <c r="V402" i="25"/>
  <c r="W402" i="25"/>
  <c r="X402" i="25"/>
  <c r="V403" i="25"/>
  <c r="W403" i="25"/>
  <c r="X403" i="25"/>
  <c r="V404" i="25"/>
  <c r="W404" i="25"/>
  <c r="X404" i="25"/>
  <c r="V405" i="25"/>
  <c r="W405" i="25"/>
  <c r="X405" i="25"/>
  <c r="V406" i="25"/>
  <c r="W406" i="25"/>
  <c r="X406" i="25"/>
  <c r="V407" i="25"/>
  <c r="W407" i="25"/>
  <c r="X407" i="25"/>
  <c r="V408" i="25"/>
  <c r="W408" i="25"/>
  <c r="X408" i="25"/>
  <c r="V409" i="25"/>
  <c r="W409" i="25"/>
  <c r="X409" i="25"/>
  <c r="V410" i="25"/>
  <c r="W410" i="25"/>
  <c r="X410" i="25"/>
  <c r="V411" i="25"/>
  <c r="W411" i="25"/>
  <c r="X411" i="25"/>
  <c r="V412" i="25"/>
  <c r="W412" i="25"/>
  <c r="X412" i="25"/>
  <c r="V413" i="25"/>
  <c r="W413" i="25"/>
  <c r="X413" i="25"/>
  <c r="V414" i="25"/>
  <c r="W414" i="25"/>
  <c r="X414" i="25"/>
  <c r="V415" i="25"/>
  <c r="W415" i="25"/>
  <c r="X415" i="25"/>
  <c r="V416" i="25"/>
  <c r="W416" i="25"/>
  <c r="X416" i="25"/>
  <c r="V417" i="25"/>
  <c r="W417" i="25"/>
  <c r="X417" i="25"/>
  <c r="V418" i="25"/>
  <c r="W418" i="25"/>
  <c r="X418" i="25"/>
  <c r="V419" i="25"/>
  <c r="W419" i="25"/>
  <c r="X419" i="25"/>
  <c r="V420" i="25"/>
  <c r="W420" i="25"/>
  <c r="X420" i="25"/>
  <c r="V421" i="25"/>
  <c r="W421" i="25"/>
  <c r="X421" i="25"/>
  <c r="V422" i="25"/>
  <c r="W422" i="25"/>
  <c r="X422" i="25"/>
  <c r="V423" i="25"/>
  <c r="W423" i="25"/>
  <c r="X423" i="25"/>
  <c r="V424" i="25"/>
  <c r="W424" i="25"/>
  <c r="X424" i="25"/>
  <c r="V425" i="25"/>
  <c r="W425" i="25"/>
  <c r="X425" i="25"/>
  <c r="V426" i="25"/>
  <c r="W426" i="25"/>
  <c r="X426" i="25"/>
  <c r="V427" i="25"/>
  <c r="W427" i="25"/>
  <c r="X427" i="25"/>
  <c r="V428" i="25"/>
  <c r="W428" i="25"/>
  <c r="X428" i="25"/>
  <c r="V429" i="25"/>
  <c r="W429" i="25"/>
  <c r="X429" i="25"/>
  <c r="V430" i="25"/>
  <c r="W430" i="25"/>
  <c r="X430" i="25"/>
  <c r="V431" i="25"/>
  <c r="W431" i="25"/>
  <c r="X431" i="25"/>
  <c r="V432" i="25"/>
  <c r="W432" i="25"/>
  <c r="X432" i="25"/>
  <c r="V433" i="25"/>
  <c r="W433" i="25"/>
  <c r="X433" i="25"/>
  <c r="V434" i="25"/>
  <c r="W434" i="25"/>
  <c r="X434" i="25"/>
  <c r="V435" i="25"/>
  <c r="W435" i="25"/>
  <c r="X435" i="25"/>
  <c r="V436" i="25"/>
  <c r="W436" i="25"/>
  <c r="X436" i="25"/>
  <c r="V437" i="25"/>
  <c r="W437" i="25"/>
  <c r="X437" i="25"/>
  <c r="V438" i="25"/>
  <c r="W438" i="25"/>
  <c r="X438" i="25"/>
  <c r="V439" i="25"/>
  <c r="W439" i="25"/>
  <c r="X439" i="25"/>
  <c r="V440" i="25"/>
  <c r="W440" i="25"/>
  <c r="X440" i="25"/>
  <c r="V441" i="25"/>
  <c r="W441" i="25"/>
  <c r="X441" i="25"/>
  <c r="V442" i="25"/>
  <c r="W442" i="25"/>
  <c r="X442" i="25"/>
  <c r="V443" i="25"/>
  <c r="W443" i="25"/>
  <c r="X443" i="25"/>
  <c r="V444" i="25"/>
  <c r="W444" i="25"/>
  <c r="X444" i="25"/>
  <c r="V445" i="25"/>
  <c r="W445" i="25"/>
  <c r="X445" i="25"/>
  <c r="V446" i="25"/>
  <c r="W446" i="25"/>
  <c r="X446" i="25"/>
  <c r="V447" i="25"/>
  <c r="W447" i="25"/>
  <c r="X447" i="25"/>
  <c r="V448" i="25"/>
  <c r="W448" i="25"/>
  <c r="X448" i="25"/>
  <c r="V449" i="25"/>
  <c r="W449" i="25"/>
  <c r="X449" i="25"/>
  <c r="V450" i="25"/>
  <c r="W450" i="25"/>
  <c r="X450" i="25"/>
  <c r="V451" i="25"/>
  <c r="W451" i="25"/>
  <c r="X451" i="25"/>
  <c r="V452" i="25"/>
  <c r="W452" i="25"/>
  <c r="X452" i="25"/>
  <c r="V453" i="25"/>
  <c r="W453" i="25"/>
  <c r="X453" i="25"/>
  <c r="V454" i="25"/>
  <c r="W454" i="25"/>
  <c r="X454" i="25"/>
  <c r="V455" i="25"/>
  <c r="W455" i="25"/>
  <c r="X455" i="25"/>
  <c r="V456" i="25"/>
  <c r="W456" i="25"/>
  <c r="X456" i="25"/>
  <c r="V457" i="25"/>
  <c r="W457" i="25"/>
  <c r="X457" i="25"/>
  <c r="V458" i="25"/>
  <c r="W458" i="25"/>
  <c r="X458" i="25"/>
  <c r="V459" i="25"/>
  <c r="W459" i="25"/>
  <c r="X459" i="25"/>
  <c r="V460" i="25"/>
  <c r="W460" i="25"/>
  <c r="X460" i="25"/>
  <c r="V461" i="25"/>
  <c r="W461" i="25"/>
  <c r="X461" i="25"/>
  <c r="V462" i="25"/>
  <c r="W462" i="25"/>
  <c r="X462" i="25"/>
  <c r="V463" i="25"/>
  <c r="W463" i="25"/>
  <c r="X463" i="25"/>
  <c r="V464" i="25"/>
  <c r="W464" i="25"/>
  <c r="X464" i="25"/>
  <c r="V465" i="25"/>
  <c r="W465" i="25"/>
  <c r="X465" i="25"/>
  <c r="V466" i="25"/>
  <c r="W466" i="25"/>
  <c r="X466" i="25"/>
  <c r="V467" i="25"/>
  <c r="W467" i="25"/>
  <c r="X467" i="25"/>
  <c r="V468" i="25"/>
  <c r="W468" i="25"/>
  <c r="X468" i="25"/>
  <c r="V469" i="25"/>
  <c r="W469" i="25"/>
  <c r="X469" i="25"/>
  <c r="V470" i="25"/>
  <c r="W470" i="25"/>
  <c r="X470" i="25"/>
  <c r="V471" i="25"/>
  <c r="W471" i="25"/>
  <c r="X471" i="25"/>
  <c r="V472" i="25"/>
  <c r="W472" i="25"/>
  <c r="X472" i="25"/>
  <c r="V473" i="25"/>
  <c r="W473" i="25"/>
  <c r="X473" i="25"/>
  <c r="V474" i="25"/>
  <c r="W474" i="25"/>
  <c r="X474" i="25"/>
  <c r="V475" i="25"/>
  <c r="W475" i="25"/>
  <c r="X475" i="25"/>
  <c r="V476" i="25"/>
  <c r="W476" i="25"/>
  <c r="X476" i="25"/>
  <c r="V477" i="25"/>
  <c r="W477" i="25"/>
  <c r="X477" i="25"/>
  <c r="V478" i="25"/>
  <c r="W478" i="25"/>
  <c r="X478" i="25"/>
  <c r="X2" i="25"/>
  <c r="W2" i="25"/>
  <c r="BL37" i="25" l="1"/>
  <c r="BG37" i="25" s="1"/>
  <c r="BL58" i="25"/>
  <c r="BG58" i="25" s="1"/>
  <c r="BL26" i="25"/>
  <c r="BG26" i="25" s="1"/>
  <c r="BL63" i="25"/>
  <c r="BG63" i="25" s="1"/>
  <c r="BL78" i="25"/>
  <c r="BG78" i="25" s="1"/>
  <c r="BL15" i="25"/>
  <c r="BG15" i="25" s="1"/>
  <c r="BL76" i="25"/>
  <c r="BG76" i="25" s="1"/>
  <c r="BL46" i="25"/>
  <c r="BG46" i="25" s="1"/>
  <c r="BL42" i="25"/>
  <c r="BG42" i="25" s="1"/>
  <c r="BL44" i="25"/>
  <c r="BG44" i="25" s="1"/>
  <c r="BL28" i="25"/>
  <c r="BG28" i="25" s="1"/>
  <c r="BL40" i="25"/>
  <c r="BG40" i="25" s="1"/>
  <c r="BL50" i="25"/>
  <c r="BG50" i="25" s="1"/>
  <c r="BL52" i="25"/>
  <c r="BG52" i="25" s="1"/>
  <c r="BL56" i="25"/>
  <c r="BG56" i="25" s="1"/>
  <c r="BL36" i="25"/>
  <c r="BG36" i="25" s="1"/>
  <c r="BL18" i="25"/>
  <c r="BG18" i="25" s="1"/>
  <c r="BL57" i="25"/>
  <c r="BG57" i="25" s="1"/>
  <c r="BL74" i="25"/>
  <c r="BG74" i="25" s="1"/>
  <c r="BL2" i="25"/>
  <c r="BG2" i="25" s="1"/>
  <c r="BL70" i="25"/>
  <c r="BG70" i="25" s="1"/>
  <c r="BL72" i="25"/>
  <c r="BG72" i="25" s="1"/>
  <c r="BL62" i="25"/>
  <c r="BG62" i="25" s="1"/>
  <c r="BL32" i="25"/>
  <c r="BG32" i="25" s="1"/>
  <c r="BL73" i="25"/>
  <c r="BG73" i="25" s="1"/>
  <c r="BL20" i="25"/>
  <c r="BG20" i="25" s="1"/>
  <c r="BL71" i="25"/>
  <c r="BG71" i="25" s="1"/>
  <c r="BL23" i="25"/>
  <c r="BG23" i="25" s="1"/>
  <c r="BL34" i="25"/>
  <c r="BG34" i="25" s="1"/>
  <c r="BL66" i="25"/>
  <c r="BG66" i="25" s="1"/>
  <c r="BL9" i="25"/>
  <c r="BG9" i="25" s="1"/>
  <c r="BL10" i="25"/>
  <c r="BG10" i="25" s="1"/>
  <c r="BL30" i="25"/>
  <c r="BG30" i="25" s="1"/>
  <c r="BL68" i="25"/>
  <c r="BG68" i="25" s="1"/>
  <c r="BL47" i="25"/>
  <c r="BG47" i="25" s="1"/>
  <c r="BL54" i="25"/>
  <c r="BG54" i="25" s="1"/>
  <c r="BL48" i="25"/>
  <c r="BG48" i="25" s="1"/>
  <c r="BL24" i="25"/>
  <c r="BG24" i="25" s="1"/>
  <c r="BL27" i="25"/>
  <c r="BG27" i="25" s="1"/>
  <c r="BL3" i="25"/>
  <c r="BG3" i="25" s="1"/>
  <c r="BL12" i="25"/>
  <c r="BG12" i="25" s="1"/>
  <c r="BL49" i="25"/>
  <c r="BG49" i="25" s="1"/>
  <c r="BL7" i="25"/>
  <c r="BG7" i="25" s="1"/>
  <c r="BL17" i="25"/>
  <c r="BG17" i="25" s="1"/>
  <c r="BL22" i="25"/>
  <c r="BG22" i="25" s="1"/>
  <c r="BL39" i="25"/>
  <c r="BG39" i="25" s="1"/>
  <c r="BL13" i="25"/>
  <c r="BG13" i="25" s="1"/>
  <c r="BL6" i="25"/>
  <c r="BG6" i="25" s="1"/>
  <c r="BL59" i="25"/>
  <c r="BG59" i="25" s="1"/>
  <c r="BL60" i="25"/>
  <c r="BG60" i="25" s="1"/>
  <c r="BL45" i="25"/>
  <c r="BG45" i="25" s="1"/>
  <c r="BL51" i="25"/>
  <c r="BG51" i="25" s="1"/>
  <c r="BL16" i="25"/>
  <c r="BG16" i="25" s="1"/>
  <c r="BL11" i="25"/>
  <c r="BG11" i="25" s="1"/>
  <c r="BL4" i="25"/>
  <c r="BG4" i="25" s="1"/>
  <c r="BL19" i="25"/>
  <c r="BG19" i="25" s="1"/>
  <c r="BL61" i="25"/>
  <c r="BG61" i="25" s="1"/>
  <c r="BL43" i="25"/>
  <c r="BG43" i="25" s="1"/>
  <c r="BL14" i="25"/>
  <c r="BG14" i="25" s="1"/>
  <c r="BL21" i="25"/>
  <c r="BG21" i="25" s="1"/>
  <c r="BL41" i="25"/>
  <c r="BG41" i="25" s="1"/>
  <c r="BL33" i="25"/>
  <c r="BG33" i="25" s="1"/>
  <c r="BL77" i="25"/>
  <c r="BG77" i="25" s="1"/>
  <c r="BL53" i="25"/>
  <c r="BG53" i="25" s="1"/>
  <c r="BL75" i="25"/>
  <c r="BG75" i="25" s="1"/>
  <c r="BL35" i="25"/>
  <c r="BG35" i="25" s="1"/>
  <c r="BL8" i="25"/>
  <c r="BG8" i="25" s="1"/>
  <c r="BL69" i="25"/>
  <c r="BG69" i="25" s="1"/>
  <c r="BL31" i="25"/>
  <c r="BG31" i="25" s="1"/>
  <c r="BL55" i="25"/>
  <c r="BG55" i="25" s="1"/>
  <c r="BL67" i="25"/>
  <c r="BG67" i="25" s="1"/>
  <c r="BL29" i="25"/>
  <c r="BG29" i="25" s="1"/>
  <c r="BL5" i="25"/>
  <c r="BG5" i="25" s="1"/>
  <c r="BL38" i="25"/>
  <c r="BG38" i="25" s="1"/>
  <c r="BL25" i="25"/>
  <c r="BG25" i="25" s="1"/>
  <c r="BL64" i="25"/>
  <c r="BG64" i="25" s="1"/>
  <c r="BL65" i="25"/>
  <c r="BG65" i="25" s="1"/>
  <c r="Y194" i="25"/>
  <c r="Y174" i="25"/>
  <c r="Y142" i="25"/>
  <c r="Y130" i="25"/>
  <c r="Y46" i="25"/>
  <c r="Y455" i="25"/>
  <c r="Y414" i="25"/>
  <c r="Y411" i="25"/>
  <c r="Y206" i="25"/>
  <c r="Y391" i="25"/>
  <c r="Y364" i="25"/>
  <c r="Y360" i="25"/>
  <c r="Y356" i="25"/>
  <c r="Y352" i="25"/>
  <c r="Y320" i="25"/>
  <c r="Y14" i="25"/>
  <c r="Y265" i="25"/>
  <c r="Y233" i="25"/>
  <c r="Y224" i="25"/>
  <c r="Y59" i="25"/>
  <c r="Y44" i="25"/>
  <c r="Y322" i="25"/>
  <c r="Y317" i="25"/>
  <c r="Y277" i="25"/>
  <c r="Y471" i="25"/>
  <c r="Y478" i="25"/>
  <c r="Y475" i="25"/>
  <c r="Y393" i="25"/>
  <c r="Y388" i="25"/>
  <c r="Y296" i="25"/>
  <c r="Y292" i="25"/>
  <c r="Y288" i="25"/>
  <c r="Y284" i="25"/>
  <c r="Y190" i="25"/>
  <c r="Y186" i="25"/>
  <c r="Y158" i="25"/>
  <c r="Y154" i="25"/>
  <c r="Y150" i="25"/>
  <c r="Y58" i="25"/>
  <c r="Y30" i="25"/>
  <c r="Y451" i="25"/>
  <c r="Y447" i="25"/>
  <c r="Y439" i="25"/>
  <c r="Y435" i="25"/>
  <c r="Y432" i="25"/>
  <c r="Y431" i="25"/>
  <c r="Y423" i="25"/>
  <c r="Y407" i="25"/>
  <c r="Y379" i="25"/>
  <c r="Y342" i="25"/>
  <c r="Y338" i="25"/>
  <c r="Y310" i="25"/>
  <c r="Y245" i="25"/>
  <c r="Y109" i="25"/>
  <c r="Y100" i="25"/>
  <c r="Y97" i="25"/>
  <c r="Y92" i="25"/>
  <c r="Y60" i="25"/>
  <c r="Y473" i="25"/>
  <c r="Y457" i="25"/>
  <c r="Y375" i="25"/>
  <c r="Y371" i="25"/>
  <c r="Y367" i="25"/>
  <c r="Y363" i="25"/>
  <c r="Y359" i="25"/>
  <c r="Y355" i="25"/>
  <c r="Y351" i="25"/>
  <c r="Y267" i="25"/>
  <c r="Y262" i="25"/>
  <c r="Y246" i="25"/>
  <c r="Y133" i="25"/>
  <c r="Y93" i="25"/>
  <c r="Y37" i="25"/>
  <c r="Y35" i="25"/>
  <c r="Y31" i="25"/>
  <c r="Y462" i="25"/>
  <c r="Y459" i="25"/>
  <c r="Y441" i="25"/>
  <c r="Y419" i="25"/>
  <c r="Y416" i="25"/>
  <c r="Y415" i="25"/>
  <c r="Y398" i="25"/>
  <c r="Y395" i="25"/>
  <c r="Y377" i="25"/>
  <c r="Y372" i="25"/>
  <c r="Y340" i="25"/>
  <c r="Y318" i="25"/>
  <c r="Y301" i="25"/>
  <c r="Y298" i="25"/>
  <c r="Y297" i="25"/>
  <c r="Y285" i="25"/>
  <c r="Y467" i="25"/>
  <c r="Y464" i="25"/>
  <c r="Y463" i="25"/>
  <c r="Y446" i="25"/>
  <c r="Y443" i="25"/>
  <c r="Y425" i="25"/>
  <c r="Y403" i="25"/>
  <c r="Y399" i="25"/>
  <c r="Y382" i="25"/>
  <c r="Y349" i="25"/>
  <c r="Y326" i="25"/>
  <c r="Y319" i="25"/>
  <c r="Y306" i="25"/>
  <c r="Y278" i="25"/>
  <c r="Y448" i="25"/>
  <c r="Y430" i="25"/>
  <c r="Y427" i="25"/>
  <c r="Y409" i="25"/>
  <c r="Y387" i="25"/>
  <c r="Y383" i="25"/>
  <c r="Y350" i="25"/>
  <c r="Y333" i="25"/>
  <c r="Y330" i="25"/>
  <c r="Y329" i="25"/>
  <c r="Y308" i="25"/>
  <c r="Y283" i="25"/>
  <c r="Y281" i="25"/>
  <c r="Y279" i="25"/>
  <c r="Y256" i="25"/>
  <c r="Y252" i="25"/>
  <c r="Y235" i="25"/>
  <c r="Y230" i="25"/>
  <c r="Y218" i="25"/>
  <c r="Y214" i="25"/>
  <c r="Y197" i="25"/>
  <c r="Y171" i="25"/>
  <c r="Y62" i="25"/>
  <c r="Y56" i="25"/>
  <c r="Y55" i="25"/>
  <c r="Y42" i="25"/>
  <c r="Y38" i="25"/>
  <c r="Y21" i="25"/>
  <c r="Y19" i="25"/>
  <c r="Y18" i="25"/>
  <c r="Y15" i="25"/>
  <c r="Y261" i="25"/>
  <c r="Y257" i="25"/>
  <c r="Y253" i="25"/>
  <c r="Y240" i="25"/>
  <c r="Y202" i="25"/>
  <c r="Y181" i="25"/>
  <c r="Y155" i="25"/>
  <c r="Y138" i="25"/>
  <c r="Y105" i="25"/>
  <c r="Y67" i="25"/>
  <c r="Y65" i="25"/>
  <c r="Y61" i="25"/>
  <c r="Y26" i="25"/>
  <c r="Y5" i="25"/>
  <c r="Y165" i="25"/>
  <c r="Y139" i="25"/>
  <c r="Y111" i="25"/>
  <c r="Y72" i="25"/>
  <c r="Y53" i="25"/>
  <c r="Y51" i="25"/>
  <c r="Y47" i="25"/>
  <c r="Y28" i="25"/>
  <c r="Y10" i="25"/>
  <c r="Y272" i="25"/>
  <c r="Y251" i="25"/>
  <c r="Y249" i="25"/>
  <c r="Y247" i="25"/>
  <c r="Y229" i="25"/>
  <c r="Y225" i="25"/>
  <c r="Y213" i="25"/>
  <c r="Y210" i="25"/>
  <c r="Y187" i="25"/>
  <c r="Y170" i="25"/>
  <c r="Y166" i="25"/>
  <c r="Y149" i="25"/>
  <c r="Y146" i="25"/>
  <c r="Y128" i="25"/>
  <c r="Y124" i="25"/>
  <c r="Y120" i="25"/>
  <c r="Y116" i="25"/>
  <c r="Y113" i="25"/>
  <c r="Y95" i="25"/>
  <c r="Y460" i="25"/>
  <c r="Y444" i="25"/>
  <c r="Y428" i="25"/>
  <c r="Y410" i="25"/>
  <c r="Y400" i="25"/>
  <c r="Y334" i="25"/>
  <c r="Y269" i="25"/>
  <c r="Y263" i="25"/>
  <c r="Y178" i="25"/>
  <c r="Y472" i="25"/>
  <c r="Y470" i="25"/>
  <c r="Y465" i="25"/>
  <c r="Y456" i="25"/>
  <c r="Y454" i="25"/>
  <c r="Y449" i="25"/>
  <c r="Y440" i="25"/>
  <c r="Y438" i="25"/>
  <c r="Y433" i="25"/>
  <c r="Y424" i="25"/>
  <c r="Y422" i="25"/>
  <c r="Y417" i="25"/>
  <c r="Y408" i="25"/>
  <c r="Y406" i="25"/>
  <c r="Y401" i="25"/>
  <c r="Y396" i="25"/>
  <c r="Y390" i="25"/>
  <c r="Y385" i="25"/>
  <c r="Y380" i="25"/>
  <c r="Y374" i="25"/>
  <c r="Y369" i="25"/>
  <c r="Y346" i="25"/>
  <c r="Y345" i="25"/>
  <c r="Y336" i="25"/>
  <c r="Y335" i="25"/>
  <c r="Y314" i="25"/>
  <c r="Y313" i="25"/>
  <c r="Y304" i="25"/>
  <c r="Y303" i="25"/>
  <c r="Y273" i="25"/>
  <c r="Y241" i="25"/>
  <c r="Y221" i="25"/>
  <c r="Y182" i="25"/>
  <c r="Y162" i="25"/>
  <c r="Y68" i="25"/>
  <c r="Y50" i="25"/>
  <c r="Y6" i="25"/>
  <c r="Y476" i="25"/>
  <c r="Y474" i="25"/>
  <c r="Y469" i="25"/>
  <c r="Y458" i="25"/>
  <c r="Y453" i="25"/>
  <c r="Y442" i="25"/>
  <c r="Y437" i="25"/>
  <c r="Y426" i="25"/>
  <c r="Y421" i="25"/>
  <c r="Y412" i="25"/>
  <c r="Y405" i="25"/>
  <c r="Y394" i="25"/>
  <c r="Y389" i="25"/>
  <c r="Y384" i="25"/>
  <c r="Y378" i="25"/>
  <c r="Y373" i="25"/>
  <c r="Y302" i="25"/>
  <c r="Y268" i="25"/>
  <c r="Y237" i="25"/>
  <c r="Y198" i="25"/>
  <c r="Y134" i="25"/>
  <c r="Y101" i="25"/>
  <c r="Y64" i="25"/>
  <c r="Y22" i="25"/>
  <c r="Y477" i="25"/>
  <c r="Y468" i="25"/>
  <c r="Y466" i="25"/>
  <c r="Y461" i="25"/>
  <c r="Y452" i="25"/>
  <c r="Y450" i="25"/>
  <c r="Y445" i="25"/>
  <c r="Y436" i="25"/>
  <c r="Y434" i="25"/>
  <c r="Y429" i="25"/>
  <c r="Y420" i="25"/>
  <c r="Y418" i="25"/>
  <c r="Y413" i="25"/>
  <c r="Y404" i="25"/>
  <c r="Y402" i="25"/>
  <c r="Y397" i="25"/>
  <c r="Y392" i="25"/>
  <c r="Y386" i="25"/>
  <c r="Y381" i="25"/>
  <c r="Y376" i="25"/>
  <c r="Y370" i="25"/>
  <c r="Y324" i="25"/>
  <c r="Y54" i="25"/>
  <c r="Y34" i="25"/>
  <c r="Y236" i="25"/>
  <c r="Y231" i="25"/>
  <c r="Y209" i="25"/>
  <c r="Y204" i="25"/>
  <c r="Y193" i="25"/>
  <c r="Y188" i="25"/>
  <c r="Y177" i="25"/>
  <c r="Y172" i="25"/>
  <c r="Y161" i="25"/>
  <c r="Y156" i="25"/>
  <c r="Y145" i="25"/>
  <c r="Y140" i="25"/>
  <c r="Y129" i="25"/>
  <c r="Y112" i="25"/>
  <c r="Y102" i="25"/>
  <c r="Y96" i="25"/>
  <c r="Y63" i="25"/>
  <c r="Y49" i="25"/>
  <c r="Y33" i="25"/>
  <c r="Y24" i="25"/>
  <c r="Y17" i="25"/>
  <c r="Y12" i="25"/>
  <c r="Y368" i="25"/>
  <c r="Y348" i="25"/>
  <c r="Y341" i="25"/>
  <c r="Y332" i="25"/>
  <c r="Y325" i="25"/>
  <c r="Y316" i="25"/>
  <c r="Y309" i="25"/>
  <c r="Y300" i="25"/>
  <c r="Y280" i="25"/>
  <c r="Y275" i="25"/>
  <c r="Y270" i="25"/>
  <c r="Y264" i="25"/>
  <c r="Y259" i="25"/>
  <c r="Y254" i="25"/>
  <c r="Y248" i="25"/>
  <c r="Y243" i="25"/>
  <c r="Y238" i="25"/>
  <c r="Y232" i="25"/>
  <c r="Y227" i="25"/>
  <c r="Y222" i="25"/>
  <c r="Y205" i="25"/>
  <c r="Y189" i="25"/>
  <c r="Y179" i="25"/>
  <c r="Y173" i="25"/>
  <c r="Y163" i="25"/>
  <c r="Y157" i="25"/>
  <c r="Y147" i="25"/>
  <c r="Y141" i="25"/>
  <c r="Y131" i="25"/>
  <c r="Y108" i="25"/>
  <c r="Y103" i="25"/>
  <c r="Y89" i="25"/>
  <c r="Y85" i="25"/>
  <c r="Y81" i="25"/>
  <c r="Y77" i="25"/>
  <c r="Y75" i="25"/>
  <c r="Y73" i="25"/>
  <c r="Y70" i="25"/>
  <c r="Y57" i="25"/>
  <c r="Y52" i="25"/>
  <c r="Y45" i="25"/>
  <c r="Y43" i="25"/>
  <c r="Y29" i="25"/>
  <c r="Y27" i="25"/>
  <c r="Y13" i="25"/>
  <c r="Y11" i="25"/>
  <c r="Y366" i="25"/>
  <c r="Y365" i="25"/>
  <c r="Y362" i="25"/>
  <c r="Y361" i="25"/>
  <c r="Y358" i="25"/>
  <c r="Y357" i="25"/>
  <c r="Y354" i="25"/>
  <c r="Y353" i="25"/>
  <c r="Y344" i="25"/>
  <c r="Y343" i="25"/>
  <c r="Y337" i="25"/>
  <c r="Y328" i="25"/>
  <c r="Y327" i="25"/>
  <c r="Y321" i="25"/>
  <c r="Y312" i="25"/>
  <c r="Y311" i="25"/>
  <c r="Y305" i="25"/>
  <c r="Y295" i="25"/>
  <c r="Y291" i="25"/>
  <c r="Y289" i="25"/>
  <c r="Y287" i="25"/>
  <c r="Y276" i="25"/>
  <c r="Y271" i="25"/>
  <c r="Y260" i="25"/>
  <c r="Y255" i="25"/>
  <c r="Y244" i="25"/>
  <c r="Y239" i="25"/>
  <c r="Y228" i="25"/>
  <c r="Y223" i="25"/>
  <c r="Y217" i="25"/>
  <c r="Y212" i="25"/>
  <c r="Y201" i="25"/>
  <c r="Y196" i="25"/>
  <c r="Y185" i="25"/>
  <c r="Y180" i="25"/>
  <c r="Y169" i="25"/>
  <c r="Y164" i="25"/>
  <c r="Y153" i="25"/>
  <c r="Y148" i="25"/>
  <c r="Y137" i="25"/>
  <c r="Y132" i="25"/>
  <c r="Y125" i="25"/>
  <c r="Y121" i="25"/>
  <c r="Y117" i="25"/>
  <c r="Y110" i="25"/>
  <c r="Y104" i="25"/>
  <c r="Y94" i="25"/>
  <c r="Y88" i="25"/>
  <c r="Y84" i="25"/>
  <c r="Y80" i="25"/>
  <c r="Y76" i="25"/>
  <c r="Y71" i="25"/>
  <c r="Y69" i="25"/>
  <c r="Y48" i="25"/>
  <c r="Y41" i="25"/>
  <c r="Y39" i="25"/>
  <c r="Y36" i="25"/>
  <c r="Y32" i="25"/>
  <c r="Y25" i="25"/>
  <c r="Y23" i="25"/>
  <c r="Y20" i="25"/>
  <c r="Y9" i="25"/>
  <c r="Y7" i="25"/>
  <c r="Y347" i="25"/>
  <c r="Y339" i="25"/>
  <c r="Y331" i="25"/>
  <c r="Y323" i="25"/>
  <c r="Y315" i="25"/>
  <c r="Y307" i="25"/>
  <c r="Y299" i="25"/>
  <c r="Y293" i="25"/>
  <c r="Y290" i="25"/>
  <c r="Y282" i="25"/>
  <c r="Y274" i="25"/>
  <c r="Y266" i="25"/>
  <c r="Y258" i="25"/>
  <c r="Y250" i="25"/>
  <c r="Y242" i="25"/>
  <c r="Y234" i="25"/>
  <c r="Y226" i="25"/>
  <c r="Y294" i="25"/>
  <c r="Y286" i="25"/>
  <c r="Y215" i="25"/>
  <c r="Y207" i="25"/>
  <c r="Y199" i="25"/>
  <c r="Y191" i="25"/>
  <c r="Y220" i="25"/>
  <c r="Y219" i="25"/>
  <c r="Y216" i="25"/>
  <c r="Y208" i="25"/>
  <c r="Y200" i="25"/>
  <c r="Y192" i="25"/>
  <c r="Y184" i="25"/>
  <c r="Y183" i="25"/>
  <c r="Y176" i="25"/>
  <c r="Y175" i="25"/>
  <c r="Y168" i="25"/>
  <c r="Y167" i="25"/>
  <c r="Y160" i="25"/>
  <c r="Y159" i="25"/>
  <c r="Y152" i="25"/>
  <c r="Y151" i="25"/>
  <c r="Y144" i="25"/>
  <c r="Y143" i="25"/>
  <c r="Y136" i="25"/>
  <c r="Y135" i="25"/>
  <c r="Y211" i="25"/>
  <c r="Y203" i="25"/>
  <c r="Y195" i="25"/>
  <c r="Y127" i="25"/>
  <c r="Y123" i="25"/>
  <c r="Y119" i="25"/>
  <c r="Y115" i="25"/>
  <c r="Y114" i="25"/>
  <c r="Y107" i="25"/>
  <c r="Y106" i="25"/>
  <c r="Y99" i="25"/>
  <c r="Y98" i="25"/>
  <c r="Y126" i="25"/>
  <c r="Y122" i="25"/>
  <c r="Y118" i="25"/>
  <c r="Y91" i="25"/>
  <c r="Y87" i="25"/>
  <c r="Y83" i="25"/>
  <c r="Y79" i="25"/>
  <c r="Y74" i="25"/>
  <c r="Y66" i="25"/>
  <c r="Y90" i="25"/>
  <c r="Y86" i="25"/>
  <c r="Y82" i="25"/>
  <c r="Y78" i="25"/>
  <c r="Y40" i="25"/>
  <c r="Y16" i="25"/>
  <c r="Y8" i="25"/>
  <c r="Y4" i="25"/>
  <c r="Y3" i="25"/>
  <c r="Y2" i="25"/>
  <c r="Z2" i="25" s="1"/>
  <c r="U2" i="25" s="1"/>
  <c r="B6" i="5"/>
  <c r="B6" i="11"/>
  <c r="B6" i="16"/>
  <c r="B6" i="12"/>
  <c r="BP56" i="25" l="1"/>
  <c r="BP24" i="25"/>
  <c r="BO5" i="25"/>
  <c r="BP77" i="25"/>
  <c r="BO26" i="25"/>
  <c r="BO7" i="25"/>
  <c r="BO57" i="25"/>
  <c r="BP46" i="25"/>
  <c r="BP61" i="25"/>
  <c r="BO76" i="25"/>
  <c r="BP59" i="25"/>
  <c r="BN38" i="25"/>
  <c r="BO40" i="25"/>
  <c r="BO54" i="25"/>
  <c r="BP74" i="25"/>
  <c r="BP34" i="25"/>
  <c r="BN70" i="25"/>
  <c r="BN36" i="25"/>
  <c r="BN22" i="25"/>
  <c r="BP13" i="25"/>
  <c r="BO6" i="25"/>
  <c r="BO48" i="25"/>
  <c r="BO21" i="25"/>
  <c r="BP69" i="25"/>
  <c r="BN3" i="25"/>
  <c r="BP76" i="25"/>
  <c r="BN55" i="25"/>
  <c r="BP66" i="25"/>
  <c r="BO74" i="25"/>
  <c r="BO39" i="25"/>
  <c r="BO11" i="25"/>
  <c r="BN23" i="25"/>
  <c r="BP68" i="25"/>
  <c r="BN56" i="25"/>
  <c r="BN33" i="25"/>
  <c r="BO67" i="25"/>
  <c r="BN53" i="25"/>
  <c r="BN27" i="25"/>
  <c r="BP63" i="25"/>
  <c r="BP18" i="25"/>
  <c r="BO16" i="25"/>
  <c r="BN30" i="25"/>
  <c r="BP21" i="25"/>
  <c r="BP12" i="25"/>
  <c r="BO14" i="25"/>
  <c r="BP42" i="25"/>
  <c r="BO28" i="25"/>
  <c r="BO10" i="25"/>
  <c r="BP47" i="25"/>
  <c r="BO78" i="25"/>
  <c r="BP27" i="25"/>
  <c r="BO58" i="25"/>
  <c r="BN8" i="25"/>
  <c r="BO27" i="25"/>
  <c r="BO9" i="25"/>
  <c r="BN49" i="25"/>
  <c r="BN64" i="25"/>
  <c r="BN50" i="25"/>
  <c r="BN29" i="25"/>
  <c r="BN16" i="25"/>
  <c r="BO73" i="25"/>
  <c r="BO64" i="25"/>
  <c r="BN77" i="25"/>
  <c r="BO43" i="25"/>
  <c r="BO45" i="25"/>
  <c r="BO37" i="25"/>
  <c r="BP22" i="25"/>
  <c r="BO25" i="25"/>
  <c r="BP20" i="25"/>
  <c r="BP14" i="25"/>
  <c r="BN40" i="25"/>
  <c r="BN19" i="25"/>
  <c r="BP6" i="25"/>
  <c r="BO15" i="25"/>
  <c r="BO32" i="25"/>
  <c r="BN9" i="25"/>
  <c r="BN72" i="25"/>
  <c r="BP41" i="25"/>
  <c r="BO4" i="25"/>
  <c r="BN58" i="25"/>
  <c r="BP28" i="25"/>
  <c r="BP78" i="25"/>
  <c r="BP29" i="25"/>
  <c r="BP49" i="25"/>
  <c r="BN59" i="25"/>
  <c r="BN31" i="25"/>
  <c r="BO55" i="25"/>
  <c r="BP2" i="25"/>
  <c r="D24" i="12" s="1"/>
  <c r="AX2" i="25" s="1"/>
  <c r="BN24" i="25"/>
  <c r="BO36" i="25"/>
  <c r="BO44" i="25"/>
  <c r="BN47" i="25"/>
  <c r="BN10" i="25"/>
  <c r="BO61" i="25"/>
  <c r="BP15" i="25"/>
  <c r="BO62" i="25"/>
  <c r="BO41" i="25"/>
  <c r="BP44" i="25"/>
  <c r="BN39" i="25"/>
  <c r="BO52" i="25"/>
  <c r="BN73" i="25"/>
  <c r="BN41" i="25"/>
  <c r="BO31" i="25"/>
  <c r="BP32" i="25"/>
  <c r="BP26" i="25"/>
  <c r="BP62" i="25"/>
  <c r="BN78" i="25"/>
  <c r="BO20" i="25"/>
  <c r="BN66" i="25"/>
  <c r="BO71" i="25"/>
  <c r="BN7" i="25"/>
  <c r="BP37" i="25"/>
  <c r="BP57" i="25"/>
  <c r="BP48" i="25"/>
  <c r="BP54" i="25"/>
  <c r="BN21" i="25"/>
  <c r="BO3" i="25"/>
  <c r="BN32" i="25"/>
  <c r="BN52" i="25"/>
  <c r="BP71" i="25"/>
  <c r="BN74" i="25"/>
  <c r="BN18" i="25"/>
  <c r="BO77" i="25"/>
  <c r="BP23" i="25"/>
  <c r="BN67" i="25"/>
  <c r="BP9" i="25"/>
  <c r="BO59" i="25"/>
  <c r="BO50" i="25"/>
  <c r="BO68" i="25"/>
  <c r="BP31" i="25"/>
  <c r="BO70" i="25"/>
  <c r="BN4" i="25"/>
  <c r="BO49" i="25"/>
  <c r="BN42" i="25"/>
  <c r="BN11" i="25"/>
  <c r="BO19" i="25"/>
  <c r="BP8" i="25"/>
  <c r="BO13" i="25"/>
  <c r="BP51" i="25"/>
  <c r="BN75" i="25"/>
  <c r="BO18" i="25"/>
  <c r="BP65" i="25"/>
  <c r="BN17" i="25"/>
  <c r="BN76" i="25"/>
  <c r="BP55" i="25"/>
  <c r="BP3" i="25"/>
  <c r="BO8" i="25"/>
  <c r="BN60" i="25"/>
  <c r="BN57" i="25"/>
  <c r="BN63" i="25"/>
  <c r="BN26" i="25"/>
  <c r="BN46" i="25"/>
  <c r="BP35" i="25"/>
  <c r="BN51" i="25"/>
  <c r="BP17" i="25"/>
  <c r="BO75" i="25"/>
  <c r="BO66" i="25"/>
  <c r="BP52" i="25"/>
  <c r="BO22" i="25"/>
  <c r="BO38" i="25"/>
  <c r="BN12" i="25"/>
  <c r="BO65" i="25"/>
  <c r="BO56" i="25"/>
  <c r="BP64" i="25"/>
  <c r="BO35" i="25"/>
  <c r="BP38" i="25"/>
  <c r="BO29" i="25"/>
  <c r="BN5" i="25"/>
  <c r="BO17" i="25"/>
  <c r="BP4" i="25"/>
  <c r="BN13" i="25"/>
  <c r="BN35" i="25"/>
  <c r="BP70" i="25"/>
  <c r="BP67" i="25"/>
  <c r="BO2" i="25"/>
  <c r="C24" i="12" s="1"/>
  <c r="AW2" i="25" s="1"/>
  <c r="BO24" i="25"/>
  <c r="BN68" i="25"/>
  <c r="BP60" i="25"/>
  <c r="BN15" i="25"/>
  <c r="BN34" i="25"/>
  <c r="BN54" i="25"/>
  <c r="BO30" i="25"/>
  <c r="BN69" i="25"/>
  <c r="BP25" i="25"/>
  <c r="BP45" i="25"/>
  <c r="BN45" i="25"/>
  <c r="BP75" i="25"/>
  <c r="BP40" i="25"/>
  <c r="BP50" i="25"/>
  <c r="BN20" i="25"/>
  <c r="BN25" i="25"/>
  <c r="BO72" i="25"/>
  <c r="BN65" i="25"/>
  <c r="BN6" i="25"/>
  <c r="BO53" i="25"/>
  <c r="BP7" i="25"/>
  <c r="BO46" i="25"/>
  <c r="BO33" i="25"/>
  <c r="BO34" i="25"/>
  <c r="BP30" i="25"/>
  <c r="BN44" i="25"/>
  <c r="BO42" i="25"/>
  <c r="BP36" i="25"/>
  <c r="BO23" i="25"/>
  <c r="BP16" i="25"/>
  <c r="BP10" i="25"/>
  <c r="BP39" i="25"/>
  <c r="BN71" i="25"/>
  <c r="BO12" i="25"/>
  <c r="BN62" i="25"/>
  <c r="BO47" i="25"/>
  <c r="BP72" i="25"/>
  <c r="BP33" i="25"/>
  <c r="BP53" i="25"/>
  <c r="BP73" i="25"/>
  <c r="BN37" i="25"/>
  <c r="BO63" i="25"/>
  <c r="BN2" i="25"/>
  <c r="B24" i="12" s="1"/>
  <c r="AV2" i="25" s="1"/>
  <c r="BN28" i="25"/>
  <c r="BN48" i="25"/>
  <c r="BP58" i="25"/>
  <c r="BN61" i="25"/>
  <c r="BN14" i="25"/>
  <c r="BO69" i="25"/>
  <c r="BP19" i="25"/>
  <c r="BP43" i="25"/>
  <c r="BP5" i="25"/>
  <c r="BO51" i="25"/>
  <c r="BN43" i="25"/>
  <c r="BO60" i="25"/>
  <c r="BP11" i="25"/>
  <c r="Z449" i="25"/>
  <c r="U449" i="25" s="1"/>
  <c r="Z31" i="25"/>
  <c r="U31" i="25" s="1"/>
  <c r="Z52" i="25"/>
  <c r="U52" i="25" s="1"/>
  <c r="Z16" i="25"/>
  <c r="U16" i="25" s="1"/>
  <c r="Z20" i="25"/>
  <c r="U20" i="25" s="1"/>
  <c r="Z46" i="25"/>
  <c r="U46" i="25" s="1"/>
  <c r="Z27" i="25"/>
  <c r="U27" i="25" s="1"/>
  <c r="Z7" i="25"/>
  <c r="U7" i="25" s="1"/>
  <c r="Z42" i="25"/>
  <c r="U42" i="25" s="1"/>
  <c r="Z55" i="25"/>
  <c r="U55" i="25" s="1"/>
  <c r="Z91" i="25"/>
  <c r="U91" i="25" s="1"/>
  <c r="Z63" i="25"/>
  <c r="U63" i="25" s="1"/>
  <c r="Z119" i="25"/>
  <c r="U119" i="25" s="1"/>
  <c r="Z125" i="25"/>
  <c r="U125" i="25" s="1"/>
  <c r="Z113" i="25"/>
  <c r="U113" i="25" s="1"/>
  <c r="Z146" i="25"/>
  <c r="U146" i="25" s="1"/>
  <c r="Z178" i="25"/>
  <c r="U178" i="25" s="1"/>
  <c r="Z219" i="25"/>
  <c r="U219" i="25" s="1"/>
  <c r="Z129" i="25"/>
  <c r="U129" i="25" s="1"/>
  <c r="Z205" i="25"/>
  <c r="U205" i="25" s="1"/>
  <c r="Z226" i="25"/>
  <c r="U226" i="25" s="1"/>
  <c r="Z245" i="25"/>
  <c r="U245" i="25" s="1"/>
  <c r="Z277" i="25"/>
  <c r="U277" i="25" s="1"/>
  <c r="Z171" i="25"/>
  <c r="U171" i="25" s="1"/>
  <c r="Z252" i="25"/>
  <c r="U252" i="25" s="1"/>
  <c r="Z336" i="25"/>
  <c r="U336" i="25" s="1"/>
  <c r="Z314" i="25"/>
  <c r="U314" i="25" s="1"/>
  <c r="Z244" i="25"/>
  <c r="U244" i="25" s="1"/>
  <c r="Z315" i="25"/>
  <c r="U315" i="25" s="1"/>
  <c r="Z233" i="25"/>
  <c r="U233" i="25" s="1"/>
  <c r="Z248" i="25"/>
  <c r="U248" i="25" s="1"/>
  <c r="Z348" i="25"/>
  <c r="U348" i="25" s="1"/>
  <c r="Z368" i="25"/>
  <c r="U368" i="25" s="1"/>
  <c r="Z412" i="25"/>
  <c r="U412" i="25" s="1"/>
  <c r="Z460" i="25"/>
  <c r="U460" i="25" s="1"/>
  <c r="Z396" i="25"/>
  <c r="U396" i="25" s="1"/>
  <c r="Z356" i="25"/>
  <c r="U356" i="25" s="1"/>
  <c r="Z393" i="25"/>
  <c r="U393" i="25" s="1"/>
  <c r="Z446" i="25"/>
  <c r="U446" i="25" s="1"/>
  <c r="Z385" i="25"/>
  <c r="U385" i="25" s="1"/>
  <c r="Z381" i="25"/>
  <c r="U381" i="25" s="1"/>
  <c r="Z429" i="25"/>
  <c r="U429" i="25" s="1"/>
  <c r="Z477" i="25"/>
  <c r="U477" i="25" s="1"/>
  <c r="Z358" i="25"/>
  <c r="U358" i="25" s="1"/>
  <c r="Z12" i="25"/>
  <c r="U12" i="25" s="1"/>
  <c r="Z22" i="25"/>
  <c r="U22" i="25" s="1"/>
  <c r="Z8" i="25"/>
  <c r="Z18" i="25"/>
  <c r="U18" i="25" s="1"/>
  <c r="Z34" i="25"/>
  <c r="U34" i="25" s="1"/>
  <c r="Z43" i="25"/>
  <c r="U43" i="25" s="1"/>
  <c r="Z24" i="25"/>
  <c r="U24" i="25" s="1"/>
  <c r="Z57" i="25"/>
  <c r="U57" i="25" s="1"/>
  <c r="Z86" i="25"/>
  <c r="U86" i="25" s="1"/>
  <c r="Z66" i="25"/>
  <c r="U66" i="25" s="1"/>
  <c r="Z79" i="25"/>
  <c r="U79" i="25" s="1"/>
  <c r="Z25" i="25"/>
  <c r="U25" i="25" s="1"/>
  <c r="Z56" i="25"/>
  <c r="U56" i="25" s="1"/>
  <c r="Z118" i="25"/>
  <c r="U118" i="25" s="1"/>
  <c r="Z70" i="25"/>
  <c r="U70" i="25" s="1"/>
  <c r="Z99" i="25"/>
  <c r="U99" i="25" s="1"/>
  <c r="Z109" i="25"/>
  <c r="U109" i="25" s="1"/>
  <c r="Z123" i="25"/>
  <c r="U123" i="25" s="1"/>
  <c r="Z73" i="25"/>
  <c r="U73" i="25" s="1"/>
  <c r="Z96" i="25"/>
  <c r="U96" i="25" s="1"/>
  <c r="Z195" i="25"/>
  <c r="U195" i="25" s="1"/>
  <c r="Z72" i="25"/>
  <c r="U72" i="25" s="1"/>
  <c r="Z121" i="25"/>
  <c r="U121" i="25" s="1"/>
  <c r="Z138" i="25"/>
  <c r="U138" i="25" s="1"/>
  <c r="Z151" i="25"/>
  <c r="U151" i="25" s="1"/>
  <c r="Z160" i="25"/>
  <c r="U160" i="25" s="1"/>
  <c r="Z170" i="25"/>
  <c r="U170" i="25" s="1"/>
  <c r="Z183" i="25"/>
  <c r="U183" i="25" s="1"/>
  <c r="Z194" i="25"/>
  <c r="U194" i="25" s="1"/>
  <c r="Z210" i="25"/>
  <c r="U210" i="25" s="1"/>
  <c r="Z220" i="25"/>
  <c r="U220" i="25" s="1"/>
  <c r="Z105" i="25"/>
  <c r="U105" i="25" s="1"/>
  <c r="Z199" i="25"/>
  <c r="U199" i="25" s="1"/>
  <c r="Z134" i="25"/>
  <c r="U134" i="25" s="1"/>
  <c r="Z161" i="25"/>
  <c r="U161" i="25" s="1"/>
  <c r="Z187" i="25"/>
  <c r="U187" i="25" s="1"/>
  <c r="Z212" i="25"/>
  <c r="U212" i="25" s="1"/>
  <c r="Z124" i="25"/>
  <c r="U124" i="25" s="1"/>
  <c r="Z147" i="25"/>
  <c r="U147" i="25" s="1"/>
  <c r="Z172" i="25"/>
  <c r="U172" i="25" s="1"/>
  <c r="Z197" i="25"/>
  <c r="U197" i="25" s="1"/>
  <c r="Z227" i="25"/>
  <c r="U227" i="25" s="1"/>
  <c r="Z237" i="25"/>
  <c r="U237" i="25" s="1"/>
  <c r="Z250" i="25"/>
  <c r="U250" i="25" s="1"/>
  <c r="Z259" i="25"/>
  <c r="U259" i="25" s="1"/>
  <c r="Z269" i="25"/>
  <c r="U269" i="25" s="1"/>
  <c r="Z282" i="25"/>
  <c r="U282" i="25" s="1"/>
  <c r="Z111" i="25"/>
  <c r="U111" i="25" s="1"/>
  <c r="Z150" i="25"/>
  <c r="U150" i="25" s="1"/>
  <c r="Z177" i="25"/>
  <c r="U177" i="25" s="1"/>
  <c r="Z209" i="25"/>
  <c r="U209" i="25" s="1"/>
  <c r="Z169" i="25"/>
  <c r="U169" i="25" s="1"/>
  <c r="Z232" i="25"/>
  <c r="U232" i="25" s="1"/>
  <c r="Z257" i="25"/>
  <c r="U257" i="25" s="1"/>
  <c r="Z284" i="25"/>
  <c r="U284" i="25" s="1"/>
  <c r="Z312" i="25"/>
  <c r="U312" i="25" s="1"/>
  <c r="Z344" i="25"/>
  <c r="U344" i="25" s="1"/>
  <c r="Z142" i="25"/>
  <c r="U142" i="25" s="1"/>
  <c r="Z291" i="25"/>
  <c r="U291" i="25" s="1"/>
  <c r="Z327" i="25"/>
  <c r="U327" i="25" s="1"/>
  <c r="Z163" i="25"/>
  <c r="U163" i="25" s="1"/>
  <c r="Z224" i="25"/>
  <c r="U224" i="25" s="1"/>
  <c r="Z249" i="25"/>
  <c r="U249" i="25" s="1"/>
  <c r="Z276" i="25"/>
  <c r="U276" i="25" s="1"/>
  <c r="Z302" i="25"/>
  <c r="U302" i="25" s="1"/>
  <c r="Z318" i="25"/>
  <c r="U318" i="25" s="1"/>
  <c r="Z334" i="25"/>
  <c r="U334" i="25" s="1"/>
  <c r="Z350" i="25"/>
  <c r="U350" i="25" s="1"/>
  <c r="Z254" i="25"/>
  <c r="U254" i="25" s="1"/>
  <c r="Z343" i="25"/>
  <c r="U343" i="25" s="1"/>
  <c r="Z230" i="25"/>
  <c r="U230" i="25" s="1"/>
  <c r="Z255" i="25"/>
  <c r="U255" i="25" s="1"/>
  <c r="Z280" i="25"/>
  <c r="U280" i="25" s="1"/>
  <c r="Z324" i="25"/>
  <c r="U324" i="25" s="1"/>
  <c r="Z54" i="25"/>
  <c r="U54" i="25" s="1"/>
  <c r="Z260" i="25"/>
  <c r="U260" i="25" s="1"/>
  <c r="Z322" i="25"/>
  <c r="U322" i="25" s="1"/>
  <c r="Z371" i="25"/>
  <c r="U371" i="25" s="1"/>
  <c r="Z387" i="25"/>
  <c r="U387" i="25" s="1"/>
  <c r="Z403" i="25"/>
  <c r="U403" i="25" s="1"/>
  <c r="Z419" i="25"/>
  <c r="U419" i="25" s="1"/>
  <c r="Z435" i="25"/>
  <c r="U435" i="25" s="1"/>
  <c r="Z451" i="25"/>
  <c r="U451" i="25" s="1"/>
  <c r="Z467" i="25"/>
  <c r="U467" i="25" s="1"/>
  <c r="Z464" i="25"/>
  <c r="U464" i="25" s="1"/>
  <c r="Z365" i="25"/>
  <c r="U365" i="25" s="1"/>
  <c r="Z406" i="25"/>
  <c r="U406" i="25" s="1"/>
  <c r="Z456" i="25"/>
  <c r="U456" i="25" s="1"/>
  <c r="Z329" i="25"/>
  <c r="U329" i="25" s="1"/>
  <c r="Z359" i="25"/>
  <c r="U359" i="25" s="1"/>
  <c r="Z367" i="25"/>
  <c r="U367" i="25" s="1"/>
  <c r="Z382" i="25"/>
  <c r="U382" i="25" s="1"/>
  <c r="Z398" i="25"/>
  <c r="U398" i="25" s="1"/>
  <c r="Z416" i="25"/>
  <c r="U416" i="25" s="1"/>
  <c r="Z432" i="25"/>
  <c r="U432" i="25" s="1"/>
  <c r="Z448" i="25"/>
  <c r="U448" i="25" s="1"/>
  <c r="Z471" i="25"/>
  <c r="U471" i="25" s="1"/>
  <c r="Z354" i="25"/>
  <c r="U354" i="25" s="1"/>
  <c r="Z399" i="25"/>
  <c r="U399" i="25" s="1"/>
  <c r="Z454" i="25"/>
  <c r="U454" i="25" s="1"/>
  <c r="Z370" i="25"/>
  <c r="U370" i="25" s="1"/>
  <c r="Z386" i="25"/>
  <c r="U386" i="25" s="1"/>
  <c r="Z402" i="25"/>
  <c r="U402" i="25" s="1"/>
  <c r="Z418" i="25"/>
  <c r="U418" i="25" s="1"/>
  <c r="Z434" i="25"/>
  <c r="U434" i="25" s="1"/>
  <c r="Z450" i="25"/>
  <c r="U450" i="25" s="1"/>
  <c r="Z466" i="25"/>
  <c r="U466" i="25" s="1"/>
  <c r="Z295" i="25"/>
  <c r="U295" i="25" s="1"/>
  <c r="Z366" i="25"/>
  <c r="U366" i="25" s="1"/>
  <c r="Z415" i="25"/>
  <c r="U415" i="25" s="1"/>
  <c r="Z17" i="25"/>
  <c r="U17" i="25" s="1"/>
  <c r="Z74" i="25"/>
  <c r="U74" i="25" s="1"/>
  <c r="Z89" i="25"/>
  <c r="U89" i="25" s="1"/>
  <c r="Z107" i="25"/>
  <c r="U107" i="25" s="1"/>
  <c r="Z77" i="25"/>
  <c r="U77" i="25" s="1"/>
  <c r="Z65" i="25"/>
  <c r="U65" i="25" s="1"/>
  <c r="Z159" i="25"/>
  <c r="U159" i="25" s="1"/>
  <c r="Z192" i="25"/>
  <c r="U192" i="25" s="1"/>
  <c r="Z191" i="25"/>
  <c r="U191" i="25" s="1"/>
  <c r="Z180" i="25"/>
  <c r="U180" i="25" s="1"/>
  <c r="Z140" i="25"/>
  <c r="U140" i="25" s="1"/>
  <c r="Z190" i="25"/>
  <c r="U190" i="25" s="1"/>
  <c r="Z235" i="25"/>
  <c r="U235" i="25" s="1"/>
  <c r="Z267" i="25"/>
  <c r="U267" i="25" s="1"/>
  <c r="Z145" i="25"/>
  <c r="U145" i="25" s="1"/>
  <c r="Z131" i="25"/>
  <c r="U131" i="25" s="1"/>
  <c r="Z278" i="25"/>
  <c r="U278" i="25" s="1"/>
  <c r="Z137" i="25"/>
  <c r="U137" i="25" s="1"/>
  <c r="Z346" i="25"/>
  <c r="U346" i="25" s="1"/>
  <c r="Z299" i="25"/>
  <c r="U299" i="25" s="1"/>
  <c r="Z331" i="25"/>
  <c r="U331" i="25" s="1"/>
  <c r="Z319" i="25"/>
  <c r="U319" i="25" s="1"/>
  <c r="Z273" i="25"/>
  <c r="U273" i="25" s="1"/>
  <c r="Z240" i="25"/>
  <c r="U240" i="25" s="1"/>
  <c r="Z400" i="25"/>
  <c r="U400" i="25" s="1"/>
  <c r="Z428" i="25"/>
  <c r="U428" i="25" s="1"/>
  <c r="Z476" i="25"/>
  <c r="U476" i="25" s="1"/>
  <c r="Z447" i="25"/>
  <c r="U447" i="25" s="1"/>
  <c r="Z364" i="25"/>
  <c r="U364" i="25" s="1"/>
  <c r="Z414" i="25"/>
  <c r="U414" i="25" s="1"/>
  <c r="Z462" i="25"/>
  <c r="U462" i="25" s="1"/>
  <c r="Z296" i="25"/>
  <c r="U296" i="25" s="1"/>
  <c r="Z413" i="25"/>
  <c r="U413" i="25" s="1"/>
  <c r="Z461" i="25"/>
  <c r="U461" i="25" s="1"/>
  <c r="Z440" i="25"/>
  <c r="U440" i="25" s="1"/>
  <c r="Z3" i="25"/>
  <c r="U3" i="25" s="1"/>
  <c r="Z9" i="25"/>
  <c r="U9" i="25" s="1"/>
  <c r="Z67" i="25"/>
  <c r="U67" i="25" s="1"/>
  <c r="Z75" i="25"/>
  <c r="U75" i="25" s="1"/>
  <c r="Z13" i="25"/>
  <c r="U13" i="25" s="1"/>
  <c r="Z29" i="25"/>
  <c r="U29" i="25" s="1"/>
  <c r="Z45" i="25"/>
  <c r="U45" i="25" s="1"/>
  <c r="Z100" i="25"/>
  <c r="U100" i="25" s="1"/>
  <c r="Z108" i="25"/>
  <c r="U108" i="25" s="1"/>
  <c r="Z80" i="25"/>
  <c r="U80" i="25" s="1"/>
  <c r="Z116" i="25"/>
  <c r="U116" i="25" s="1"/>
  <c r="Z301" i="25"/>
  <c r="U301" i="25" s="1"/>
  <c r="Z309" i="25"/>
  <c r="U309" i="25" s="1"/>
  <c r="Z317" i="25"/>
  <c r="U317" i="25" s="1"/>
  <c r="Z325" i="25"/>
  <c r="U325" i="25" s="1"/>
  <c r="Z333" i="25"/>
  <c r="U333" i="25" s="1"/>
  <c r="Z341" i="25"/>
  <c r="U341" i="25" s="1"/>
  <c r="Z349" i="25"/>
  <c r="U349" i="25" s="1"/>
  <c r="Z5" i="25"/>
  <c r="U5" i="25" s="1"/>
  <c r="Z53" i="25"/>
  <c r="U53" i="25" s="1"/>
  <c r="Z37" i="25"/>
  <c r="U37" i="25" s="1"/>
  <c r="Z21" i="25"/>
  <c r="U21" i="25" s="1"/>
  <c r="Z36" i="25"/>
  <c r="U36" i="25" s="1"/>
  <c r="Z4" i="25"/>
  <c r="U4" i="25" s="1"/>
  <c r="Z14" i="25"/>
  <c r="U14" i="25" s="1"/>
  <c r="Z23" i="25"/>
  <c r="U23" i="25" s="1"/>
  <c r="Z38" i="25"/>
  <c r="U38" i="25" s="1"/>
  <c r="Z28" i="25"/>
  <c r="U28" i="25" s="1"/>
  <c r="Z10" i="25"/>
  <c r="U10" i="25" s="1"/>
  <c r="Z19" i="25"/>
  <c r="U19" i="25" s="1"/>
  <c r="Z35" i="25"/>
  <c r="U35" i="25" s="1"/>
  <c r="Z50" i="25"/>
  <c r="U50" i="25" s="1"/>
  <c r="Z33" i="25"/>
  <c r="U33" i="25" s="1"/>
  <c r="Z59" i="25"/>
  <c r="U59" i="25" s="1"/>
  <c r="Z90" i="25"/>
  <c r="U90" i="25" s="1"/>
  <c r="Z68" i="25"/>
  <c r="U68" i="25" s="1"/>
  <c r="Z83" i="25"/>
  <c r="U83" i="25" s="1"/>
  <c r="Z32" i="25"/>
  <c r="U32" i="25" s="1"/>
  <c r="Z64" i="25"/>
  <c r="U64" i="25" s="1"/>
  <c r="Z122" i="25"/>
  <c r="U122" i="25" s="1"/>
  <c r="Z85" i="25"/>
  <c r="U85" i="25" s="1"/>
  <c r="Z101" i="25"/>
  <c r="U101" i="25" s="1"/>
  <c r="Z114" i="25"/>
  <c r="U114" i="25" s="1"/>
  <c r="Z127" i="25"/>
  <c r="U127" i="25" s="1"/>
  <c r="Z81" i="25"/>
  <c r="U81" i="25" s="1"/>
  <c r="Z103" i="25"/>
  <c r="U103" i="25" s="1"/>
  <c r="Z203" i="25"/>
  <c r="U203" i="25" s="1"/>
  <c r="Z95" i="25"/>
  <c r="U95" i="25" s="1"/>
  <c r="Z130" i="25"/>
  <c r="U130" i="25" s="1"/>
  <c r="Z143" i="25"/>
  <c r="U143" i="25" s="1"/>
  <c r="Z152" i="25"/>
  <c r="U152" i="25" s="1"/>
  <c r="Z162" i="25"/>
  <c r="U162" i="25" s="1"/>
  <c r="Z175" i="25"/>
  <c r="U175" i="25" s="1"/>
  <c r="Z184" i="25"/>
  <c r="U184" i="25" s="1"/>
  <c r="Z200" i="25"/>
  <c r="U200" i="25" s="1"/>
  <c r="Z216" i="25"/>
  <c r="U216" i="25" s="1"/>
  <c r="Z84" i="25"/>
  <c r="U84" i="25" s="1"/>
  <c r="Z112" i="25"/>
  <c r="U112" i="25" s="1"/>
  <c r="Z207" i="25"/>
  <c r="U207" i="25" s="1"/>
  <c r="Z141" i="25"/>
  <c r="U141" i="25" s="1"/>
  <c r="Z166" i="25"/>
  <c r="U166" i="25" s="1"/>
  <c r="Z193" i="25"/>
  <c r="U193" i="25" s="1"/>
  <c r="Z286" i="25"/>
  <c r="U286" i="25" s="1"/>
  <c r="Z128" i="25"/>
  <c r="U128" i="25" s="1"/>
  <c r="Z153" i="25"/>
  <c r="U153" i="25" s="1"/>
  <c r="Z179" i="25"/>
  <c r="U179" i="25" s="1"/>
  <c r="Z204" i="25"/>
  <c r="U204" i="25" s="1"/>
  <c r="Z229" i="25"/>
  <c r="U229" i="25" s="1"/>
  <c r="Z242" i="25"/>
  <c r="U242" i="25" s="1"/>
  <c r="Z251" i="25"/>
  <c r="U251" i="25" s="1"/>
  <c r="Z261" i="25"/>
  <c r="U261" i="25" s="1"/>
  <c r="Z274" i="25"/>
  <c r="U274" i="25" s="1"/>
  <c r="Z283" i="25"/>
  <c r="U283" i="25" s="1"/>
  <c r="Z132" i="25"/>
  <c r="U132" i="25" s="1"/>
  <c r="Z157" i="25"/>
  <c r="U157" i="25" s="1"/>
  <c r="Z182" i="25"/>
  <c r="U182" i="25" s="1"/>
  <c r="Z214" i="25"/>
  <c r="U214" i="25" s="1"/>
  <c r="Z174" i="25"/>
  <c r="U174" i="25" s="1"/>
  <c r="Z239" i="25"/>
  <c r="U239" i="25" s="1"/>
  <c r="Z264" i="25"/>
  <c r="U264" i="25" s="1"/>
  <c r="Z287" i="25"/>
  <c r="U287" i="25" s="1"/>
  <c r="Z320" i="25"/>
  <c r="U320" i="25" s="1"/>
  <c r="Z352" i="25"/>
  <c r="U352" i="25" s="1"/>
  <c r="Z222" i="25"/>
  <c r="U222" i="25" s="1"/>
  <c r="Z298" i="25"/>
  <c r="U298" i="25" s="1"/>
  <c r="Z335" i="25"/>
  <c r="U335" i="25" s="1"/>
  <c r="Z201" i="25"/>
  <c r="U201" i="25" s="1"/>
  <c r="Z231" i="25"/>
  <c r="U231" i="25" s="1"/>
  <c r="Z256" i="25"/>
  <c r="U256" i="25" s="1"/>
  <c r="Z281" i="25"/>
  <c r="U281" i="25" s="1"/>
  <c r="Z307" i="25"/>
  <c r="U307" i="25" s="1"/>
  <c r="Z323" i="25"/>
  <c r="U323" i="25" s="1"/>
  <c r="Z339" i="25"/>
  <c r="U339" i="25" s="1"/>
  <c r="Z104" i="25"/>
  <c r="U104" i="25" s="1"/>
  <c r="Z265" i="25"/>
  <c r="U265" i="25" s="1"/>
  <c r="Z156" i="25"/>
  <c r="U156" i="25" s="1"/>
  <c r="Z236" i="25"/>
  <c r="U236" i="25" s="1"/>
  <c r="Z262" i="25"/>
  <c r="U262" i="25" s="1"/>
  <c r="Z300" i="25"/>
  <c r="U300" i="25" s="1"/>
  <c r="Z332" i="25"/>
  <c r="U332" i="25" s="1"/>
  <c r="Z188" i="25"/>
  <c r="U188" i="25" s="1"/>
  <c r="Z279" i="25"/>
  <c r="U279" i="25" s="1"/>
  <c r="Z330" i="25"/>
  <c r="U330" i="25" s="1"/>
  <c r="Z373" i="25"/>
  <c r="U373" i="25" s="1"/>
  <c r="Z389" i="25"/>
  <c r="U389" i="25" s="1"/>
  <c r="Z405" i="25"/>
  <c r="U405" i="25" s="1"/>
  <c r="Z421" i="25"/>
  <c r="U421" i="25" s="1"/>
  <c r="Z437" i="25"/>
  <c r="U437" i="25" s="1"/>
  <c r="Z453" i="25"/>
  <c r="U453" i="25" s="1"/>
  <c r="Z469" i="25"/>
  <c r="U469" i="25" s="1"/>
  <c r="Z473" i="25"/>
  <c r="U473" i="25" s="1"/>
  <c r="Z369" i="25"/>
  <c r="U369" i="25" s="1"/>
  <c r="Z422" i="25"/>
  <c r="U422" i="25" s="1"/>
  <c r="Z472" i="25"/>
  <c r="U472" i="25" s="1"/>
  <c r="Z345" i="25"/>
  <c r="U345" i="25" s="1"/>
  <c r="Z360" i="25"/>
  <c r="U360" i="25" s="1"/>
  <c r="Z372" i="25"/>
  <c r="U372" i="25" s="1"/>
  <c r="Z388" i="25"/>
  <c r="U388" i="25" s="1"/>
  <c r="Z407" i="25"/>
  <c r="U407" i="25" s="1"/>
  <c r="Z423" i="25"/>
  <c r="U423" i="25" s="1"/>
  <c r="Z439" i="25"/>
  <c r="U439" i="25" s="1"/>
  <c r="Z455" i="25"/>
  <c r="U455" i="25" s="1"/>
  <c r="Z478" i="25"/>
  <c r="U478" i="25" s="1"/>
  <c r="Z362" i="25"/>
  <c r="U362" i="25" s="1"/>
  <c r="Z408" i="25"/>
  <c r="U408" i="25" s="1"/>
  <c r="Z465" i="25"/>
  <c r="U465" i="25" s="1"/>
  <c r="Z376" i="25"/>
  <c r="U376" i="25" s="1"/>
  <c r="Z392" i="25"/>
  <c r="U392" i="25" s="1"/>
  <c r="Z404" i="25"/>
  <c r="U404" i="25" s="1"/>
  <c r="Z420" i="25"/>
  <c r="U420" i="25" s="1"/>
  <c r="Z436" i="25"/>
  <c r="U436" i="25" s="1"/>
  <c r="Z452" i="25"/>
  <c r="U452" i="25" s="1"/>
  <c r="Z468" i="25"/>
  <c r="U468" i="25" s="1"/>
  <c r="Z321" i="25"/>
  <c r="U321" i="25" s="1"/>
  <c r="Z380" i="25"/>
  <c r="U380" i="25" s="1"/>
  <c r="Z417" i="25"/>
  <c r="U417" i="25" s="1"/>
  <c r="Z463" i="25"/>
  <c r="U463" i="25" s="1"/>
  <c r="Z82" i="25"/>
  <c r="U82" i="25" s="1"/>
  <c r="Z61" i="25"/>
  <c r="U61" i="25" s="1"/>
  <c r="Z48" i="25"/>
  <c r="U48" i="25" s="1"/>
  <c r="Z98" i="25"/>
  <c r="U98" i="25" s="1"/>
  <c r="Z62" i="25"/>
  <c r="U62" i="25" s="1"/>
  <c r="Z136" i="25"/>
  <c r="U136" i="25" s="1"/>
  <c r="Z168" i="25"/>
  <c r="U168" i="25" s="1"/>
  <c r="Z208" i="25"/>
  <c r="U208" i="25" s="1"/>
  <c r="Z94" i="25"/>
  <c r="U94" i="25" s="1"/>
  <c r="Z155" i="25"/>
  <c r="U155" i="25" s="1"/>
  <c r="Z120" i="25"/>
  <c r="U120" i="25" s="1"/>
  <c r="Z165" i="25"/>
  <c r="U165" i="25" s="1"/>
  <c r="Z258" i="25"/>
  <c r="U258" i="25" s="1"/>
  <c r="Z76" i="25"/>
  <c r="U76" i="25" s="1"/>
  <c r="Z196" i="25"/>
  <c r="U196" i="25" s="1"/>
  <c r="Z225" i="25"/>
  <c r="U225" i="25" s="1"/>
  <c r="Z304" i="25"/>
  <c r="U304" i="25" s="1"/>
  <c r="Z272" i="25"/>
  <c r="U272" i="25" s="1"/>
  <c r="Z213" i="25"/>
  <c r="U213" i="25" s="1"/>
  <c r="Z270" i="25"/>
  <c r="U270" i="25" s="1"/>
  <c r="Z347" i="25"/>
  <c r="U347" i="25" s="1"/>
  <c r="Z223" i="25"/>
  <c r="U223" i="25" s="1"/>
  <c r="Z316" i="25"/>
  <c r="U316" i="25" s="1"/>
  <c r="Z311" i="25"/>
  <c r="U311" i="25" s="1"/>
  <c r="Z384" i="25"/>
  <c r="U384" i="25" s="1"/>
  <c r="Z444" i="25"/>
  <c r="U444" i="25" s="1"/>
  <c r="Z361" i="25"/>
  <c r="U361" i="25" s="1"/>
  <c r="Z313" i="25"/>
  <c r="U313" i="25" s="1"/>
  <c r="Z377" i="25"/>
  <c r="U377" i="25" s="1"/>
  <c r="Z430" i="25"/>
  <c r="U430" i="25" s="1"/>
  <c r="Z337" i="25"/>
  <c r="U337" i="25" s="1"/>
  <c r="Z438" i="25"/>
  <c r="U438" i="25" s="1"/>
  <c r="Z397" i="25"/>
  <c r="U397" i="25" s="1"/>
  <c r="Z445" i="25"/>
  <c r="U445" i="25" s="1"/>
  <c r="Z401" i="25"/>
  <c r="U401" i="25" s="1"/>
  <c r="Z47" i="25"/>
  <c r="U47" i="25" s="1"/>
  <c r="Z6" i="25"/>
  <c r="Z15" i="25"/>
  <c r="U15" i="25" s="1"/>
  <c r="Z30" i="25"/>
  <c r="U30" i="25" s="1"/>
  <c r="Z39" i="25"/>
  <c r="U39" i="25" s="1"/>
  <c r="Z44" i="25"/>
  <c r="U44" i="25" s="1"/>
  <c r="Z11" i="25"/>
  <c r="U11" i="25" s="1"/>
  <c r="Z26" i="25"/>
  <c r="U26" i="25" s="1"/>
  <c r="Z40" i="25"/>
  <c r="U40" i="25" s="1"/>
  <c r="Z51" i="25"/>
  <c r="U51" i="25" s="1"/>
  <c r="Z49" i="25"/>
  <c r="U49" i="25" s="1"/>
  <c r="Z78" i="25"/>
  <c r="U78" i="25" s="1"/>
  <c r="Z60" i="25"/>
  <c r="U60" i="25" s="1"/>
  <c r="Z69" i="25"/>
  <c r="U69" i="25" s="1"/>
  <c r="Z87" i="25"/>
  <c r="U87" i="25" s="1"/>
  <c r="Z41" i="25"/>
  <c r="U41" i="25" s="1"/>
  <c r="Z71" i="25"/>
  <c r="U71" i="25" s="1"/>
  <c r="Z126" i="25"/>
  <c r="U126" i="25" s="1"/>
  <c r="Z92" i="25"/>
  <c r="U92" i="25" s="1"/>
  <c r="Z106" i="25"/>
  <c r="U106" i="25" s="1"/>
  <c r="Z115" i="25"/>
  <c r="U115" i="25" s="1"/>
  <c r="Z58" i="25"/>
  <c r="U58" i="25" s="1"/>
  <c r="Z93" i="25"/>
  <c r="U93" i="25" s="1"/>
  <c r="Z110" i="25"/>
  <c r="U110" i="25" s="1"/>
  <c r="Z211" i="25"/>
  <c r="U211" i="25" s="1"/>
  <c r="Z102" i="25"/>
  <c r="U102" i="25" s="1"/>
  <c r="Z135" i="25"/>
  <c r="U135" i="25" s="1"/>
  <c r="Z144" i="25"/>
  <c r="U144" i="25" s="1"/>
  <c r="Z154" i="25"/>
  <c r="U154" i="25" s="1"/>
  <c r="Z167" i="25"/>
  <c r="U167" i="25" s="1"/>
  <c r="Z176" i="25"/>
  <c r="U176" i="25" s="1"/>
  <c r="Z186" i="25"/>
  <c r="U186" i="25" s="1"/>
  <c r="Z202" i="25"/>
  <c r="U202" i="25" s="1"/>
  <c r="Z218" i="25"/>
  <c r="U218" i="25" s="1"/>
  <c r="Z88" i="25"/>
  <c r="U88" i="25" s="1"/>
  <c r="Z117" i="25"/>
  <c r="U117" i="25" s="1"/>
  <c r="Z215" i="25"/>
  <c r="U215" i="25" s="1"/>
  <c r="Z148" i="25"/>
  <c r="U148" i="25" s="1"/>
  <c r="Z173" i="25"/>
  <c r="U173" i="25" s="1"/>
  <c r="Z198" i="25"/>
  <c r="U198" i="25" s="1"/>
  <c r="Z294" i="25"/>
  <c r="U294" i="25" s="1"/>
  <c r="Z133" i="25"/>
  <c r="U133" i="25" s="1"/>
  <c r="Z158" i="25"/>
  <c r="U158" i="25" s="1"/>
  <c r="Z185" i="25"/>
  <c r="U185" i="25" s="1"/>
  <c r="Z221" i="25"/>
  <c r="U221" i="25" s="1"/>
  <c r="Z234" i="25"/>
  <c r="U234" i="25" s="1"/>
  <c r="Z243" i="25"/>
  <c r="U243" i="25" s="1"/>
  <c r="Z253" i="25"/>
  <c r="U253" i="25" s="1"/>
  <c r="Z266" i="25"/>
  <c r="U266" i="25" s="1"/>
  <c r="Z275" i="25"/>
  <c r="U275" i="25" s="1"/>
  <c r="Z285" i="25"/>
  <c r="U285" i="25" s="1"/>
  <c r="Z139" i="25"/>
  <c r="U139" i="25" s="1"/>
  <c r="Z164" i="25"/>
  <c r="U164" i="25" s="1"/>
  <c r="Z189" i="25"/>
  <c r="U189" i="25" s="1"/>
  <c r="Z290" i="25"/>
  <c r="U290" i="25" s="1"/>
  <c r="Z181" i="25"/>
  <c r="U181" i="25" s="1"/>
  <c r="Z246" i="25"/>
  <c r="U246" i="25" s="1"/>
  <c r="Z271" i="25"/>
  <c r="U271" i="25" s="1"/>
  <c r="Z293" i="25"/>
  <c r="U293" i="25" s="1"/>
  <c r="Z328" i="25"/>
  <c r="U328" i="25" s="1"/>
  <c r="Z97" i="25"/>
  <c r="U97" i="25" s="1"/>
  <c r="Z247" i="25"/>
  <c r="U247" i="25" s="1"/>
  <c r="Z306" i="25"/>
  <c r="U306" i="25" s="1"/>
  <c r="Z338" i="25"/>
  <c r="U338" i="25" s="1"/>
  <c r="Z206" i="25"/>
  <c r="U206" i="25" s="1"/>
  <c r="Z238" i="25"/>
  <c r="U238" i="25" s="1"/>
  <c r="Z263" i="25"/>
  <c r="U263" i="25" s="1"/>
  <c r="Z289" i="25"/>
  <c r="U289" i="25" s="1"/>
  <c r="Z310" i="25"/>
  <c r="U310" i="25" s="1"/>
  <c r="Z326" i="25"/>
  <c r="U326" i="25" s="1"/>
  <c r="Z342" i="25"/>
  <c r="U342" i="25" s="1"/>
  <c r="Z149" i="25"/>
  <c r="U149" i="25" s="1"/>
  <c r="Z303" i="25"/>
  <c r="U303" i="25" s="1"/>
  <c r="Z217" i="25"/>
  <c r="U217" i="25" s="1"/>
  <c r="Z241" i="25"/>
  <c r="U241" i="25" s="1"/>
  <c r="Z268" i="25"/>
  <c r="U268" i="25" s="1"/>
  <c r="Z308" i="25"/>
  <c r="U308" i="25" s="1"/>
  <c r="Z340" i="25"/>
  <c r="U340" i="25" s="1"/>
  <c r="Z228" i="25"/>
  <c r="U228" i="25" s="1"/>
  <c r="Z292" i="25"/>
  <c r="U292" i="25" s="1"/>
  <c r="Z351" i="25"/>
  <c r="U351" i="25" s="1"/>
  <c r="Z378" i="25"/>
  <c r="U378" i="25" s="1"/>
  <c r="Z394" i="25"/>
  <c r="U394" i="25" s="1"/>
  <c r="Z410" i="25"/>
  <c r="U410" i="25" s="1"/>
  <c r="Z426" i="25"/>
  <c r="U426" i="25" s="1"/>
  <c r="Z442" i="25"/>
  <c r="U442" i="25" s="1"/>
  <c r="Z458" i="25"/>
  <c r="U458" i="25" s="1"/>
  <c r="Z474" i="25"/>
  <c r="U474" i="25" s="1"/>
  <c r="Z353" i="25"/>
  <c r="U353" i="25" s="1"/>
  <c r="Z383" i="25"/>
  <c r="U383" i="25" s="1"/>
  <c r="Z433" i="25"/>
  <c r="U433" i="25" s="1"/>
  <c r="Z297" i="25"/>
  <c r="U297" i="25" s="1"/>
  <c r="Z355" i="25"/>
  <c r="U355" i="25" s="1"/>
  <c r="Z363" i="25"/>
  <c r="U363" i="25" s="1"/>
  <c r="Z375" i="25"/>
  <c r="U375" i="25" s="1"/>
  <c r="Z391" i="25"/>
  <c r="U391" i="25" s="1"/>
  <c r="Z409" i="25"/>
  <c r="U409" i="25" s="1"/>
  <c r="Z425" i="25"/>
  <c r="U425" i="25" s="1"/>
  <c r="Z441" i="25"/>
  <c r="U441" i="25" s="1"/>
  <c r="Z457" i="25"/>
  <c r="U457" i="25" s="1"/>
  <c r="Z305" i="25"/>
  <c r="U305" i="25" s="1"/>
  <c r="Z374" i="25"/>
  <c r="U374" i="25" s="1"/>
  <c r="Z424" i="25"/>
  <c r="U424" i="25" s="1"/>
  <c r="Z288" i="25"/>
  <c r="U288" i="25" s="1"/>
  <c r="Z379" i="25"/>
  <c r="U379" i="25" s="1"/>
  <c r="Z395" i="25"/>
  <c r="U395" i="25" s="1"/>
  <c r="Z411" i="25"/>
  <c r="U411" i="25" s="1"/>
  <c r="Z427" i="25"/>
  <c r="U427" i="25" s="1"/>
  <c r="Z443" i="25"/>
  <c r="U443" i="25" s="1"/>
  <c r="Z459" i="25"/>
  <c r="U459" i="25" s="1"/>
  <c r="Z475" i="25"/>
  <c r="U475" i="25" s="1"/>
  <c r="Z357" i="25"/>
  <c r="U357" i="25" s="1"/>
  <c r="Z390" i="25"/>
  <c r="U390" i="25" s="1"/>
  <c r="Z431" i="25"/>
  <c r="U431" i="25" s="1"/>
  <c r="Z470" i="25"/>
  <c r="U470" i="25" s="1"/>
  <c r="AY2" i="25" l="1"/>
  <c r="AZ2" i="25" s="1"/>
  <c r="AU2" i="25" s="1"/>
  <c r="AZ35" i="25"/>
  <c r="AU35" i="25" s="1"/>
  <c r="AZ63" i="25"/>
  <c r="AU63" i="25" s="1"/>
  <c r="AZ90" i="25"/>
  <c r="AU90" i="25" s="1"/>
  <c r="AZ140" i="25"/>
  <c r="AU140" i="25" s="1"/>
  <c r="AZ162" i="25"/>
  <c r="AU162" i="25" s="1"/>
  <c r="AZ207" i="25"/>
  <c r="AU207" i="25" s="1"/>
  <c r="AZ290" i="25"/>
  <c r="AU290" i="25" s="1"/>
  <c r="AZ333" i="25"/>
  <c r="AU333" i="25" s="1"/>
  <c r="AZ397" i="25"/>
  <c r="AU397" i="25" s="1"/>
  <c r="AZ269" i="25"/>
  <c r="AU269" i="25" s="1"/>
  <c r="AZ446" i="25"/>
  <c r="AU446" i="25" s="1"/>
  <c r="AZ339" i="25"/>
  <c r="AU339" i="25" s="1"/>
  <c r="AZ414" i="25"/>
  <c r="AU414" i="25" s="1"/>
  <c r="AZ477" i="25"/>
  <c r="AU477" i="25" s="1"/>
  <c r="AZ5" i="25"/>
  <c r="AU5" i="25" s="1"/>
  <c r="AZ77" i="25"/>
  <c r="AU77" i="25" s="1"/>
  <c r="AZ67" i="25"/>
  <c r="AU67" i="25" s="1"/>
  <c r="AZ130" i="25"/>
  <c r="AU130" i="25" s="1"/>
  <c r="AZ194" i="25"/>
  <c r="AU194" i="25" s="1"/>
  <c r="AZ267" i="25"/>
  <c r="AU267" i="25" s="1"/>
  <c r="AZ302" i="25"/>
  <c r="AU302" i="25" s="1"/>
  <c r="AZ350" i="25"/>
  <c r="AU350" i="25" s="1"/>
  <c r="AZ189" i="25"/>
  <c r="AU189" i="25" s="1"/>
  <c r="AZ279" i="25"/>
  <c r="AU279" i="25" s="1"/>
  <c r="AZ11" i="25"/>
  <c r="AU11" i="25" s="1"/>
  <c r="AZ65" i="25"/>
  <c r="AU65" i="25" s="1"/>
  <c r="AZ75" i="25"/>
  <c r="AU75" i="25" s="1"/>
  <c r="AZ97" i="25"/>
  <c r="AU97" i="25" s="1"/>
  <c r="AZ150" i="25"/>
  <c r="AU150" i="25" s="1"/>
  <c r="AZ192" i="25"/>
  <c r="AU192" i="25" s="1"/>
  <c r="AZ208" i="25"/>
  <c r="AU208" i="25" s="1"/>
  <c r="AZ296" i="25"/>
  <c r="AU296" i="25" s="1"/>
  <c r="AZ349" i="25"/>
  <c r="AU349" i="25" s="1"/>
  <c r="AZ223" i="25"/>
  <c r="AU223" i="25" s="1"/>
  <c r="AZ327" i="25"/>
  <c r="AU327" i="25" s="1"/>
  <c r="AZ367" i="25"/>
  <c r="AU367" i="25" s="1"/>
  <c r="AZ413" i="25"/>
  <c r="AU413" i="25" s="1"/>
  <c r="AZ441" i="25"/>
  <c r="AU441" i="25" s="1"/>
  <c r="AZ12" i="25"/>
  <c r="AU12" i="25" s="1"/>
  <c r="AZ33" i="25"/>
  <c r="AU33" i="25" s="1"/>
  <c r="AZ82" i="25"/>
  <c r="AU82" i="25" s="1"/>
  <c r="AZ87" i="25"/>
  <c r="AU87" i="25" s="1"/>
  <c r="AZ136" i="25"/>
  <c r="AU136" i="25" s="1"/>
  <c r="AZ214" i="25"/>
  <c r="AU214" i="25" s="1"/>
  <c r="AZ219" i="25"/>
  <c r="AU219" i="25" s="1"/>
  <c r="AZ308" i="25"/>
  <c r="AU308" i="25" s="1"/>
  <c r="AZ356" i="25"/>
  <c r="AU356" i="25" s="1"/>
  <c r="AZ234" i="25"/>
  <c r="AU234" i="25" s="1"/>
  <c r="AZ343" i="25"/>
  <c r="AU343" i="25" s="1"/>
  <c r="AZ287" i="25"/>
  <c r="AU287" i="25" s="1"/>
  <c r="AZ436" i="25"/>
  <c r="AU436" i="25" s="1"/>
  <c r="AZ19" i="25"/>
  <c r="AU19" i="25" s="1"/>
  <c r="AZ54" i="25"/>
  <c r="AU54" i="25" s="1"/>
  <c r="AZ88" i="25"/>
  <c r="AU88" i="25" s="1"/>
  <c r="AZ113" i="25"/>
  <c r="AU113" i="25" s="1"/>
  <c r="AZ174" i="25"/>
  <c r="AU174" i="25" s="1"/>
  <c r="AZ166" i="25"/>
  <c r="AU166" i="25" s="1"/>
  <c r="AZ256" i="25"/>
  <c r="AU256" i="25" s="1"/>
  <c r="AZ306" i="25"/>
  <c r="AU306" i="25" s="1"/>
  <c r="AZ365" i="25"/>
  <c r="AU365" i="25" s="1"/>
  <c r="AZ242" i="25"/>
  <c r="AU242" i="25" s="1"/>
  <c r="AZ391" i="25"/>
  <c r="AU391" i="25" s="1"/>
  <c r="AZ315" i="25"/>
  <c r="AU315" i="25" s="1"/>
  <c r="AZ448" i="25"/>
  <c r="AU448" i="25" s="1"/>
  <c r="AZ465" i="25"/>
  <c r="AU465" i="25" s="1"/>
  <c r="AZ31" i="25"/>
  <c r="AU31" i="25" s="1"/>
  <c r="AZ45" i="25"/>
  <c r="AU45" i="25" s="1"/>
  <c r="AZ71" i="25"/>
  <c r="AU71" i="25" s="1"/>
  <c r="AZ109" i="25"/>
  <c r="AU109" i="25" s="1"/>
  <c r="AZ146" i="25"/>
  <c r="AU146" i="25" s="1"/>
  <c r="AZ180" i="25"/>
  <c r="AU180" i="25" s="1"/>
  <c r="AZ281" i="25"/>
  <c r="AU281" i="25" s="1"/>
  <c r="AZ329" i="25"/>
  <c r="AU329" i="25" s="1"/>
  <c r="AZ377" i="25"/>
  <c r="AU377" i="25" s="1"/>
  <c r="AZ257" i="25"/>
  <c r="AU257" i="25" s="1"/>
  <c r="AZ402" i="25"/>
  <c r="AU402" i="25" s="1"/>
  <c r="AZ246" i="25"/>
  <c r="AU246" i="25" s="1"/>
  <c r="AZ458" i="25"/>
  <c r="AU458" i="25" s="1"/>
  <c r="AZ29" i="25"/>
  <c r="AU29" i="25" s="1"/>
  <c r="AZ163" i="25"/>
  <c r="AU163" i="25" s="1"/>
  <c r="AZ129" i="25"/>
  <c r="AU129" i="25" s="1"/>
  <c r="AZ199" i="25"/>
  <c r="AU199" i="25" s="1"/>
  <c r="AZ169" i="25"/>
  <c r="AU169" i="25" s="1"/>
  <c r="AZ280" i="25"/>
  <c r="AU280" i="25" s="1"/>
  <c r="AZ317" i="25"/>
  <c r="AU317" i="25" s="1"/>
  <c r="AZ237" i="25"/>
  <c r="AU237" i="25" s="1"/>
  <c r="AZ74" i="25"/>
  <c r="AU74" i="25" s="1"/>
  <c r="AZ171" i="25"/>
  <c r="AU171" i="25" s="1"/>
  <c r="AZ252" i="25"/>
  <c r="AU252" i="25" s="1"/>
  <c r="AZ410" i="25"/>
  <c r="AU410" i="25" s="1"/>
  <c r="AZ457" i="25"/>
  <c r="AU457" i="25" s="1"/>
  <c r="AZ433" i="25"/>
  <c r="AU433" i="25" s="1"/>
  <c r="AZ27" i="25"/>
  <c r="AU27" i="25" s="1"/>
  <c r="AZ21" i="25"/>
  <c r="AU21" i="25" s="1"/>
  <c r="AZ49" i="25"/>
  <c r="AU49" i="25" s="1"/>
  <c r="AZ78" i="25"/>
  <c r="AU78" i="25" s="1"/>
  <c r="AZ155" i="25"/>
  <c r="AU155" i="25" s="1"/>
  <c r="AZ91" i="25"/>
  <c r="AU91" i="25" s="1"/>
  <c r="AZ116" i="25"/>
  <c r="AU116" i="25" s="1"/>
  <c r="AZ137" i="25"/>
  <c r="AU137" i="25" s="1"/>
  <c r="AZ161" i="25"/>
  <c r="AU161" i="25" s="1"/>
  <c r="AZ218" i="25"/>
  <c r="AU218" i="25" s="1"/>
  <c r="AZ175" i="25"/>
  <c r="AU175" i="25" s="1"/>
  <c r="AZ177" i="25"/>
  <c r="AU177" i="25" s="1"/>
  <c r="AZ277" i="25"/>
  <c r="AU277" i="25" s="1"/>
  <c r="AZ298" i="25"/>
  <c r="AU298" i="25" s="1"/>
  <c r="AZ320" i="25"/>
  <c r="AU320" i="25" s="1"/>
  <c r="AZ341" i="25"/>
  <c r="AU341" i="25" s="1"/>
  <c r="AZ362" i="25"/>
  <c r="AU362" i="25" s="1"/>
  <c r="AZ384" i="25"/>
  <c r="AU384" i="25" s="1"/>
  <c r="AZ205" i="25"/>
  <c r="AU205" i="25" s="1"/>
  <c r="AZ258" i="25"/>
  <c r="AU258" i="25" s="1"/>
  <c r="AZ295" i="25"/>
  <c r="AU295" i="25" s="1"/>
  <c r="AZ434" i="25"/>
  <c r="AU434" i="25" s="1"/>
  <c r="AZ197" i="25"/>
  <c r="AU197" i="25" s="1"/>
  <c r="AZ253" i="25"/>
  <c r="AU253" i="25" s="1"/>
  <c r="AZ424" i="25"/>
  <c r="AU424" i="25" s="1"/>
  <c r="AZ261" i="25"/>
  <c r="AU261" i="25" s="1"/>
  <c r="AZ462" i="25"/>
  <c r="AU462" i="25" s="1"/>
  <c r="AZ466" i="25"/>
  <c r="AU466" i="25" s="1"/>
  <c r="AZ40" i="25"/>
  <c r="AU40" i="25" s="1"/>
  <c r="AZ51" i="25"/>
  <c r="AU51" i="25" s="1"/>
  <c r="AZ47" i="25"/>
  <c r="AU47" i="25" s="1"/>
  <c r="AZ118" i="25"/>
  <c r="AU118" i="25" s="1"/>
  <c r="AZ164" i="25"/>
  <c r="AU164" i="25" s="1"/>
  <c r="AZ183" i="25"/>
  <c r="AU183" i="25" s="1"/>
  <c r="AZ285" i="25"/>
  <c r="AU285" i="25" s="1"/>
  <c r="AZ328" i="25"/>
  <c r="AU328" i="25" s="1"/>
  <c r="AZ360" i="25"/>
  <c r="AU360" i="25" s="1"/>
  <c r="AZ392" i="25"/>
  <c r="AU392" i="25" s="1"/>
  <c r="AZ244" i="25"/>
  <c r="AU244" i="25" s="1"/>
  <c r="AZ235" i="25"/>
  <c r="AU235" i="25" s="1"/>
  <c r="AZ406" i="25"/>
  <c r="AU406" i="25" s="1"/>
  <c r="AZ467" i="25"/>
  <c r="AU467" i="25" s="1"/>
  <c r="AZ3" i="25"/>
  <c r="AU3" i="25" s="1"/>
  <c r="AZ143" i="25"/>
  <c r="AU143" i="25" s="1"/>
  <c r="AZ139" i="25"/>
  <c r="AU139" i="25" s="1"/>
  <c r="AZ151" i="25"/>
  <c r="AU151" i="25" s="1"/>
  <c r="AZ265" i="25"/>
  <c r="AU265" i="25" s="1"/>
  <c r="AZ403" i="25"/>
  <c r="AU403" i="25" s="1"/>
  <c r="AZ36" i="25"/>
  <c r="AU36" i="25" s="1"/>
  <c r="AZ59" i="25"/>
  <c r="AU59" i="25" s="1"/>
  <c r="AZ98" i="25"/>
  <c r="AU98" i="25" s="1"/>
  <c r="AZ141" i="25"/>
  <c r="AU141" i="25" s="1"/>
  <c r="AZ165" i="25"/>
  <c r="AU165" i="25" s="1"/>
  <c r="AZ212" i="25"/>
  <c r="AU212" i="25" s="1"/>
  <c r="AZ286" i="25"/>
  <c r="AU286" i="25" s="1"/>
  <c r="AZ324" i="25"/>
  <c r="AU324" i="25" s="1"/>
  <c r="AZ366" i="25"/>
  <c r="AU366" i="25" s="1"/>
  <c r="AZ398" i="25"/>
  <c r="AU398" i="25" s="1"/>
  <c r="AZ270" i="25"/>
  <c r="AU270" i="25" s="1"/>
  <c r="AZ331" i="25"/>
  <c r="AU331" i="25" s="1"/>
  <c r="AZ420" i="25"/>
  <c r="AU420" i="25" s="1"/>
  <c r="AZ478" i="25"/>
  <c r="AU478" i="25" s="1"/>
  <c r="AZ23" i="25"/>
  <c r="AU23" i="25" s="1"/>
  <c r="AZ7" i="25"/>
  <c r="AU7" i="25" s="1"/>
  <c r="AZ13" i="25"/>
  <c r="AU13" i="25" s="1"/>
  <c r="AZ70" i="25"/>
  <c r="AU70" i="25" s="1"/>
  <c r="AZ85" i="25"/>
  <c r="AU85" i="25" s="1"/>
  <c r="AZ68" i="25"/>
  <c r="AU68" i="25" s="1"/>
  <c r="AZ112" i="25"/>
  <c r="AU112" i="25" s="1"/>
  <c r="AZ133" i="25"/>
  <c r="AU133" i="25" s="1"/>
  <c r="AZ381" i="25"/>
  <c r="AU381" i="25" s="1"/>
  <c r="AZ215" i="25"/>
  <c r="AU215" i="25" s="1"/>
  <c r="AZ93" i="25"/>
  <c r="AU93" i="25" s="1"/>
  <c r="AZ297" i="25"/>
  <c r="AU297" i="25" s="1"/>
  <c r="AZ431" i="25"/>
  <c r="AU431" i="25" s="1"/>
  <c r="AZ383" i="25"/>
  <c r="AU383" i="25" s="1"/>
  <c r="AZ476" i="25"/>
  <c r="AU476" i="25" s="1"/>
  <c r="AZ4" i="25"/>
  <c r="AU4" i="25" s="1"/>
  <c r="AZ32" i="25"/>
  <c r="AU32" i="25" s="1"/>
  <c r="AZ73" i="25"/>
  <c r="AU73" i="25" s="1"/>
  <c r="AZ48" i="25"/>
  <c r="AU48" i="25" s="1"/>
  <c r="AZ83" i="25"/>
  <c r="AU83" i="25" s="1"/>
  <c r="AZ25" i="25"/>
  <c r="AU25" i="25" s="1"/>
  <c r="AZ100" i="25"/>
  <c r="AU100" i="25" s="1"/>
  <c r="AZ121" i="25"/>
  <c r="AU121" i="25" s="1"/>
  <c r="AZ142" i="25"/>
  <c r="AU142" i="25" s="1"/>
  <c r="AZ182" i="25"/>
  <c r="AU182" i="25" s="1"/>
  <c r="AZ168" i="25"/>
  <c r="AU168" i="25" s="1"/>
  <c r="AZ191" i="25"/>
  <c r="AU191" i="25" s="1"/>
  <c r="AZ268" i="25"/>
  <c r="AU268" i="25" s="1"/>
  <c r="AZ282" i="25"/>
  <c r="AU282" i="25" s="1"/>
  <c r="AZ304" i="25"/>
  <c r="AU304" i="25" s="1"/>
  <c r="AZ325" i="25"/>
  <c r="AU325" i="25" s="1"/>
  <c r="AZ346" i="25"/>
  <c r="AU346" i="25" s="1"/>
  <c r="AZ368" i="25"/>
  <c r="AU368" i="25" s="1"/>
  <c r="AZ389" i="25"/>
  <c r="AU389" i="25" s="1"/>
  <c r="AZ226" i="25"/>
  <c r="AU226" i="25" s="1"/>
  <c r="AZ228" i="25"/>
  <c r="AU228" i="25" s="1"/>
  <c r="AZ359" i="25"/>
  <c r="AU359" i="25" s="1"/>
  <c r="AZ442" i="25"/>
  <c r="AU442" i="25" s="1"/>
  <c r="AZ262" i="25"/>
  <c r="AU262" i="25" s="1"/>
  <c r="AZ307" i="25"/>
  <c r="AU307" i="25" s="1"/>
  <c r="AZ440" i="25"/>
  <c r="AU440" i="25" s="1"/>
  <c r="AZ395" i="25"/>
  <c r="AU395" i="25" s="1"/>
  <c r="AZ417" i="25"/>
  <c r="AU417" i="25" s="1"/>
  <c r="AZ454" i="25"/>
  <c r="AU454" i="25" s="1"/>
  <c r="AZ15" i="25"/>
  <c r="AU15" i="25" s="1"/>
  <c r="AZ81" i="25"/>
  <c r="AU81" i="25" s="1"/>
  <c r="AZ76" i="25"/>
  <c r="AU76" i="25" s="1"/>
  <c r="AZ124" i="25"/>
  <c r="AU124" i="25" s="1"/>
  <c r="AZ190" i="25"/>
  <c r="AU190" i="25" s="1"/>
  <c r="AZ216" i="25"/>
  <c r="AU216" i="25" s="1"/>
  <c r="AZ301" i="25"/>
  <c r="AU301" i="25" s="1"/>
  <c r="AZ338" i="25"/>
  <c r="AU338" i="25" s="1"/>
  <c r="AZ370" i="25"/>
  <c r="AU370" i="25" s="1"/>
  <c r="AZ404" i="25"/>
  <c r="AU404" i="25" s="1"/>
  <c r="AZ259" i="25"/>
  <c r="AU259" i="25" s="1"/>
  <c r="AZ245" i="25"/>
  <c r="AU245" i="25" s="1"/>
  <c r="AZ432" i="25"/>
  <c r="AU432" i="25" s="1"/>
  <c r="AZ473" i="25"/>
  <c r="AU473" i="25" s="1"/>
  <c r="AZ64" i="25"/>
  <c r="AU64" i="25" s="1"/>
  <c r="AZ72" i="25"/>
  <c r="AU72" i="25" s="1"/>
  <c r="AZ103" i="25"/>
  <c r="AU103" i="25" s="1"/>
  <c r="AZ99" i="25"/>
  <c r="AU99" i="25" s="1"/>
  <c r="AZ115" i="25"/>
  <c r="AU115" i="25" s="1"/>
  <c r="AZ407" i="25"/>
  <c r="AU407" i="25" s="1"/>
  <c r="AZ69" i="25"/>
  <c r="AU69" i="25" s="1"/>
  <c r="AZ92" i="25"/>
  <c r="AU92" i="25" s="1"/>
  <c r="AZ104" i="25"/>
  <c r="AU104" i="25" s="1"/>
  <c r="AZ152" i="25"/>
  <c r="AU152" i="25" s="1"/>
  <c r="AZ196" i="25"/>
  <c r="AU196" i="25" s="1"/>
  <c r="AZ232" i="25"/>
  <c r="AU232" i="25" s="1"/>
  <c r="AZ292" i="25"/>
  <c r="AU292" i="25" s="1"/>
  <c r="AZ334" i="25"/>
  <c r="AU334" i="25" s="1"/>
  <c r="AZ372" i="25"/>
  <c r="AU372" i="25" s="1"/>
  <c r="AZ225" i="25"/>
  <c r="AU225" i="25" s="1"/>
  <c r="AZ423" i="25"/>
  <c r="AU423" i="25" s="1"/>
  <c r="AZ238" i="25"/>
  <c r="AU238" i="25" s="1"/>
  <c r="AZ452" i="25"/>
  <c r="AU452" i="25" s="1"/>
  <c r="AZ437" i="25"/>
  <c r="AU437" i="25" s="1"/>
  <c r="AZ28" i="25"/>
  <c r="AU28" i="25" s="1"/>
  <c r="AZ37" i="25"/>
  <c r="AU37" i="25" s="1"/>
  <c r="AZ53" i="25"/>
  <c r="AU53" i="25" s="1"/>
  <c r="AZ79" i="25"/>
  <c r="AU79" i="25" s="1"/>
  <c r="AZ159" i="25"/>
  <c r="AU159" i="25" s="1"/>
  <c r="AZ95" i="25"/>
  <c r="AU95" i="25" s="1"/>
  <c r="AZ117" i="25"/>
  <c r="AU117" i="25" s="1"/>
  <c r="AZ138" i="25"/>
  <c r="AU138" i="25" s="1"/>
  <c r="AZ170" i="25"/>
  <c r="AU170" i="25" s="1"/>
  <c r="AZ222" i="25"/>
  <c r="AU222" i="25" s="1"/>
  <c r="AZ179" i="25"/>
  <c r="AU179" i="25" s="1"/>
  <c r="AZ193" i="25"/>
  <c r="AU193" i="25" s="1"/>
  <c r="AZ278" i="25"/>
  <c r="AU278" i="25" s="1"/>
  <c r="AZ300" i="25"/>
  <c r="AU300" i="25" s="1"/>
  <c r="AZ321" i="25"/>
  <c r="AU321" i="25" s="1"/>
  <c r="AZ272" i="25"/>
  <c r="AU272" i="25" s="1"/>
  <c r="AZ456" i="25"/>
  <c r="AU456" i="25" s="1"/>
  <c r="AZ125" i="25"/>
  <c r="AU125" i="25" s="1"/>
  <c r="AZ345" i="25"/>
  <c r="AU345" i="25" s="1"/>
  <c r="AZ447" i="25"/>
  <c r="AU447" i="25" s="1"/>
  <c r="AZ379" i="25"/>
  <c r="AU379" i="25" s="1"/>
  <c r="AZ474" i="25"/>
  <c r="AU474" i="25" s="1"/>
  <c r="AZ16" i="25"/>
  <c r="AU16" i="25" s="1"/>
  <c r="AZ38" i="25"/>
  <c r="AU38" i="25" s="1"/>
  <c r="AZ46" i="25"/>
  <c r="AU46" i="25" s="1"/>
  <c r="AZ9" i="25"/>
  <c r="AU9" i="25" s="1"/>
  <c r="AZ52" i="25"/>
  <c r="AU52" i="25" s="1"/>
  <c r="AZ80" i="25"/>
  <c r="AU80" i="25" s="1"/>
  <c r="AZ105" i="25"/>
  <c r="AU105" i="25" s="1"/>
  <c r="AZ126" i="25"/>
  <c r="AU126" i="25" s="1"/>
  <c r="AZ148" i="25"/>
  <c r="AU148" i="25" s="1"/>
  <c r="AZ195" i="25"/>
  <c r="AU195" i="25" s="1"/>
  <c r="AZ184" i="25"/>
  <c r="AU184" i="25" s="1"/>
  <c r="AZ201" i="25"/>
  <c r="AU201" i="25" s="1"/>
  <c r="AZ240" i="25"/>
  <c r="AU240" i="25" s="1"/>
  <c r="AZ288" i="25"/>
  <c r="AU288" i="25" s="1"/>
  <c r="AZ309" i="25"/>
  <c r="AU309" i="25" s="1"/>
  <c r="AZ330" i="25"/>
  <c r="AU330" i="25" s="1"/>
  <c r="AZ352" i="25"/>
  <c r="AU352" i="25" s="1"/>
  <c r="AZ373" i="25"/>
  <c r="AU373" i="25" s="1"/>
  <c r="AZ394" i="25"/>
  <c r="AU394" i="25" s="1"/>
  <c r="AZ239" i="25"/>
  <c r="AU239" i="25" s="1"/>
  <c r="AZ260" i="25"/>
  <c r="AU260" i="25" s="1"/>
  <c r="AZ405" i="25"/>
  <c r="AU405" i="25" s="1"/>
  <c r="AZ450" i="25"/>
  <c r="AU450" i="25" s="1"/>
  <c r="AZ347" i="25"/>
  <c r="AU347" i="25" s="1"/>
  <c r="AZ371" i="25"/>
  <c r="AU371" i="25" s="1"/>
  <c r="AZ251" i="25"/>
  <c r="AU251" i="25" s="1"/>
  <c r="AZ459" i="25"/>
  <c r="AU459" i="25" s="1"/>
  <c r="AZ421" i="25"/>
  <c r="AU421" i="25" s="1"/>
  <c r="AZ24" i="25"/>
  <c r="AU24" i="25" s="1"/>
  <c r="AZ17" i="25"/>
  <c r="AU17" i="25" s="1"/>
  <c r="AZ62" i="25"/>
  <c r="AU62" i="25" s="1"/>
  <c r="AZ102" i="25"/>
  <c r="AU102" i="25" s="1"/>
  <c r="AZ134" i="25"/>
  <c r="AU134" i="25" s="1"/>
  <c r="AZ210" i="25"/>
  <c r="AU210" i="25" s="1"/>
  <c r="AZ224" i="25"/>
  <c r="AU224" i="25" s="1"/>
  <c r="AZ312" i="25"/>
  <c r="AU312" i="25" s="1"/>
  <c r="AZ344" i="25"/>
  <c r="AU344" i="25" s="1"/>
  <c r="AZ376" i="25"/>
  <c r="AU376" i="25" s="1"/>
  <c r="AZ233" i="25"/>
  <c r="AU233" i="25" s="1"/>
  <c r="AZ422" i="25"/>
  <c r="AU422" i="25" s="1"/>
  <c r="AZ415" i="25"/>
  <c r="AU415" i="25" s="1"/>
  <c r="AZ351" i="25"/>
  <c r="AU351" i="25" s="1"/>
  <c r="AZ464" i="25"/>
  <c r="AU464" i="25" s="1"/>
  <c r="AZ111" i="25"/>
  <c r="AU111" i="25" s="1"/>
  <c r="AZ107" i="25"/>
  <c r="AU107" i="25" s="1"/>
  <c r="AZ119" i="25"/>
  <c r="AU119" i="25" s="1"/>
  <c r="AZ131" i="25"/>
  <c r="AU131" i="25" s="1"/>
  <c r="AZ209" i="25"/>
  <c r="AU209" i="25" s="1"/>
  <c r="AZ20" i="25"/>
  <c r="AU20" i="25" s="1"/>
  <c r="AZ58" i="25"/>
  <c r="AU58" i="25" s="1"/>
  <c r="AZ167" i="25"/>
  <c r="AU167" i="25" s="1"/>
  <c r="AZ114" i="25"/>
  <c r="AU114" i="25" s="1"/>
  <c r="AZ178" i="25"/>
  <c r="AU178" i="25" s="1"/>
  <c r="AZ187" i="25"/>
  <c r="AU187" i="25" s="1"/>
  <c r="AZ264" i="25"/>
  <c r="AU264" i="25" s="1"/>
  <c r="AZ313" i="25"/>
  <c r="AU313" i="25" s="1"/>
  <c r="AZ340" i="25"/>
  <c r="AU340" i="25" s="1"/>
  <c r="AZ382" i="25"/>
  <c r="AU382" i="25" s="1"/>
  <c r="AZ247" i="25"/>
  <c r="AU247" i="25" s="1"/>
  <c r="AZ439" i="25"/>
  <c r="AU439" i="25" s="1"/>
  <c r="AZ291" i="25"/>
  <c r="AU291" i="25" s="1"/>
  <c r="AZ230" i="25"/>
  <c r="AU230" i="25" s="1"/>
  <c r="AZ8" i="25"/>
  <c r="AU8" i="25" s="1"/>
  <c r="AZ34" i="25"/>
  <c r="AU34" i="25" s="1"/>
  <c r="AZ14" i="25"/>
  <c r="AU14" i="25" s="1"/>
  <c r="AZ56" i="25"/>
  <c r="AU56" i="25" s="1"/>
  <c r="AZ84" i="25"/>
  <c r="AU84" i="25" s="1"/>
  <c r="AZ44" i="25"/>
  <c r="AU44" i="25" s="1"/>
  <c r="AZ101" i="25"/>
  <c r="AU101" i="25" s="1"/>
  <c r="AZ122" i="25"/>
  <c r="AU122" i="25" s="1"/>
  <c r="AZ144" i="25"/>
  <c r="AU144" i="25" s="1"/>
  <c r="AZ430" i="25"/>
  <c r="AU430" i="25" s="1"/>
  <c r="AZ42" i="25"/>
  <c r="AU42" i="25" s="1"/>
  <c r="AZ158" i="25"/>
  <c r="AU158" i="25" s="1"/>
  <c r="AZ393" i="25"/>
  <c r="AU393" i="25" s="1"/>
  <c r="AZ455" i="25"/>
  <c r="AU455" i="25" s="1"/>
  <c r="AZ471" i="25"/>
  <c r="AU471" i="25" s="1"/>
  <c r="AZ461" i="25"/>
  <c r="AU461" i="25" s="1"/>
  <c r="AZ22" i="25"/>
  <c r="AU22" i="25" s="1"/>
  <c r="AZ43" i="25"/>
  <c r="AU43" i="25" s="1"/>
  <c r="AZ10" i="25"/>
  <c r="AU10" i="25" s="1"/>
  <c r="AZ66" i="25"/>
  <c r="AU66" i="25" s="1"/>
  <c r="AZ55" i="25"/>
  <c r="AU55" i="25" s="1"/>
  <c r="AZ96" i="25"/>
  <c r="AU96" i="25" s="1"/>
  <c r="AZ110" i="25"/>
  <c r="AU110" i="25" s="1"/>
  <c r="AZ132" i="25"/>
  <c r="AU132" i="25" s="1"/>
  <c r="AZ156" i="25"/>
  <c r="AU156" i="25" s="1"/>
  <c r="AZ203" i="25"/>
  <c r="AU203" i="25" s="1"/>
  <c r="AZ200" i="25"/>
  <c r="AU200" i="25" s="1"/>
  <c r="AZ157" i="25"/>
  <c r="AU157" i="25" s="1"/>
  <c r="AZ271" i="25"/>
  <c r="AU271" i="25" s="1"/>
  <c r="AZ293" i="25"/>
  <c r="AU293" i="25" s="1"/>
  <c r="AZ314" i="25"/>
  <c r="AU314" i="25" s="1"/>
  <c r="AZ336" i="25"/>
  <c r="AU336" i="25" s="1"/>
  <c r="AZ357" i="25"/>
  <c r="AU357" i="25" s="1"/>
  <c r="AZ378" i="25"/>
  <c r="AU378" i="25" s="1"/>
  <c r="AZ400" i="25"/>
  <c r="AU400" i="25" s="1"/>
  <c r="AZ249" i="25"/>
  <c r="AU249" i="25" s="1"/>
  <c r="AZ227" i="25"/>
  <c r="AU227" i="25" s="1"/>
  <c r="AZ426" i="25"/>
  <c r="AU426" i="25" s="1"/>
  <c r="AZ303" i="25"/>
  <c r="AU303" i="25" s="1"/>
  <c r="AZ173" i="25"/>
  <c r="AU173" i="25" s="1"/>
  <c r="AZ411" i="25"/>
  <c r="AU411" i="25" s="1"/>
  <c r="AZ399" i="25"/>
  <c r="AU399" i="25" s="1"/>
  <c r="AZ475" i="25"/>
  <c r="AU475" i="25" s="1"/>
  <c r="AZ429" i="25"/>
  <c r="AU429" i="25" s="1"/>
  <c r="AZ30" i="25"/>
  <c r="AU30" i="25" s="1"/>
  <c r="AZ57" i="25"/>
  <c r="AU57" i="25" s="1"/>
  <c r="AZ89" i="25"/>
  <c r="AU89" i="25" s="1"/>
  <c r="AZ108" i="25"/>
  <c r="AU108" i="25" s="1"/>
  <c r="AZ145" i="25"/>
  <c r="AU145" i="25" s="1"/>
  <c r="AZ176" i="25"/>
  <c r="AU176" i="25" s="1"/>
  <c r="AZ274" i="25"/>
  <c r="AU274" i="25" s="1"/>
  <c r="AZ322" i="25"/>
  <c r="AU322" i="25" s="1"/>
  <c r="AZ354" i="25"/>
  <c r="AU354" i="25" s="1"/>
  <c r="AZ386" i="25"/>
  <c r="AU386" i="25" s="1"/>
  <c r="AZ255" i="25"/>
  <c r="AU255" i="25" s="1"/>
  <c r="AZ438" i="25"/>
  <c r="AU438" i="25" s="1"/>
  <c r="AZ275" i="25"/>
  <c r="AU275" i="25" s="1"/>
  <c r="AZ363" i="25"/>
  <c r="AU363" i="25" s="1"/>
  <c r="AZ470" i="25"/>
  <c r="AU470" i="25" s="1"/>
  <c r="AZ127" i="25"/>
  <c r="AU127" i="25" s="1"/>
  <c r="AZ123" i="25"/>
  <c r="AU123" i="25" s="1"/>
  <c r="AZ135" i="25"/>
  <c r="AU135" i="25" s="1"/>
  <c r="AZ217" i="25"/>
  <c r="AU217" i="25" s="1"/>
  <c r="AZ147" i="25"/>
  <c r="AU147" i="25" s="1"/>
  <c r="AZ26" i="25"/>
  <c r="AU26" i="25" s="1"/>
  <c r="AZ61" i="25"/>
  <c r="AU61" i="25" s="1"/>
  <c r="AZ94" i="25"/>
  <c r="AU94" i="25" s="1"/>
  <c r="AZ120" i="25"/>
  <c r="AU120" i="25" s="1"/>
  <c r="AZ202" i="25"/>
  <c r="AU202" i="25" s="1"/>
  <c r="AZ185" i="25"/>
  <c r="AU185" i="25" s="1"/>
  <c r="AZ276" i="25"/>
  <c r="AU276" i="25" s="1"/>
  <c r="AZ318" i="25"/>
  <c r="AU318" i="25" s="1"/>
  <c r="AZ361" i="25"/>
  <c r="AU361" i="25" s="1"/>
  <c r="AZ388" i="25"/>
  <c r="AU388" i="25" s="1"/>
  <c r="AZ220" i="25"/>
  <c r="AU220" i="25" s="1"/>
  <c r="AZ418" i="25"/>
  <c r="AU418" i="25" s="1"/>
  <c r="AZ355" i="25"/>
  <c r="AU355" i="25" s="1"/>
  <c r="AZ416" i="25"/>
  <c r="AU416" i="25" s="1"/>
  <c r="AZ18" i="25"/>
  <c r="AU18" i="25" s="1"/>
  <c r="AZ39" i="25"/>
  <c r="AU39" i="25" s="1"/>
  <c r="AZ50" i="25"/>
  <c r="AU50" i="25" s="1"/>
  <c r="AZ41" i="25"/>
  <c r="AU41" i="25" s="1"/>
  <c r="AZ60" i="25"/>
  <c r="AU60" i="25" s="1"/>
  <c r="AZ86" i="25"/>
  <c r="AU86" i="25" s="1"/>
  <c r="AZ106" i="25"/>
  <c r="AU106" i="25" s="1"/>
  <c r="AZ128" i="25"/>
  <c r="AU128" i="25" s="1"/>
  <c r="AZ149" i="25"/>
  <c r="AU149" i="25" s="1"/>
  <c r="AZ198" i="25"/>
  <c r="AU198" i="25" s="1"/>
  <c r="AZ188" i="25"/>
  <c r="AU188" i="25" s="1"/>
  <c r="AZ211" i="25"/>
  <c r="AU211" i="25" s="1"/>
  <c r="AZ248" i="25"/>
  <c r="AU248" i="25" s="1"/>
  <c r="AZ289" i="25"/>
  <c r="AU289" i="25" s="1"/>
  <c r="AZ310" i="25"/>
  <c r="AU310" i="25" s="1"/>
  <c r="AZ332" i="25"/>
  <c r="AU332" i="25" s="1"/>
  <c r="AZ160" i="25"/>
  <c r="AU160" i="25" s="1"/>
  <c r="AZ153" i="25"/>
  <c r="AU153" i="25" s="1"/>
  <c r="AZ273" i="25"/>
  <c r="AU273" i="25" s="1"/>
  <c r="AZ316" i="25"/>
  <c r="AU316" i="25" s="1"/>
  <c r="AZ348" i="25"/>
  <c r="AU348" i="25" s="1"/>
  <c r="AZ369" i="25"/>
  <c r="AU369" i="25" s="1"/>
  <c r="AZ390" i="25"/>
  <c r="AU390" i="25" s="1"/>
  <c r="AZ231" i="25"/>
  <c r="AU231" i="25" s="1"/>
  <c r="AZ236" i="25"/>
  <c r="AU236" i="25" s="1"/>
  <c r="AZ375" i="25"/>
  <c r="AU375" i="25" s="1"/>
  <c r="AZ443" i="25"/>
  <c r="AU443" i="25" s="1"/>
  <c r="AZ299" i="25"/>
  <c r="AU299" i="25" s="1"/>
  <c r="AZ323" i="25"/>
  <c r="AU323" i="25" s="1"/>
  <c r="AZ444" i="25"/>
  <c r="AU444" i="25" s="1"/>
  <c r="AZ408" i="25"/>
  <c r="AU408" i="25" s="1"/>
  <c r="AZ449" i="25"/>
  <c r="AU449" i="25" s="1"/>
  <c r="AZ460" i="25"/>
  <c r="AU460" i="25" s="1"/>
  <c r="AZ186" i="25"/>
  <c r="AU186" i="25" s="1"/>
  <c r="AZ154" i="25"/>
  <c r="AU154" i="25" s="1"/>
  <c r="AZ284" i="25"/>
  <c r="AU284" i="25" s="1"/>
  <c r="AZ326" i="25"/>
  <c r="AU326" i="25" s="1"/>
  <c r="AZ353" i="25"/>
  <c r="AU353" i="25" s="1"/>
  <c r="AZ374" i="25"/>
  <c r="AU374" i="25" s="1"/>
  <c r="AZ396" i="25"/>
  <c r="AU396" i="25" s="1"/>
  <c r="AZ241" i="25"/>
  <c r="AU241" i="25" s="1"/>
  <c r="AZ266" i="25"/>
  <c r="AU266" i="25" s="1"/>
  <c r="AZ419" i="25"/>
  <c r="AU419" i="25" s="1"/>
  <c r="AZ451" i="25"/>
  <c r="AU451" i="25" s="1"/>
  <c r="AZ409" i="25"/>
  <c r="AU409" i="25" s="1"/>
  <c r="AZ387" i="25"/>
  <c r="AU387" i="25" s="1"/>
  <c r="AZ335" i="25"/>
  <c r="AU335" i="25" s="1"/>
  <c r="AZ463" i="25"/>
  <c r="AU463" i="25" s="1"/>
  <c r="AZ453" i="25"/>
  <c r="AU453" i="25" s="1"/>
  <c r="AZ469" i="25"/>
  <c r="AU469" i="25" s="1"/>
  <c r="AZ206" i="25"/>
  <c r="AU206" i="25" s="1"/>
  <c r="AZ181" i="25"/>
  <c r="AU181" i="25" s="1"/>
  <c r="AZ294" i="25"/>
  <c r="AU294" i="25" s="1"/>
  <c r="AZ337" i="25"/>
  <c r="AU337" i="25" s="1"/>
  <c r="AZ358" i="25"/>
  <c r="AU358" i="25" s="1"/>
  <c r="AZ380" i="25"/>
  <c r="AU380" i="25" s="1"/>
  <c r="AZ401" i="25"/>
  <c r="AU401" i="25" s="1"/>
  <c r="AZ250" i="25"/>
  <c r="AU250" i="25" s="1"/>
  <c r="AZ243" i="25"/>
  <c r="AU243" i="25" s="1"/>
  <c r="AZ427" i="25"/>
  <c r="AU427" i="25" s="1"/>
  <c r="AZ319" i="25"/>
  <c r="AU319" i="25" s="1"/>
  <c r="AZ221" i="25"/>
  <c r="AU221" i="25" s="1"/>
  <c r="AZ412" i="25"/>
  <c r="AU412" i="25" s="1"/>
  <c r="AZ6" i="25"/>
  <c r="AU6" i="25" s="1"/>
  <c r="AZ425" i="25"/>
  <c r="AU425" i="25" s="1"/>
  <c r="AZ445" i="25"/>
  <c r="AU445" i="25" s="1"/>
  <c r="AZ172" i="25"/>
  <c r="AU172" i="25" s="1"/>
  <c r="AZ204" i="25"/>
  <c r="AU204" i="25" s="1"/>
  <c r="AZ305" i="25"/>
  <c r="AU305" i="25" s="1"/>
  <c r="AZ342" i="25"/>
  <c r="AU342" i="25" s="1"/>
  <c r="AZ364" i="25"/>
  <c r="AU364" i="25" s="1"/>
  <c r="AZ385" i="25"/>
  <c r="AU385" i="25" s="1"/>
  <c r="AZ213" i="25"/>
  <c r="AU213" i="25" s="1"/>
  <c r="AZ263" i="25"/>
  <c r="AU263" i="25" s="1"/>
  <c r="AZ311" i="25"/>
  <c r="AU311" i="25" s="1"/>
  <c r="AZ435" i="25"/>
  <c r="AU435" i="25" s="1"/>
  <c r="AZ229" i="25"/>
  <c r="AU229" i="25" s="1"/>
  <c r="AZ254" i="25"/>
  <c r="AU254" i="25" s="1"/>
  <c r="AZ428" i="25"/>
  <c r="AU428" i="25" s="1"/>
  <c r="AZ283" i="25"/>
  <c r="AU283" i="25" s="1"/>
  <c r="AZ468" i="25"/>
  <c r="AU468" i="25" s="1"/>
  <c r="AZ472" i="25"/>
  <c r="AU472" i="25" s="1"/>
  <c r="U6" i="25"/>
  <c r="BB2" i="25" l="1"/>
  <c r="C24" i="36" s="1"/>
  <c r="BA5" i="25"/>
  <c r="BB10" i="25"/>
  <c r="C32" i="36" s="1"/>
  <c r="BC15" i="25"/>
  <c r="D37" i="36" s="1"/>
  <c r="BA21" i="25"/>
  <c r="BB26" i="25"/>
  <c r="C48" i="36" s="1"/>
  <c r="BC31" i="25"/>
  <c r="D53" i="36" s="1"/>
  <c r="BA37" i="25"/>
  <c r="BB42" i="25"/>
  <c r="C64" i="36" s="1"/>
  <c r="BC6" i="25"/>
  <c r="D28" i="36" s="1"/>
  <c r="BA12" i="25"/>
  <c r="BB17" i="25"/>
  <c r="C39" i="36" s="1"/>
  <c r="BC22" i="25"/>
  <c r="D44" i="36" s="1"/>
  <c r="BA28" i="25"/>
  <c r="BB33" i="25"/>
  <c r="C55" i="36" s="1"/>
  <c r="BC38" i="25"/>
  <c r="D60" i="36" s="1"/>
  <c r="BA3" i="25"/>
  <c r="BB8" i="25"/>
  <c r="C30" i="36" s="1"/>
  <c r="BC13" i="25"/>
  <c r="D35" i="36" s="1"/>
  <c r="BA19" i="25"/>
  <c r="BB24" i="25"/>
  <c r="C46" i="36" s="1"/>
  <c r="BC29" i="25"/>
  <c r="D51" i="36" s="1"/>
  <c r="BA35" i="25"/>
  <c r="BB40" i="25"/>
  <c r="C62" i="36" s="1"/>
  <c r="BB45" i="25"/>
  <c r="C67" i="36" s="1"/>
  <c r="BC50" i="25"/>
  <c r="D72" i="36" s="1"/>
  <c r="BA56" i="25"/>
  <c r="BB61" i="25"/>
  <c r="C83" i="36" s="1"/>
  <c r="BC16" i="25"/>
  <c r="D38" i="36" s="1"/>
  <c r="BC32" i="25"/>
  <c r="D54" i="36" s="1"/>
  <c r="BA47" i="25"/>
  <c r="BB52" i="25"/>
  <c r="C74" i="36" s="1"/>
  <c r="BC57" i="25"/>
  <c r="D79" i="36" s="1"/>
  <c r="BA63" i="25"/>
  <c r="BB68" i="25"/>
  <c r="C90" i="36" s="1"/>
  <c r="BC73" i="25"/>
  <c r="D95" i="36" s="1"/>
  <c r="BA14" i="25"/>
  <c r="BA30" i="25"/>
  <c r="BA44" i="25"/>
  <c r="BA50" i="25"/>
  <c r="BB55" i="25"/>
  <c r="C77" i="36" s="1"/>
  <c r="BC60" i="25"/>
  <c r="D82" i="36" s="1"/>
  <c r="BC51" i="25"/>
  <c r="D73" i="36" s="1"/>
  <c r="BA64" i="25"/>
  <c r="BA69" i="25"/>
  <c r="BC75" i="25"/>
  <c r="D97" i="36" s="1"/>
  <c r="BA80" i="25"/>
  <c r="BE80" i="25" s="1"/>
  <c r="BB85" i="25"/>
  <c r="BC90" i="25"/>
  <c r="BB11" i="25"/>
  <c r="C33" i="36" s="1"/>
  <c r="BA45" i="25"/>
  <c r="BA61" i="25"/>
  <c r="BA66" i="25"/>
  <c r="BC72" i="25"/>
  <c r="D94" i="36" s="1"/>
  <c r="BC77" i="25"/>
  <c r="D99" i="36" s="1"/>
  <c r="BB7" i="25"/>
  <c r="C29" i="36" s="1"/>
  <c r="BB50" i="25"/>
  <c r="C72" i="36" s="1"/>
  <c r="BB66" i="25"/>
  <c r="C88" i="36" s="1"/>
  <c r="BA78" i="25"/>
  <c r="BB83" i="25"/>
  <c r="BC88" i="25"/>
  <c r="BA94" i="25"/>
  <c r="BE94" i="25" s="1"/>
  <c r="BB78" i="25"/>
  <c r="C100" i="36" s="1"/>
  <c r="BA93" i="25"/>
  <c r="BE93" i="25" s="1"/>
  <c r="BA99" i="25"/>
  <c r="BE99" i="25" s="1"/>
  <c r="BB104" i="25"/>
  <c r="BC109" i="25"/>
  <c r="BA115" i="25"/>
  <c r="BE115" i="25" s="1"/>
  <c r="BB120" i="25"/>
  <c r="BC125" i="25"/>
  <c r="BA131" i="25"/>
  <c r="BE131" i="25" s="1"/>
  <c r="BB136" i="25"/>
  <c r="BC141" i="25"/>
  <c r="BA147" i="25"/>
  <c r="BE147" i="25" s="1"/>
  <c r="BB152" i="25"/>
  <c r="BC157" i="25"/>
  <c r="BA163" i="25"/>
  <c r="BE163" i="25" s="1"/>
  <c r="BB19" i="25"/>
  <c r="C41" i="36" s="1"/>
  <c r="BC85" i="25"/>
  <c r="BC93" i="25"/>
  <c r="BC100" i="25"/>
  <c r="BA106" i="25"/>
  <c r="BE106" i="25" s="1"/>
  <c r="BB111" i="25"/>
  <c r="BC116" i="25"/>
  <c r="BA122" i="25"/>
  <c r="BE122" i="25" s="1"/>
  <c r="BC2" i="25"/>
  <c r="D24" i="36" s="1"/>
  <c r="BB6" i="25"/>
  <c r="C28" i="36" s="1"/>
  <c r="BC11" i="25"/>
  <c r="D33" i="36" s="1"/>
  <c r="BA17" i="25"/>
  <c r="BB22" i="25"/>
  <c r="C44" i="36" s="1"/>
  <c r="BC27" i="25"/>
  <c r="D49" i="36" s="1"/>
  <c r="BA33" i="25"/>
  <c r="BB38" i="25"/>
  <c r="C60" i="36" s="1"/>
  <c r="BC43" i="25"/>
  <c r="D65" i="36" s="1"/>
  <c r="BA8" i="25"/>
  <c r="BB13" i="25"/>
  <c r="C35" i="36" s="1"/>
  <c r="BC18" i="25"/>
  <c r="D40" i="36" s="1"/>
  <c r="BA24" i="25"/>
  <c r="BB29" i="25"/>
  <c r="C51" i="36" s="1"/>
  <c r="BC34" i="25"/>
  <c r="D56" i="36" s="1"/>
  <c r="BA40" i="25"/>
  <c r="BB4" i="25"/>
  <c r="C26" i="36" s="1"/>
  <c r="BC9" i="25"/>
  <c r="D31" i="36" s="1"/>
  <c r="BA15" i="25"/>
  <c r="BB20" i="25"/>
  <c r="C42" i="36" s="1"/>
  <c r="BC25" i="25"/>
  <c r="D47" i="36" s="1"/>
  <c r="BA31" i="25"/>
  <c r="BB36" i="25"/>
  <c r="C58" i="36" s="1"/>
  <c r="BC41" i="25"/>
  <c r="D63" i="36" s="1"/>
  <c r="BC46" i="25"/>
  <c r="D68" i="36" s="1"/>
  <c r="BA52" i="25"/>
  <c r="BB57" i="25"/>
  <c r="C79" i="36" s="1"/>
  <c r="BC4" i="25"/>
  <c r="D26" i="36" s="1"/>
  <c r="BC20" i="25"/>
  <c r="D42" i="36" s="1"/>
  <c r="BC36" i="25"/>
  <c r="D58" i="36" s="1"/>
  <c r="BB48" i="25"/>
  <c r="C70" i="36" s="1"/>
  <c r="BC53" i="25"/>
  <c r="D75" i="36" s="1"/>
  <c r="BA59" i="25"/>
  <c r="BB64" i="25"/>
  <c r="C86" i="36" s="1"/>
  <c r="BC69" i="25"/>
  <c r="D91" i="36" s="1"/>
  <c r="BA75" i="25"/>
  <c r="BA18" i="25"/>
  <c r="BA34" i="25"/>
  <c r="BA46" i="25"/>
  <c r="BB51" i="25"/>
  <c r="C73" i="36" s="1"/>
  <c r="BC56" i="25"/>
  <c r="D78" i="36" s="1"/>
  <c r="BB15" i="25"/>
  <c r="C37" i="36" s="1"/>
  <c r="BC55" i="25"/>
  <c r="D77" i="36" s="1"/>
  <c r="BA65" i="25"/>
  <c r="BC71" i="25"/>
  <c r="D93" i="36" s="1"/>
  <c r="BA76" i="25"/>
  <c r="BB81" i="25"/>
  <c r="BC86" i="25"/>
  <c r="BA92" i="25"/>
  <c r="BE92" i="25" s="1"/>
  <c r="BB27" i="25"/>
  <c r="C49" i="36" s="1"/>
  <c r="BA49" i="25"/>
  <c r="BA62" i="25"/>
  <c r="BC68" i="25"/>
  <c r="D90" i="36" s="1"/>
  <c r="BB73" i="25"/>
  <c r="C95" i="36" s="1"/>
  <c r="BA2" i="25"/>
  <c r="BC7" i="25"/>
  <c r="D29" i="36" s="1"/>
  <c r="BA13" i="25"/>
  <c r="BB18" i="25"/>
  <c r="C40" i="36" s="1"/>
  <c r="BC23" i="25"/>
  <c r="D45" i="36" s="1"/>
  <c r="BA29" i="25"/>
  <c r="BB34" i="25"/>
  <c r="C56" i="36" s="1"/>
  <c r="BC39" i="25"/>
  <c r="D61" i="36" s="1"/>
  <c r="BA4" i="25"/>
  <c r="BB9" i="25"/>
  <c r="C31" i="36" s="1"/>
  <c r="BC14" i="25"/>
  <c r="D36" i="36" s="1"/>
  <c r="BA20" i="25"/>
  <c r="BB25" i="25"/>
  <c r="C47" i="36" s="1"/>
  <c r="BC30" i="25"/>
  <c r="D52" i="36" s="1"/>
  <c r="BA36" i="25"/>
  <c r="BB41" i="25"/>
  <c r="C63" i="36" s="1"/>
  <c r="BC5" i="25"/>
  <c r="D27" i="36" s="1"/>
  <c r="BA11" i="25"/>
  <c r="BB16" i="25"/>
  <c r="C38" i="36" s="1"/>
  <c r="BC21" i="25"/>
  <c r="D43" i="36" s="1"/>
  <c r="BA27" i="25"/>
  <c r="BB32" i="25"/>
  <c r="C54" i="36" s="1"/>
  <c r="BC37" i="25"/>
  <c r="D59" i="36" s="1"/>
  <c r="BA43" i="25"/>
  <c r="BA48" i="25"/>
  <c r="BB53" i="25"/>
  <c r="C75" i="36" s="1"/>
  <c r="BC58" i="25"/>
  <c r="D80" i="36" s="1"/>
  <c r="BC3" i="25"/>
  <c r="D25" i="36" s="1"/>
  <c r="BA9" i="25"/>
  <c r="BB14" i="25"/>
  <c r="C36" i="36" s="1"/>
  <c r="BC19" i="25"/>
  <c r="D41" i="36" s="1"/>
  <c r="BA25" i="25"/>
  <c r="BB30" i="25"/>
  <c r="C52" i="36" s="1"/>
  <c r="BC35" i="25"/>
  <c r="D57" i="36" s="1"/>
  <c r="BA41" i="25"/>
  <c r="BB5" i="25"/>
  <c r="C27" i="36" s="1"/>
  <c r="BC10" i="25"/>
  <c r="D32" i="36" s="1"/>
  <c r="BA16" i="25"/>
  <c r="BB21" i="25"/>
  <c r="C43" i="36" s="1"/>
  <c r="BC26" i="25"/>
  <c r="D48" i="36" s="1"/>
  <c r="BA32" i="25"/>
  <c r="BB37" i="25"/>
  <c r="C59" i="36" s="1"/>
  <c r="BC42" i="25"/>
  <c r="D64" i="36" s="1"/>
  <c r="BA7" i="25"/>
  <c r="BB12" i="25"/>
  <c r="C34" i="36" s="1"/>
  <c r="BC17" i="25"/>
  <c r="D39" i="36" s="1"/>
  <c r="BA23" i="25"/>
  <c r="BB28" i="25"/>
  <c r="C50" i="36" s="1"/>
  <c r="BC33" i="25"/>
  <c r="D55" i="36" s="1"/>
  <c r="BA39" i="25"/>
  <c r="BB44" i="25"/>
  <c r="C66" i="36" s="1"/>
  <c r="BB49" i="25"/>
  <c r="C71" i="36" s="1"/>
  <c r="BC54" i="25"/>
  <c r="D76" i="36" s="1"/>
  <c r="BA60" i="25"/>
  <c r="BC12" i="25"/>
  <c r="D34" i="36" s="1"/>
  <c r="BC28" i="25"/>
  <c r="D50" i="36" s="1"/>
  <c r="BC45" i="25"/>
  <c r="D67" i="36" s="1"/>
  <c r="BA51" i="25"/>
  <c r="BB56" i="25"/>
  <c r="C78" i="36" s="1"/>
  <c r="BC61" i="25"/>
  <c r="D83" i="36" s="1"/>
  <c r="BA67" i="25"/>
  <c r="BB72" i="25"/>
  <c r="C94" i="36" s="1"/>
  <c r="BA10" i="25"/>
  <c r="BA26" i="25"/>
  <c r="BA42" i="25"/>
  <c r="BC48" i="25"/>
  <c r="D70" i="36" s="1"/>
  <c r="BA54" i="25"/>
  <c r="BB59" i="25"/>
  <c r="C81" i="36" s="1"/>
  <c r="BC47" i="25"/>
  <c r="D69" i="36" s="1"/>
  <c r="BC63" i="25"/>
  <c r="D85" i="36" s="1"/>
  <c r="BA68" i="25"/>
  <c r="BA73" i="25"/>
  <c r="BC78" i="25"/>
  <c r="D100" i="36" s="1"/>
  <c r="BA84" i="25"/>
  <c r="BE84" i="25" s="1"/>
  <c r="BB89" i="25"/>
  <c r="BC94" i="25"/>
  <c r="BC44" i="25"/>
  <c r="D66" i="36" s="1"/>
  <c r="BA57" i="25"/>
  <c r="BB65" i="25"/>
  <c r="C87" i="36" s="1"/>
  <c r="BA70" i="25"/>
  <c r="BB76" i="25"/>
  <c r="C98" i="36" s="1"/>
  <c r="BC81" i="25"/>
  <c r="BB46" i="25"/>
  <c r="C68" i="36" s="1"/>
  <c r="BB62" i="25"/>
  <c r="C84" i="36" s="1"/>
  <c r="BC76" i="25"/>
  <c r="D98" i="36" s="1"/>
  <c r="BA82" i="25"/>
  <c r="BE82" i="25" s="1"/>
  <c r="BB87" i="25"/>
  <c r="BC92" i="25"/>
  <c r="BB67" i="25"/>
  <c r="C89" i="36" s="1"/>
  <c r="BA89" i="25"/>
  <c r="BE89" i="25" s="1"/>
  <c r="BC97" i="25"/>
  <c r="BA103" i="25"/>
  <c r="BE103" i="25" s="1"/>
  <c r="BB108" i="25"/>
  <c r="BC113" i="25"/>
  <c r="BA119" i="25"/>
  <c r="BE119" i="25" s="1"/>
  <c r="BB124" i="25"/>
  <c r="BC129" i="25"/>
  <c r="BA135" i="25"/>
  <c r="BE135" i="25" s="1"/>
  <c r="BB140" i="25"/>
  <c r="BC145" i="25"/>
  <c r="BA151" i="25"/>
  <c r="BE151" i="25" s="1"/>
  <c r="BB156" i="25"/>
  <c r="BC161" i="25"/>
  <c r="BA167" i="25"/>
  <c r="BE167" i="25" s="1"/>
  <c r="BB84" i="25"/>
  <c r="BB92" i="25"/>
  <c r="BB99" i="25"/>
  <c r="BC104" i="25"/>
  <c r="BA110" i="25"/>
  <c r="BE110" i="25" s="1"/>
  <c r="BB115" i="25"/>
  <c r="BC120" i="25"/>
  <c r="BA126" i="25"/>
  <c r="BE126" i="25" s="1"/>
  <c r="BC8" i="25"/>
  <c r="D30" i="36" s="1"/>
  <c r="BA55" i="25"/>
  <c r="BA6" i="25"/>
  <c r="BC52" i="25"/>
  <c r="D74" i="36" s="1"/>
  <c r="BC67" i="25"/>
  <c r="D89" i="36" s="1"/>
  <c r="BA88" i="25"/>
  <c r="BE88" i="25" s="1"/>
  <c r="BC64" i="25"/>
  <c r="D86" i="36" s="1"/>
  <c r="BB80" i="25"/>
  <c r="BB58" i="25"/>
  <c r="C80" i="36" s="1"/>
  <c r="BC80" i="25"/>
  <c r="BB91" i="25"/>
  <c r="BA85" i="25"/>
  <c r="BE85" i="25" s="1"/>
  <c r="BC101" i="25"/>
  <c r="BB112" i="25"/>
  <c r="BA123" i="25"/>
  <c r="BE123" i="25" s="1"/>
  <c r="BC133" i="25"/>
  <c r="BB144" i="25"/>
  <c r="BA155" i="25"/>
  <c r="BE155" i="25" s="1"/>
  <c r="BC165" i="25"/>
  <c r="BC89" i="25"/>
  <c r="BB103" i="25"/>
  <c r="BA114" i="25"/>
  <c r="BE114" i="25" s="1"/>
  <c r="BC124" i="25"/>
  <c r="BB131" i="25"/>
  <c r="BC136" i="25"/>
  <c r="BA142" i="25"/>
  <c r="BE142" i="25" s="1"/>
  <c r="BB147" i="25"/>
  <c r="BC152" i="25"/>
  <c r="BA83" i="25"/>
  <c r="BE83" i="25" s="1"/>
  <c r="BB98" i="25"/>
  <c r="BC103" i="25"/>
  <c r="BA109" i="25"/>
  <c r="BE109" i="25" s="1"/>
  <c r="BB114" i="25"/>
  <c r="BC119" i="25"/>
  <c r="BA125" i="25"/>
  <c r="BE125" i="25" s="1"/>
  <c r="BB130" i="25"/>
  <c r="BC135" i="25"/>
  <c r="BA141" i="25"/>
  <c r="BE141" i="25" s="1"/>
  <c r="BB146" i="25"/>
  <c r="BC151" i="25"/>
  <c r="BA157" i="25"/>
  <c r="BE157" i="25" s="1"/>
  <c r="BB162" i="25"/>
  <c r="BC167" i="25"/>
  <c r="BC87" i="25"/>
  <c r="BA95" i="25"/>
  <c r="BE95" i="25" s="1"/>
  <c r="BA108" i="25"/>
  <c r="BE108" i="25" s="1"/>
  <c r="BA124" i="25"/>
  <c r="BE124" i="25" s="1"/>
  <c r="BA140" i="25"/>
  <c r="BE140" i="25" s="1"/>
  <c r="BB155" i="25"/>
  <c r="BB163" i="25"/>
  <c r="BB170" i="25"/>
  <c r="BC175" i="25"/>
  <c r="BA181" i="25"/>
  <c r="BE181" i="25" s="1"/>
  <c r="BB186" i="25"/>
  <c r="BC191" i="25"/>
  <c r="BA197" i="25"/>
  <c r="BE197" i="25" s="1"/>
  <c r="BB202" i="25"/>
  <c r="BA77" i="25"/>
  <c r="BB109" i="25"/>
  <c r="BB125" i="25"/>
  <c r="BB141" i="25"/>
  <c r="BA158" i="25"/>
  <c r="BE158" i="25" s="1"/>
  <c r="BB169" i="25"/>
  <c r="BC174" i="25"/>
  <c r="BA180" i="25"/>
  <c r="BE180" i="25" s="1"/>
  <c r="BB185" i="25"/>
  <c r="BC190" i="25"/>
  <c r="BA196" i="25"/>
  <c r="BE196" i="25" s="1"/>
  <c r="BB201" i="25"/>
  <c r="BC206" i="25"/>
  <c r="BA212" i="25"/>
  <c r="BE212" i="25" s="1"/>
  <c r="BB217" i="25"/>
  <c r="BC222" i="25"/>
  <c r="BC158" i="25"/>
  <c r="BC166" i="25"/>
  <c r="BB172" i="25"/>
  <c r="BC177" i="25"/>
  <c r="BA183" i="25"/>
  <c r="BE183" i="25" s="1"/>
  <c r="BB188" i="25"/>
  <c r="BC193" i="25"/>
  <c r="BA164" i="25"/>
  <c r="BE164" i="25" s="1"/>
  <c r="BB183" i="25"/>
  <c r="BA198" i="25"/>
  <c r="BE198" i="25" s="1"/>
  <c r="BA206" i="25"/>
  <c r="BE206" i="25" s="1"/>
  <c r="BC212" i="25"/>
  <c r="BA217" i="25"/>
  <c r="BE217" i="25" s="1"/>
  <c r="BA222" i="25"/>
  <c r="BE222" i="25" s="1"/>
  <c r="BC227" i="25"/>
  <c r="BA233" i="25"/>
  <c r="BE233" i="25" s="1"/>
  <c r="BB238" i="25"/>
  <c r="BC243" i="25"/>
  <c r="BA249" i="25"/>
  <c r="BE249" i="25" s="1"/>
  <c r="BB254" i="25"/>
  <c r="BC259" i="25"/>
  <c r="BA265" i="25"/>
  <c r="BE265" i="25" s="1"/>
  <c r="BC106" i="25"/>
  <c r="BB206" i="25"/>
  <c r="BA211" i="25"/>
  <c r="BE211" i="25" s="1"/>
  <c r="BC217" i="25"/>
  <c r="BB222" i="25"/>
  <c r="BA228" i="25"/>
  <c r="BE228" i="25" s="1"/>
  <c r="BB233" i="25"/>
  <c r="BC238" i="25"/>
  <c r="BA244" i="25"/>
  <c r="BE244" i="25" s="1"/>
  <c r="BB249" i="25"/>
  <c r="BC254" i="25"/>
  <c r="BA260" i="25"/>
  <c r="BE260" i="25" s="1"/>
  <c r="BC102" i="25"/>
  <c r="BA156" i="25"/>
  <c r="BE156" i="25" s="1"/>
  <c r="BC180" i="25"/>
  <c r="BA195" i="25"/>
  <c r="BE195" i="25" s="1"/>
  <c r="BB200" i="25"/>
  <c r="BB211" i="25"/>
  <c r="BB224" i="25"/>
  <c r="BC229" i="25"/>
  <c r="BA235" i="25"/>
  <c r="BE235" i="25" s="1"/>
  <c r="BB240" i="25"/>
  <c r="BC245" i="25"/>
  <c r="BA251" i="25"/>
  <c r="BE251" i="25" s="1"/>
  <c r="BB256" i="25"/>
  <c r="BC261" i="25"/>
  <c r="BA267" i="25"/>
  <c r="BE267" i="25" s="1"/>
  <c r="BB272" i="25"/>
  <c r="BC215" i="25"/>
  <c r="BC232" i="25"/>
  <c r="BC248" i="25"/>
  <c r="BC264" i="25"/>
  <c r="BA270" i="25"/>
  <c r="BE270" i="25" s="1"/>
  <c r="BB276" i="25"/>
  <c r="BC281" i="25"/>
  <c r="BA287" i="25"/>
  <c r="BE287" i="25" s="1"/>
  <c r="BB292" i="25"/>
  <c r="BC297" i="25"/>
  <c r="BA303" i="25"/>
  <c r="BE303" i="25" s="1"/>
  <c r="BB308" i="25"/>
  <c r="BC313" i="25"/>
  <c r="BA319" i="25"/>
  <c r="BE319" i="25" s="1"/>
  <c r="BB324" i="25"/>
  <c r="BC329" i="25"/>
  <c r="BA335" i="25"/>
  <c r="BE335" i="25" s="1"/>
  <c r="BB340" i="25"/>
  <c r="BC345" i="25"/>
  <c r="BA351" i="25"/>
  <c r="BE351" i="25" s="1"/>
  <c r="BB356" i="25"/>
  <c r="BC24" i="25"/>
  <c r="D46" i="36" s="1"/>
  <c r="BB60" i="25"/>
  <c r="C82" i="36" s="1"/>
  <c r="BA22" i="25"/>
  <c r="BA58" i="25"/>
  <c r="BA72" i="25"/>
  <c r="BB93" i="25"/>
  <c r="BB69" i="25"/>
  <c r="C91" i="36" s="1"/>
  <c r="BB23" i="25"/>
  <c r="C45" i="36" s="1"/>
  <c r="BB70" i="25"/>
  <c r="C92" i="36" s="1"/>
  <c r="BC84" i="25"/>
  <c r="BB95" i="25"/>
  <c r="BC95" i="25"/>
  <c r="BC105" i="25"/>
  <c r="BB116" i="25"/>
  <c r="BA127" i="25"/>
  <c r="BE127" i="25" s="1"/>
  <c r="BC137" i="25"/>
  <c r="BB148" i="25"/>
  <c r="BA159" i="25"/>
  <c r="BE159" i="25" s="1"/>
  <c r="BB63" i="25"/>
  <c r="C85" i="36" s="1"/>
  <c r="BC96" i="25"/>
  <c r="BB107" i="25"/>
  <c r="BA118" i="25"/>
  <c r="BE118" i="25" s="1"/>
  <c r="BB127" i="25"/>
  <c r="BC132" i="25"/>
  <c r="BA138" i="25"/>
  <c r="BE138" i="25" s="1"/>
  <c r="BB143" i="25"/>
  <c r="BC148" i="25"/>
  <c r="BC70" i="25"/>
  <c r="D92" i="36" s="1"/>
  <c r="BA87" i="25"/>
  <c r="BE87" i="25" s="1"/>
  <c r="BC99" i="25"/>
  <c r="BA105" i="25"/>
  <c r="BE105" i="25" s="1"/>
  <c r="BB110" i="25"/>
  <c r="BC115" i="25"/>
  <c r="BA121" i="25"/>
  <c r="BE121" i="25" s="1"/>
  <c r="BB126" i="25"/>
  <c r="BC131" i="25"/>
  <c r="BA137" i="25"/>
  <c r="BE137" i="25" s="1"/>
  <c r="BB142" i="25"/>
  <c r="BC147" i="25"/>
  <c r="BA153" i="25"/>
  <c r="BE153" i="25" s="1"/>
  <c r="BB158" i="25"/>
  <c r="BC163" i="25"/>
  <c r="BA81" i="25"/>
  <c r="BE81" i="25" s="1"/>
  <c r="BB90" i="25"/>
  <c r="BA96" i="25"/>
  <c r="BE96" i="25" s="1"/>
  <c r="BA112" i="25"/>
  <c r="BE112" i="25" s="1"/>
  <c r="BA128" i="25"/>
  <c r="BE128" i="25" s="1"/>
  <c r="BA144" i="25"/>
  <c r="BE144" i="25" s="1"/>
  <c r="BC156" i="25"/>
  <c r="BC164" i="25"/>
  <c r="BC171" i="25"/>
  <c r="BA177" i="25"/>
  <c r="BE177" i="25" s="1"/>
  <c r="BB182" i="25"/>
  <c r="BC187" i="25"/>
  <c r="BA193" i="25"/>
  <c r="BE193" i="25" s="1"/>
  <c r="BB198" i="25"/>
  <c r="BC203" i="25"/>
  <c r="BB97" i="25"/>
  <c r="BB113" i="25"/>
  <c r="BB129" i="25"/>
  <c r="BB145" i="25"/>
  <c r="BA162" i="25"/>
  <c r="BE162" i="25" s="1"/>
  <c r="BC170" i="25"/>
  <c r="BA176" i="25"/>
  <c r="BE176" i="25" s="1"/>
  <c r="BB181" i="25"/>
  <c r="BC186" i="25"/>
  <c r="BA192" i="25"/>
  <c r="BE192" i="25" s="1"/>
  <c r="BB197" i="25"/>
  <c r="BC202" i="25"/>
  <c r="BA208" i="25"/>
  <c r="BE208" i="25" s="1"/>
  <c r="BB213" i="25"/>
  <c r="BC218" i="25"/>
  <c r="BB153" i="25"/>
  <c r="BB161" i="25"/>
  <c r="BB168" i="25"/>
  <c r="BC173" i="25"/>
  <c r="BA179" i="25"/>
  <c r="BE179" i="25" s="1"/>
  <c r="BB184" i="25"/>
  <c r="BC189" i="25"/>
  <c r="BC110" i="25"/>
  <c r="BB171" i="25"/>
  <c r="BB187" i="25"/>
  <c r="BA202" i="25"/>
  <c r="BE202" i="25" s="1"/>
  <c r="BC208" i="25"/>
  <c r="BA213" i="25"/>
  <c r="BE213" i="25" s="1"/>
  <c r="BA218" i="25"/>
  <c r="BE218" i="25" s="1"/>
  <c r="BC223" i="25"/>
  <c r="BA229" i="25"/>
  <c r="BE229" i="25" s="1"/>
  <c r="BB234" i="25"/>
  <c r="BC239" i="25"/>
  <c r="BA245" i="25"/>
  <c r="BE245" i="25" s="1"/>
  <c r="BB250" i="25"/>
  <c r="BC255" i="25"/>
  <c r="BA261" i="25"/>
  <c r="BE261" i="25" s="1"/>
  <c r="BB266" i="25"/>
  <c r="BC122" i="25"/>
  <c r="BA207" i="25"/>
  <c r="BE207" i="25" s="1"/>
  <c r="BC213" i="25"/>
  <c r="BB218" i="25"/>
  <c r="BA224" i="25"/>
  <c r="BE224" i="25" s="1"/>
  <c r="BB229" i="25"/>
  <c r="BC234" i="25"/>
  <c r="BA240" i="25"/>
  <c r="BE240" i="25" s="1"/>
  <c r="BB245" i="25"/>
  <c r="BC250" i="25"/>
  <c r="BA256" i="25"/>
  <c r="BE256" i="25" s="1"/>
  <c r="BB261" i="25"/>
  <c r="BC118" i="25"/>
  <c r="BC168" i="25"/>
  <c r="BC184" i="25"/>
  <c r="BB196" i="25"/>
  <c r="BC201" i="25"/>
  <c r="BB215" i="25"/>
  <c r="BC225" i="25"/>
  <c r="BA231" i="25"/>
  <c r="BE231" i="25" s="1"/>
  <c r="BB236" i="25"/>
  <c r="BC241" i="25"/>
  <c r="BA247" i="25"/>
  <c r="BE247" i="25" s="1"/>
  <c r="BB252" i="25"/>
  <c r="BC257" i="25"/>
  <c r="BA263" i="25"/>
  <c r="BE263" i="25" s="1"/>
  <c r="BB268" i="25"/>
  <c r="BC273" i="25"/>
  <c r="BB220" i="25"/>
  <c r="BC236" i="25"/>
  <c r="BC252" i="25"/>
  <c r="BB267" i="25"/>
  <c r="BC272" i="25"/>
  <c r="BC277" i="25"/>
  <c r="BA283" i="25"/>
  <c r="BE283" i="25" s="1"/>
  <c r="BB288" i="25"/>
  <c r="BC293" i="25"/>
  <c r="BA299" i="25"/>
  <c r="BE299" i="25" s="1"/>
  <c r="BB304" i="25"/>
  <c r="BC309" i="25"/>
  <c r="BA315" i="25"/>
  <c r="BE315" i="25" s="1"/>
  <c r="BB320" i="25"/>
  <c r="BC325" i="25"/>
  <c r="BA331" i="25"/>
  <c r="BE331" i="25" s="1"/>
  <c r="BB336" i="25"/>
  <c r="BC341" i="25"/>
  <c r="BA347" i="25"/>
  <c r="BE347" i="25" s="1"/>
  <c r="BB352" i="25"/>
  <c r="BC357" i="25"/>
  <c r="BA363" i="25"/>
  <c r="BE363" i="25" s="1"/>
  <c r="BB368" i="25"/>
  <c r="BC373" i="25"/>
  <c r="BA379" i="25"/>
  <c r="BE379" i="25" s="1"/>
  <c r="BB384" i="25"/>
  <c r="BC389" i="25"/>
  <c r="BA395" i="25"/>
  <c r="BE395" i="25" s="1"/>
  <c r="BB400" i="25"/>
  <c r="BA178" i="25"/>
  <c r="BE178" i="25" s="1"/>
  <c r="BA226" i="25"/>
  <c r="BE226" i="25" s="1"/>
  <c r="BA242" i="25"/>
  <c r="BE242" i="25" s="1"/>
  <c r="BA258" i="25"/>
  <c r="BE258" i="25" s="1"/>
  <c r="BA274" i="25"/>
  <c r="BE274" i="25" s="1"/>
  <c r="BB279" i="25"/>
  <c r="BC284" i="25"/>
  <c r="BA290" i="25"/>
  <c r="BE290" i="25" s="1"/>
  <c r="BB295" i="25"/>
  <c r="BC300" i="25"/>
  <c r="BA306" i="25"/>
  <c r="BE306" i="25" s="1"/>
  <c r="BB311" i="25"/>
  <c r="BC316" i="25"/>
  <c r="BA322" i="25"/>
  <c r="BE322" i="25" s="1"/>
  <c r="BB327" i="25"/>
  <c r="BC332" i="25"/>
  <c r="BA338" i="25"/>
  <c r="BE338" i="25" s="1"/>
  <c r="BB343" i="25"/>
  <c r="BC40" i="25"/>
  <c r="D62" i="36" s="1"/>
  <c r="BC65" i="25"/>
  <c r="D87" i="36" s="1"/>
  <c r="BA38" i="25"/>
  <c r="BB31" i="25"/>
  <c r="C53" i="36" s="1"/>
  <c r="BB77" i="25"/>
  <c r="C99" i="36" s="1"/>
  <c r="BB43" i="25"/>
  <c r="C65" i="36" s="1"/>
  <c r="BA74" i="25"/>
  <c r="BB39" i="25"/>
  <c r="C61" i="36" s="1"/>
  <c r="BB74" i="25"/>
  <c r="C96" i="36" s="1"/>
  <c r="BA86" i="25"/>
  <c r="BE86" i="25" s="1"/>
  <c r="BC62" i="25"/>
  <c r="D84" i="36" s="1"/>
  <c r="BB96" i="25"/>
  <c r="BA107" i="25"/>
  <c r="BE107" i="25" s="1"/>
  <c r="BC117" i="25"/>
  <c r="BB128" i="25"/>
  <c r="BA139" i="25"/>
  <c r="BE139" i="25" s="1"/>
  <c r="BC149" i="25"/>
  <c r="BB160" i="25"/>
  <c r="BC74" i="25"/>
  <c r="D96" i="36" s="1"/>
  <c r="BA98" i="25"/>
  <c r="BE98" i="25" s="1"/>
  <c r="BC108" i="25"/>
  <c r="BB119" i="25"/>
  <c r="BC128" i="25"/>
  <c r="BA134" i="25"/>
  <c r="BE134" i="25" s="1"/>
  <c r="BB139" i="25"/>
  <c r="BC144" i="25"/>
  <c r="BA150" i="25"/>
  <c r="BE150" i="25" s="1"/>
  <c r="BB75" i="25"/>
  <c r="C97" i="36" s="1"/>
  <c r="BA91" i="25"/>
  <c r="BE91" i="25" s="1"/>
  <c r="BA101" i="25"/>
  <c r="BE101" i="25" s="1"/>
  <c r="BB106" i="25"/>
  <c r="BC111" i="25"/>
  <c r="BA117" i="25"/>
  <c r="BE117" i="25" s="1"/>
  <c r="BB122" i="25"/>
  <c r="BC127" i="25"/>
  <c r="BA133" i="25"/>
  <c r="BE133" i="25" s="1"/>
  <c r="BB138" i="25"/>
  <c r="BC143" i="25"/>
  <c r="BA149" i="25"/>
  <c r="BE149" i="25" s="1"/>
  <c r="BB154" i="25"/>
  <c r="BC159" i="25"/>
  <c r="BA165" i="25"/>
  <c r="BE165" i="25" s="1"/>
  <c r="BC83" i="25"/>
  <c r="BC91" i="25"/>
  <c r="BA100" i="25"/>
  <c r="BE100" i="25" s="1"/>
  <c r="BA116" i="25"/>
  <c r="BE116" i="25" s="1"/>
  <c r="BA132" i="25"/>
  <c r="BE132" i="25" s="1"/>
  <c r="BA148" i="25"/>
  <c r="BE148" i="25" s="1"/>
  <c r="BB159" i="25"/>
  <c r="BB167" i="25"/>
  <c r="BA173" i="25"/>
  <c r="BE173" i="25" s="1"/>
  <c r="BB178" i="25"/>
  <c r="BC183" i="25"/>
  <c r="BA189" i="25"/>
  <c r="BE189" i="25" s="1"/>
  <c r="BB194" i="25"/>
  <c r="BC199" i="25"/>
  <c r="BB35" i="25"/>
  <c r="C57" i="36" s="1"/>
  <c r="BB101" i="25"/>
  <c r="BB117" i="25"/>
  <c r="BB133" i="25"/>
  <c r="BB149" i="25"/>
  <c r="BA166" i="25"/>
  <c r="BE166" i="25" s="1"/>
  <c r="BA172" i="25"/>
  <c r="BE172" i="25" s="1"/>
  <c r="BB177" i="25"/>
  <c r="BC182" i="25"/>
  <c r="BA188" i="25"/>
  <c r="BE188" i="25" s="1"/>
  <c r="BB193" i="25"/>
  <c r="BC198" i="25"/>
  <c r="BA204" i="25"/>
  <c r="BE204" i="25" s="1"/>
  <c r="BB209" i="25"/>
  <c r="BC214" i="25"/>
  <c r="BA220" i="25"/>
  <c r="BE220" i="25" s="1"/>
  <c r="BC154" i="25"/>
  <c r="BC162" i="25"/>
  <c r="BC169" i="25"/>
  <c r="BA175" i="25"/>
  <c r="BE175" i="25" s="1"/>
  <c r="BB180" i="25"/>
  <c r="BC185" i="25"/>
  <c r="BA191" i="25"/>
  <c r="BE191" i="25" s="1"/>
  <c r="BC126" i="25"/>
  <c r="BB175" i="25"/>
  <c r="BB191" i="25"/>
  <c r="BC204" i="25"/>
  <c r="BA209" i="25"/>
  <c r="BE209" i="25" s="1"/>
  <c r="BA214" i="25"/>
  <c r="BE214" i="25" s="1"/>
  <c r="BC220" i="25"/>
  <c r="BA225" i="25"/>
  <c r="BE225" i="25" s="1"/>
  <c r="BB230" i="25"/>
  <c r="BC235" i="25"/>
  <c r="BA241" i="25"/>
  <c r="BE241" i="25" s="1"/>
  <c r="BB246" i="25"/>
  <c r="BC251" i="25"/>
  <c r="BC49" i="25"/>
  <c r="D71" i="36" s="1"/>
  <c r="BC82" i="25"/>
  <c r="BB79" i="25"/>
  <c r="BA111" i="25"/>
  <c r="BE111" i="25" s="1"/>
  <c r="BC153" i="25"/>
  <c r="BC112" i="25"/>
  <c r="BC140" i="25"/>
  <c r="BA97" i="25"/>
  <c r="BE97" i="25" s="1"/>
  <c r="BB118" i="25"/>
  <c r="BC139" i="25"/>
  <c r="BA161" i="25"/>
  <c r="BE161" i="25" s="1"/>
  <c r="BA104" i="25"/>
  <c r="BE104" i="25" s="1"/>
  <c r="BC160" i="25"/>
  <c r="BA185" i="25"/>
  <c r="BE185" i="25" s="1"/>
  <c r="BC66" i="25"/>
  <c r="D88" i="36" s="1"/>
  <c r="BA154" i="25"/>
  <c r="BE154" i="25" s="1"/>
  <c r="BA184" i="25"/>
  <c r="BE184" i="25" s="1"/>
  <c r="BB205" i="25"/>
  <c r="BB157" i="25"/>
  <c r="BC181" i="25"/>
  <c r="BB179" i="25"/>
  <c r="BC216" i="25"/>
  <c r="BA237" i="25"/>
  <c r="BE237" i="25" s="1"/>
  <c r="BA257" i="25"/>
  <c r="BE257" i="25" s="1"/>
  <c r="BC267" i="25"/>
  <c r="BC209" i="25"/>
  <c r="BA219" i="25"/>
  <c r="BE219" i="25" s="1"/>
  <c r="BC230" i="25"/>
  <c r="BB241" i="25"/>
  <c r="BA252" i="25"/>
  <c r="BE252" i="25" s="1"/>
  <c r="BC262" i="25"/>
  <c r="BC172" i="25"/>
  <c r="BC197" i="25"/>
  <c r="BB219" i="25"/>
  <c r="BB232" i="25"/>
  <c r="BA243" i="25"/>
  <c r="BE243" i="25" s="1"/>
  <c r="BC253" i="25"/>
  <c r="BB264" i="25"/>
  <c r="BA182" i="25"/>
  <c r="BE182" i="25" s="1"/>
  <c r="BC240" i="25"/>
  <c r="BC268" i="25"/>
  <c r="BA279" i="25"/>
  <c r="BE279" i="25" s="1"/>
  <c r="BC289" i="25"/>
  <c r="BB300" i="25"/>
  <c r="BA311" i="25"/>
  <c r="BE311" i="25" s="1"/>
  <c r="BC321" i="25"/>
  <c r="BB332" i="25"/>
  <c r="BA343" i="25"/>
  <c r="BE343" i="25" s="1"/>
  <c r="BC353" i="25"/>
  <c r="BC361" i="25"/>
  <c r="BC369" i="25"/>
  <c r="BB376" i="25"/>
  <c r="BA383" i="25"/>
  <c r="BE383" i="25" s="1"/>
  <c r="BA391" i="25"/>
  <c r="BE391" i="25" s="1"/>
  <c r="BC397" i="25"/>
  <c r="BC130" i="25"/>
  <c r="BA230" i="25"/>
  <c r="BE230" i="25" s="1"/>
  <c r="BA250" i="25"/>
  <c r="BE250" i="25" s="1"/>
  <c r="BB270" i="25"/>
  <c r="BC280" i="25"/>
  <c r="BB287" i="25"/>
  <c r="BA294" i="25"/>
  <c r="BE294" i="25" s="1"/>
  <c r="BA302" i="25"/>
  <c r="BE302" i="25" s="1"/>
  <c r="BC308" i="25"/>
  <c r="BB315" i="25"/>
  <c r="BB323" i="25"/>
  <c r="BA330" i="25"/>
  <c r="BE330" i="25" s="1"/>
  <c r="BC336" i="25"/>
  <c r="BC344" i="25"/>
  <c r="BA350" i="25"/>
  <c r="BE350" i="25" s="1"/>
  <c r="BB355" i="25"/>
  <c r="BC360" i="25"/>
  <c r="BA366" i="25"/>
  <c r="BE366" i="25" s="1"/>
  <c r="BB371" i="25"/>
  <c r="BC376" i="25"/>
  <c r="BA382" i="25"/>
  <c r="BE382" i="25" s="1"/>
  <c r="BB387" i="25"/>
  <c r="BC392" i="25"/>
  <c r="BA398" i="25"/>
  <c r="BE398" i="25" s="1"/>
  <c r="BB403" i="25"/>
  <c r="BA160" i="25"/>
  <c r="BE160" i="25" s="1"/>
  <c r="BB199" i="25"/>
  <c r="BB227" i="25"/>
  <c r="BB243" i="25"/>
  <c r="BB259" i="25"/>
  <c r="BC270" i="25"/>
  <c r="BA277" i="25"/>
  <c r="BE277" i="25" s="1"/>
  <c r="BB282" i="25"/>
  <c r="BC287" i="25"/>
  <c r="BA293" i="25"/>
  <c r="BE293" i="25" s="1"/>
  <c r="BB298" i="25"/>
  <c r="BC303" i="25"/>
  <c r="BA309" i="25"/>
  <c r="BE309" i="25" s="1"/>
  <c r="BB314" i="25"/>
  <c r="BC319" i="25"/>
  <c r="BA325" i="25"/>
  <c r="BE325" i="25" s="1"/>
  <c r="BB330" i="25"/>
  <c r="BC335" i="25"/>
  <c r="BA341" i="25"/>
  <c r="BE341" i="25" s="1"/>
  <c r="BB346" i="25"/>
  <c r="BC351" i="25"/>
  <c r="BA357" i="25"/>
  <c r="BE357" i="25" s="1"/>
  <c r="BB362" i="25"/>
  <c r="BC367" i="25"/>
  <c r="BA373" i="25"/>
  <c r="BE373" i="25" s="1"/>
  <c r="BB378" i="25"/>
  <c r="BC383" i="25"/>
  <c r="BA389" i="25"/>
  <c r="BE389" i="25" s="1"/>
  <c r="BB394" i="25"/>
  <c r="BC399" i="25"/>
  <c r="BA405" i="25"/>
  <c r="BE405" i="25" s="1"/>
  <c r="BB410" i="25"/>
  <c r="BC415" i="25"/>
  <c r="BA407" i="25"/>
  <c r="BE407" i="25" s="1"/>
  <c r="BA412" i="25"/>
  <c r="BE412" i="25" s="1"/>
  <c r="BB418" i="25"/>
  <c r="BC423" i="25"/>
  <c r="BA429" i="25"/>
  <c r="BE429" i="25" s="1"/>
  <c r="BB434" i="25"/>
  <c r="BC439" i="25"/>
  <c r="BA445" i="25"/>
  <c r="BE445" i="25" s="1"/>
  <c r="BB450" i="25"/>
  <c r="BA268" i="25"/>
  <c r="BE268" i="25" s="1"/>
  <c r="BC282" i="25"/>
  <c r="BC298" i="25"/>
  <c r="BC314" i="25"/>
  <c r="BC330" i="25"/>
  <c r="BC346" i="25"/>
  <c r="BC362" i="25"/>
  <c r="BC378" i="25"/>
  <c r="BC394" i="25"/>
  <c r="BA416" i="25"/>
  <c r="BE416" i="25" s="1"/>
  <c r="BB421" i="25"/>
  <c r="BC426" i="25"/>
  <c r="BA432" i="25"/>
  <c r="BE432" i="25" s="1"/>
  <c r="BB437" i="25"/>
  <c r="BC442" i="25"/>
  <c r="BA448" i="25"/>
  <c r="BE448" i="25" s="1"/>
  <c r="BB453" i="25"/>
  <c r="BC458" i="25"/>
  <c r="BA464" i="25"/>
  <c r="BE464" i="25" s="1"/>
  <c r="BB469" i="25"/>
  <c r="BC474" i="25"/>
  <c r="BB208" i="25"/>
  <c r="BA284" i="25"/>
  <c r="BE284" i="25" s="1"/>
  <c r="BA300" i="25"/>
  <c r="BE300" i="25" s="1"/>
  <c r="BA316" i="25"/>
  <c r="BE316" i="25" s="1"/>
  <c r="BA332" i="25"/>
  <c r="BE332" i="25" s="1"/>
  <c r="BA348" i="25"/>
  <c r="BE348" i="25" s="1"/>
  <c r="BA364" i="25"/>
  <c r="BE364" i="25" s="1"/>
  <c r="BA380" i="25"/>
  <c r="BE380" i="25" s="1"/>
  <c r="BA396" i="25"/>
  <c r="BE396" i="25" s="1"/>
  <c r="BB405" i="25"/>
  <c r="BC412" i="25"/>
  <c r="BC271" i="25"/>
  <c r="BB305" i="25"/>
  <c r="BB369" i="25"/>
  <c r="BA410" i="25"/>
  <c r="BE410" i="25" s="1"/>
  <c r="BA426" i="25"/>
  <c r="BE426" i="25" s="1"/>
  <c r="BA442" i="25"/>
  <c r="BE442" i="25" s="1"/>
  <c r="BB454" i="25"/>
  <c r="BA459" i="25"/>
  <c r="BE459" i="25" s="1"/>
  <c r="BC465" i="25"/>
  <c r="BB470" i="25"/>
  <c r="BA475" i="25"/>
  <c r="BE475" i="25" s="1"/>
  <c r="BB459" i="25"/>
  <c r="BB393" i="25"/>
  <c r="BB424" i="25"/>
  <c r="BC433" i="25"/>
  <c r="BB444" i="25"/>
  <c r="BA71" i="25"/>
  <c r="BA53" i="25"/>
  <c r="BA90" i="25"/>
  <c r="BE90" i="25" s="1"/>
  <c r="BC121" i="25"/>
  <c r="BB164" i="25"/>
  <c r="BB123" i="25"/>
  <c r="BA146" i="25"/>
  <c r="BE146" i="25" s="1"/>
  <c r="BB102" i="25"/>
  <c r="BC123" i="25"/>
  <c r="BA145" i="25"/>
  <c r="BE145" i="25" s="1"/>
  <c r="BB166" i="25"/>
  <c r="BA120" i="25"/>
  <c r="BE120" i="25" s="1"/>
  <c r="BA169" i="25"/>
  <c r="BE169" i="25" s="1"/>
  <c r="BB190" i="25"/>
  <c r="BB105" i="25"/>
  <c r="BA168" i="25"/>
  <c r="BE168" i="25" s="1"/>
  <c r="BB189" i="25"/>
  <c r="BC210" i="25"/>
  <c r="BB165" i="25"/>
  <c r="BA187" i="25"/>
  <c r="BE187" i="25" s="1"/>
  <c r="BA194" i="25"/>
  <c r="BE194" i="25" s="1"/>
  <c r="BA221" i="25"/>
  <c r="BE221" i="25" s="1"/>
  <c r="BB242" i="25"/>
  <c r="BB258" i="25"/>
  <c r="BB71" i="25"/>
  <c r="C93" i="36" s="1"/>
  <c r="BB210" i="25"/>
  <c r="BC221" i="25"/>
  <c r="BA232" i="25"/>
  <c r="BE232" i="25" s="1"/>
  <c r="BC242" i="25"/>
  <c r="BB253" i="25"/>
  <c r="BB47" i="25"/>
  <c r="C69" i="36" s="1"/>
  <c r="BA79" i="25"/>
  <c r="BE79" i="25" s="1"/>
  <c r="BB82" i="25"/>
  <c r="BB132" i="25"/>
  <c r="BB88" i="25"/>
  <c r="BA130" i="25"/>
  <c r="BE130" i="25" s="1"/>
  <c r="BB151" i="25"/>
  <c r="BC107" i="25"/>
  <c r="BA129" i="25"/>
  <c r="BE129" i="25" s="1"/>
  <c r="BB150" i="25"/>
  <c r="BB86" i="25"/>
  <c r="BA136" i="25"/>
  <c r="BE136" i="25" s="1"/>
  <c r="BB174" i="25"/>
  <c r="BC195" i="25"/>
  <c r="BB121" i="25"/>
  <c r="BB173" i="25"/>
  <c r="BC194" i="25"/>
  <c r="BA216" i="25"/>
  <c r="BE216" i="25" s="1"/>
  <c r="BA171" i="25"/>
  <c r="BE171" i="25" s="1"/>
  <c r="BB192" i="25"/>
  <c r="BA205" i="25"/>
  <c r="BE205" i="25" s="1"/>
  <c r="BB226" i="25"/>
  <c r="BC247" i="25"/>
  <c r="BB262" i="25"/>
  <c r="BC138" i="25"/>
  <c r="BB214" i="25"/>
  <c r="BB225" i="25"/>
  <c r="BA236" i="25"/>
  <c r="BE236" i="25" s="1"/>
  <c r="BC246" i="25"/>
  <c r="BB257" i="25"/>
  <c r="BC134" i="25"/>
  <c r="BC188" i="25"/>
  <c r="BA203" i="25"/>
  <c r="BE203" i="25" s="1"/>
  <c r="BA227" i="25"/>
  <c r="BE227" i="25" s="1"/>
  <c r="BC237" i="25"/>
  <c r="BB248" i="25"/>
  <c r="BA259" i="25"/>
  <c r="BE259" i="25" s="1"/>
  <c r="BC269" i="25"/>
  <c r="BC224" i="25"/>
  <c r="BC256" i="25"/>
  <c r="BB273" i="25"/>
  <c r="BB284" i="25"/>
  <c r="BA295" i="25"/>
  <c r="BE295" i="25" s="1"/>
  <c r="BC305" i="25"/>
  <c r="BB316" i="25"/>
  <c r="BA327" i="25"/>
  <c r="BE327" i="25" s="1"/>
  <c r="BC337" i="25"/>
  <c r="BB348" i="25"/>
  <c r="BA359" i="25"/>
  <c r="BE359" i="25" s="1"/>
  <c r="BC365" i="25"/>
  <c r="BB372" i="25"/>
  <c r="BB380" i="25"/>
  <c r="BA387" i="25"/>
  <c r="BE387" i="25" s="1"/>
  <c r="BC393" i="25"/>
  <c r="BC401" i="25"/>
  <c r="BC211" i="25"/>
  <c r="BA238" i="25"/>
  <c r="BE238" i="25" s="1"/>
  <c r="BA262" i="25"/>
  <c r="BE262" i="25" s="1"/>
  <c r="BC276" i="25"/>
  <c r="BB283" i="25"/>
  <c r="BB291" i="25"/>
  <c r="BA298" i="25"/>
  <c r="BE298" i="25" s="1"/>
  <c r="BC304" i="25"/>
  <c r="BC312" i="25"/>
  <c r="BB319" i="25"/>
  <c r="BA326" i="25"/>
  <c r="BE326" i="25" s="1"/>
  <c r="BA334" i="25"/>
  <c r="BE334" i="25" s="1"/>
  <c r="BC340" i="25"/>
  <c r="BB347" i="25"/>
  <c r="BC352" i="25"/>
  <c r="BA358" i="25"/>
  <c r="BE358" i="25" s="1"/>
  <c r="BB363" i="25"/>
  <c r="BC368" i="25"/>
  <c r="BA374" i="25"/>
  <c r="BE374" i="25" s="1"/>
  <c r="BB379" i="25"/>
  <c r="BC384" i="25"/>
  <c r="BA390" i="25"/>
  <c r="BE390" i="25" s="1"/>
  <c r="BB395" i="25"/>
  <c r="BC400" i="25"/>
  <c r="BA406" i="25"/>
  <c r="BE406" i="25" s="1"/>
  <c r="BA190" i="25"/>
  <c r="BE190" i="25" s="1"/>
  <c r="BB212" i="25"/>
  <c r="BB235" i="25"/>
  <c r="BB251" i="25"/>
  <c r="BB265" i="25"/>
  <c r="BB274" i="25"/>
  <c r="BC279" i="25"/>
  <c r="BA285" i="25"/>
  <c r="BE285" i="25" s="1"/>
  <c r="BB290" i="25"/>
  <c r="BC295" i="25"/>
  <c r="BA301" i="25"/>
  <c r="BE301" i="25" s="1"/>
  <c r="BB306" i="25"/>
  <c r="BC311" i="25"/>
  <c r="BA317" i="25"/>
  <c r="BE317" i="25" s="1"/>
  <c r="BB322" i="25"/>
  <c r="BC327" i="25"/>
  <c r="BA333" i="25"/>
  <c r="BE333" i="25" s="1"/>
  <c r="BB338" i="25"/>
  <c r="BC343" i="25"/>
  <c r="BA349" i="25"/>
  <c r="BE349" i="25" s="1"/>
  <c r="BB354" i="25"/>
  <c r="BC359" i="25"/>
  <c r="BA365" i="25"/>
  <c r="BE365" i="25" s="1"/>
  <c r="BB370" i="25"/>
  <c r="BC375" i="25"/>
  <c r="BA381" i="25"/>
  <c r="BE381" i="25" s="1"/>
  <c r="BB386" i="25"/>
  <c r="BC391" i="25"/>
  <c r="BA397" i="25"/>
  <c r="BE397" i="25" s="1"/>
  <c r="BB402" i="25"/>
  <c r="BC407" i="25"/>
  <c r="BA413" i="25"/>
  <c r="BE413" i="25" s="1"/>
  <c r="BB203" i="25"/>
  <c r="BC410" i="25"/>
  <c r="BB415" i="25"/>
  <c r="BA421" i="25"/>
  <c r="BE421" i="25" s="1"/>
  <c r="BB426" i="25"/>
  <c r="BC431" i="25"/>
  <c r="BA437" i="25"/>
  <c r="BE437" i="25" s="1"/>
  <c r="BB442" i="25"/>
  <c r="BC447" i="25"/>
  <c r="BC114" i="25"/>
  <c r="BC274" i="25"/>
  <c r="BC290" i="25"/>
  <c r="BC306" i="25"/>
  <c r="BC322" i="25"/>
  <c r="BC338" i="25"/>
  <c r="BC354" i="25"/>
  <c r="BC370" i="25"/>
  <c r="BC386" i="25"/>
  <c r="BB408" i="25"/>
  <c r="BC418" i="25"/>
  <c r="BA424" i="25"/>
  <c r="BE424" i="25" s="1"/>
  <c r="BB429" i="25"/>
  <c r="BC434" i="25"/>
  <c r="BA440" i="25"/>
  <c r="BE440" i="25" s="1"/>
  <c r="BB445" i="25"/>
  <c r="BC450" i="25"/>
  <c r="BA456" i="25"/>
  <c r="BE456" i="25" s="1"/>
  <c r="BB461" i="25"/>
  <c r="BC466" i="25"/>
  <c r="BA472" i="25"/>
  <c r="BE472" i="25" s="1"/>
  <c r="BB477" i="25"/>
  <c r="BA276" i="25"/>
  <c r="BE276" i="25" s="1"/>
  <c r="BA292" i="25"/>
  <c r="BE292" i="25" s="1"/>
  <c r="BA308" i="25"/>
  <c r="BE308" i="25" s="1"/>
  <c r="BA324" i="25"/>
  <c r="BE324" i="25" s="1"/>
  <c r="BA340" i="25"/>
  <c r="BE340" i="25" s="1"/>
  <c r="BA356" i="25"/>
  <c r="BE356" i="25" s="1"/>
  <c r="BA372" i="25"/>
  <c r="BE372" i="25" s="1"/>
  <c r="BA388" i="25"/>
  <c r="BE388" i="25" s="1"/>
  <c r="BC59" i="25"/>
  <c r="D81" i="36" s="1"/>
  <c r="BA102" i="25"/>
  <c r="BE102" i="25" s="1"/>
  <c r="BB134" i="25"/>
  <c r="BC179" i="25"/>
  <c r="BA200" i="25"/>
  <c r="BE200" i="25" s="1"/>
  <c r="BA210" i="25"/>
  <c r="BE210" i="25" s="1"/>
  <c r="BC205" i="25"/>
  <c r="BA248" i="25"/>
  <c r="BE248" i="25" s="1"/>
  <c r="BC176" i="25"/>
  <c r="BA223" i="25"/>
  <c r="BE223" i="25" s="1"/>
  <c r="BB244" i="25"/>
  <c r="BC265" i="25"/>
  <c r="BC244" i="25"/>
  <c r="BB280" i="25"/>
  <c r="BC301" i="25"/>
  <c r="BA323" i="25"/>
  <c r="BE323" i="25" s="1"/>
  <c r="BB344" i="25"/>
  <c r="BB364" i="25"/>
  <c r="BC377" i="25"/>
  <c r="BB392" i="25"/>
  <c r="BB195" i="25"/>
  <c r="BA254" i="25"/>
  <c r="BE254" i="25" s="1"/>
  <c r="BA282" i="25"/>
  <c r="BE282" i="25" s="1"/>
  <c r="BC296" i="25"/>
  <c r="BA310" i="25"/>
  <c r="BE310" i="25" s="1"/>
  <c r="BC324" i="25"/>
  <c r="BB339" i="25"/>
  <c r="BB351" i="25"/>
  <c r="BA362" i="25"/>
  <c r="BE362" i="25" s="1"/>
  <c r="BC372" i="25"/>
  <c r="BB383" i="25"/>
  <c r="BA394" i="25"/>
  <c r="BE394" i="25" s="1"/>
  <c r="BC404" i="25"/>
  <c r="BC207" i="25"/>
  <c r="BB247" i="25"/>
  <c r="BB271" i="25"/>
  <c r="BC283" i="25"/>
  <c r="BB294" i="25"/>
  <c r="BA305" i="25"/>
  <c r="BE305" i="25" s="1"/>
  <c r="BC315" i="25"/>
  <c r="BB326" i="25"/>
  <c r="BA337" i="25"/>
  <c r="BE337" i="25" s="1"/>
  <c r="BC347" i="25"/>
  <c r="BB358" i="25"/>
  <c r="BA369" i="25"/>
  <c r="BE369" i="25" s="1"/>
  <c r="BC379" i="25"/>
  <c r="BB390" i="25"/>
  <c r="BA401" i="25"/>
  <c r="BE401" i="25" s="1"/>
  <c r="BC411" i="25"/>
  <c r="BA408" i="25"/>
  <c r="BE408" i="25" s="1"/>
  <c r="BC419" i="25"/>
  <c r="BB430" i="25"/>
  <c r="BA441" i="25"/>
  <c r="BE441" i="25" s="1"/>
  <c r="BC451" i="25"/>
  <c r="BC286" i="25"/>
  <c r="BC318" i="25"/>
  <c r="BC350" i="25"/>
  <c r="BC382" i="25"/>
  <c r="BB417" i="25"/>
  <c r="BA428" i="25"/>
  <c r="BE428" i="25" s="1"/>
  <c r="BC438" i="25"/>
  <c r="BB449" i="25"/>
  <c r="BA460" i="25"/>
  <c r="BE460" i="25" s="1"/>
  <c r="BC470" i="25"/>
  <c r="BC219" i="25"/>
  <c r="BA304" i="25"/>
  <c r="BE304" i="25" s="1"/>
  <c r="BA336" i="25"/>
  <c r="BE336" i="25" s="1"/>
  <c r="BA368" i="25"/>
  <c r="BE368" i="25" s="1"/>
  <c r="BA400" i="25"/>
  <c r="BE400" i="25" s="1"/>
  <c r="BC408" i="25"/>
  <c r="BC417" i="25"/>
  <c r="BB321" i="25"/>
  <c r="BB401" i="25"/>
  <c r="BA422" i="25"/>
  <c r="BE422" i="25" s="1"/>
  <c r="BA446" i="25"/>
  <c r="BE446" i="25" s="1"/>
  <c r="BC457" i="25"/>
  <c r="BA463" i="25"/>
  <c r="BE463" i="25" s="1"/>
  <c r="BA471" i="25"/>
  <c r="BE471" i="25" s="1"/>
  <c r="BB478" i="25"/>
  <c r="BB377" i="25"/>
  <c r="BA427" i="25"/>
  <c r="BE427" i="25" s="1"/>
  <c r="BA439" i="25"/>
  <c r="BE439" i="25" s="1"/>
  <c r="BB452" i="25"/>
  <c r="BB468" i="25"/>
  <c r="BB357" i="25"/>
  <c r="BC424" i="25"/>
  <c r="BB439" i="25"/>
  <c r="BA457" i="25"/>
  <c r="BE457" i="25" s="1"/>
  <c r="BA462" i="25"/>
  <c r="BE462" i="25" s="1"/>
  <c r="BA469" i="25"/>
  <c r="BE469" i="25" s="1"/>
  <c r="BA474" i="25"/>
  <c r="BE474" i="25" s="1"/>
  <c r="BB285" i="25"/>
  <c r="BB349" i="25"/>
  <c r="BB404" i="25"/>
  <c r="BB467" i="25"/>
  <c r="BB297" i="25"/>
  <c r="BA415" i="25"/>
  <c r="BE415" i="25" s="1"/>
  <c r="BB428" i="25"/>
  <c r="BB440" i="25"/>
  <c r="BA451" i="25"/>
  <c r="BE451" i="25" s="1"/>
  <c r="BC467" i="25"/>
  <c r="BB293" i="25"/>
  <c r="BB419" i="25"/>
  <c r="BB435" i="25"/>
  <c r="BC452" i="25"/>
  <c r="BC468" i="25"/>
  <c r="BA152" i="25"/>
  <c r="BE152" i="25" s="1"/>
  <c r="BC142" i="25"/>
  <c r="BB237" i="25"/>
  <c r="BB207" i="25"/>
  <c r="BB260" i="25"/>
  <c r="BA275" i="25"/>
  <c r="BE275" i="25" s="1"/>
  <c r="BC317" i="25"/>
  <c r="BB360" i="25"/>
  <c r="BC98" i="25"/>
  <c r="BA278" i="25"/>
  <c r="BE278" i="25" s="1"/>
  <c r="BB307" i="25"/>
  <c r="BB335" i="25"/>
  <c r="BA370" i="25"/>
  <c r="BE370" i="25" s="1"/>
  <c r="BB391" i="25"/>
  <c r="BC196" i="25"/>
  <c r="BC266" i="25"/>
  <c r="BB302" i="25"/>
  <c r="BC323" i="25"/>
  <c r="BA345" i="25"/>
  <c r="BE345" i="25" s="1"/>
  <c r="BA377" i="25"/>
  <c r="BE377" i="25" s="1"/>
  <c r="BB398" i="25"/>
  <c r="BA403" i="25"/>
  <c r="BE403" i="25" s="1"/>
  <c r="BB438" i="25"/>
  <c r="BC278" i="25"/>
  <c r="BC342" i="25"/>
  <c r="BB412" i="25"/>
  <c r="BA436" i="25"/>
  <c r="BE436" i="25" s="1"/>
  <c r="BB457" i="25"/>
  <c r="BC478" i="25"/>
  <c r="BA328" i="25"/>
  <c r="BE328" i="25" s="1"/>
  <c r="BA392" i="25"/>
  <c r="BE392" i="25" s="1"/>
  <c r="BB416" i="25"/>
  <c r="BB385" i="25"/>
  <c r="BA438" i="25"/>
  <c r="BE438" i="25" s="1"/>
  <c r="BB462" i="25"/>
  <c r="BC477" i="25"/>
  <c r="BC421" i="25"/>
  <c r="BB464" i="25"/>
  <c r="BC420" i="25"/>
  <c r="BB451" i="25"/>
  <c r="BA466" i="25"/>
  <c r="BE466" i="25" s="1"/>
  <c r="BA170" i="25"/>
  <c r="BE170" i="25" s="1"/>
  <c r="BB463" i="25"/>
  <c r="BC413" i="25"/>
  <c r="BB448" i="25"/>
  <c r="BB341" i="25"/>
  <c r="BC456" i="25"/>
  <c r="BB54" i="25"/>
  <c r="C76" i="36" s="1"/>
  <c r="BB135" i="25"/>
  <c r="BC155" i="25"/>
  <c r="BA201" i="25"/>
  <c r="BE201" i="25" s="1"/>
  <c r="BB221" i="25"/>
  <c r="BC231" i="25"/>
  <c r="BA215" i="25"/>
  <c r="BE215" i="25" s="1"/>
  <c r="BC258" i="25"/>
  <c r="BC192" i="25"/>
  <c r="BB228" i="25"/>
  <c r="BC249" i="25"/>
  <c r="BA271" i="25"/>
  <c r="BE271" i="25" s="1"/>
  <c r="BC260" i="25"/>
  <c r="BC285" i="25"/>
  <c r="BA307" i="25"/>
  <c r="BE307" i="25" s="1"/>
  <c r="BB328" i="25"/>
  <c r="BC349" i="25"/>
  <c r="BA367" i="25"/>
  <c r="BE367" i="25" s="1"/>
  <c r="BC381" i="25"/>
  <c r="BB396" i="25"/>
  <c r="BB216" i="25"/>
  <c r="BA266" i="25"/>
  <c r="BE266" i="25" s="1"/>
  <c r="BA286" i="25"/>
  <c r="BE286" i="25" s="1"/>
  <c r="BB299" i="25"/>
  <c r="BA314" i="25"/>
  <c r="BE314" i="25" s="1"/>
  <c r="BC328" i="25"/>
  <c r="BA342" i="25"/>
  <c r="BE342" i="25" s="1"/>
  <c r="BA354" i="25"/>
  <c r="BE354" i="25" s="1"/>
  <c r="BC364" i="25"/>
  <c r="BB375" i="25"/>
  <c r="BA386" i="25"/>
  <c r="BE386" i="25" s="1"/>
  <c r="BC396" i="25"/>
  <c r="BB407" i="25"/>
  <c r="BB223" i="25"/>
  <c r="BB255" i="25"/>
  <c r="BC275" i="25"/>
  <c r="BB286" i="25"/>
  <c r="BA297" i="25"/>
  <c r="BE297" i="25" s="1"/>
  <c r="BC307" i="25"/>
  <c r="BB318" i="25"/>
  <c r="BA329" i="25"/>
  <c r="BE329" i="25" s="1"/>
  <c r="BC339" i="25"/>
  <c r="BB350" i="25"/>
  <c r="BA361" i="25"/>
  <c r="BE361" i="25" s="1"/>
  <c r="BC371" i="25"/>
  <c r="BB382" i="25"/>
  <c r="BA393" i="25"/>
  <c r="BE393" i="25" s="1"/>
  <c r="BC403" i="25"/>
  <c r="BB414" i="25"/>
  <c r="BB411" i="25"/>
  <c r="BB422" i="25"/>
  <c r="BA433" i="25"/>
  <c r="BE433" i="25" s="1"/>
  <c r="BC443" i="25"/>
  <c r="BA186" i="25"/>
  <c r="BE186" i="25" s="1"/>
  <c r="BC294" i="25"/>
  <c r="BC326" i="25"/>
  <c r="BC358" i="25"/>
  <c r="BC390" i="25"/>
  <c r="BA420" i="25"/>
  <c r="BE420" i="25" s="1"/>
  <c r="BC430" i="25"/>
  <c r="BB441" i="25"/>
  <c r="BA452" i="25"/>
  <c r="BE452" i="25" s="1"/>
  <c r="BC462" i="25"/>
  <c r="BB473" i="25"/>
  <c r="BA280" i="25"/>
  <c r="BE280" i="25" s="1"/>
  <c r="BA312" i="25"/>
  <c r="BE312" i="25" s="1"/>
  <c r="BA344" i="25"/>
  <c r="BE344" i="25" s="1"/>
  <c r="BA376" i="25"/>
  <c r="BE376" i="25" s="1"/>
  <c r="BC402" i="25"/>
  <c r="BB409" i="25"/>
  <c r="BA272" i="25"/>
  <c r="BE272" i="25" s="1"/>
  <c r="BB337" i="25"/>
  <c r="BC409" i="25"/>
  <c r="BA430" i="25"/>
  <c r="BE430" i="25" s="1"/>
  <c r="BA450" i="25"/>
  <c r="BE450" i="25" s="1"/>
  <c r="BB458" i="25"/>
  <c r="BB466" i="25"/>
  <c r="BC473" i="25"/>
  <c r="BB455" i="25"/>
  <c r="BA414" i="25"/>
  <c r="BE414" i="25" s="1"/>
  <c r="BC429" i="25"/>
  <c r="BC441" i="25"/>
  <c r="BC455" i="25"/>
  <c r="BC471" i="25"/>
  <c r="BB373" i="25"/>
  <c r="BC428" i="25"/>
  <c r="BC444" i="25"/>
  <c r="BA458" i="25"/>
  <c r="BE458" i="25" s="1"/>
  <c r="BC464" i="25"/>
  <c r="BA470" i="25"/>
  <c r="BE470" i="25" s="1"/>
  <c r="BC476" i="25"/>
  <c r="BB301" i="25"/>
  <c r="BB365" i="25"/>
  <c r="BC405" i="25"/>
  <c r="BB471" i="25"/>
  <c r="BB313" i="25"/>
  <c r="BB420" i="25"/>
  <c r="BB432" i="25"/>
  <c r="BA443" i="25"/>
  <c r="BE443" i="25" s="1"/>
  <c r="BB456" i="25"/>
  <c r="BB472" i="25"/>
  <c r="BB309" i="25"/>
  <c r="BB423" i="25"/>
  <c r="BC440" i="25"/>
  <c r="BA453" i="25"/>
  <c r="BE453" i="25" s="1"/>
  <c r="BA477" i="25"/>
  <c r="BE477" i="25" s="1"/>
  <c r="BA113" i="25"/>
  <c r="BE113" i="25" s="1"/>
  <c r="BB388" i="25"/>
  <c r="BB359" i="25"/>
  <c r="BA281" i="25"/>
  <c r="BE281" i="25" s="1"/>
  <c r="BB366" i="25"/>
  <c r="BC427" i="25"/>
  <c r="BB436" i="25"/>
  <c r="BB397" i="25"/>
  <c r="BC437" i="25"/>
  <c r="BB277" i="25"/>
  <c r="BC448" i="25"/>
  <c r="BB100" i="25"/>
  <c r="BC79" i="25"/>
  <c r="BB94" i="25"/>
  <c r="BB137" i="25"/>
  <c r="BB176" i="25"/>
  <c r="BA253" i="25"/>
  <c r="BE253" i="25" s="1"/>
  <c r="BC226" i="25"/>
  <c r="BA264" i="25"/>
  <c r="BE264" i="25" s="1"/>
  <c r="BA199" i="25"/>
  <c r="BE199" i="25" s="1"/>
  <c r="BC233" i="25"/>
  <c r="BA255" i="25"/>
  <c r="BE255" i="25" s="1"/>
  <c r="BB204" i="25"/>
  <c r="BB269" i="25"/>
  <c r="BA291" i="25"/>
  <c r="BE291" i="25" s="1"/>
  <c r="BB312" i="25"/>
  <c r="BC333" i="25"/>
  <c r="BA355" i="25"/>
  <c r="BE355" i="25" s="1"/>
  <c r="BA371" i="25"/>
  <c r="BE371" i="25" s="1"/>
  <c r="BC385" i="25"/>
  <c r="BA399" i="25"/>
  <c r="BE399" i="25" s="1"/>
  <c r="BA234" i="25"/>
  <c r="BE234" i="25" s="1"/>
  <c r="BB275" i="25"/>
  <c r="BC288" i="25"/>
  <c r="BB303" i="25"/>
  <c r="BA318" i="25"/>
  <c r="BE318" i="25" s="1"/>
  <c r="BB331" i="25"/>
  <c r="BA346" i="25"/>
  <c r="BE346" i="25" s="1"/>
  <c r="BC356" i="25"/>
  <c r="BB367" i="25"/>
  <c r="BA378" i="25"/>
  <c r="BE378" i="25" s="1"/>
  <c r="BC388" i="25"/>
  <c r="BB399" i="25"/>
  <c r="BA174" i="25"/>
  <c r="BE174" i="25" s="1"/>
  <c r="BB231" i="25"/>
  <c r="BB263" i="25"/>
  <c r="BB278" i="25"/>
  <c r="BA289" i="25"/>
  <c r="BE289" i="25" s="1"/>
  <c r="BC299" i="25"/>
  <c r="BB310" i="25"/>
  <c r="BA321" i="25"/>
  <c r="BE321" i="25" s="1"/>
  <c r="BC331" i="25"/>
  <c r="BB342" i="25"/>
  <c r="BA353" i="25"/>
  <c r="BE353" i="25" s="1"/>
  <c r="BC363" i="25"/>
  <c r="BB374" i="25"/>
  <c r="BA385" i="25"/>
  <c r="BE385" i="25" s="1"/>
  <c r="BC395" i="25"/>
  <c r="BB406" i="25"/>
  <c r="BC200" i="25"/>
  <c r="BC414" i="25"/>
  <c r="BA425" i="25"/>
  <c r="BE425" i="25" s="1"/>
  <c r="BC435" i="25"/>
  <c r="BB446" i="25"/>
  <c r="BA269" i="25"/>
  <c r="BE269" i="25" s="1"/>
  <c r="BC302" i="25"/>
  <c r="BC334" i="25"/>
  <c r="BC366" i="25"/>
  <c r="BC398" i="25"/>
  <c r="BC422" i="25"/>
  <c r="BB433" i="25"/>
  <c r="BA444" i="25"/>
  <c r="BE444" i="25" s="1"/>
  <c r="BC454" i="25"/>
  <c r="BB465" i="25"/>
  <c r="BA476" i="25"/>
  <c r="BE476" i="25" s="1"/>
  <c r="BA288" i="25"/>
  <c r="BE288" i="25" s="1"/>
  <c r="BA320" i="25"/>
  <c r="BE320" i="25" s="1"/>
  <c r="BA352" i="25"/>
  <c r="BE352" i="25" s="1"/>
  <c r="BA384" i="25"/>
  <c r="BE384" i="25" s="1"/>
  <c r="BA404" i="25"/>
  <c r="BE404" i="25" s="1"/>
  <c r="BB413" i="25"/>
  <c r="BA273" i="25"/>
  <c r="BE273" i="25" s="1"/>
  <c r="BB353" i="25"/>
  <c r="BA411" i="25"/>
  <c r="BE411" i="25" s="1"/>
  <c r="BA434" i="25"/>
  <c r="BE434" i="25" s="1"/>
  <c r="BC453" i="25"/>
  <c r="BC461" i="25"/>
  <c r="BA467" i="25"/>
  <c r="BE467" i="25" s="1"/>
  <c r="BB474" i="25"/>
  <c r="BB329" i="25"/>
  <c r="BA419" i="25"/>
  <c r="BE419" i="25" s="1"/>
  <c r="BA431" i="25"/>
  <c r="BE431" i="25" s="1"/>
  <c r="BA447" i="25"/>
  <c r="BE447" i="25" s="1"/>
  <c r="BB460" i="25"/>
  <c r="BB476" i="25"/>
  <c r="BB389" i="25"/>
  <c r="BC432" i="25"/>
  <c r="BB447" i="25"/>
  <c r="BC460" i="25"/>
  <c r="BA465" i="25"/>
  <c r="BE465" i="25" s="1"/>
  <c r="BC472" i="25"/>
  <c r="BC146" i="25"/>
  <c r="BB317" i="25"/>
  <c r="BB381" i="25"/>
  <c r="BA418" i="25"/>
  <c r="BE418" i="25" s="1"/>
  <c r="BB475" i="25"/>
  <c r="BB361" i="25"/>
  <c r="BA423" i="25"/>
  <c r="BE423" i="25" s="1"/>
  <c r="BA435" i="25"/>
  <c r="BE435" i="25" s="1"/>
  <c r="BC445" i="25"/>
  <c r="BC459" i="25"/>
  <c r="BC475" i="25"/>
  <c r="BB325" i="25"/>
  <c r="BB427" i="25"/>
  <c r="BB443" i="25"/>
  <c r="BA454" i="25"/>
  <c r="BE454" i="25" s="1"/>
  <c r="BA478" i="25"/>
  <c r="BE478" i="25" s="1"/>
  <c r="BA143" i="25"/>
  <c r="BE143" i="25" s="1"/>
  <c r="BC178" i="25"/>
  <c r="BC263" i="25"/>
  <c r="BC150" i="25"/>
  <c r="BA239" i="25"/>
  <c r="BE239" i="25" s="1"/>
  <c r="BC228" i="25"/>
  <c r="BB296" i="25"/>
  <c r="BA339" i="25"/>
  <c r="BE339" i="25" s="1"/>
  <c r="BA375" i="25"/>
  <c r="BE375" i="25" s="1"/>
  <c r="BA246" i="25"/>
  <c r="BE246" i="25" s="1"/>
  <c r="BC292" i="25"/>
  <c r="BC320" i="25"/>
  <c r="BC348" i="25"/>
  <c r="BC380" i="25"/>
  <c r="BA402" i="25"/>
  <c r="BE402" i="25" s="1"/>
  <c r="BB239" i="25"/>
  <c r="BC291" i="25"/>
  <c r="BA313" i="25"/>
  <c r="BE313" i="25" s="1"/>
  <c r="BB334" i="25"/>
  <c r="BC355" i="25"/>
  <c r="BC387" i="25"/>
  <c r="BA409" i="25"/>
  <c r="BE409" i="25" s="1"/>
  <c r="BA417" i="25"/>
  <c r="BE417" i="25" s="1"/>
  <c r="BA449" i="25"/>
  <c r="BE449" i="25" s="1"/>
  <c r="BC310" i="25"/>
  <c r="BC374" i="25"/>
  <c r="BB425" i="25"/>
  <c r="BC446" i="25"/>
  <c r="BA468" i="25"/>
  <c r="BE468" i="25" s="1"/>
  <c r="BA296" i="25"/>
  <c r="BE296" i="25" s="1"/>
  <c r="BA360" i="25"/>
  <c r="BE360" i="25" s="1"/>
  <c r="BC406" i="25"/>
  <c r="BB289" i="25"/>
  <c r="BC416" i="25"/>
  <c r="BA455" i="25"/>
  <c r="BE455" i="25" s="1"/>
  <c r="BC469" i="25"/>
  <c r="BB345" i="25"/>
  <c r="BC449" i="25"/>
  <c r="BB3" i="25"/>
  <c r="C25" i="36" s="1"/>
  <c r="BC436" i="25"/>
  <c r="BA461" i="25"/>
  <c r="BE461" i="25" s="1"/>
  <c r="BA473" i="25"/>
  <c r="BE473" i="25" s="1"/>
  <c r="BB333" i="25"/>
  <c r="BB281" i="25"/>
  <c r="BC425" i="25"/>
  <c r="BC463" i="25"/>
  <c r="BB431" i="25"/>
  <c r="U8" i="25"/>
  <c r="AC295" i="25" s="1"/>
  <c r="BE71" i="25" l="1"/>
  <c r="E93" i="36" s="1"/>
  <c r="B93" i="36"/>
  <c r="BE74" i="25"/>
  <c r="E96" i="36" s="1"/>
  <c r="B96" i="36"/>
  <c r="BE38" i="25"/>
  <c r="E60" i="36" s="1"/>
  <c r="B60" i="36"/>
  <c r="BE72" i="25"/>
  <c r="E94" i="36" s="1"/>
  <c r="B94" i="36"/>
  <c r="BE42" i="25"/>
  <c r="E64" i="36" s="1"/>
  <c r="B64" i="36"/>
  <c r="BE67" i="25"/>
  <c r="E89" i="36" s="1"/>
  <c r="B89" i="36"/>
  <c r="BE32" i="25"/>
  <c r="E54" i="36" s="1"/>
  <c r="B54" i="36"/>
  <c r="BE9" i="25"/>
  <c r="E31" i="36" s="1"/>
  <c r="B31" i="36"/>
  <c r="BE48" i="25"/>
  <c r="E70" i="36" s="1"/>
  <c r="B70" i="36"/>
  <c r="BE27" i="25"/>
  <c r="E49" i="36" s="1"/>
  <c r="B49" i="36"/>
  <c r="BE4" i="25"/>
  <c r="E26" i="36" s="1"/>
  <c r="B26" i="36"/>
  <c r="B24" i="36"/>
  <c r="BE49" i="25"/>
  <c r="E71" i="36" s="1"/>
  <c r="B71" i="36"/>
  <c r="BE46" i="25"/>
  <c r="E68" i="36" s="1"/>
  <c r="B68" i="36"/>
  <c r="BE15" i="25"/>
  <c r="E37" i="36" s="1"/>
  <c r="B37" i="36"/>
  <c r="BE33" i="25"/>
  <c r="E55" i="36" s="1"/>
  <c r="B55" i="36"/>
  <c r="BE61" i="25"/>
  <c r="E83" i="36" s="1"/>
  <c r="B83" i="36"/>
  <c r="BE64" i="25"/>
  <c r="E86" i="36" s="1"/>
  <c r="B86" i="36"/>
  <c r="BE50" i="25"/>
  <c r="E72" i="36" s="1"/>
  <c r="B72" i="36"/>
  <c r="BE19" i="25"/>
  <c r="E41" i="36" s="1"/>
  <c r="B41" i="36"/>
  <c r="BE37" i="25"/>
  <c r="E59" i="36" s="1"/>
  <c r="B59" i="36"/>
  <c r="BE58" i="25"/>
  <c r="E80" i="36" s="1"/>
  <c r="B80" i="36"/>
  <c r="BE70" i="25"/>
  <c r="E92" i="36" s="1"/>
  <c r="B92" i="36"/>
  <c r="BE73" i="25"/>
  <c r="E95" i="36" s="1"/>
  <c r="B95" i="36"/>
  <c r="BE26" i="25"/>
  <c r="E48" i="36" s="1"/>
  <c r="B48" i="36"/>
  <c r="BE7" i="25"/>
  <c r="E29" i="36" s="1"/>
  <c r="B29" i="36"/>
  <c r="BE25" i="25"/>
  <c r="E47" i="36" s="1"/>
  <c r="B47" i="36"/>
  <c r="BE43" i="25"/>
  <c r="E65" i="36" s="1"/>
  <c r="B65" i="36"/>
  <c r="BE20" i="25"/>
  <c r="E42" i="36" s="1"/>
  <c r="B42" i="36"/>
  <c r="BE76" i="25"/>
  <c r="E98" i="36" s="1"/>
  <c r="B98" i="36"/>
  <c r="BE34" i="25"/>
  <c r="E56" i="36" s="1"/>
  <c r="B56" i="36"/>
  <c r="BE52" i="25"/>
  <c r="E74" i="36" s="1"/>
  <c r="B74" i="36"/>
  <c r="BE31" i="25"/>
  <c r="E53" i="36" s="1"/>
  <c r="B53" i="36"/>
  <c r="BE8" i="25"/>
  <c r="E30" i="36" s="1"/>
  <c r="B30" i="36"/>
  <c r="BE78" i="25"/>
  <c r="E100" i="36" s="1"/>
  <c r="B100" i="36"/>
  <c r="BE45" i="25"/>
  <c r="E67" i="36" s="1"/>
  <c r="B67" i="36"/>
  <c r="BE44" i="25"/>
  <c r="E66" i="36" s="1"/>
  <c r="B66" i="36"/>
  <c r="BE47" i="25"/>
  <c r="E69" i="36" s="1"/>
  <c r="B69" i="36"/>
  <c r="BE56" i="25"/>
  <c r="E78" i="36" s="1"/>
  <c r="B78" i="36"/>
  <c r="BE35" i="25"/>
  <c r="E57" i="36" s="1"/>
  <c r="B57" i="36"/>
  <c r="BE12" i="25"/>
  <c r="E34" i="36" s="1"/>
  <c r="B34" i="36"/>
  <c r="BE22" i="25"/>
  <c r="E44" i="36" s="1"/>
  <c r="B44" i="36"/>
  <c r="BE6" i="25"/>
  <c r="E28" i="36" s="1"/>
  <c r="B28" i="36"/>
  <c r="BE68" i="25"/>
  <c r="E90" i="36" s="1"/>
  <c r="B90" i="36"/>
  <c r="BE54" i="25"/>
  <c r="E76" i="36" s="1"/>
  <c r="B76" i="36"/>
  <c r="BE10" i="25"/>
  <c r="E32" i="36" s="1"/>
  <c r="B32" i="36"/>
  <c r="BE23" i="25"/>
  <c r="E45" i="36" s="1"/>
  <c r="B45" i="36"/>
  <c r="BE41" i="25"/>
  <c r="E63" i="36" s="1"/>
  <c r="B63" i="36"/>
  <c r="BE36" i="25"/>
  <c r="E58" i="36" s="1"/>
  <c r="B58" i="36"/>
  <c r="BE13" i="25"/>
  <c r="E35" i="36" s="1"/>
  <c r="B35" i="36"/>
  <c r="BE18" i="25"/>
  <c r="E40" i="36" s="1"/>
  <c r="B40" i="36"/>
  <c r="BE59" i="25"/>
  <c r="E81" i="36" s="1"/>
  <c r="B81" i="36"/>
  <c r="BE24" i="25"/>
  <c r="E46" i="36" s="1"/>
  <c r="B46" i="36"/>
  <c r="BE30" i="25"/>
  <c r="E52" i="36" s="1"/>
  <c r="B52" i="36"/>
  <c r="BE63" i="25"/>
  <c r="E85" i="36" s="1"/>
  <c r="B85" i="36"/>
  <c r="BE28" i="25"/>
  <c r="E50" i="36" s="1"/>
  <c r="B50" i="36"/>
  <c r="BE5" i="25"/>
  <c r="E27" i="36" s="1"/>
  <c r="B27" i="36"/>
  <c r="BE53" i="25"/>
  <c r="E75" i="36" s="1"/>
  <c r="B75" i="36"/>
  <c r="BE77" i="25"/>
  <c r="E99" i="36" s="1"/>
  <c r="B99" i="36"/>
  <c r="BE55" i="25"/>
  <c r="E77" i="36" s="1"/>
  <c r="B77" i="36"/>
  <c r="BE57" i="25"/>
  <c r="E79" i="36" s="1"/>
  <c r="B79" i="36"/>
  <c r="BE51" i="25"/>
  <c r="E73" i="36" s="1"/>
  <c r="B73" i="36"/>
  <c r="BE60" i="25"/>
  <c r="E82" i="36" s="1"/>
  <c r="B82" i="36"/>
  <c r="BE39" i="25"/>
  <c r="E61" i="36" s="1"/>
  <c r="B61" i="36"/>
  <c r="BE16" i="25"/>
  <c r="E38" i="36" s="1"/>
  <c r="B38" i="36"/>
  <c r="BE11" i="25"/>
  <c r="E33" i="36" s="1"/>
  <c r="B33" i="36"/>
  <c r="BE29" i="25"/>
  <c r="E51" i="36" s="1"/>
  <c r="B51" i="36"/>
  <c r="BE62" i="25"/>
  <c r="E84" i="36" s="1"/>
  <c r="B84" i="36"/>
  <c r="BE65" i="25"/>
  <c r="E87" i="36" s="1"/>
  <c r="B87" i="36"/>
  <c r="BE75" i="25"/>
  <c r="E97" i="36" s="1"/>
  <c r="B97" i="36"/>
  <c r="BE40" i="25"/>
  <c r="E62" i="36" s="1"/>
  <c r="B62" i="36"/>
  <c r="BE17" i="25"/>
  <c r="E39" i="36" s="1"/>
  <c r="B39" i="36"/>
  <c r="BE66" i="25"/>
  <c r="E88" i="36" s="1"/>
  <c r="B88" i="36"/>
  <c r="BE69" i="25"/>
  <c r="E91" i="36" s="1"/>
  <c r="B91" i="36"/>
  <c r="BE14" i="25"/>
  <c r="E36" i="36" s="1"/>
  <c r="B36" i="36"/>
  <c r="BE3" i="25"/>
  <c r="E25" i="36" s="1"/>
  <c r="B25" i="36"/>
  <c r="BE21" i="25"/>
  <c r="E43" i="36" s="1"/>
  <c r="B43" i="36"/>
  <c r="AB2" i="25"/>
  <c r="C24" i="33" s="1"/>
  <c r="BD417" i="25"/>
  <c r="BD467" i="25"/>
  <c r="BD449" i="25"/>
  <c r="BD339" i="25"/>
  <c r="BD478" i="25"/>
  <c r="BD435" i="25"/>
  <c r="BD418" i="25"/>
  <c r="BD447" i="25"/>
  <c r="BD434" i="25"/>
  <c r="BD320" i="25"/>
  <c r="BD269" i="25"/>
  <c r="BD385" i="25"/>
  <c r="BD378" i="25"/>
  <c r="BD371" i="25"/>
  <c r="BD291" i="25"/>
  <c r="BD253" i="25"/>
  <c r="BD113" i="25"/>
  <c r="BD443" i="25"/>
  <c r="BD450" i="25"/>
  <c r="BD272" i="25"/>
  <c r="BD344" i="25"/>
  <c r="BD420" i="25"/>
  <c r="BD393" i="25"/>
  <c r="BD386" i="25"/>
  <c r="BD342" i="25"/>
  <c r="BD286" i="25"/>
  <c r="BD307" i="25"/>
  <c r="BD215" i="25"/>
  <c r="BD170" i="25"/>
  <c r="BD438" i="25"/>
  <c r="BD328" i="25"/>
  <c r="BD403" i="25"/>
  <c r="BD278" i="25"/>
  <c r="BD275" i="25"/>
  <c r="BD451" i="25"/>
  <c r="BD457" i="25"/>
  <c r="BD368" i="25"/>
  <c r="BD428" i="25"/>
  <c r="BD401" i="25"/>
  <c r="BD394" i="25"/>
  <c r="BD323" i="25"/>
  <c r="BD248" i="25"/>
  <c r="BD388" i="25"/>
  <c r="BD324" i="25"/>
  <c r="BD456" i="25"/>
  <c r="BD437" i="25"/>
  <c r="BD365" i="25"/>
  <c r="BD301" i="25"/>
  <c r="BD358" i="25"/>
  <c r="BD334" i="25"/>
  <c r="BD295" i="25"/>
  <c r="BD171" i="25"/>
  <c r="BD194" i="25"/>
  <c r="BD169" i="25"/>
  <c r="BD71" i="25"/>
  <c r="BD426" i="25"/>
  <c r="BD380" i="25"/>
  <c r="BD316" i="25"/>
  <c r="BD432" i="25"/>
  <c r="BD268" i="25"/>
  <c r="BD412" i="25"/>
  <c r="BD405" i="25"/>
  <c r="BD341" i="25"/>
  <c r="BD277" i="25"/>
  <c r="BD398" i="25"/>
  <c r="BD330" i="25"/>
  <c r="BD302" i="25"/>
  <c r="BD182" i="25"/>
  <c r="BD219" i="25"/>
  <c r="BD237" i="25"/>
  <c r="BD161" i="25"/>
  <c r="BD225" i="25"/>
  <c r="BD191" i="25"/>
  <c r="BD172" i="25"/>
  <c r="BD173" i="25"/>
  <c r="BD132" i="25"/>
  <c r="BD149" i="25"/>
  <c r="BD150" i="25"/>
  <c r="BD74" i="25"/>
  <c r="BD38" i="25"/>
  <c r="BD338" i="25"/>
  <c r="BD274" i="25"/>
  <c r="BD178" i="25"/>
  <c r="BD363" i="25"/>
  <c r="BD299" i="25"/>
  <c r="BD263" i="25"/>
  <c r="BD207" i="25"/>
  <c r="BD213" i="25"/>
  <c r="BD179" i="25"/>
  <c r="BD96" i="25"/>
  <c r="BD137" i="25"/>
  <c r="BD87" i="25"/>
  <c r="BD138" i="25"/>
  <c r="BD72" i="25"/>
  <c r="BD319" i="25"/>
  <c r="BD156" i="25"/>
  <c r="BD228" i="25"/>
  <c r="BD233" i="25"/>
  <c r="BD164" i="25"/>
  <c r="BD180" i="25"/>
  <c r="BD181" i="25"/>
  <c r="BD95" i="25"/>
  <c r="BD157" i="25"/>
  <c r="BD83" i="25"/>
  <c r="BD110" i="25"/>
  <c r="BD151" i="25"/>
  <c r="BD42" i="25"/>
  <c r="BD67" i="25"/>
  <c r="BD32" i="25"/>
  <c r="BD9" i="25"/>
  <c r="BD48" i="25"/>
  <c r="BD27" i="25"/>
  <c r="BD4" i="25"/>
  <c r="BD2" i="25"/>
  <c r="BE2" i="25" s="1"/>
  <c r="E24" i="36" s="1"/>
  <c r="BD49" i="25"/>
  <c r="BD46" i="25"/>
  <c r="BD15" i="25"/>
  <c r="BD33" i="25"/>
  <c r="BD115" i="25"/>
  <c r="BD93" i="25"/>
  <c r="BD61" i="25"/>
  <c r="BD64" i="25"/>
  <c r="BD50" i="25"/>
  <c r="BD19" i="25"/>
  <c r="BD37" i="25"/>
  <c r="BD402" i="25"/>
  <c r="BD454" i="25"/>
  <c r="BD465" i="25"/>
  <c r="BD411" i="25"/>
  <c r="BD355" i="25"/>
  <c r="BD281" i="25"/>
  <c r="BD430" i="25"/>
  <c r="BD452" i="25"/>
  <c r="BD297" i="25"/>
  <c r="BD370" i="25"/>
  <c r="BD152" i="25"/>
  <c r="BD282" i="25"/>
  <c r="BD372" i="25"/>
  <c r="BD262" i="25"/>
  <c r="BD327" i="25"/>
  <c r="BD227" i="25"/>
  <c r="BD216" i="25"/>
  <c r="BD79" i="25"/>
  <c r="BD187" i="25"/>
  <c r="BD120" i="25"/>
  <c r="BD410" i="25"/>
  <c r="BD364" i="25"/>
  <c r="BD429" i="25"/>
  <c r="BD357" i="25"/>
  <c r="BD350" i="25"/>
  <c r="BD294" i="25"/>
  <c r="BD391" i="25"/>
  <c r="BD252" i="25"/>
  <c r="BD185" i="25"/>
  <c r="BD241" i="25"/>
  <c r="BD188" i="25"/>
  <c r="BD165" i="25"/>
  <c r="BD101" i="25"/>
  <c r="BD290" i="25"/>
  <c r="BD379" i="25"/>
  <c r="BD315" i="25"/>
  <c r="BD224" i="25"/>
  <c r="BD229" i="25"/>
  <c r="BD176" i="25"/>
  <c r="BD177" i="25"/>
  <c r="BD144" i="25"/>
  <c r="BD153" i="25"/>
  <c r="BD58" i="25"/>
  <c r="BD335" i="25"/>
  <c r="BD270" i="25"/>
  <c r="BD235" i="25"/>
  <c r="BD244" i="25"/>
  <c r="BD249" i="25"/>
  <c r="BD206" i="25"/>
  <c r="BD196" i="25"/>
  <c r="BD197" i="25"/>
  <c r="BD140" i="25"/>
  <c r="BD109" i="25"/>
  <c r="BD85" i="25"/>
  <c r="BD126" i="25"/>
  <c r="BD167" i="25"/>
  <c r="BD103" i="25"/>
  <c r="BD70" i="25"/>
  <c r="BD73" i="25"/>
  <c r="BD26" i="25"/>
  <c r="BD7" i="25"/>
  <c r="BD25" i="25"/>
  <c r="BD43" i="25"/>
  <c r="BD20" i="25"/>
  <c r="BD76" i="25"/>
  <c r="BD34" i="25"/>
  <c r="BD52" i="25"/>
  <c r="BD31" i="25"/>
  <c r="BD8" i="25"/>
  <c r="BD131" i="25"/>
  <c r="BD78" i="25"/>
  <c r="BD45" i="25"/>
  <c r="BD80" i="25"/>
  <c r="BD44" i="25"/>
  <c r="BD47" i="25"/>
  <c r="BD56" i="25"/>
  <c r="BD35" i="25"/>
  <c r="BD12" i="25"/>
  <c r="BD455" i="25"/>
  <c r="BD423" i="25"/>
  <c r="BD431" i="25"/>
  <c r="BD404" i="25"/>
  <c r="BD444" i="25"/>
  <c r="BD289" i="25"/>
  <c r="BD318" i="25"/>
  <c r="BD477" i="25"/>
  <c r="BD266" i="25"/>
  <c r="BD474" i="25"/>
  <c r="BD336" i="25"/>
  <c r="BD308" i="25"/>
  <c r="BD374" i="25"/>
  <c r="BD298" i="25"/>
  <c r="BD130" i="25"/>
  <c r="BD168" i="25"/>
  <c r="BD459" i="25"/>
  <c r="BD300" i="25"/>
  <c r="BD448" i="25"/>
  <c r="BD407" i="25"/>
  <c r="BD293" i="25"/>
  <c r="BD250" i="25"/>
  <c r="BD279" i="25"/>
  <c r="BD166" i="25"/>
  <c r="BD189" i="25"/>
  <c r="BD116" i="25"/>
  <c r="BD86" i="25"/>
  <c r="BD258" i="25"/>
  <c r="BD473" i="25"/>
  <c r="BD296" i="25"/>
  <c r="BD409" i="25"/>
  <c r="BD313" i="25"/>
  <c r="BD246" i="25"/>
  <c r="BD419" i="25"/>
  <c r="BD384" i="25"/>
  <c r="BD476" i="25"/>
  <c r="BD321" i="25"/>
  <c r="BD399" i="25"/>
  <c r="BD264" i="25"/>
  <c r="BD453" i="25"/>
  <c r="BD280" i="25"/>
  <c r="BD329" i="25"/>
  <c r="BD314" i="25"/>
  <c r="BD377" i="25"/>
  <c r="BD469" i="25"/>
  <c r="BD439" i="25"/>
  <c r="BD471" i="25"/>
  <c r="BD422" i="25"/>
  <c r="BD304" i="25"/>
  <c r="BD408" i="25"/>
  <c r="BD337" i="25"/>
  <c r="BD254" i="25"/>
  <c r="BD223" i="25"/>
  <c r="BD210" i="25"/>
  <c r="BD102" i="25"/>
  <c r="BD356" i="25"/>
  <c r="BD292" i="25"/>
  <c r="BD424" i="25"/>
  <c r="BD397" i="25"/>
  <c r="BD333" i="25"/>
  <c r="BD190" i="25"/>
  <c r="BD390" i="25"/>
  <c r="BD238" i="25"/>
  <c r="BD387" i="25"/>
  <c r="BD359" i="25"/>
  <c r="BD259" i="25"/>
  <c r="BD203" i="25"/>
  <c r="BD205" i="25"/>
  <c r="BD129" i="25"/>
  <c r="BD146" i="25"/>
  <c r="BD90" i="25"/>
  <c r="BD475" i="25"/>
  <c r="BD348" i="25"/>
  <c r="BD284" i="25"/>
  <c r="BD464" i="25"/>
  <c r="BD445" i="25"/>
  <c r="BD373" i="25"/>
  <c r="BD309" i="25"/>
  <c r="BD160" i="25"/>
  <c r="BD366" i="25"/>
  <c r="BD230" i="25"/>
  <c r="BD383" i="25"/>
  <c r="BD311" i="25"/>
  <c r="BD184" i="25"/>
  <c r="BD214" i="25"/>
  <c r="BD204" i="25"/>
  <c r="BD100" i="25"/>
  <c r="BD117" i="25"/>
  <c r="BD91" i="25"/>
  <c r="BD107" i="25"/>
  <c r="BD306" i="25"/>
  <c r="BD242" i="25"/>
  <c r="BD395" i="25"/>
  <c r="BD331" i="25"/>
  <c r="BD231" i="25"/>
  <c r="BD240" i="25"/>
  <c r="BD245" i="25"/>
  <c r="BD202" i="25"/>
  <c r="BD192" i="25"/>
  <c r="BD193" i="25"/>
  <c r="BD128" i="25"/>
  <c r="BD81" i="25"/>
  <c r="BD105" i="25"/>
  <c r="BD127" i="25"/>
  <c r="BD22" i="25"/>
  <c r="BD351" i="25"/>
  <c r="BD287" i="25"/>
  <c r="BD251" i="25"/>
  <c r="BD195" i="25"/>
  <c r="BD260" i="25"/>
  <c r="BD265" i="25"/>
  <c r="BD222" i="25"/>
  <c r="BD198" i="25"/>
  <c r="BD212" i="25"/>
  <c r="BD124" i="25"/>
  <c r="BD125" i="25"/>
  <c r="BD123" i="25"/>
  <c r="BD6" i="25"/>
  <c r="BD119" i="25"/>
  <c r="BD68" i="25"/>
  <c r="BD54" i="25"/>
  <c r="BD10" i="25"/>
  <c r="BD23" i="25"/>
  <c r="BD41" i="25"/>
  <c r="BD36" i="25"/>
  <c r="BD13" i="25"/>
  <c r="BD92" i="25"/>
  <c r="BD18" i="25"/>
  <c r="BD59" i="25"/>
  <c r="BD24" i="25"/>
  <c r="BD106" i="25"/>
  <c r="BD147" i="25"/>
  <c r="BD94" i="25"/>
  <c r="BD30" i="25"/>
  <c r="BD63" i="25"/>
  <c r="BD28" i="25"/>
  <c r="BD5" i="25"/>
  <c r="BD360" i="25"/>
  <c r="BD288" i="25"/>
  <c r="BD174" i="25"/>
  <c r="BD234" i="25"/>
  <c r="BD199" i="25"/>
  <c r="BD470" i="25"/>
  <c r="BD312" i="25"/>
  <c r="BD186" i="25"/>
  <c r="BD367" i="25"/>
  <c r="BD466" i="25"/>
  <c r="BD446" i="25"/>
  <c r="BD460" i="25"/>
  <c r="BD305" i="25"/>
  <c r="BD472" i="25"/>
  <c r="BD381" i="25"/>
  <c r="BD317" i="25"/>
  <c r="BD326" i="25"/>
  <c r="BD232" i="25"/>
  <c r="BD461" i="25"/>
  <c r="BD468" i="25"/>
  <c r="BD375" i="25"/>
  <c r="BD239" i="25"/>
  <c r="BD143" i="25"/>
  <c r="BD273" i="25"/>
  <c r="BD352" i="25"/>
  <c r="BD425" i="25"/>
  <c r="BD353" i="25"/>
  <c r="BD346" i="25"/>
  <c r="BD255" i="25"/>
  <c r="BD458" i="25"/>
  <c r="BD414" i="25"/>
  <c r="BD376" i="25"/>
  <c r="BD433" i="25"/>
  <c r="BD361" i="25"/>
  <c r="BD354" i="25"/>
  <c r="BD271" i="25"/>
  <c r="BD201" i="25"/>
  <c r="BD392" i="25"/>
  <c r="BD436" i="25"/>
  <c r="BD345" i="25"/>
  <c r="BD415" i="25"/>
  <c r="BD462" i="25"/>
  <c r="BD427" i="25"/>
  <c r="BD463" i="25"/>
  <c r="BD400" i="25"/>
  <c r="BD441" i="25"/>
  <c r="BD369" i="25"/>
  <c r="BD362" i="25"/>
  <c r="BD310" i="25"/>
  <c r="BD200" i="25"/>
  <c r="BD340" i="25"/>
  <c r="BD276" i="25"/>
  <c r="BD440" i="25"/>
  <c r="BD421" i="25"/>
  <c r="BD413" i="25"/>
  <c r="BD349" i="25"/>
  <c r="BD285" i="25"/>
  <c r="BD406" i="25"/>
  <c r="BD236" i="25"/>
  <c r="BD136" i="25"/>
  <c r="BD221" i="25"/>
  <c r="BD145" i="25"/>
  <c r="BD53" i="25"/>
  <c r="BD442" i="25"/>
  <c r="BD396" i="25"/>
  <c r="BD332" i="25"/>
  <c r="BD416" i="25"/>
  <c r="BD389" i="25"/>
  <c r="BD325" i="25"/>
  <c r="BD382" i="25"/>
  <c r="BD343" i="25"/>
  <c r="BD243" i="25"/>
  <c r="BD257" i="25"/>
  <c r="BD154" i="25"/>
  <c r="BD104" i="25"/>
  <c r="BD97" i="25"/>
  <c r="BD111" i="25"/>
  <c r="BD209" i="25"/>
  <c r="BD175" i="25"/>
  <c r="BD220" i="25"/>
  <c r="BD148" i="25"/>
  <c r="BD133" i="25"/>
  <c r="BD134" i="25"/>
  <c r="BD98" i="25"/>
  <c r="BD139" i="25"/>
  <c r="BD322" i="25"/>
  <c r="BD226" i="25"/>
  <c r="BD347" i="25"/>
  <c r="BD283" i="25"/>
  <c r="BD247" i="25"/>
  <c r="BD256" i="25"/>
  <c r="BD261" i="25"/>
  <c r="BD218" i="25"/>
  <c r="BD208" i="25"/>
  <c r="BD162" i="25"/>
  <c r="BD112" i="25"/>
  <c r="BD121" i="25"/>
  <c r="BD118" i="25"/>
  <c r="BD159" i="25"/>
  <c r="BD303" i="25"/>
  <c r="BD267" i="25"/>
  <c r="BD211" i="25"/>
  <c r="BD217" i="25"/>
  <c r="BD183" i="25"/>
  <c r="BD158" i="25"/>
  <c r="BD77" i="25"/>
  <c r="BD108" i="25"/>
  <c r="BD141" i="25"/>
  <c r="BD142" i="25"/>
  <c r="BD114" i="25"/>
  <c r="BD155" i="25"/>
  <c r="BD88" i="25"/>
  <c r="BD55" i="25"/>
  <c r="BD135" i="25"/>
  <c r="BD89" i="25"/>
  <c r="BD82" i="25"/>
  <c r="BD57" i="25"/>
  <c r="BD84" i="25"/>
  <c r="BD51" i="25"/>
  <c r="BD60" i="25"/>
  <c r="BD39" i="25"/>
  <c r="BD16" i="25"/>
  <c r="BD11" i="25"/>
  <c r="BD29" i="25"/>
  <c r="BD62" i="25"/>
  <c r="BD65" i="25"/>
  <c r="BD75" i="25"/>
  <c r="BD40" i="25"/>
  <c r="BD17" i="25"/>
  <c r="BD122" i="25"/>
  <c r="BD163" i="25"/>
  <c r="BD99" i="25"/>
  <c r="BD66" i="25"/>
  <c r="BD69" i="25"/>
  <c r="BD14" i="25"/>
  <c r="BD3" i="25"/>
  <c r="BD21" i="25"/>
  <c r="AC3" i="25"/>
  <c r="AA2" i="25"/>
  <c r="AB3" i="25"/>
  <c r="AA3" i="25"/>
  <c r="AE3" i="25" s="1"/>
  <c r="AC2" i="25"/>
  <c r="D24" i="33" s="1"/>
  <c r="AB234" i="25"/>
  <c r="AB269" i="25"/>
  <c r="AA437" i="25"/>
  <c r="AE437" i="25" s="1"/>
  <c r="AA392" i="25"/>
  <c r="AE392" i="25" s="1"/>
  <c r="AB143" i="25"/>
  <c r="AA398" i="25"/>
  <c r="AE398" i="25" s="1"/>
  <c r="AC234" i="25"/>
  <c r="AA28" i="25"/>
  <c r="AE28" i="25" s="1"/>
  <c r="AB362" i="25"/>
  <c r="AB288" i="25"/>
  <c r="AC5" i="25"/>
  <c r="AC122" i="25"/>
  <c r="AA312" i="25"/>
  <c r="AE312" i="25" s="1"/>
  <c r="AB444" i="25"/>
  <c r="AC260" i="25"/>
  <c r="AA328" i="25"/>
  <c r="AE328" i="25" s="1"/>
  <c r="AC204" i="25"/>
  <c r="AC165" i="25"/>
  <c r="AB301" i="25"/>
  <c r="AB158" i="25"/>
  <c r="AB320" i="25"/>
  <c r="AB409" i="25"/>
  <c r="AA358" i="25"/>
  <c r="AE358" i="25" s="1"/>
  <c r="AC49" i="25"/>
  <c r="E71" i="33" s="1"/>
  <c r="G71" i="33" s="1"/>
  <c r="AB319" i="25"/>
  <c r="AB159" i="25"/>
  <c r="AC318" i="25"/>
  <c r="AB44" i="25"/>
  <c r="AC258" i="25"/>
  <c r="AC208" i="25"/>
  <c r="AC313" i="25"/>
  <c r="AB246" i="25"/>
  <c r="AB10" i="25"/>
  <c r="C32" i="33" s="1"/>
  <c r="AA417" i="25"/>
  <c r="AE417" i="25" s="1"/>
  <c r="AB406" i="25"/>
  <c r="AB261" i="25"/>
  <c r="AA400" i="25"/>
  <c r="AE400" i="25" s="1"/>
  <c r="AC115" i="25"/>
  <c r="AA145" i="25"/>
  <c r="AE145" i="25" s="1"/>
  <c r="AC338" i="25"/>
  <c r="AA457" i="25"/>
  <c r="AE457" i="25" s="1"/>
  <c r="AA48" i="25"/>
  <c r="AE48" i="25" s="1"/>
  <c r="AB256" i="25"/>
  <c r="AA395" i="25"/>
  <c r="AE395" i="25" s="1"/>
  <c r="AC9" i="25"/>
  <c r="E31" i="33" s="1"/>
  <c r="G31" i="33" s="1"/>
  <c r="AB365" i="25"/>
  <c r="AC44" i="25"/>
  <c r="E66" i="33" s="1"/>
  <c r="G66" i="33" s="1"/>
  <c r="AB388" i="25"/>
  <c r="AC96" i="25"/>
  <c r="AB454" i="25"/>
  <c r="AB363" i="25"/>
  <c r="AA68" i="25"/>
  <c r="AE68" i="25" s="1"/>
  <c r="AC339" i="25"/>
  <c r="AB120" i="25"/>
  <c r="AA155" i="25"/>
  <c r="AE155" i="25" s="1"/>
  <c r="AC197" i="25"/>
  <c r="AB268" i="25"/>
  <c r="AC171" i="25"/>
  <c r="AC429" i="25"/>
  <c r="AB464" i="25"/>
  <c r="AA143" i="25"/>
  <c r="AE143" i="25" s="1"/>
  <c r="AB178" i="25"/>
  <c r="AA348" i="25"/>
  <c r="AE348" i="25" s="1"/>
  <c r="AB121" i="25"/>
  <c r="AA305" i="25"/>
  <c r="AE305" i="25" s="1"/>
  <c r="AC101" i="25"/>
  <c r="AC340" i="25"/>
  <c r="AA69" i="25"/>
  <c r="AE69" i="25" s="1"/>
  <c r="AC264" i="25"/>
  <c r="AA12" i="25"/>
  <c r="AE12" i="25" s="1"/>
  <c r="AC246" i="25"/>
  <c r="AA55" i="25"/>
  <c r="AE55" i="25" s="1"/>
  <c r="AB146" i="25"/>
  <c r="AA324" i="25"/>
  <c r="AE324" i="25" s="1"/>
  <c r="AB174" i="25"/>
  <c r="AA345" i="25"/>
  <c r="AE345" i="25" s="1"/>
  <c r="AB258" i="25"/>
  <c r="AC52" i="25"/>
  <c r="E74" i="33" s="1"/>
  <c r="G74" i="33" s="1"/>
  <c r="AB150" i="25"/>
  <c r="AC324" i="25"/>
  <c r="AB405" i="25"/>
  <c r="AB109" i="25"/>
  <c r="AB102" i="25"/>
  <c r="AC210" i="25"/>
  <c r="AA475" i="25"/>
  <c r="AE475" i="25" s="1"/>
  <c r="AB85" i="25"/>
  <c r="AC351" i="25"/>
  <c r="AC217" i="25"/>
  <c r="AA418" i="25"/>
  <c r="AE418" i="25" s="1"/>
  <c r="AA387" i="25"/>
  <c r="AE387" i="25" s="1"/>
  <c r="AA415" i="25"/>
  <c r="AE415" i="25" s="1"/>
  <c r="AC41" i="25"/>
  <c r="E63" i="33" s="1"/>
  <c r="G63" i="33" s="1"/>
  <c r="AA413" i="25"/>
  <c r="AE413" i="25" s="1"/>
  <c r="AA330" i="25"/>
  <c r="AE330" i="25" s="1"/>
  <c r="AB118" i="25"/>
  <c r="AB182" i="25"/>
  <c r="AC21" i="25"/>
  <c r="E43" i="33" s="1"/>
  <c r="G43" i="33" s="1"/>
  <c r="AB136" i="25"/>
  <c r="AA171" i="25"/>
  <c r="AE171" i="25" s="1"/>
  <c r="AC218" i="25"/>
  <c r="AB284" i="25"/>
  <c r="AC187" i="25"/>
  <c r="AC445" i="25"/>
  <c r="AA67" i="25"/>
  <c r="AE67" i="25" s="1"/>
  <c r="AA235" i="25"/>
  <c r="AE235" i="25" s="1"/>
  <c r="AB285" i="25"/>
  <c r="AA428" i="25"/>
  <c r="AE428" i="25" s="1"/>
  <c r="AB227" i="25"/>
  <c r="AA385" i="25"/>
  <c r="AE385" i="25" s="1"/>
  <c r="AB4" i="25"/>
  <c r="AC447" i="25"/>
  <c r="AA176" i="25"/>
  <c r="AE176" i="25" s="1"/>
  <c r="AC390" i="25"/>
  <c r="AA118" i="25"/>
  <c r="AE118" i="25" s="1"/>
  <c r="AB6" i="25"/>
  <c r="AA211" i="25"/>
  <c r="AE211" i="25" s="1"/>
  <c r="AB253" i="25"/>
  <c r="AA404" i="25"/>
  <c r="AE404" i="25" s="1"/>
  <c r="AB195" i="25"/>
  <c r="AA361" i="25"/>
  <c r="AE361" i="25" s="1"/>
  <c r="AB343" i="25"/>
  <c r="AC166" i="25"/>
  <c r="AC82" i="25"/>
  <c r="AC414" i="25"/>
  <c r="AA229" i="25"/>
  <c r="AE229" i="25" s="1"/>
  <c r="AA308" i="25"/>
  <c r="AE308" i="25" s="1"/>
  <c r="AC16" i="25"/>
  <c r="E38" i="33" s="1"/>
  <c r="G38" i="33" s="1"/>
  <c r="AA95" i="25"/>
  <c r="AE95" i="25" s="1"/>
  <c r="AA295" i="25"/>
  <c r="AE295" i="25" s="1"/>
  <c r="AB113" i="25"/>
  <c r="AB165" i="25"/>
  <c r="AC120" i="25"/>
  <c r="AB355" i="25"/>
  <c r="AC473" i="25"/>
  <c r="AC308" i="25"/>
  <c r="AB175" i="25"/>
  <c r="AB207" i="25"/>
  <c r="AC85" i="25"/>
  <c r="AB184" i="25"/>
  <c r="AC39" i="25"/>
  <c r="E61" i="33" s="1"/>
  <c r="G61" i="33" s="1"/>
  <c r="AC282" i="25"/>
  <c r="AB332" i="25"/>
  <c r="AC235" i="25"/>
  <c r="AB16" i="25"/>
  <c r="AA51" i="25"/>
  <c r="AE51" i="25" s="1"/>
  <c r="AA219" i="25"/>
  <c r="AE219" i="25" s="1"/>
  <c r="AB263" i="25"/>
  <c r="AA412" i="25"/>
  <c r="AE412" i="25" s="1"/>
  <c r="AB206" i="25"/>
  <c r="AA369" i="25"/>
  <c r="AE369" i="25" s="1"/>
  <c r="AC417" i="25"/>
  <c r="AC426" i="25"/>
  <c r="AA154" i="25"/>
  <c r="AE154" i="25" s="1"/>
  <c r="AC368" i="25"/>
  <c r="AA97" i="25"/>
  <c r="AE97" i="25" s="1"/>
  <c r="AC440" i="25"/>
  <c r="AA195" i="25"/>
  <c r="AE195" i="25" s="1"/>
  <c r="AB231" i="25"/>
  <c r="AA388" i="25"/>
  <c r="AE388" i="25" s="1"/>
  <c r="AB259" i="25"/>
  <c r="AA409" i="25"/>
  <c r="AE409" i="25" s="1"/>
  <c r="AA122" i="25"/>
  <c r="AE122" i="25" s="1"/>
  <c r="AC380" i="25"/>
  <c r="AC322" i="25"/>
  <c r="AC294" i="25"/>
  <c r="AA262" i="25"/>
  <c r="AE262" i="25" s="1"/>
  <c r="AB450" i="25"/>
  <c r="AC182" i="25"/>
  <c r="AC110" i="25"/>
  <c r="AC444" i="25"/>
  <c r="AA34" i="25"/>
  <c r="AE34" i="25" s="1"/>
  <c r="AB215" i="25"/>
  <c r="AB198" i="25"/>
  <c r="AC456" i="25"/>
  <c r="AC173" i="25"/>
  <c r="AB277" i="25"/>
  <c r="AC458" i="25"/>
  <c r="AC451" i="25"/>
  <c r="AA458" i="25"/>
  <c r="AE458" i="25" s="1"/>
  <c r="AA423" i="25"/>
  <c r="AE423" i="25" s="1"/>
  <c r="AB22" i="25"/>
  <c r="AC106" i="25"/>
  <c r="AB200" i="25"/>
  <c r="AC55" i="25"/>
  <c r="AC304" i="25"/>
  <c r="AB348" i="25"/>
  <c r="AC251" i="25"/>
  <c r="AB32" i="25"/>
  <c r="C54" i="33" s="1"/>
  <c r="AA131" i="25"/>
  <c r="AE131" i="25" s="1"/>
  <c r="AC105" i="25"/>
  <c r="AB370" i="25"/>
  <c r="AC29" i="25"/>
  <c r="E51" i="33" s="1"/>
  <c r="G51" i="33" s="1"/>
  <c r="AB313" i="25"/>
  <c r="AA449" i="25"/>
  <c r="AE449" i="25" s="1"/>
  <c r="AB260" i="25"/>
  <c r="AB55" i="25"/>
  <c r="AA256" i="25"/>
  <c r="AE256" i="25" s="1"/>
  <c r="AC475" i="25"/>
  <c r="AA204" i="25"/>
  <c r="AE204" i="25" s="1"/>
  <c r="AB177" i="25"/>
  <c r="AC62" i="25"/>
  <c r="E84" i="33" s="1"/>
  <c r="G84" i="33" s="1"/>
  <c r="AB338" i="25"/>
  <c r="AA468" i="25"/>
  <c r="AE468" i="25" s="1"/>
  <c r="AB281" i="25"/>
  <c r="AA425" i="25"/>
  <c r="AE425" i="25" s="1"/>
  <c r="AA208" i="25"/>
  <c r="AE208" i="25" s="1"/>
  <c r="AC435" i="25"/>
  <c r="AC382" i="25"/>
  <c r="AB330" i="25"/>
  <c r="AB468" i="25"/>
  <c r="AB99" i="25"/>
  <c r="AC279" i="25"/>
  <c r="AA104" i="25"/>
  <c r="AE104" i="25" s="1"/>
  <c r="AB426" i="25"/>
  <c r="AC316" i="25"/>
  <c r="AA245" i="25"/>
  <c r="AE245" i="25" s="1"/>
  <c r="AB413" i="25"/>
  <c r="AB360" i="25"/>
  <c r="AB374" i="25"/>
  <c r="AB309" i="25"/>
  <c r="AC83" i="25"/>
  <c r="AC341" i="25"/>
  <c r="AB376" i="25"/>
  <c r="AC231" i="25"/>
  <c r="AB12" i="25"/>
  <c r="AA47" i="25"/>
  <c r="AC117" i="25"/>
  <c r="AB208" i="25"/>
  <c r="AC335" i="25"/>
  <c r="AC305" i="25"/>
  <c r="AA42" i="25"/>
  <c r="AE42" i="25" s="1"/>
  <c r="AC228" i="25"/>
  <c r="AB462" i="25"/>
  <c r="AC232" i="25"/>
  <c r="AA175" i="25"/>
  <c r="AE175" i="25" s="1"/>
  <c r="AB205" i="25"/>
  <c r="AA368" i="25"/>
  <c r="AE368" i="25" s="1"/>
  <c r="AB147" i="25"/>
  <c r="AA325" i="25"/>
  <c r="AE325" i="25" s="1"/>
  <c r="AC239" i="25"/>
  <c r="AC262" i="25"/>
  <c r="AA10" i="25"/>
  <c r="AE10" i="25" s="1"/>
  <c r="AC185" i="25"/>
  <c r="AA38" i="25"/>
  <c r="AE38" i="25" s="1"/>
  <c r="AC317" i="25"/>
  <c r="AB201" i="25"/>
  <c r="AA29" i="25"/>
  <c r="AE29" i="25" s="1"/>
  <c r="AB465" i="25"/>
  <c r="AC237" i="25"/>
  <c r="AA247" i="25"/>
  <c r="AE247" i="25" s="1"/>
  <c r="AB51" i="25"/>
  <c r="C73" i="33" s="1"/>
  <c r="AB389" i="25"/>
  <c r="AB347" i="25"/>
  <c r="AA350" i="25"/>
  <c r="AE350" i="25" s="1"/>
  <c r="AA14" i="25"/>
  <c r="AE14" i="25" s="1"/>
  <c r="AC278" i="25"/>
  <c r="AB271" i="25"/>
  <c r="AB218" i="25"/>
  <c r="AA152" i="25"/>
  <c r="AE152" i="25" s="1"/>
  <c r="AB255" i="25"/>
  <c r="AA456" i="25"/>
  <c r="AE456" i="25" s="1"/>
  <c r="AB117" i="25"/>
  <c r="AB449" i="25"/>
  <c r="AB138" i="25"/>
  <c r="AC99" i="25"/>
  <c r="AC357" i="25"/>
  <c r="AB392" i="25"/>
  <c r="AC247" i="25"/>
  <c r="AB28" i="25"/>
  <c r="AA63" i="25"/>
  <c r="AE63" i="25" s="1"/>
  <c r="AC138" i="25"/>
  <c r="AB224" i="25"/>
  <c r="AC401" i="25"/>
  <c r="AC420" i="25"/>
  <c r="AA149" i="25"/>
  <c r="AE149" i="25" s="1"/>
  <c r="AC363" i="25"/>
  <c r="AA92" i="25"/>
  <c r="AE92" i="25" s="1"/>
  <c r="AC472" i="25"/>
  <c r="AC28" i="25"/>
  <c r="E50" i="33" s="1"/>
  <c r="G50" i="33" s="1"/>
  <c r="AB311" i="25"/>
  <c r="AA448" i="25"/>
  <c r="AE448" i="25" s="1"/>
  <c r="AB254" i="25"/>
  <c r="AA405" i="25"/>
  <c r="AE405" i="25" s="1"/>
  <c r="AC293" i="25"/>
  <c r="AC388" i="25"/>
  <c r="AA117" i="25"/>
  <c r="AE117" i="25" s="1"/>
  <c r="AC328" i="25"/>
  <c r="AA60" i="25"/>
  <c r="AE60" i="25" s="1"/>
  <c r="AC366" i="25"/>
  <c r="AB286" i="25"/>
  <c r="AA72" i="25"/>
  <c r="AE72" i="25" s="1"/>
  <c r="AA30" i="25"/>
  <c r="AE30" i="25" s="1"/>
  <c r="AB11" i="25"/>
  <c r="C33" i="33" s="1"/>
  <c r="AB74" i="25"/>
  <c r="AC372" i="25"/>
  <c r="AC15" i="25"/>
  <c r="AC147" i="25"/>
  <c r="AB76" i="25"/>
  <c r="AC336" i="25"/>
  <c r="AA70" i="25"/>
  <c r="AE70" i="25" s="1"/>
  <c r="AA432" i="25"/>
  <c r="AE432" i="25" s="1"/>
  <c r="AC367" i="25"/>
  <c r="AC319" i="25"/>
  <c r="AB395" i="25"/>
  <c r="AA41" i="25"/>
  <c r="AE41" i="25" s="1"/>
  <c r="AB442" i="25"/>
  <c r="AC400" i="25"/>
  <c r="AC163" i="25"/>
  <c r="AB92" i="25"/>
  <c r="AB180" i="25"/>
  <c r="AA177" i="25"/>
  <c r="AE177" i="25" s="1"/>
  <c r="AC65" i="25"/>
  <c r="E87" i="33" s="1"/>
  <c r="G87" i="33" s="1"/>
  <c r="AC474" i="25"/>
  <c r="AC314" i="25"/>
  <c r="AB54" i="25"/>
  <c r="AA311" i="25"/>
  <c r="AE311" i="25" s="1"/>
  <c r="AB137" i="25"/>
  <c r="AB431" i="25"/>
  <c r="AB390" i="25"/>
  <c r="AA414" i="25"/>
  <c r="AE414" i="25" s="1"/>
  <c r="AA100" i="25"/>
  <c r="AE100" i="25" s="1"/>
  <c r="AC379" i="25"/>
  <c r="AB314" i="25"/>
  <c r="AB273" i="25"/>
  <c r="AA237" i="25"/>
  <c r="AE237" i="25" s="1"/>
  <c r="AB342" i="25"/>
  <c r="AC78" i="25"/>
  <c r="AB171" i="25"/>
  <c r="AB193" i="25"/>
  <c r="AC307" i="25"/>
  <c r="AB88" i="25"/>
  <c r="AA123" i="25"/>
  <c r="AE123" i="25" s="1"/>
  <c r="AC154" i="25"/>
  <c r="AB236" i="25"/>
  <c r="AC139" i="25"/>
  <c r="AC397" i="25"/>
  <c r="AB432" i="25"/>
  <c r="AA23" i="25"/>
  <c r="AE23" i="25" s="1"/>
  <c r="AB135" i="25"/>
  <c r="AA316" i="25"/>
  <c r="AE316" i="25" s="1"/>
  <c r="AB78" i="25"/>
  <c r="AA273" i="25"/>
  <c r="AE273" i="25" s="1"/>
  <c r="AC287" i="25"/>
  <c r="AC284" i="25"/>
  <c r="AA26" i="25"/>
  <c r="AE26" i="25" s="1"/>
  <c r="AC206" i="25"/>
  <c r="AB446" i="25"/>
  <c r="AC132" i="25"/>
  <c r="AB404" i="25"/>
  <c r="AB103" i="25"/>
  <c r="AA292" i="25"/>
  <c r="AE292" i="25" s="1"/>
  <c r="AB46" i="25"/>
  <c r="AA249" i="25"/>
  <c r="AE249" i="25" s="1"/>
  <c r="AC70" i="25"/>
  <c r="E92" i="33" s="1"/>
  <c r="G92" i="33" s="1"/>
  <c r="AC104" i="25"/>
  <c r="AA402" i="25"/>
  <c r="AE402" i="25" s="1"/>
  <c r="AA371" i="25"/>
  <c r="AE371" i="25" s="1"/>
  <c r="AA383" i="25"/>
  <c r="AE383" i="25" s="1"/>
  <c r="AA231" i="25"/>
  <c r="AE231" i="25" s="1"/>
  <c r="AA381" i="25"/>
  <c r="AE381" i="25" s="1"/>
  <c r="AA314" i="25"/>
  <c r="AE314" i="25" s="1"/>
  <c r="AA283" i="25"/>
  <c r="AE283" i="25" s="1"/>
  <c r="AA196" i="25"/>
  <c r="AE196" i="25" s="1"/>
  <c r="AB228" i="25"/>
  <c r="AA193" i="25"/>
  <c r="AE193" i="25" s="1"/>
  <c r="AA221" i="25"/>
  <c r="AE221" i="25" s="1"/>
  <c r="AA180" i="25"/>
  <c r="AE180" i="25" s="1"/>
  <c r="AB438" i="25"/>
  <c r="AC255" i="25"/>
  <c r="AB435" i="25"/>
  <c r="AC476" i="25"/>
  <c r="AB467" i="25"/>
  <c r="AB181" i="25"/>
  <c r="AC67" i="25"/>
  <c r="E89" i="33" s="1"/>
  <c r="G89" i="33" s="1"/>
  <c r="AC405" i="25"/>
  <c r="AA111" i="25"/>
  <c r="AE111" i="25" s="1"/>
  <c r="AC399" i="25"/>
  <c r="AC430" i="25"/>
  <c r="AB233" i="25"/>
  <c r="AA96" i="25"/>
  <c r="AE96" i="25" s="1"/>
  <c r="AA65" i="25"/>
  <c r="AE65" i="25" s="1"/>
  <c r="AC127" i="25"/>
  <c r="AB69" i="25"/>
  <c r="AB401" i="25"/>
  <c r="AB325" i="25"/>
  <c r="AC421" i="25"/>
  <c r="AA127" i="25"/>
  <c r="AE127" i="25" s="1"/>
  <c r="AB29" i="25"/>
  <c r="C51" i="33" s="1"/>
  <c r="AB166" i="25"/>
  <c r="AB339" i="25"/>
  <c r="AA202" i="25"/>
  <c r="AE202" i="25" s="1"/>
  <c r="AA150" i="25"/>
  <c r="AE150" i="25" s="1"/>
  <c r="AA4" i="25"/>
  <c r="AC58" i="25"/>
  <c r="E80" i="33" s="1"/>
  <c r="G80" i="33" s="1"/>
  <c r="AB478" i="25"/>
  <c r="AA125" i="25"/>
  <c r="AE125" i="25" s="1"/>
  <c r="AA84" i="25"/>
  <c r="AE84" i="25" s="1"/>
  <c r="AB239" i="25"/>
  <c r="AA391" i="25"/>
  <c r="AE391" i="25" s="1"/>
  <c r="AB243" i="25"/>
  <c r="AA8" i="25"/>
  <c r="AB443" i="25"/>
  <c r="AC68" i="25"/>
  <c r="AA206" i="25"/>
  <c r="AE206" i="25" s="1"/>
  <c r="AB9" i="25"/>
  <c r="AB367" i="25"/>
  <c r="AA382" i="25"/>
  <c r="AE382" i="25" s="1"/>
  <c r="AC42" i="25"/>
  <c r="E64" i="33" s="1"/>
  <c r="G64" i="33" s="1"/>
  <c r="AB152" i="25"/>
  <c r="AC7" i="25"/>
  <c r="E29" i="33" s="1"/>
  <c r="G29" i="33" s="1"/>
  <c r="AC240" i="25"/>
  <c r="AB300" i="25"/>
  <c r="AC203" i="25"/>
  <c r="AC461" i="25"/>
  <c r="AA19" i="25"/>
  <c r="AE19" i="25" s="1"/>
  <c r="AA187" i="25"/>
  <c r="AE187" i="25" s="1"/>
  <c r="AB221" i="25"/>
  <c r="AA380" i="25"/>
  <c r="AE380" i="25" s="1"/>
  <c r="AB163" i="25"/>
  <c r="AA337" i="25"/>
  <c r="AE337" i="25" s="1"/>
  <c r="AC272" i="25"/>
  <c r="AC383" i="25"/>
  <c r="AA112" i="25"/>
  <c r="AE112" i="25" s="1"/>
  <c r="AC321" i="25"/>
  <c r="AA54" i="25"/>
  <c r="AE54" i="25" s="1"/>
  <c r="AC355" i="25"/>
  <c r="AA159" i="25"/>
  <c r="AE159" i="25" s="1"/>
  <c r="AB189" i="25"/>
  <c r="AA356" i="25"/>
  <c r="AE356" i="25" s="1"/>
  <c r="AB131" i="25"/>
  <c r="AA313" i="25"/>
  <c r="AE313" i="25" s="1"/>
  <c r="AB87" i="25"/>
  <c r="AB155" i="25"/>
  <c r="AC402" i="25"/>
  <c r="AC116" i="25"/>
  <c r="AB223" i="25"/>
  <c r="AC415" i="25"/>
  <c r="AC376" i="25"/>
  <c r="AA442" i="25"/>
  <c r="AE442" i="25" s="1"/>
  <c r="AA411" i="25"/>
  <c r="AE411" i="25" s="1"/>
  <c r="AA463" i="25"/>
  <c r="AE463" i="25" s="1"/>
  <c r="AC126" i="25"/>
  <c r="AA461" i="25"/>
  <c r="AE461" i="25" s="1"/>
  <c r="AA354" i="25"/>
  <c r="AE354" i="25" s="1"/>
  <c r="AA323" i="25"/>
  <c r="AE323" i="25" s="1"/>
  <c r="AA287" i="25"/>
  <c r="AE287" i="25" s="1"/>
  <c r="AA71" i="25"/>
  <c r="AE71" i="25" s="1"/>
  <c r="AA285" i="25"/>
  <c r="AE285" i="25" s="1"/>
  <c r="AB469" i="25"/>
  <c r="AB157" i="25"/>
  <c r="AA393" i="25"/>
  <c r="AE393" i="25" s="1"/>
  <c r="AC124" i="25"/>
  <c r="AB440" i="25"/>
  <c r="AC202" i="25"/>
  <c r="AA128" i="25"/>
  <c r="AE128" i="25" s="1"/>
  <c r="AA239" i="25"/>
  <c r="AE239" i="25" s="1"/>
  <c r="AA389" i="25"/>
  <c r="AE389" i="25" s="1"/>
  <c r="AC300" i="25"/>
  <c r="AA200" i="25"/>
  <c r="AE200" i="25" s="1"/>
  <c r="AB393" i="25"/>
  <c r="AA327" i="25"/>
  <c r="AE327" i="25" s="1"/>
  <c r="AA430" i="25"/>
  <c r="AE430" i="25" s="1"/>
  <c r="AC446" i="25"/>
  <c r="AB456" i="25"/>
  <c r="AC224" i="25"/>
  <c r="AA234" i="25"/>
  <c r="AE234" i="25" s="1"/>
  <c r="AC141" i="25"/>
  <c r="AA469" i="25"/>
  <c r="AE469" i="25" s="1"/>
  <c r="AC416" i="25"/>
  <c r="AA242" i="25"/>
  <c r="AE242" i="25" s="1"/>
  <c r="AA13" i="25"/>
  <c r="AE13" i="25" s="1"/>
  <c r="AB194" i="25"/>
  <c r="AB187" i="25"/>
  <c r="AC428" i="25"/>
  <c r="AC153" i="25"/>
  <c r="AB250" i="25"/>
  <c r="AC436" i="25"/>
  <c r="AC419" i="25"/>
  <c r="AA450" i="25"/>
  <c r="AE450" i="25" s="1"/>
  <c r="AA419" i="25"/>
  <c r="AE419" i="25" s="1"/>
  <c r="AC97" i="25"/>
  <c r="AC156" i="25"/>
  <c r="AA477" i="25"/>
  <c r="AE477" i="25" s="1"/>
  <c r="AA446" i="25"/>
  <c r="AE446" i="25" s="1"/>
  <c r="AC51" i="25"/>
  <c r="E73" i="33" s="1"/>
  <c r="G73" i="33" s="1"/>
  <c r="AC298" i="25"/>
  <c r="AB344" i="25"/>
  <c r="AC199" i="25"/>
  <c r="AC457" i="25"/>
  <c r="AA15" i="25"/>
  <c r="AE15" i="25" s="1"/>
  <c r="AC74" i="25"/>
  <c r="E96" i="33" s="1"/>
  <c r="G96" i="33" s="1"/>
  <c r="AB176" i="25"/>
  <c r="AC207" i="25"/>
  <c r="AC248" i="25"/>
  <c r="AB477" i="25"/>
  <c r="AC172" i="25"/>
  <c r="AB419" i="25"/>
  <c r="AC118" i="25"/>
  <c r="AA103" i="25"/>
  <c r="AE103" i="25" s="1"/>
  <c r="AB162" i="25"/>
  <c r="AA336" i="25"/>
  <c r="AE336" i="25" s="1"/>
  <c r="AB105" i="25"/>
  <c r="AA293" i="25"/>
  <c r="AE293" i="25" s="1"/>
  <c r="AC111" i="25"/>
  <c r="AC205" i="25"/>
  <c r="AB445" i="25"/>
  <c r="AC129" i="25"/>
  <c r="AB387" i="25"/>
  <c r="AC88" i="25"/>
  <c r="AC108" i="25"/>
  <c r="AB245" i="25"/>
  <c r="AB191" i="25"/>
  <c r="AA109" i="25"/>
  <c r="AE109" i="25" s="1"/>
  <c r="AB197" i="25"/>
  <c r="AA424" i="25"/>
  <c r="AE424" i="25" s="1"/>
  <c r="AB86" i="25"/>
  <c r="AB33" i="25"/>
  <c r="AB351" i="25"/>
  <c r="AA470" i="25"/>
  <c r="AE470" i="25" s="1"/>
  <c r="AA248" i="25"/>
  <c r="AE248" i="25" s="1"/>
  <c r="AC407" i="25"/>
  <c r="AC354" i="25"/>
  <c r="AC418" i="25"/>
  <c r="AA294" i="25"/>
  <c r="AE294" i="25" s="1"/>
  <c r="AA16" i="25"/>
  <c r="AE16" i="25" s="1"/>
  <c r="AC222" i="25"/>
  <c r="AA426" i="25"/>
  <c r="AE426" i="25" s="1"/>
  <c r="AA351" i="25"/>
  <c r="AE351" i="25" s="1"/>
  <c r="AC241" i="25"/>
  <c r="AB17" i="25"/>
  <c r="AB37" i="25"/>
  <c r="AB153" i="25"/>
  <c r="AB91" i="25"/>
  <c r="AB13" i="25"/>
  <c r="C35" i="33" s="1"/>
  <c r="AC149" i="25"/>
  <c r="AB380" i="25"/>
  <c r="AA203" i="25"/>
  <c r="AE203" i="25" s="1"/>
  <c r="AA353" i="25"/>
  <c r="AE353" i="25" s="1"/>
  <c r="AC347" i="25"/>
  <c r="AB210" i="25"/>
  <c r="AC184" i="25"/>
  <c r="AA447" i="25"/>
  <c r="AE447" i="25" s="1"/>
  <c r="AA315" i="25"/>
  <c r="AE315" i="25" s="1"/>
  <c r="AA258" i="25"/>
  <c r="AE258" i="25" s="1"/>
  <c r="AA44" i="25"/>
  <c r="AE44" i="25" s="1"/>
  <c r="AC434" i="25"/>
  <c r="AA75" i="25"/>
  <c r="AE75" i="25" s="1"/>
  <c r="AC349" i="25"/>
  <c r="AA192" i="25"/>
  <c r="AE192" i="25" s="1"/>
  <c r="AC84" i="25"/>
  <c r="AC431" i="25"/>
  <c r="AB173" i="25"/>
  <c r="AC443" i="25"/>
  <c r="AB214" i="25"/>
  <c r="AA349" i="25"/>
  <c r="AE349" i="25" s="1"/>
  <c r="AC348" i="25"/>
  <c r="AC50" i="25"/>
  <c r="E72" i="33" s="1"/>
  <c r="G72" i="33" s="1"/>
  <c r="AB303" i="25"/>
  <c r="AB379" i="25"/>
  <c r="AB473" i="25"/>
  <c r="AC37" i="25"/>
  <c r="E59" i="33" s="1"/>
  <c r="G59" i="33" s="1"/>
  <c r="AB247" i="25"/>
  <c r="AC285" i="25"/>
  <c r="AB240" i="25"/>
  <c r="AC263" i="25"/>
  <c r="AC194" i="25"/>
  <c r="AC268" i="25"/>
  <c r="AA120" i="25"/>
  <c r="AE120" i="25" s="1"/>
  <c r="AA58" i="25"/>
  <c r="AE58" i="25" s="1"/>
  <c r="AB84" i="25"/>
  <c r="AC311" i="25"/>
  <c r="AA82" i="25"/>
  <c r="AE82" i="25" s="1"/>
  <c r="AB290" i="25"/>
  <c r="AA267" i="25"/>
  <c r="AE267" i="25" s="1"/>
  <c r="AC27" i="25"/>
  <c r="E49" i="33" s="1"/>
  <c r="G49" i="33" s="1"/>
  <c r="AC378" i="25"/>
  <c r="AC387" i="25"/>
  <c r="AB211" i="25"/>
  <c r="AA74" i="25"/>
  <c r="AE74" i="25" s="1"/>
  <c r="AC221" i="25"/>
  <c r="AB299" i="25"/>
  <c r="AB437" i="25"/>
  <c r="AC412" i="25"/>
  <c r="AC296" i="25"/>
  <c r="AA190" i="25"/>
  <c r="AE190" i="25" s="1"/>
  <c r="AC151" i="25"/>
  <c r="AB128" i="25"/>
  <c r="AA460" i="25"/>
  <c r="AE460" i="25" s="1"/>
  <c r="AC8" i="25"/>
  <c r="E30" i="33" s="1"/>
  <c r="G30" i="33" s="1"/>
  <c r="AB295" i="25"/>
  <c r="AB463" i="25"/>
  <c r="AB305" i="25"/>
  <c r="AA386" i="25"/>
  <c r="AE386" i="25" s="1"/>
  <c r="AA266" i="25"/>
  <c r="AE266" i="25" s="1"/>
  <c r="AB458" i="25"/>
  <c r="AB321" i="25"/>
  <c r="AC358" i="25"/>
  <c r="AB421" i="25"/>
  <c r="AC242" i="25"/>
  <c r="AA357" i="25"/>
  <c r="AE357" i="25" s="1"/>
  <c r="AA207" i="25"/>
  <c r="AE207" i="25" s="1"/>
  <c r="AA85" i="25"/>
  <c r="AE85" i="25" s="1"/>
  <c r="AC160" i="25"/>
  <c r="AB408" i="25"/>
  <c r="AB59" i="25"/>
  <c r="AB95" i="25"/>
  <c r="AB79" i="25"/>
  <c r="AA326" i="25"/>
  <c r="AE326" i="25" s="1"/>
  <c r="AB397" i="25"/>
  <c r="AA105" i="25"/>
  <c r="AE105" i="25" s="1"/>
  <c r="AA158" i="25"/>
  <c r="AE158" i="25" s="1"/>
  <c r="AC342" i="25"/>
  <c r="AA288" i="25"/>
  <c r="AE288" i="25" s="1"/>
  <c r="AC453" i="25"/>
  <c r="AB278" i="25"/>
  <c r="AC87" i="25"/>
  <c r="AB64" i="25"/>
  <c r="C86" i="33" s="1"/>
  <c r="AA396" i="25"/>
  <c r="AE396" i="25" s="1"/>
  <c r="AC404" i="25"/>
  <c r="AC398" i="25"/>
  <c r="AB67" i="25"/>
  <c r="AA434" i="25"/>
  <c r="AE434" i="25" s="1"/>
  <c r="AA445" i="25"/>
  <c r="AE445" i="25" s="1"/>
  <c r="AA7" i="25"/>
  <c r="AE7" i="25" s="1"/>
  <c r="AA46" i="25"/>
  <c r="AE46" i="25" s="1"/>
  <c r="AA394" i="25"/>
  <c r="AE394" i="25" s="1"/>
  <c r="AC259" i="25"/>
  <c r="AB188" i="25"/>
  <c r="AB52" i="25"/>
  <c r="AA134" i="25"/>
  <c r="AE134" i="25" s="1"/>
  <c r="AC432" i="25"/>
  <c r="AC374" i="25"/>
  <c r="AA462" i="25"/>
  <c r="AE462" i="25" s="1"/>
  <c r="AA443" i="25"/>
  <c r="AE443" i="25" s="1"/>
  <c r="AA66" i="25"/>
  <c r="AE66" i="25" s="1"/>
  <c r="AC478" i="25"/>
  <c r="AB106" i="25"/>
  <c r="AA216" i="25"/>
  <c r="AE216" i="25" s="1"/>
  <c r="AA78" i="25"/>
  <c r="AE78" i="25" s="1"/>
  <c r="AB30" i="25"/>
  <c r="AA53" i="25"/>
  <c r="AE53" i="25" s="1"/>
  <c r="AB190" i="25"/>
  <c r="AC344" i="25"/>
  <c r="AC356" i="25"/>
  <c r="AA79" i="25"/>
  <c r="AE79" i="25" s="1"/>
  <c r="AC373" i="25"/>
  <c r="AB66" i="25"/>
  <c r="AB251" i="25"/>
  <c r="AC188" i="25"/>
  <c r="AA201" i="25"/>
  <c r="AE201" i="25" s="1"/>
  <c r="AC448" i="25"/>
  <c r="AA121" i="25"/>
  <c r="AE121" i="25" s="1"/>
  <c r="AA124" i="25"/>
  <c r="AE124" i="25" s="1"/>
  <c r="AB272" i="25"/>
  <c r="AC389" i="25"/>
  <c r="AB414" i="25"/>
  <c r="AC471" i="25"/>
  <c r="AA343" i="25"/>
  <c r="AE343" i="25" s="1"/>
  <c r="AB209" i="25"/>
  <c r="AA362" i="25"/>
  <c r="AE362" i="25" s="1"/>
  <c r="AC403" i="25"/>
  <c r="AA278" i="25"/>
  <c r="AE278" i="25" s="1"/>
  <c r="AC201" i="25"/>
  <c r="AC130" i="25"/>
  <c r="AB127" i="25"/>
  <c r="AB237" i="25"/>
  <c r="AA146" i="25"/>
  <c r="AE146" i="25" s="1"/>
  <c r="AC225" i="25"/>
  <c r="AA459" i="25"/>
  <c r="AE459" i="25" s="1"/>
  <c r="AB417" i="25"/>
  <c r="AC191" i="25"/>
  <c r="AB471" i="25"/>
  <c r="AA93" i="25"/>
  <c r="AE93" i="25" s="1"/>
  <c r="AA52" i="25"/>
  <c r="AE52" i="25" s="1"/>
  <c r="AA56" i="25"/>
  <c r="AE56" i="25" s="1"/>
  <c r="AB179" i="25"/>
  <c r="AB410" i="25"/>
  <c r="AC343" i="25"/>
  <c r="AB459" i="25"/>
  <c r="AB232" i="25"/>
  <c r="AC283" i="25"/>
  <c r="AB242" i="25"/>
  <c r="AC353" i="25"/>
  <c r="AA76" i="25"/>
  <c r="AE76" i="25" s="1"/>
  <c r="AA372" i="25"/>
  <c r="AE372" i="25" s="1"/>
  <c r="AC332" i="25"/>
  <c r="AC98" i="25"/>
  <c r="AA271" i="25"/>
  <c r="AE271" i="25" s="1"/>
  <c r="AA222" i="25"/>
  <c r="AE222" i="25" s="1"/>
  <c r="AB453" i="25"/>
  <c r="AA431" i="25"/>
  <c r="AE431" i="25" s="1"/>
  <c r="AC90" i="25"/>
  <c r="AB384" i="25"/>
  <c r="AC406" i="25"/>
  <c r="AB81" i="25"/>
  <c r="AB297" i="25"/>
  <c r="AC433" i="25"/>
  <c r="AA160" i="25"/>
  <c r="AE160" i="25" s="1"/>
  <c r="AA17" i="25"/>
  <c r="AE17" i="25" s="1"/>
  <c r="AB115" i="25"/>
  <c r="AB422" i="25"/>
  <c r="AA164" i="25"/>
  <c r="AE164" i="25" s="1"/>
  <c r="AB346" i="25"/>
  <c r="AA286" i="25"/>
  <c r="AE286" i="25" s="1"/>
  <c r="AC164" i="25"/>
  <c r="AB161" i="25"/>
  <c r="AB97" i="25"/>
  <c r="AB58" i="25"/>
  <c r="C80" i="33" s="1"/>
  <c r="AC54" i="25"/>
  <c r="E76" i="33" s="1"/>
  <c r="G76" i="33" s="1"/>
  <c r="AA20" i="25"/>
  <c r="AE20" i="25" s="1"/>
  <c r="AB145" i="25"/>
  <c r="AB94" i="25"/>
  <c r="AB151" i="25"/>
  <c r="AA279" i="25"/>
  <c r="AE279" i="25" s="1"/>
  <c r="AB447" i="25"/>
  <c r="AC375" i="25"/>
  <c r="AC371" i="25"/>
  <c r="AA9" i="25"/>
  <c r="AE9" i="25" s="1"/>
  <c r="AC25" i="25"/>
  <c r="E47" i="33" s="1"/>
  <c r="G47" i="33" s="1"/>
  <c r="AA50" i="25"/>
  <c r="AE50" i="25" s="1"/>
  <c r="AC125" i="25"/>
  <c r="AB329" i="25"/>
  <c r="AB386" i="25"/>
  <c r="AA455" i="25"/>
  <c r="AE455" i="25" s="1"/>
  <c r="AA205" i="25"/>
  <c r="AE205" i="25" s="1"/>
  <c r="AB331" i="25"/>
  <c r="AC40" i="25"/>
  <c r="AA126" i="25"/>
  <c r="AE126" i="25" s="1"/>
  <c r="AC265" i="25"/>
  <c r="AA168" i="25"/>
  <c r="AE168" i="25" s="1"/>
  <c r="AC337" i="25"/>
  <c r="AA86" i="25"/>
  <c r="AE86" i="25" s="1"/>
  <c r="AA144" i="25"/>
  <c r="AE144" i="25" s="1"/>
  <c r="AC385" i="25"/>
  <c r="AA390" i="25"/>
  <c r="AE390" i="25" s="1"/>
  <c r="AA89" i="25"/>
  <c r="AE89" i="25" s="1"/>
  <c r="AB235" i="25"/>
  <c r="AA243" i="25"/>
  <c r="AE243" i="25" s="1"/>
  <c r="AC439" i="25"/>
  <c r="AA274" i="25"/>
  <c r="AE274" i="25" s="1"/>
  <c r="AB15" i="25"/>
  <c r="AA236" i="25"/>
  <c r="AE236" i="25" s="1"/>
  <c r="AA280" i="25"/>
  <c r="AE280" i="25" s="1"/>
  <c r="AB100" i="25"/>
  <c r="AA441" i="25"/>
  <c r="AE441" i="25" s="1"/>
  <c r="AA166" i="25"/>
  <c r="AE166" i="25" s="1"/>
  <c r="AB302" i="25"/>
  <c r="AC438" i="25"/>
  <c r="AC14" i="25"/>
  <c r="E36" i="33" s="1"/>
  <c r="G36" i="33" s="1"/>
  <c r="AA224" i="25"/>
  <c r="AE224" i="25" s="1"/>
  <c r="AB359" i="25"/>
  <c r="AB18" i="25"/>
  <c r="AC92" i="25"/>
  <c r="AB148" i="25"/>
  <c r="AB219" i="25"/>
  <c r="AC17" i="25"/>
  <c r="E39" i="33" s="1"/>
  <c r="G39" i="33" s="1"/>
  <c r="AA225" i="25"/>
  <c r="AE225" i="25" s="1"/>
  <c r="AB361" i="25"/>
  <c r="AB19" i="25"/>
  <c r="C41" i="33" s="1"/>
  <c r="AC93" i="25"/>
  <c r="AA272" i="25"/>
  <c r="AE272" i="25" s="1"/>
  <c r="AB418" i="25"/>
  <c r="AB77" i="25"/>
  <c r="AC169" i="25"/>
  <c r="AB324" i="25"/>
  <c r="AC31" i="25"/>
  <c r="E53" i="33" s="1"/>
  <c r="G53" i="33" s="1"/>
  <c r="AA465" i="25"/>
  <c r="AE465" i="25" s="1"/>
  <c r="AA198" i="25"/>
  <c r="AE198" i="25" s="1"/>
  <c r="AB334" i="25"/>
  <c r="AC470" i="25"/>
  <c r="AC57" i="25"/>
  <c r="E79" i="33" s="1"/>
  <c r="G79" i="33" s="1"/>
  <c r="AA252" i="25"/>
  <c r="AE252" i="25" s="1"/>
  <c r="AB391" i="25"/>
  <c r="AB50" i="25"/>
  <c r="AC134" i="25"/>
  <c r="AB244" i="25"/>
  <c r="AA147" i="25"/>
  <c r="AE147" i="25" s="1"/>
  <c r="AB368" i="25"/>
  <c r="AB112" i="25"/>
  <c r="AC330" i="25"/>
  <c r="AC331" i="25"/>
  <c r="AC75" i="25"/>
  <c r="E97" i="33" s="1"/>
  <c r="G97" i="33" s="1"/>
  <c r="AB428" i="25"/>
  <c r="AB172" i="25"/>
  <c r="AC393" i="25"/>
  <c r="AC69" i="25"/>
  <c r="E91" i="33" s="1"/>
  <c r="G91" i="33" s="1"/>
  <c r="AC135" i="25"/>
  <c r="AA59" i="25"/>
  <c r="AE59" i="25" s="1"/>
  <c r="AB280" i="25"/>
  <c r="AB24" i="25"/>
  <c r="AC213" i="25"/>
  <c r="AC243" i="25"/>
  <c r="AB369" i="25"/>
  <c r="AA57" i="25"/>
  <c r="AE57" i="25" s="1"/>
  <c r="AB298" i="25"/>
  <c r="AC423" i="25"/>
  <c r="AA214" i="25"/>
  <c r="AE214" i="25" s="1"/>
  <c r="AA264" i="25"/>
  <c r="AE264" i="25" s="1"/>
  <c r="AB292" i="25"/>
  <c r="AC12" i="25"/>
  <c r="E34" i="33" s="1"/>
  <c r="G34" i="33" s="1"/>
  <c r="AA217" i="25"/>
  <c r="AE217" i="25" s="1"/>
  <c r="AB373" i="25"/>
  <c r="AA291" i="25"/>
  <c r="AE291" i="25" s="1"/>
  <c r="AB47" i="25"/>
  <c r="AA322" i="25"/>
  <c r="AE322" i="25" s="1"/>
  <c r="AB101" i="25"/>
  <c r="AA397" i="25"/>
  <c r="AE397" i="25" s="1"/>
  <c r="AA440" i="25"/>
  <c r="AE440" i="25" s="1"/>
  <c r="AC13" i="25"/>
  <c r="E35" i="33" s="1"/>
  <c r="G35" i="33" s="1"/>
  <c r="AB225" i="25"/>
  <c r="AA399" i="25"/>
  <c r="AE399" i="25" s="1"/>
  <c r="AA130" i="25"/>
  <c r="AE130" i="25" s="1"/>
  <c r="AA379" i="25"/>
  <c r="AE379" i="25" s="1"/>
  <c r="AB203" i="25"/>
  <c r="AA410" i="25"/>
  <c r="AE410" i="25" s="1"/>
  <c r="AB257" i="25"/>
  <c r="AC161" i="25"/>
  <c r="AC249" i="25"/>
  <c r="AC326" i="25"/>
  <c r="AB470" i="25"/>
  <c r="AB26" i="25"/>
  <c r="C48" i="33" s="1"/>
  <c r="AA334" i="25"/>
  <c r="AE334" i="25" s="1"/>
  <c r="AA467" i="25"/>
  <c r="AE467" i="25" s="1"/>
  <c r="AB337" i="25"/>
  <c r="AC137" i="25"/>
  <c r="AB378" i="25"/>
  <c r="AB70" i="25"/>
  <c r="AC422" i="25"/>
  <c r="AC394" i="25"/>
  <c r="AC146" i="25"/>
  <c r="AA297" i="25"/>
  <c r="AE297" i="25" s="1"/>
  <c r="AB451" i="25"/>
  <c r="AB110" i="25"/>
  <c r="AC214" i="25"/>
  <c r="AA340" i="25"/>
  <c r="AE340" i="25" s="1"/>
  <c r="AA32" i="25"/>
  <c r="AE32" i="25" s="1"/>
  <c r="AB167" i="25"/>
  <c r="AC290" i="25"/>
  <c r="AA119" i="25"/>
  <c r="AE119" i="25" s="1"/>
  <c r="AC303" i="25"/>
  <c r="AC302" i="25"/>
  <c r="AA341" i="25"/>
  <c r="AE341" i="25" s="1"/>
  <c r="AA33" i="25"/>
  <c r="AE33" i="25" s="1"/>
  <c r="AB169" i="25"/>
  <c r="AC292" i="25"/>
  <c r="AA384" i="25"/>
  <c r="AE384" i="25" s="1"/>
  <c r="AA90" i="25"/>
  <c r="AE90" i="25" s="1"/>
  <c r="AB226" i="25"/>
  <c r="AC362" i="25"/>
  <c r="AA191" i="25"/>
  <c r="AE191" i="25" s="1"/>
  <c r="AC186" i="25"/>
  <c r="AC289" i="25"/>
  <c r="AA321" i="25"/>
  <c r="AE321" i="25" s="1"/>
  <c r="AA6" i="25"/>
  <c r="AE6" i="25" s="1"/>
  <c r="AB142" i="25"/>
  <c r="AC257" i="25"/>
  <c r="AA364" i="25"/>
  <c r="AE364" i="25" s="1"/>
  <c r="AA64" i="25"/>
  <c r="AE64" i="25" s="1"/>
  <c r="AB199" i="25"/>
  <c r="AC333" i="25"/>
  <c r="AA167" i="25"/>
  <c r="AE167" i="25" s="1"/>
  <c r="AC80" i="25"/>
  <c r="AB416" i="25"/>
  <c r="AB160" i="25"/>
  <c r="AC381" i="25"/>
  <c r="AC53" i="25"/>
  <c r="E75" i="33" s="1"/>
  <c r="G75" i="33" s="1"/>
  <c r="AC123" i="25"/>
  <c r="AB476" i="25"/>
  <c r="AB220" i="25"/>
  <c r="AC441" i="25"/>
  <c r="AC133" i="25"/>
  <c r="AC183" i="25"/>
  <c r="AA107" i="25"/>
  <c r="AE107" i="25" s="1"/>
  <c r="AB328" i="25"/>
  <c r="AB72" i="25"/>
  <c r="AC277" i="25"/>
  <c r="AC291" i="25"/>
  <c r="AC35" i="25"/>
  <c r="E57" i="33" s="1"/>
  <c r="G57" i="33" s="1"/>
  <c r="AA77" i="25"/>
  <c r="AE77" i="25" s="1"/>
  <c r="AB289" i="25"/>
  <c r="AA331" i="25"/>
  <c r="AE331" i="25" s="1"/>
  <c r="AC301" i="25"/>
  <c r="AA189" i="25"/>
  <c r="AE189" i="25" s="1"/>
  <c r="AC364" i="25"/>
  <c r="AA129" i="25"/>
  <c r="AE129" i="25" s="1"/>
  <c r="AA186" i="25"/>
  <c r="AE186" i="25" s="1"/>
  <c r="AB36" i="25"/>
  <c r="AA422" i="25"/>
  <c r="AE422" i="25" s="1"/>
  <c r="AA132" i="25"/>
  <c r="AE132" i="25" s="1"/>
  <c r="AB287" i="25"/>
  <c r="AA259" i="25"/>
  <c r="AE259" i="25" s="1"/>
  <c r="AC467" i="25"/>
  <c r="AA290" i="25"/>
  <c r="AE290" i="25" s="1"/>
  <c r="AB43" i="25"/>
  <c r="C65" i="33" s="1"/>
  <c r="AA333" i="25"/>
  <c r="AE333" i="25" s="1"/>
  <c r="AA376" i="25"/>
  <c r="AE376" i="25" s="1"/>
  <c r="AA183" i="25"/>
  <c r="AE183" i="25" s="1"/>
  <c r="AB42" i="25"/>
  <c r="C64" i="33" s="1"/>
  <c r="AA335" i="25"/>
  <c r="AE335" i="25" s="1"/>
  <c r="AA45" i="25"/>
  <c r="AE45" i="25" s="1"/>
  <c r="AA347" i="25"/>
  <c r="AE347" i="25" s="1"/>
  <c r="AB149" i="25"/>
  <c r="AA378" i="25"/>
  <c r="AE378" i="25" s="1"/>
  <c r="AB202" i="25"/>
  <c r="AC45" i="25"/>
  <c r="E67" i="33" s="1"/>
  <c r="G67" i="33" s="1"/>
  <c r="AC136" i="25"/>
  <c r="AC212" i="25"/>
  <c r="AB385" i="25"/>
  <c r="AC253" i="25"/>
  <c r="AA270" i="25"/>
  <c r="AE270" i="25" s="1"/>
  <c r="AA435" i="25"/>
  <c r="AE435" i="25" s="1"/>
  <c r="AB294" i="25"/>
  <c r="AA466" i="25"/>
  <c r="AE466" i="25" s="1"/>
  <c r="AB335" i="25"/>
  <c r="AC462" i="25"/>
  <c r="AC334" i="25"/>
  <c r="AC297" i="25"/>
  <c r="AC89" i="25"/>
  <c r="AA281" i="25"/>
  <c r="AE281" i="25" s="1"/>
  <c r="AB430" i="25"/>
  <c r="AB89" i="25"/>
  <c r="AC72" i="25"/>
  <c r="E94" i="33" s="1"/>
  <c r="G94" i="33" s="1"/>
  <c r="AA260" i="25"/>
  <c r="AE260" i="25" s="1"/>
  <c r="AB402" i="25"/>
  <c r="AB61" i="25"/>
  <c r="C83" i="33" s="1"/>
  <c r="AC148" i="25"/>
  <c r="AB276" i="25"/>
  <c r="AC109" i="25"/>
  <c r="AC18" i="25"/>
  <c r="E40" i="33" s="1"/>
  <c r="G40" i="33" s="1"/>
  <c r="AA261" i="25"/>
  <c r="AE261" i="25" s="1"/>
  <c r="AB403" i="25"/>
  <c r="AB62" i="25"/>
  <c r="C84" i="33" s="1"/>
  <c r="AC150" i="25"/>
  <c r="AA304" i="25"/>
  <c r="AE304" i="25" s="1"/>
  <c r="AB461" i="25"/>
  <c r="AB119" i="25"/>
  <c r="AC226" i="25"/>
  <c r="AB452" i="25"/>
  <c r="AC159" i="25"/>
  <c r="AC4" i="25"/>
  <c r="E26" i="33" s="1"/>
  <c r="G26" i="33" s="1"/>
  <c r="AA241" i="25"/>
  <c r="AE241" i="25" s="1"/>
  <c r="AB377" i="25"/>
  <c r="AB35" i="25"/>
  <c r="C57" i="33" s="1"/>
  <c r="AC114" i="25"/>
  <c r="AA284" i="25"/>
  <c r="AE284" i="25" s="1"/>
  <c r="AB434" i="25"/>
  <c r="AB93" i="25"/>
  <c r="AC190" i="25"/>
  <c r="AB372" i="25"/>
  <c r="AC79" i="25"/>
  <c r="AB400" i="25"/>
  <c r="AB144" i="25"/>
  <c r="AC365" i="25"/>
  <c r="AC32" i="25"/>
  <c r="E54" i="33" s="1"/>
  <c r="G54" i="33" s="1"/>
  <c r="AC107" i="25"/>
  <c r="AB460" i="25"/>
  <c r="AB204" i="25"/>
  <c r="AC425" i="25"/>
  <c r="AC112" i="25"/>
  <c r="AC167" i="25"/>
  <c r="AA91" i="25"/>
  <c r="AE91" i="25" s="1"/>
  <c r="AB312" i="25"/>
  <c r="AB56" i="25"/>
  <c r="AC256" i="25"/>
  <c r="AC275" i="25"/>
  <c r="AC19" i="25"/>
  <c r="E41" i="33" s="1"/>
  <c r="G41" i="33" s="1"/>
  <c r="AA374" i="25"/>
  <c r="AE374" i="25" s="1"/>
  <c r="AA153" i="25"/>
  <c r="AE153" i="25" s="1"/>
  <c r="AB383" i="25"/>
  <c r="AA246" i="25"/>
  <c r="AE246" i="25" s="1"/>
  <c r="AC158" i="25"/>
  <c r="AA427" i="25"/>
  <c r="AE427" i="25" s="1"/>
  <c r="AB283" i="25"/>
  <c r="AC323" i="25"/>
  <c r="AA139" i="25"/>
  <c r="AE139" i="25" s="1"/>
  <c r="AB252" i="25"/>
  <c r="AC413" i="25"/>
  <c r="AB308" i="25"/>
  <c r="AA268" i="25"/>
  <c r="AE268" i="25" s="1"/>
  <c r="AA220" i="25"/>
  <c r="AE220" i="25" s="1"/>
  <c r="AC198" i="25"/>
  <c r="AC121" i="25"/>
  <c r="AC73" i="25"/>
  <c r="AB39" i="25"/>
  <c r="AC459" i="25"/>
  <c r="AC63" i="25"/>
  <c r="E85" i="33" s="1"/>
  <c r="G85" i="33" s="1"/>
  <c r="AA157" i="25"/>
  <c r="AE157" i="25" s="1"/>
  <c r="AB310" i="25"/>
  <c r="AB307" i="25"/>
  <c r="AB475" i="25"/>
  <c r="AA263" i="25"/>
  <c r="AE263" i="25" s="1"/>
  <c r="AB399" i="25"/>
  <c r="AA366" i="25"/>
  <c r="AE366" i="25" s="1"/>
  <c r="AC306" i="25"/>
  <c r="AA298" i="25"/>
  <c r="AE298" i="25" s="1"/>
  <c r="AA303" i="25"/>
  <c r="AE303" i="25" s="1"/>
  <c r="AA88" i="25"/>
  <c r="AE88" i="25" s="1"/>
  <c r="AB168" i="25"/>
  <c r="AC261" i="25"/>
  <c r="AC219" i="25"/>
  <c r="AC271" i="25"/>
  <c r="AA21" i="25"/>
  <c r="AE21" i="25" s="1"/>
  <c r="AB441" i="25"/>
  <c r="AA151" i="25"/>
  <c r="AE151" i="25" s="1"/>
  <c r="AA352" i="25"/>
  <c r="AE352" i="25" s="1"/>
  <c r="AA309" i="25"/>
  <c r="AE309" i="25" s="1"/>
  <c r="AC233" i="25"/>
  <c r="AC157" i="25"/>
  <c r="AB356" i="25"/>
  <c r="AA306" i="25"/>
  <c r="AE306" i="25" s="1"/>
  <c r="AA174" i="25"/>
  <c r="AE174" i="25" s="1"/>
  <c r="AA172" i="25"/>
  <c r="AE172" i="25" s="1"/>
  <c r="AA169" i="25"/>
  <c r="AE169" i="25" s="1"/>
  <c r="AA363" i="25"/>
  <c r="AE363" i="25" s="1"/>
  <c r="AC345" i="25"/>
  <c r="AA35" i="25"/>
  <c r="AE35" i="25" s="1"/>
  <c r="AB185" i="25"/>
  <c r="AA133" i="25"/>
  <c r="AE133" i="25" s="1"/>
  <c r="AA179" i="25"/>
  <c r="AE179" i="25" s="1"/>
  <c r="AA265" i="25"/>
  <c r="AE265" i="25" s="1"/>
  <c r="AA403" i="25"/>
  <c r="AE403" i="25" s="1"/>
  <c r="AA346" i="25"/>
  <c r="AE346" i="25" s="1"/>
  <c r="AA269" i="25"/>
  <c r="AE269" i="25" s="1"/>
  <c r="AC229" i="25"/>
  <c r="AC370" i="25"/>
  <c r="AB40" i="25"/>
  <c r="AC91" i="25"/>
  <c r="AC463" i="25"/>
  <c r="AB354" i="25"/>
  <c r="AC195" i="25"/>
  <c r="AA11" i="25"/>
  <c r="AE11" i="25" s="1"/>
  <c r="AB124" i="25"/>
  <c r="AC266" i="25"/>
  <c r="AC250" i="25"/>
  <c r="AA106" i="25"/>
  <c r="AE106" i="25" s="1"/>
  <c r="AA49" i="25"/>
  <c r="AE49" i="25" s="1"/>
  <c r="AA223" i="25"/>
  <c r="AE223" i="25" s="1"/>
  <c r="AA416" i="25"/>
  <c r="AE416" i="25" s="1"/>
  <c r="AA373" i="25"/>
  <c r="AE373" i="25" s="1"/>
  <c r="AC346" i="25"/>
  <c r="AC270" i="25"/>
  <c r="AC33" i="25"/>
  <c r="E55" i="33" s="1"/>
  <c r="G55" i="33" s="1"/>
  <c r="AB293" i="25"/>
  <c r="AA194" i="25"/>
  <c r="AE194" i="25" s="1"/>
  <c r="AC22" i="25"/>
  <c r="E44" i="33" s="1"/>
  <c r="G44" i="33" s="1"/>
  <c r="AB90" i="25"/>
  <c r="AC273" i="25"/>
  <c r="AC466" i="25"/>
  <c r="AB170" i="25"/>
  <c r="AA101" i="25"/>
  <c r="AE101" i="25" s="1"/>
  <c r="AA232" i="25"/>
  <c r="AE232" i="25" s="1"/>
  <c r="AA310" i="25"/>
  <c r="AE310" i="25" s="1"/>
  <c r="AB154" i="25"/>
  <c r="AB296" i="25"/>
  <c r="AC409" i="25"/>
  <c r="AC10" i="25"/>
  <c r="E32" i="33" s="1"/>
  <c r="G32" i="33" s="1"/>
  <c r="AA99" i="25"/>
  <c r="AE99" i="25" s="1"/>
  <c r="AB327" i="25"/>
  <c r="AB270" i="25"/>
  <c r="AB132" i="25"/>
  <c r="AA218" i="25"/>
  <c r="AE218" i="25" s="1"/>
  <c r="AA161" i="25"/>
  <c r="AE161" i="25" s="1"/>
  <c r="AC6" i="25"/>
  <c r="E28" i="33" s="1"/>
  <c r="G28" i="33" s="1"/>
  <c r="AA436" i="25"/>
  <c r="AE436" i="25" s="1"/>
  <c r="AA329" i="25"/>
  <c r="AE329" i="25" s="1"/>
  <c r="AB230" i="25"/>
  <c r="AC230" i="25"/>
  <c r="AB23" i="25"/>
  <c r="AA474" i="25"/>
  <c r="AE474" i="25" s="1"/>
  <c r="AC329" i="25"/>
  <c r="AC102" i="25"/>
  <c r="AA355" i="25"/>
  <c r="AE355" i="25" s="1"/>
  <c r="AA199" i="25"/>
  <c r="AE199" i="25" s="1"/>
  <c r="AA61" i="25"/>
  <c r="AE61" i="25" s="1"/>
  <c r="AC424" i="25"/>
  <c r="AB229" i="25"/>
  <c r="AC46" i="25"/>
  <c r="E68" i="33" s="1"/>
  <c r="G68" i="33" s="1"/>
  <c r="AC193" i="25"/>
  <c r="AC269" i="25"/>
  <c r="AB427" i="25"/>
  <c r="AC391" i="25"/>
  <c r="AA302" i="25"/>
  <c r="AE302" i="25" s="1"/>
  <c r="AA451" i="25"/>
  <c r="AE451" i="25" s="1"/>
  <c r="AB315" i="25"/>
  <c r="AC38" i="25"/>
  <c r="E60" i="33" s="1"/>
  <c r="G60" i="33" s="1"/>
  <c r="AB357" i="25"/>
  <c r="AB27" i="25"/>
  <c r="AC464" i="25"/>
  <c r="AB45" i="25"/>
  <c r="C67" i="33" s="1"/>
  <c r="AA185" i="25"/>
  <c r="AE185" i="25" s="1"/>
  <c r="AB341" i="25"/>
  <c r="AA478" i="25"/>
  <c r="AE478" i="25" s="1"/>
  <c r="AC252" i="25"/>
  <c r="AB433" i="25"/>
  <c r="AB65" i="25"/>
  <c r="AB474" i="25"/>
  <c r="AB241" i="25"/>
  <c r="AB222" i="25"/>
  <c r="AB279" i="25"/>
  <c r="AA375" i="25"/>
  <c r="AE375" i="25" s="1"/>
  <c r="AA98" i="25"/>
  <c r="AE98" i="25" s="1"/>
  <c r="AB213" i="25"/>
  <c r="AB53" i="25"/>
  <c r="AA73" i="25"/>
  <c r="AE73" i="25" s="1"/>
  <c r="AC168" i="25"/>
  <c r="AA114" i="25"/>
  <c r="AE114" i="25" s="1"/>
  <c r="AC238" i="25"/>
  <c r="AB371" i="25"/>
  <c r="AB429" i="25"/>
  <c r="AC408" i="25"/>
  <c r="AA377" i="25"/>
  <c r="AE377" i="25" s="1"/>
  <c r="AA81" i="25"/>
  <c r="AE81" i="25" s="1"/>
  <c r="AB217" i="25"/>
  <c r="AC352" i="25"/>
  <c r="AA420" i="25"/>
  <c r="AE420" i="25" s="1"/>
  <c r="AA138" i="25"/>
  <c r="AE138" i="25" s="1"/>
  <c r="AB274" i="25"/>
  <c r="AC410" i="25"/>
  <c r="AA227" i="25"/>
  <c r="AE227" i="25" s="1"/>
  <c r="AC369" i="25"/>
  <c r="AB49" i="25"/>
  <c r="AA421" i="25"/>
  <c r="AE421" i="25" s="1"/>
  <c r="AA140" i="25"/>
  <c r="AE140" i="25" s="1"/>
  <c r="AB275" i="25"/>
  <c r="AC411" i="25"/>
  <c r="AA464" i="25"/>
  <c r="AE464" i="25" s="1"/>
  <c r="AA197" i="25"/>
  <c r="AE197" i="25" s="1"/>
  <c r="AB333" i="25"/>
  <c r="AC468" i="25"/>
  <c r="AC56" i="25"/>
  <c r="AB68" i="25"/>
  <c r="AB38" i="25"/>
  <c r="AA401" i="25"/>
  <c r="AE401" i="25" s="1"/>
  <c r="AA113" i="25"/>
  <c r="AE113" i="25" s="1"/>
  <c r="AB249" i="25"/>
  <c r="AC384" i="25"/>
  <c r="AA444" i="25"/>
  <c r="AE444" i="25" s="1"/>
  <c r="AA170" i="25"/>
  <c r="AE170" i="25" s="1"/>
  <c r="AB306" i="25"/>
  <c r="AC442" i="25"/>
  <c r="AC20" i="25"/>
  <c r="E42" i="33" s="1"/>
  <c r="G42" i="33" s="1"/>
  <c r="AC465" i="25"/>
  <c r="AA83" i="25"/>
  <c r="AE83" i="25" s="1"/>
  <c r="AB304" i="25"/>
  <c r="AB48" i="25"/>
  <c r="C70" i="33" s="1"/>
  <c r="AC245" i="25"/>
  <c r="AC267" i="25"/>
  <c r="AC11" i="25"/>
  <c r="E33" i="33" s="1"/>
  <c r="G33" i="33" s="1"/>
  <c r="AB364" i="25"/>
  <c r="AB108" i="25"/>
  <c r="AC325" i="25"/>
  <c r="AC327" i="25"/>
  <c r="AC71" i="25"/>
  <c r="E93" i="33" s="1"/>
  <c r="G93" i="33" s="1"/>
  <c r="AB472" i="25"/>
  <c r="AB216" i="25"/>
  <c r="AC437" i="25"/>
  <c r="AC128" i="25"/>
  <c r="AC179" i="25"/>
  <c r="AC66" i="25"/>
  <c r="E88" i="33" s="1"/>
  <c r="G88" i="33" s="1"/>
  <c r="AB411" i="25"/>
  <c r="AA142" i="25"/>
  <c r="AE142" i="25" s="1"/>
  <c r="AC145" i="25"/>
  <c r="AB350" i="25"/>
  <c r="AB407" i="25"/>
  <c r="AA471" i="25"/>
  <c r="AE471" i="25" s="1"/>
  <c r="AA226" i="25"/>
  <c r="AE226" i="25" s="1"/>
  <c r="AB353" i="25"/>
  <c r="AC140" i="25"/>
  <c r="AA137" i="25"/>
  <c r="AE137" i="25" s="1"/>
  <c r="AC281" i="25"/>
  <c r="AA178" i="25"/>
  <c r="AE178" i="25" s="1"/>
  <c r="AC350" i="25"/>
  <c r="AA108" i="25"/>
  <c r="AE108" i="25" s="1"/>
  <c r="AA165" i="25"/>
  <c r="AE165" i="25" s="1"/>
  <c r="AC449" i="25"/>
  <c r="AA406" i="25"/>
  <c r="AE406" i="25" s="1"/>
  <c r="AA110" i="25"/>
  <c r="AE110" i="25" s="1"/>
  <c r="AB266" i="25"/>
  <c r="AA251" i="25"/>
  <c r="AE251" i="25" s="1"/>
  <c r="AC455" i="25"/>
  <c r="AA282" i="25"/>
  <c r="AE282" i="25" s="1"/>
  <c r="AB31" i="25"/>
  <c r="AA317" i="25"/>
  <c r="AE317" i="25" s="1"/>
  <c r="AA360" i="25"/>
  <c r="AE360" i="25" s="1"/>
  <c r="AA163" i="25"/>
  <c r="AE163" i="25" s="1"/>
  <c r="AC460" i="25"/>
  <c r="AA319" i="25"/>
  <c r="AE319" i="25" s="1"/>
  <c r="AA24" i="25"/>
  <c r="AE24" i="25" s="1"/>
  <c r="AA339" i="25"/>
  <c r="AE339" i="25" s="1"/>
  <c r="AB133" i="25"/>
  <c r="AA370" i="25"/>
  <c r="AE370" i="25" s="1"/>
  <c r="AB186" i="25"/>
  <c r="AA429" i="25"/>
  <c r="AE429" i="25" s="1"/>
  <c r="AA472" i="25"/>
  <c r="AE472" i="25" s="1"/>
  <c r="AA215" i="25"/>
  <c r="AE215" i="25" s="1"/>
  <c r="AC30" i="25"/>
  <c r="E52" i="33" s="1"/>
  <c r="G52" i="33" s="1"/>
  <c r="AA230" i="25"/>
  <c r="AE230" i="25" s="1"/>
  <c r="AB366" i="25"/>
  <c r="AB25" i="25"/>
  <c r="AC100" i="25"/>
  <c r="AA276" i="25"/>
  <c r="AE276" i="25" s="1"/>
  <c r="AB423" i="25"/>
  <c r="AB82" i="25"/>
  <c r="AC177" i="25"/>
  <c r="AB340" i="25"/>
  <c r="AC47" i="25"/>
  <c r="E69" i="33" s="1"/>
  <c r="G69" i="33" s="1"/>
  <c r="AC76" i="25"/>
  <c r="E98" i="33" s="1"/>
  <c r="G98" i="33" s="1"/>
  <c r="AA277" i="25"/>
  <c r="AE277" i="25" s="1"/>
  <c r="AB425" i="25"/>
  <c r="AB83" i="25"/>
  <c r="AC178" i="25"/>
  <c r="AA320" i="25"/>
  <c r="AE320" i="25" s="1"/>
  <c r="AA5" i="25"/>
  <c r="AE5" i="25" s="1"/>
  <c r="AB141" i="25"/>
  <c r="AC254" i="25"/>
  <c r="AA39" i="25"/>
  <c r="AE39" i="25" s="1"/>
  <c r="AC223" i="25"/>
  <c r="AC61" i="25"/>
  <c r="E83" i="33" s="1"/>
  <c r="G83" i="33" s="1"/>
  <c r="AA257" i="25"/>
  <c r="AE257" i="25" s="1"/>
  <c r="AB398" i="25"/>
  <c r="AB57" i="25"/>
  <c r="AC142" i="25"/>
  <c r="AA300" i="25"/>
  <c r="AE300" i="25" s="1"/>
  <c r="AB455" i="25"/>
  <c r="AB114" i="25"/>
  <c r="AC220" i="25"/>
  <c r="AB436" i="25"/>
  <c r="AC143" i="25"/>
  <c r="AB352" i="25"/>
  <c r="AB96" i="25"/>
  <c r="AC309" i="25"/>
  <c r="AC315" i="25"/>
  <c r="AC59" i="25"/>
  <c r="AB412" i="25"/>
  <c r="AB156" i="25"/>
  <c r="AC377" i="25"/>
  <c r="AC48" i="25"/>
  <c r="E70" i="33" s="1"/>
  <c r="G70" i="33" s="1"/>
  <c r="AC119" i="25"/>
  <c r="AA43" i="25"/>
  <c r="AE43" i="25" s="1"/>
  <c r="AB264" i="25"/>
  <c r="AB8" i="25"/>
  <c r="C30" i="33" s="1"/>
  <c r="AC192" i="25"/>
  <c r="AC227" i="25"/>
  <c r="AA62" i="25"/>
  <c r="AE62" i="25" s="1"/>
  <c r="AA359" i="25"/>
  <c r="AE359" i="25" s="1"/>
  <c r="AA162" i="25"/>
  <c r="AE162" i="25" s="1"/>
  <c r="AA318" i="25"/>
  <c r="AE318" i="25" s="1"/>
  <c r="AB122" i="25"/>
  <c r="AA18" i="25"/>
  <c r="AE18" i="25" s="1"/>
  <c r="AC24" i="25"/>
  <c r="E46" i="33" s="1"/>
  <c r="G46" i="33" s="1"/>
  <c r="AB265" i="25"/>
  <c r="AB322" i="25"/>
  <c r="AA407" i="25"/>
  <c r="AE407" i="25" s="1"/>
  <c r="AA141" i="25"/>
  <c r="AE141" i="25" s="1"/>
  <c r="AB267" i="25"/>
  <c r="AB107" i="25"/>
  <c r="AA94" i="25"/>
  <c r="AE94" i="25" s="1"/>
  <c r="AC209" i="25"/>
  <c r="AA136" i="25"/>
  <c r="AE136" i="25" s="1"/>
  <c r="AC280" i="25"/>
  <c r="AA22" i="25"/>
  <c r="AE22" i="25" s="1"/>
  <c r="AA80" i="25"/>
  <c r="AE80" i="25" s="1"/>
  <c r="AC144" i="25"/>
  <c r="AA342" i="25"/>
  <c r="AE342" i="25" s="1"/>
  <c r="AA25" i="25"/>
  <c r="AE25" i="25" s="1"/>
  <c r="AB111" i="25"/>
  <c r="AA212" i="25"/>
  <c r="AE212" i="25" s="1"/>
  <c r="AC396" i="25"/>
  <c r="AA250" i="25"/>
  <c r="AE250" i="25" s="1"/>
  <c r="AC450" i="25"/>
  <c r="AA253" i="25"/>
  <c r="AE253" i="25" s="1"/>
  <c r="AA296" i="25"/>
  <c r="AE296" i="25" s="1"/>
  <c r="AB420" i="25"/>
  <c r="AC196" i="25"/>
  <c r="AA255" i="25"/>
  <c r="AE255" i="25" s="1"/>
  <c r="AB415" i="25"/>
  <c r="AA307" i="25"/>
  <c r="AE307" i="25" s="1"/>
  <c r="AB75" i="25"/>
  <c r="AA338" i="25"/>
  <c r="AE338" i="25" s="1"/>
  <c r="AB129" i="25"/>
  <c r="AA365" i="25"/>
  <c r="AE365" i="25" s="1"/>
  <c r="AA408" i="25"/>
  <c r="AE408" i="25" s="1"/>
  <c r="AA135" i="25"/>
  <c r="AE135" i="25" s="1"/>
  <c r="AA473" i="25"/>
  <c r="AE473" i="25" s="1"/>
  <c r="AA209" i="25"/>
  <c r="AE209" i="25" s="1"/>
  <c r="AB345" i="25"/>
  <c r="AC395" i="25"/>
  <c r="AA452" i="25"/>
  <c r="AE452" i="25" s="1"/>
  <c r="AA181" i="25"/>
  <c r="AE181" i="25" s="1"/>
  <c r="AB317" i="25"/>
  <c r="AC452" i="25"/>
  <c r="AC34" i="25"/>
  <c r="AB20" i="25"/>
  <c r="AB134" i="25"/>
  <c r="AA453" i="25"/>
  <c r="AE453" i="25" s="1"/>
  <c r="AA182" i="25"/>
  <c r="AE182" i="25" s="1"/>
  <c r="AB318" i="25"/>
  <c r="AC454" i="25"/>
  <c r="AC36" i="25"/>
  <c r="E58" i="33" s="1"/>
  <c r="G58" i="33" s="1"/>
  <c r="AA240" i="25"/>
  <c r="AE240" i="25" s="1"/>
  <c r="AB375" i="25"/>
  <c r="AB34" i="25"/>
  <c r="AC113" i="25"/>
  <c r="AB196" i="25"/>
  <c r="AB123" i="25"/>
  <c r="AA433" i="25"/>
  <c r="AE433" i="25" s="1"/>
  <c r="AA156" i="25"/>
  <c r="AE156" i="25" s="1"/>
  <c r="AB291" i="25"/>
  <c r="AC427" i="25"/>
  <c r="AA476" i="25"/>
  <c r="AE476" i="25" s="1"/>
  <c r="AA213" i="25"/>
  <c r="AE213" i="25" s="1"/>
  <c r="AB349" i="25"/>
  <c r="AB7" i="25"/>
  <c r="AC77" i="25"/>
  <c r="E99" i="33" s="1"/>
  <c r="G99" i="33" s="1"/>
  <c r="AB116" i="25"/>
  <c r="AA115" i="25"/>
  <c r="AE115" i="25" s="1"/>
  <c r="AB336" i="25"/>
  <c r="AB80" i="25"/>
  <c r="AC288" i="25"/>
  <c r="AC299" i="25"/>
  <c r="AC43" i="25"/>
  <c r="AB396" i="25"/>
  <c r="AB140" i="25"/>
  <c r="AC361" i="25"/>
  <c r="AC26" i="25"/>
  <c r="AC103" i="25"/>
  <c r="AA27" i="25"/>
  <c r="AE27" i="25" s="1"/>
  <c r="AB248" i="25"/>
  <c r="AC469" i="25"/>
  <c r="AC170" i="25"/>
  <c r="AC211" i="25"/>
  <c r="AA233" i="25"/>
  <c r="AE233" i="25" s="1"/>
  <c r="AB5" i="25"/>
  <c r="AA438" i="25"/>
  <c r="AE438" i="25" s="1"/>
  <c r="AA254" i="25"/>
  <c r="AE254" i="25" s="1"/>
  <c r="AC180" i="25"/>
  <c r="AB394" i="25"/>
  <c r="AA299" i="25"/>
  <c r="AE299" i="25" s="1"/>
  <c r="AB63" i="25"/>
  <c r="AC320" i="25"/>
  <c r="AC215" i="25"/>
  <c r="AA31" i="25"/>
  <c r="AE31" i="25" s="1"/>
  <c r="AB192" i="25"/>
  <c r="AC162" i="25"/>
  <c r="AC86" i="25"/>
  <c r="AC60" i="25"/>
  <c r="E82" i="33" s="1"/>
  <c r="G82" i="33" s="1"/>
  <c r="AB98" i="25"/>
  <c r="AB41" i="25"/>
  <c r="AB262" i="25"/>
  <c r="AB381" i="25"/>
  <c r="AB238" i="25"/>
  <c r="AA37" i="25"/>
  <c r="AE37" i="25" s="1"/>
  <c r="AC244" i="25"/>
  <c r="AA184" i="25"/>
  <c r="AE184" i="25" s="1"/>
  <c r="AC81" i="25"/>
  <c r="AC359" i="25"/>
  <c r="AB130" i="25"/>
  <c r="AC286" i="25"/>
  <c r="AB139" i="25"/>
  <c r="AC274" i="25"/>
  <c r="AC94" i="25"/>
  <c r="AC386" i="25"/>
  <c r="AC131" i="25"/>
  <c r="AB424" i="25"/>
  <c r="AB60" i="25"/>
  <c r="AC181" i="25"/>
  <c r="AA87" i="25"/>
  <c r="AE87" i="25" s="1"/>
  <c r="AA332" i="25"/>
  <c r="AE332" i="25" s="1"/>
  <c r="AA289" i="25"/>
  <c r="AE289" i="25" s="1"/>
  <c r="AC312" i="25"/>
  <c r="AC236" i="25"/>
  <c r="AC189" i="25"/>
  <c r="AB125" i="25"/>
  <c r="AB323" i="25"/>
  <c r="AA344" i="25"/>
  <c r="AE344" i="25" s="1"/>
  <c r="AB21" i="25"/>
  <c r="AA454" i="25"/>
  <c r="AE454" i="25" s="1"/>
  <c r="AC392" i="25"/>
  <c r="AC360" i="25"/>
  <c r="AA228" i="25"/>
  <c r="AE228" i="25" s="1"/>
  <c r="AA238" i="25"/>
  <c r="AE238" i="25" s="1"/>
  <c r="AC216" i="25"/>
  <c r="AA148" i="25"/>
  <c r="AE148" i="25" s="1"/>
  <c r="AA367" i="25"/>
  <c r="AE367" i="25" s="1"/>
  <c r="AB104" i="25"/>
  <c r="AC176" i="25"/>
  <c r="AC155" i="25"/>
  <c r="AB448" i="25"/>
  <c r="AB71" i="25"/>
  <c r="AB14" i="25"/>
  <c r="AC95" i="25"/>
  <c r="AB439" i="25"/>
  <c r="AB382" i="25"/>
  <c r="AB212" i="25"/>
  <c r="AA244" i="25"/>
  <c r="AE244" i="25" s="1"/>
  <c r="AA102" i="25"/>
  <c r="AE102" i="25" s="1"/>
  <c r="AB457" i="25"/>
  <c r="AA116" i="25"/>
  <c r="AE116" i="25" s="1"/>
  <c r="AA439" i="25"/>
  <c r="AE439" i="25" s="1"/>
  <c r="AA40" i="25"/>
  <c r="AE40" i="25" s="1"/>
  <c r="AC310" i="25"/>
  <c r="AB73" i="25"/>
  <c r="C95" i="33" s="1"/>
  <c r="AB358" i="25"/>
  <c r="AA36" i="25"/>
  <c r="AE36" i="25" s="1"/>
  <c r="AB282" i="25"/>
  <c r="AC152" i="25"/>
  <c r="AB326" i="25"/>
  <c r="AC64" i="25"/>
  <c r="AC23" i="25"/>
  <c r="E45" i="33" s="1"/>
  <c r="G45" i="33" s="1"/>
  <c r="AB316" i="25"/>
  <c r="AC477" i="25"/>
  <c r="AC276" i="25"/>
  <c r="AC200" i="25"/>
  <c r="AC174" i="25"/>
  <c r="AB183" i="25"/>
  <c r="AB126" i="25"/>
  <c r="AC175" i="25"/>
  <c r="AB466" i="25"/>
  <c r="AA188" i="25"/>
  <c r="AE188" i="25" s="1"/>
  <c r="AA301" i="25"/>
  <c r="AE301" i="25" s="1"/>
  <c r="AA275" i="25"/>
  <c r="AE275" i="25" s="1"/>
  <c r="AB164" i="25"/>
  <c r="AA210" i="25"/>
  <c r="AE210" i="25" s="1"/>
  <c r="AA173" i="25"/>
  <c r="AE173" i="25" s="1"/>
  <c r="C89" i="33"/>
  <c r="L25" i="36" l="1"/>
  <c r="F25" i="36"/>
  <c r="H25" i="36"/>
  <c r="I25" i="36"/>
  <c r="K25" i="36"/>
  <c r="G25" i="36"/>
  <c r="J25" i="36"/>
  <c r="L91" i="36"/>
  <c r="K91" i="36"/>
  <c r="G91" i="36"/>
  <c r="F91" i="36"/>
  <c r="H91" i="36"/>
  <c r="J91" i="36"/>
  <c r="I91" i="36"/>
  <c r="I39" i="36"/>
  <c r="H39" i="36"/>
  <c r="K39" i="36"/>
  <c r="G39" i="36"/>
  <c r="J39" i="36"/>
  <c r="L39" i="36"/>
  <c r="F39" i="36"/>
  <c r="I97" i="36"/>
  <c r="H97" i="36"/>
  <c r="G97" i="36"/>
  <c r="L97" i="36"/>
  <c r="F97" i="36"/>
  <c r="K97" i="36"/>
  <c r="J97" i="36"/>
  <c r="H84" i="36"/>
  <c r="I84" i="36"/>
  <c r="K84" i="36"/>
  <c r="F84" i="36"/>
  <c r="G84" i="36"/>
  <c r="L84" i="36"/>
  <c r="J84" i="36"/>
  <c r="F33" i="36"/>
  <c r="J33" i="36"/>
  <c r="G33" i="36"/>
  <c r="L33" i="36"/>
  <c r="H33" i="36"/>
  <c r="K33" i="36"/>
  <c r="I33" i="36"/>
  <c r="I61" i="36"/>
  <c r="G61" i="36"/>
  <c r="H61" i="36"/>
  <c r="L61" i="36"/>
  <c r="J61" i="36"/>
  <c r="F61" i="36"/>
  <c r="K61" i="36"/>
  <c r="I73" i="36"/>
  <c r="K73" i="36"/>
  <c r="G73" i="36"/>
  <c r="F73" i="36"/>
  <c r="L73" i="36"/>
  <c r="H73" i="36"/>
  <c r="J73" i="36"/>
  <c r="I77" i="36"/>
  <c r="L77" i="36"/>
  <c r="F77" i="36"/>
  <c r="H77" i="36"/>
  <c r="K77" i="36"/>
  <c r="J77" i="36"/>
  <c r="G77" i="36"/>
  <c r="I75" i="36"/>
  <c r="L75" i="36"/>
  <c r="H75" i="36"/>
  <c r="F75" i="36"/>
  <c r="K75" i="36"/>
  <c r="G75" i="36"/>
  <c r="J75" i="36"/>
  <c r="I50" i="36"/>
  <c r="J50" i="36"/>
  <c r="G50" i="36"/>
  <c r="F50" i="36"/>
  <c r="H50" i="36"/>
  <c r="L50" i="36"/>
  <c r="K50" i="36"/>
  <c r="L52" i="36"/>
  <c r="H52" i="36"/>
  <c r="J52" i="36"/>
  <c r="K52" i="36"/>
  <c r="F52" i="36"/>
  <c r="I52" i="36"/>
  <c r="G52" i="36"/>
  <c r="I81" i="36"/>
  <c r="K81" i="36"/>
  <c r="G81" i="36"/>
  <c r="F81" i="36"/>
  <c r="L81" i="36"/>
  <c r="H81" i="36"/>
  <c r="J81" i="36"/>
  <c r="I35" i="36"/>
  <c r="G35" i="36"/>
  <c r="J35" i="36"/>
  <c r="L35" i="36"/>
  <c r="H35" i="36"/>
  <c r="F35" i="36"/>
  <c r="K35" i="36"/>
  <c r="J63" i="36"/>
  <c r="K63" i="36"/>
  <c r="L63" i="36"/>
  <c r="G63" i="36"/>
  <c r="F63" i="36"/>
  <c r="I63" i="36"/>
  <c r="H63" i="36"/>
  <c r="J32" i="36"/>
  <c r="L32" i="36"/>
  <c r="H32" i="36"/>
  <c r="F32" i="36"/>
  <c r="I32" i="36"/>
  <c r="K32" i="36"/>
  <c r="G32" i="36"/>
  <c r="J90" i="36"/>
  <c r="H90" i="36"/>
  <c r="G90" i="36"/>
  <c r="K90" i="36"/>
  <c r="L90" i="36"/>
  <c r="F90" i="36"/>
  <c r="I90" i="36"/>
  <c r="K44" i="36"/>
  <c r="L44" i="36"/>
  <c r="H44" i="36"/>
  <c r="I44" i="36"/>
  <c r="J44" i="36"/>
  <c r="G44" i="36"/>
  <c r="F44" i="36"/>
  <c r="I57" i="36"/>
  <c r="F57" i="36"/>
  <c r="L57" i="36"/>
  <c r="K57" i="36"/>
  <c r="G57" i="36"/>
  <c r="H57" i="36"/>
  <c r="J57" i="36"/>
  <c r="I69" i="36"/>
  <c r="H69" i="36"/>
  <c r="F69" i="36"/>
  <c r="G69" i="36"/>
  <c r="J69" i="36"/>
  <c r="K69" i="36"/>
  <c r="L69" i="36"/>
  <c r="I67" i="36"/>
  <c r="J67" i="36"/>
  <c r="H67" i="36"/>
  <c r="K67" i="36"/>
  <c r="L67" i="36"/>
  <c r="G67" i="36"/>
  <c r="F67" i="36"/>
  <c r="I30" i="36"/>
  <c r="K30" i="36"/>
  <c r="F30" i="36"/>
  <c r="L30" i="36"/>
  <c r="H30" i="36"/>
  <c r="G30" i="36"/>
  <c r="J30" i="36"/>
  <c r="H74" i="36"/>
  <c r="I74" i="36"/>
  <c r="L74" i="36"/>
  <c r="G74" i="36"/>
  <c r="J74" i="36"/>
  <c r="F74" i="36"/>
  <c r="K74" i="36"/>
  <c r="J98" i="36"/>
  <c r="K98" i="36"/>
  <c r="L98" i="36"/>
  <c r="H98" i="36"/>
  <c r="F98" i="36"/>
  <c r="G98" i="36"/>
  <c r="I98" i="36"/>
  <c r="I65" i="36"/>
  <c r="G65" i="36"/>
  <c r="L65" i="36"/>
  <c r="H65" i="36"/>
  <c r="J65" i="36"/>
  <c r="F65" i="36"/>
  <c r="K65" i="36"/>
  <c r="L29" i="36"/>
  <c r="I29" i="36"/>
  <c r="K29" i="36"/>
  <c r="G29" i="36"/>
  <c r="F29" i="36"/>
  <c r="J29" i="36"/>
  <c r="H29" i="36"/>
  <c r="L95" i="36"/>
  <c r="K95" i="36"/>
  <c r="G95" i="36"/>
  <c r="I95" i="36"/>
  <c r="J95" i="36"/>
  <c r="H95" i="36"/>
  <c r="F95" i="36"/>
  <c r="K80" i="36"/>
  <c r="F80" i="36"/>
  <c r="G80" i="36"/>
  <c r="L80" i="36"/>
  <c r="J80" i="36"/>
  <c r="I80" i="36"/>
  <c r="H80" i="36"/>
  <c r="I41" i="36"/>
  <c r="G41" i="36"/>
  <c r="L41" i="36"/>
  <c r="J41" i="36"/>
  <c r="H41" i="36"/>
  <c r="F41" i="36"/>
  <c r="K41" i="36"/>
  <c r="J86" i="36"/>
  <c r="G86" i="36"/>
  <c r="L86" i="36"/>
  <c r="H86" i="36"/>
  <c r="I86" i="36"/>
  <c r="F86" i="36"/>
  <c r="K86" i="36"/>
  <c r="I55" i="36"/>
  <c r="J55" i="36"/>
  <c r="L55" i="36"/>
  <c r="H55" i="36"/>
  <c r="F55" i="36"/>
  <c r="K55" i="36"/>
  <c r="G55" i="36"/>
  <c r="G68" i="36"/>
  <c r="I68" i="36"/>
  <c r="K68" i="36"/>
  <c r="L68" i="36"/>
  <c r="H68" i="36"/>
  <c r="F68" i="36"/>
  <c r="J68" i="36"/>
  <c r="L24" i="36"/>
  <c r="F24" i="36"/>
  <c r="G24" i="36" s="1"/>
  <c r="H24" i="36"/>
  <c r="J24" i="36"/>
  <c r="I24" i="36"/>
  <c r="K24" i="36"/>
  <c r="I49" i="36"/>
  <c r="L49" i="36"/>
  <c r="J49" i="36"/>
  <c r="H49" i="36"/>
  <c r="F49" i="36"/>
  <c r="K49" i="36"/>
  <c r="G49" i="36"/>
  <c r="I31" i="36"/>
  <c r="J31" i="36"/>
  <c r="K31" i="36"/>
  <c r="F31" i="36"/>
  <c r="G31" i="36"/>
  <c r="L31" i="36"/>
  <c r="H31" i="36"/>
  <c r="I89" i="36"/>
  <c r="H89" i="36"/>
  <c r="G89" i="36"/>
  <c r="J89" i="36"/>
  <c r="L89" i="36"/>
  <c r="F89" i="36"/>
  <c r="K89" i="36"/>
  <c r="J94" i="36"/>
  <c r="H94" i="36"/>
  <c r="K94" i="36"/>
  <c r="G94" i="36"/>
  <c r="L94" i="36"/>
  <c r="F94" i="36"/>
  <c r="I94" i="36"/>
  <c r="G96" i="36"/>
  <c r="L96" i="36"/>
  <c r="J96" i="36"/>
  <c r="H96" i="36"/>
  <c r="I96" i="36"/>
  <c r="K96" i="36"/>
  <c r="F96" i="36"/>
  <c r="I43" i="36"/>
  <c r="H43" i="36"/>
  <c r="L43" i="36"/>
  <c r="J43" i="36"/>
  <c r="F43" i="36"/>
  <c r="G43" i="36"/>
  <c r="K43" i="36"/>
  <c r="L36" i="36"/>
  <c r="F36" i="36"/>
  <c r="H36" i="36"/>
  <c r="K36" i="36"/>
  <c r="I36" i="36"/>
  <c r="G36" i="36"/>
  <c r="J36" i="36"/>
  <c r="G88" i="36"/>
  <c r="L88" i="36"/>
  <c r="J88" i="36"/>
  <c r="H88" i="36"/>
  <c r="I88" i="36"/>
  <c r="F88" i="36"/>
  <c r="K88" i="36"/>
  <c r="I62" i="36"/>
  <c r="L62" i="36"/>
  <c r="H62" i="36"/>
  <c r="G62" i="36"/>
  <c r="J62" i="36"/>
  <c r="F62" i="36"/>
  <c r="K62" i="36"/>
  <c r="L87" i="36"/>
  <c r="K87" i="36"/>
  <c r="G87" i="36"/>
  <c r="J87" i="36"/>
  <c r="H87" i="36"/>
  <c r="I87" i="36"/>
  <c r="F87" i="36"/>
  <c r="I51" i="36"/>
  <c r="H51" i="36"/>
  <c r="G51" i="36"/>
  <c r="L51" i="36"/>
  <c r="J51" i="36"/>
  <c r="F51" i="36"/>
  <c r="K51" i="36"/>
  <c r="I38" i="36"/>
  <c r="J38" i="36"/>
  <c r="K38" i="36"/>
  <c r="F38" i="36"/>
  <c r="H38" i="36"/>
  <c r="L38" i="36"/>
  <c r="G38" i="36"/>
  <c r="J82" i="36"/>
  <c r="K82" i="36"/>
  <c r="H82" i="36"/>
  <c r="L82" i="36"/>
  <c r="G82" i="36"/>
  <c r="F82" i="36"/>
  <c r="I82" i="36"/>
  <c r="L79" i="36"/>
  <c r="K79" i="36"/>
  <c r="G79" i="36"/>
  <c r="I79" i="36"/>
  <c r="J79" i="36"/>
  <c r="F79" i="36"/>
  <c r="H79" i="36"/>
  <c r="L99" i="36"/>
  <c r="K99" i="36"/>
  <c r="G99" i="36"/>
  <c r="F99" i="36"/>
  <c r="H99" i="36"/>
  <c r="I99" i="36"/>
  <c r="J99" i="36"/>
  <c r="I27" i="36"/>
  <c r="K27" i="36"/>
  <c r="G27" i="36"/>
  <c r="F27" i="36"/>
  <c r="L27" i="36"/>
  <c r="H27" i="36"/>
  <c r="J27" i="36"/>
  <c r="I85" i="36"/>
  <c r="H85" i="36"/>
  <c r="G85" i="36"/>
  <c r="L85" i="36"/>
  <c r="J85" i="36"/>
  <c r="F85" i="36"/>
  <c r="K85" i="36"/>
  <c r="I46" i="36"/>
  <c r="J46" i="36"/>
  <c r="F46" i="36"/>
  <c r="H46" i="36"/>
  <c r="G46" i="36"/>
  <c r="L46" i="36"/>
  <c r="K46" i="36"/>
  <c r="L40" i="36"/>
  <c r="I40" i="36"/>
  <c r="F40" i="36"/>
  <c r="K40" i="36"/>
  <c r="G40" i="36"/>
  <c r="H40" i="36"/>
  <c r="J40" i="36"/>
  <c r="H58" i="36"/>
  <c r="I58" i="36"/>
  <c r="L58" i="36"/>
  <c r="J58" i="36"/>
  <c r="G58" i="36"/>
  <c r="K58" i="36"/>
  <c r="F58" i="36"/>
  <c r="G45" i="36"/>
  <c r="L45" i="36"/>
  <c r="J45" i="36"/>
  <c r="H45" i="36"/>
  <c r="F45" i="36"/>
  <c r="K45" i="36"/>
  <c r="I45" i="36"/>
  <c r="H76" i="36"/>
  <c r="I76" i="36"/>
  <c r="K76" i="36"/>
  <c r="F76" i="36"/>
  <c r="G76" i="36"/>
  <c r="J76" i="36"/>
  <c r="L76" i="36"/>
  <c r="H28" i="36"/>
  <c r="I28" i="36"/>
  <c r="J28" i="36"/>
  <c r="F28" i="36"/>
  <c r="L28" i="36"/>
  <c r="K28" i="36"/>
  <c r="G28" i="36"/>
  <c r="I34" i="36"/>
  <c r="K34" i="36"/>
  <c r="J34" i="36"/>
  <c r="H34" i="36"/>
  <c r="F34" i="36"/>
  <c r="L34" i="36"/>
  <c r="G34" i="36"/>
  <c r="J78" i="36"/>
  <c r="H78" i="36"/>
  <c r="K78" i="36"/>
  <c r="L78" i="36"/>
  <c r="G78" i="36"/>
  <c r="F78" i="36"/>
  <c r="I78" i="36"/>
  <c r="K66" i="36"/>
  <c r="J66" i="36"/>
  <c r="L66" i="36"/>
  <c r="F66" i="36"/>
  <c r="G66" i="36"/>
  <c r="I66" i="36"/>
  <c r="H66" i="36"/>
  <c r="K100" i="36"/>
  <c r="F100" i="36"/>
  <c r="G100" i="36"/>
  <c r="L100" i="36"/>
  <c r="J100" i="36"/>
  <c r="I100" i="36"/>
  <c r="H100" i="36"/>
  <c r="I53" i="36"/>
  <c r="H53" i="36"/>
  <c r="L53" i="36"/>
  <c r="F53" i="36"/>
  <c r="J53" i="36"/>
  <c r="K53" i="36"/>
  <c r="G53" i="36"/>
  <c r="I56" i="36"/>
  <c r="F56" i="36"/>
  <c r="G56" i="36"/>
  <c r="K56" i="36"/>
  <c r="J56" i="36"/>
  <c r="L56" i="36"/>
  <c r="H56" i="36"/>
  <c r="I42" i="36"/>
  <c r="J42" i="36"/>
  <c r="K42" i="36"/>
  <c r="H42" i="36"/>
  <c r="F42" i="36"/>
  <c r="L42" i="36"/>
  <c r="G42" i="36"/>
  <c r="I47" i="36"/>
  <c r="H47" i="36"/>
  <c r="J47" i="36"/>
  <c r="F47" i="36"/>
  <c r="K47" i="36"/>
  <c r="G47" i="36"/>
  <c r="L47" i="36"/>
  <c r="K48" i="36"/>
  <c r="L48" i="36"/>
  <c r="H48" i="36"/>
  <c r="I48" i="36"/>
  <c r="F48" i="36"/>
  <c r="J48" i="36"/>
  <c r="G48" i="36"/>
  <c r="K92" i="36"/>
  <c r="F92" i="36"/>
  <c r="G92" i="36"/>
  <c r="L92" i="36"/>
  <c r="J92" i="36"/>
  <c r="H92" i="36"/>
  <c r="I92" i="36"/>
  <c r="I59" i="36"/>
  <c r="L59" i="36"/>
  <c r="F59" i="36"/>
  <c r="K59" i="36"/>
  <c r="G59" i="36"/>
  <c r="H59" i="36"/>
  <c r="J59" i="36"/>
  <c r="I72" i="36"/>
  <c r="K72" i="36"/>
  <c r="J72" i="36"/>
  <c r="L72" i="36"/>
  <c r="F72" i="36"/>
  <c r="G72" i="36"/>
  <c r="H72" i="36"/>
  <c r="L83" i="36"/>
  <c r="K83" i="36"/>
  <c r="G83" i="36"/>
  <c r="F83" i="36"/>
  <c r="H83" i="36"/>
  <c r="I83" i="36"/>
  <c r="J83" i="36"/>
  <c r="J37" i="36"/>
  <c r="F37" i="36"/>
  <c r="G37" i="36"/>
  <c r="L37" i="36"/>
  <c r="I37" i="36"/>
  <c r="H37" i="36"/>
  <c r="K37" i="36"/>
  <c r="I71" i="36"/>
  <c r="F71" i="36"/>
  <c r="H71" i="36"/>
  <c r="K71" i="36"/>
  <c r="J71" i="36"/>
  <c r="L71" i="36"/>
  <c r="G71" i="36"/>
  <c r="K26" i="36"/>
  <c r="L26" i="36"/>
  <c r="I26" i="36"/>
  <c r="H26" i="36"/>
  <c r="F26" i="36"/>
  <c r="J26" i="36"/>
  <c r="G26" i="36"/>
  <c r="I70" i="36"/>
  <c r="J70" i="36"/>
  <c r="K70" i="36"/>
  <c r="L70" i="36"/>
  <c r="H70" i="36"/>
  <c r="F70" i="36"/>
  <c r="G70" i="36"/>
  <c r="I54" i="36"/>
  <c r="J54" i="36"/>
  <c r="G54" i="36"/>
  <c r="F54" i="36"/>
  <c r="L54" i="36"/>
  <c r="H54" i="36"/>
  <c r="K54" i="36"/>
  <c r="I64" i="36"/>
  <c r="H64" i="36"/>
  <c r="J64" i="36"/>
  <c r="K64" i="36"/>
  <c r="L64" i="36"/>
  <c r="F64" i="36"/>
  <c r="G64" i="36"/>
  <c r="H60" i="36"/>
  <c r="F60" i="36"/>
  <c r="I60" i="36"/>
  <c r="G60" i="36"/>
  <c r="J60" i="36"/>
  <c r="L60" i="36"/>
  <c r="K60" i="36"/>
  <c r="I93" i="36"/>
  <c r="J93" i="36"/>
  <c r="G93" i="36"/>
  <c r="L93" i="36"/>
  <c r="F93" i="36"/>
  <c r="H93" i="36"/>
  <c r="K93" i="36"/>
  <c r="D59" i="33"/>
  <c r="B69" i="33"/>
  <c r="AE47" i="25"/>
  <c r="B30" i="33"/>
  <c r="AE8" i="25"/>
  <c r="B26" i="33"/>
  <c r="AE4" i="25"/>
  <c r="D84" i="33"/>
  <c r="B75" i="33"/>
  <c r="D30" i="33"/>
  <c r="AD3" i="25"/>
  <c r="E25" i="33" s="1"/>
  <c r="G25" i="33" s="1"/>
  <c r="D40" i="33"/>
  <c r="D44" i="33"/>
  <c r="D43" i="33"/>
  <c r="D72" i="33"/>
  <c r="B24" i="33"/>
  <c r="AD2" i="25"/>
  <c r="AE2" i="25" s="1"/>
  <c r="E24" i="33" s="1"/>
  <c r="D75" i="33"/>
  <c r="D49" i="33"/>
  <c r="AD184" i="25"/>
  <c r="AD299" i="25"/>
  <c r="H99" i="33"/>
  <c r="L99" i="33"/>
  <c r="F99" i="33"/>
  <c r="J99" i="33"/>
  <c r="I99" i="33"/>
  <c r="K99" i="33"/>
  <c r="AD408" i="25"/>
  <c r="AD141" i="25"/>
  <c r="AD170" i="25"/>
  <c r="AD421" i="25"/>
  <c r="AD114" i="25"/>
  <c r="AD185" i="25"/>
  <c r="AD61" i="25"/>
  <c r="AD363" i="25"/>
  <c r="H41" i="33"/>
  <c r="L41" i="33"/>
  <c r="F41" i="33"/>
  <c r="K41" i="33"/>
  <c r="I41" i="33"/>
  <c r="J41" i="33"/>
  <c r="AD304" i="25"/>
  <c r="AD6" i="25"/>
  <c r="AD334" i="25"/>
  <c r="H97" i="33"/>
  <c r="L97" i="33"/>
  <c r="F97" i="33"/>
  <c r="K97" i="33"/>
  <c r="J97" i="33"/>
  <c r="I97" i="33"/>
  <c r="AD243" i="25"/>
  <c r="AD52" i="25"/>
  <c r="AD343" i="25"/>
  <c r="AD216" i="25"/>
  <c r="AD434" i="25"/>
  <c r="AD105" i="25"/>
  <c r="AD266" i="25"/>
  <c r="AD430" i="25"/>
  <c r="AD287" i="25"/>
  <c r="AD380" i="25"/>
  <c r="H89" i="33"/>
  <c r="L89" i="33"/>
  <c r="F89" i="33"/>
  <c r="K89" i="33"/>
  <c r="I89" i="33"/>
  <c r="J89" i="33"/>
  <c r="L92" i="33"/>
  <c r="H92" i="33"/>
  <c r="K92" i="33"/>
  <c r="J92" i="33"/>
  <c r="I92" i="33"/>
  <c r="F92" i="33"/>
  <c r="AD23" i="25"/>
  <c r="AD350" i="25"/>
  <c r="AD247" i="25"/>
  <c r="AD47" i="25"/>
  <c r="AD208" i="25"/>
  <c r="AD449" i="25"/>
  <c r="AD262" i="25"/>
  <c r="AD122" i="25"/>
  <c r="AD369" i="25"/>
  <c r="AD219" i="25"/>
  <c r="AD308" i="25"/>
  <c r="AD404" i="25"/>
  <c r="AD118" i="25"/>
  <c r="AD330" i="25"/>
  <c r="AD387" i="25"/>
  <c r="L74" i="33"/>
  <c r="H74" i="33"/>
  <c r="F74" i="33"/>
  <c r="K74" i="33"/>
  <c r="J74" i="33"/>
  <c r="I74" i="33"/>
  <c r="AD324" i="25"/>
  <c r="AD12" i="25"/>
  <c r="AD48" i="25"/>
  <c r="AD417" i="25"/>
  <c r="AD398" i="25"/>
  <c r="AD476" i="25"/>
  <c r="L46" i="33"/>
  <c r="H46" i="33"/>
  <c r="F46" i="33"/>
  <c r="K46" i="33"/>
  <c r="J46" i="33"/>
  <c r="I46" i="33"/>
  <c r="AD226" i="25"/>
  <c r="AD113" i="25"/>
  <c r="AD416" i="25"/>
  <c r="AD346" i="25"/>
  <c r="AD309" i="25"/>
  <c r="L54" i="33"/>
  <c r="H54" i="33"/>
  <c r="F54" i="33"/>
  <c r="K54" i="33"/>
  <c r="J54" i="33"/>
  <c r="I54" i="33"/>
  <c r="L94" i="33"/>
  <c r="H94" i="33"/>
  <c r="F94" i="33"/>
  <c r="K94" i="33"/>
  <c r="J94" i="33"/>
  <c r="I94" i="33"/>
  <c r="H75" i="33"/>
  <c r="L75" i="33"/>
  <c r="F75" i="33"/>
  <c r="K75" i="33"/>
  <c r="J75" i="33"/>
  <c r="I75" i="33"/>
  <c r="AD191" i="25"/>
  <c r="AD57" i="25"/>
  <c r="H53" i="33"/>
  <c r="L53" i="33"/>
  <c r="F53" i="33"/>
  <c r="K53" i="33"/>
  <c r="I53" i="33"/>
  <c r="J53" i="33"/>
  <c r="AD224" i="25"/>
  <c r="AD9" i="25"/>
  <c r="AD164" i="25"/>
  <c r="AD394" i="25"/>
  <c r="AD267" i="25"/>
  <c r="AD447" i="25"/>
  <c r="AD234" i="25"/>
  <c r="H29" i="33"/>
  <c r="L29" i="33"/>
  <c r="F29" i="33"/>
  <c r="K29" i="33"/>
  <c r="I29" i="33"/>
  <c r="J29" i="33"/>
  <c r="AD383" i="25"/>
  <c r="AD273" i="25"/>
  <c r="H45" i="33"/>
  <c r="L45" i="33"/>
  <c r="F45" i="33"/>
  <c r="K45" i="33"/>
  <c r="I45" i="33"/>
  <c r="J45" i="33"/>
  <c r="AD365" i="25"/>
  <c r="AD250" i="25"/>
  <c r="AD94" i="25"/>
  <c r="L70" i="33"/>
  <c r="H70" i="33"/>
  <c r="F70" i="33"/>
  <c r="K70" i="33"/>
  <c r="J70" i="33"/>
  <c r="I70" i="33"/>
  <c r="AD276" i="25"/>
  <c r="AD163" i="25"/>
  <c r="AD137" i="25"/>
  <c r="H93" i="33"/>
  <c r="L93" i="33"/>
  <c r="F93" i="33"/>
  <c r="K93" i="33"/>
  <c r="I93" i="33"/>
  <c r="J93" i="33"/>
  <c r="H42" i="33"/>
  <c r="L42" i="33"/>
  <c r="F42" i="33"/>
  <c r="K42" i="33"/>
  <c r="J42" i="33"/>
  <c r="I42" i="33"/>
  <c r="AD98" i="25"/>
  <c r="L60" i="33"/>
  <c r="H60" i="33"/>
  <c r="K60" i="33"/>
  <c r="J60" i="33"/>
  <c r="I60" i="33"/>
  <c r="F60" i="33"/>
  <c r="AD199" i="25"/>
  <c r="AD218" i="25"/>
  <c r="AD352" i="25"/>
  <c r="AD91" i="25"/>
  <c r="AD284" i="25"/>
  <c r="AD241" i="25"/>
  <c r="L40" i="33"/>
  <c r="H40" i="33"/>
  <c r="K40" i="33"/>
  <c r="J40" i="33"/>
  <c r="I40" i="33"/>
  <c r="F40" i="33"/>
  <c r="AD466" i="25"/>
  <c r="H67" i="33"/>
  <c r="L67" i="33"/>
  <c r="F67" i="33"/>
  <c r="J67" i="33"/>
  <c r="I67" i="33"/>
  <c r="K67" i="33"/>
  <c r="AD347" i="25"/>
  <c r="AD183" i="25"/>
  <c r="AD290" i="25"/>
  <c r="AD132" i="25"/>
  <c r="AD129" i="25"/>
  <c r="AD331" i="25"/>
  <c r="AD107" i="25"/>
  <c r="AD167" i="25"/>
  <c r="AD364" i="25"/>
  <c r="AD321" i="25"/>
  <c r="AD379" i="25"/>
  <c r="H35" i="33"/>
  <c r="L35" i="33"/>
  <c r="F35" i="33"/>
  <c r="I35" i="33"/>
  <c r="K35" i="33"/>
  <c r="J35" i="33"/>
  <c r="AD322" i="25"/>
  <c r="AD217" i="25"/>
  <c r="AD214" i="25"/>
  <c r="AD147" i="25"/>
  <c r="AD272" i="25"/>
  <c r="AD225" i="25"/>
  <c r="L36" i="33"/>
  <c r="H36" i="33"/>
  <c r="K36" i="33"/>
  <c r="J36" i="33"/>
  <c r="I36" i="33"/>
  <c r="F36" i="33"/>
  <c r="AD441" i="25"/>
  <c r="AD144" i="25"/>
  <c r="AD205" i="25"/>
  <c r="L76" i="33"/>
  <c r="H76" i="33"/>
  <c r="K76" i="33"/>
  <c r="J76" i="33"/>
  <c r="I76" i="33"/>
  <c r="F76" i="33"/>
  <c r="AD222" i="25"/>
  <c r="AD372" i="25"/>
  <c r="AD93" i="25"/>
  <c r="AD459" i="25"/>
  <c r="AD124" i="25"/>
  <c r="AD79" i="25"/>
  <c r="AD462" i="25"/>
  <c r="AD46" i="25"/>
  <c r="AD288" i="25"/>
  <c r="AD207" i="25"/>
  <c r="AD386" i="25"/>
  <c r="L30" i="33"/>
  <c r="H30" i="33"/>
  <c r="F30" i="33"/>
  <c r="K30" i="33"/>
  <c r="J30" i="33"/>
  <c r="I30" i="33"/>
  <c r="AD190" i="25"/>
  <c r="AD58" i="25"/>
  <c r="H59" i="33"/>
  <c r="L59" i="33"/>
  <c r="F59" i="33"/>
  <c r="J59" i="33"/>
  <c r="I59" i="33"/>
  <c r="K59" i="33"/>
  <c r="L72" i="33"/>
  <c r="H72" i="33"/>
  <c r="K72" i="33"/>
  <c r="J72" i="33"/>
  <c r="I72" i="33"/>
  <c r="F72" i="33"/>
  <c r="AD192" i="25"/>
  <c r="AD44" i="25"/>
  <c r="AD203" i="25"/>
  <c r="AD16" i="25"/>
  <c r="AD109" i="25"/>
  <c r="AD336" i="25"/>
  <c r="H73" i="33"/>
  <c r="L73" i="33"/>
  <c r="K73" i="33"/>
  <c r="F73" i="33"/>
  <c r="J73" i="33"/>
  <c r="I73" i="33"/>
  <c r="AD327" i="25"/>
  <c r="AD389" i="25"/>
  <c r="AD323" i="25"/>
  <c r="AD463" i="25"/>
  <c r="AD356" i="25"/>
  <c r="AD54" i="25"/>
  <c r="AD8" i="25"/>
  <c r="AD84" i="25"/>
  <c r="AD4" i="25"/>
  <c r="AD65" i="25"/>
  <c r="AD193" i="25"/>
  <c r="AD314" i="25"/>
  <c r="AD371" i="25"/>
  <c r="AD249" i="25"/>
  <c r="AD26" i="25"/>
  <c r="AD237" i="25"/>
  <c r="AD100" i="25"/>
  <c r="AD41" i="25"/>
  <c r="AD432" i="25"/>
  <c r="AD448" i="25"/>
  <c r="AD92" i="25"/>
  <c r="AD456" i="25"/>
  <c r="AD368" i="25"/>
  <c r="AD104" i="25"/>
  <c r="AD425" i="25"/>
  <c r="L84" i="33"/>
  <c r="H84" i="33"/>
  <c r="K84" i="33"/>
  <c r="J84" i="33"/>
  <c r="I84" i="33"/>
  <c r="F84" i="33"/>
  <c r="AD256" i="25"/>
  <c r="AD131" i="25"/>
  <c r="AD409" i="25"/>
  <c r="AD195" i="25"/>
  <c r="AD154" i="25"/>
  <c r="AD51" i="25"/>
  <c r="AD295" i="25"/>
  <c r="AD229" i="25"/>
  <c r="AD385" i="25"/>
  <c r="AD235" i="25"/>
  <c r="H43" i="33"/>
  <c r="L43" i="33"/>
  <c r="F43" i="33"/>
  <c r="J43" i="33"/>
  <c r="I43" i="33"/>
  <c r="K43" i="33"/>
  <c r="AD413" i="25"/>
  <c r="AD418" i="25"/>
  <c r="AD475" i="25"/>
  <c r="AD305" i="25"/>
  <c r="AD143" i="25"/>
  <c r="H31" i="33"/>
  <c r="L31" i="33"/>
  <c r="F31" i="33"/>
  <c r="K31" i="33"/>
  <c r="J31" i="33"/>
  <c r="I31" i="33"/>
  <c r="AD457" i="25"/>
  <c r="AD400" i="25"/>
  <c r="AD312" i="25"/>
  <c r="AD116" i="25"/>
  <c r="L82" i="33"/>
  <c r="H82" i="33"/>
  <c r="F82" i="33"/>
  <c r="K82" i="33"/>
  <c r="J82" i="33"/>
  <c r="I82" i="33"/>
  <c r="AD433" i="25"/>
  <c r="H83" i="33"/>
  <c r="L83" i="33"/>
  <c r="F83" i="33"/>
  <c r="I83" i="33"/>
  <c r="K83" i="33"/>
  <c r="J83" i="33"/>
  <c r="AD165" i="25"/>
  <c r="AD464" i="25"/>
  <c r="AD161" i="25"/>
  <c r="H55" i="33"/>
  <c r="L55" i="33"/>
  <c r="F55" i="33"/>
  <c r="K55" i="33"/>
  <c r="J55" i="33"/>
  <c r="I55" i="33"/>
  <c r="AD306" i="25"/>
  <c r="H85" i="33"/>
  <c r="L85" i="33"/>
  <c r="F85" i="33"/>
  <c r="K85" i="33"/>
  <c r="I85" i="33"/>
  <c r="J85" i="33"/>
  <c r="AD246" i="25"/>
  <c r="AD186" i="25"/>
  <c r="AD64" i="25"/>
  <c r="AD341" i="25"/>
  <c r="H91" i="33"/>
  <c r="L91" i="33"/>
  <c r="F91" i="33"/>
  <c r="I91" i="33"/>
  <c r="K91" i="33"/>
  <c r="J91" i="33"/>
  <c r="AD236" i="25"/>
  <c r="AD168" i="25"/>
  <c r="AD20" i="25"/>
  <c r="AD278" i="25"/>
  <c r="AD201" i="25"/>
  <c r="AD443" i="25"/>
  <c r="AD396" i="25"/>
  <c r="AD242" i="25"/>
  <c r="AD221" i="25"/>
  <c r="AD10" i="25"/>
  <c r="B42" i="33"/>
  <c r="AD275" i="25"/>
  <c r="AD454" i="25"/>
  <c r="D48" i="33"/>
  <c r="E48" i="33"/>
  <c r="G48" i="33" s="1"/>
  <c r="AD181" i="25"/>
  <c r="AD307" i="25"/>
  <c r="AD25" i="25"/>
  <c r="AD407" i="25"/>
  <c r="AD230" i="25"/>
  <c r="AD339" i="25"/>
  <c r="AD110" i="25"/>
  <c r="AD471" i="25"/>
  <c r="AD444" i="25"/>
  <c r="AD474" i="25"/>
  <c r="AD99" i="25"/>
  <c r="AD403" i="25"/>
  <c r="AD88" i="25"/>
  <c r="AD173" i="25"/>
  <c r="D86" i="33"/>
  <c r="E86" i="33"/>
  <c r="G86" i="33" s="1"/>
  <c r="AD102" i="25"/>
  <c r="AD228" i="25"/>
  <c r="AD233" i="25"/>
  <c r="AD115" i="25"/>
  <c r="AD240" i="25"/>
  <c r="E56" i="33"/>
  <c r="G56" i="33" s="1"/>
  <c r="AD473" i="25"/>
  <c r="AD62" i="25"/>
  <c r="AD320" i="25"/>
  <c r="L52" i="33"/>
  <c r="H52" i="33"/>
  <c r="K52" i="33"/>
  <c r="J52" i="33"/>
  <c r="I52" i="33"/>
  <c r="F52" i="33"/>
  <c r="AD24" i="25"/>
  <c r="AD138" i="25"/>
  <c r="AD73" i="25"/>
  <c r="AD355" i="25"/>
  <c r="AD436" i="25"/>
  <c r="AD310" i="25"/>
  <c r="AD194" i="25"/>
  <c r="AD49" i="25"/>
  <c r="AD265" i="25"/>
  <c r="AD35" i="25"/>
  <c r="AD172" i="25"/>
  <c r="AD151" i="25"/>
  <c r="AD303" i="25"/>
  <c r="AD220" i="25"/>
  <c r="AD427" i="25"/>
  <c r="AD153" i="25"/>
  <c r="L26" i="33"/>
  <c r="H26" i="33"/>
  <c r="F26" i="33"/>
  <c r="K26" i="33"/>
  <c r="J26" i="33"/>
  <c r="I26" i="33"/>
  <c r="AD45" i="25"/>
  <c r="AD376" i="25"/>
  <c r="AD422" i="25"/>
  <c r="AD32" i="25"/>
  <c r="AD130" i="25"/>
  <c r="AD440" i="25"/>
  <c r="H34" i="33"/>
  <c r="L34" i="33"/>
  <c r="F34" i="33"/>
  <c r="K34" i="33"/>
  <c r="J34" i="33"/>
  <c r="I34" i="33"/>
  <c r="AD59" i="25"/>
  <c r="AD252" i="25"/>
  <c r="AD198" i="25"/>
  <c r="H39" i="33"/>
  <c r="L39" i="33"/>
  <c r="F39" i="33"/>
  <c r="K39" i="33"/>
  <c r="J39" i="33"/>
  <c r="I39" i="33"/>
  <c r="AD274" i="25"/>
  <c r="AD89" i="25"/>
  <c r="AD86" i="25"/>
  <c r="AD126" i="25"/>
  <c r="AD455" i="25"/>
  <c r="AD286" i="25"/>
  <c r="AD271" i="25"/>
  <c r="AD76" i="25"/>
  <c r="AD362" i="25"/>
  <c r="AD121" i="25"/>
  <c r="AD7" i="25"/>
  <c r="AD326" i="25"/>
  <c r="AD357" i="25"/>
  <c r="AD460" i="25"/>
  <c r="AD82" i="25"/>
  <c r="AD120" i="25"/>
  <c r="AD258" i="25"/>
  <c r="AD351" i="25"/>
  <c r="AD294" i="25"/>
  <c r="AD248" i="25"/>
  <c r="AD446" i="25"/>
  <c r="AD419" i="25"/>
  <c r="AD469" i="25"/>
  <c r="AD239" i="25"/>
  <c r="AD285" i="25"/>
  <c r="AD354" i="25"/>
  <c r="AD411" i="25"/>
  <c r="AD337" i="25"/>
  <c r="AD187" i="25"/>
  <c r="L64" i="33"/>
  <c r="H64" i="33"/>
  <c r="K64" i="33"/>
  <c r="J64" i="33"/>
  <c r="I64" i="33"/>
  <c r="F64" i="33"/>
  <c r="AD206" i="25"/>
  <c r="AD125" i="25"/>
  <c r="AD150" i="25"/>
  <c r="AD96" i="25"/>
  <c r="AD111" i="25"/>
  <c r="AD381" i="25"/>
  <c r="AD402" i="25"/>
  <c r="AD316" i="25"/>
  <c r="AD123" i="25"/>
  <c r="AD414" i="25"/>
  <c r="AD311" i="25"/>
  <c r="L87" i="33"/>
  <c r="H87" i="33"/>
  <c r="F87" i="33"/>
  <c r="J87" i="33"/>
  <c r="K87" i="33"/>
  <c r="I87" i="33"/>
  <c r="D37" i="33"/>
  <c r="E37" i="33"/>
  <c r="G37" i="33" s="1"/>
  <c r="AD30" i="25"/>
  <c r="AD60" i="25"/>
  <c r="AD38" i="25"/>
  <c r="AD245" i="25"/>
  <c r="H51" i="33"/>
  <c r="L51" i="33"/>
  <c r="F51" i="33"/>
  <c r="J51" i="33"/>
  <c r="I51" i="33"/>
  <c r="K51" i="33"/>
  <c r="D77" i="33"/>
  <c r="E77" i="33"/>
  <c r="G77" i="33" s="1"/>
  <c r="AD423" i="25"/>
  <c r="AD412" i="25"/>
  <c r="H61" i="33"/>
  <c r="L61" i="33"/>
  <c r="F61" i="33"/>
  <c r="K61" i="33"/>
  <c r="I61" i="33"/>
  <c r="J61" i="33"/>
  <c r="AD95" i="25"/>
  <c r="AD361" i="25"/>
  <c r="AD211" i="25"/>
  <c r="AD176" i="25"/>
  <c r="H63" i="33"/>
  <c r="L63" i="33"/>
  <c r="F63" i="33"/>
  <c r="K63" i="33"/>
  <c r="J63" i="33"/>
  <c r="I63" i="33"/>
  <c r="AD345" i="25"/>
  <c r="AD55" i="25"/>
  <c r="AD68" i="25"/>
  <c r="AD395" i="25"/>
  <c r="L71" i="33"/>
  <c r="H71" i="33"/>
  <c r="F71" i="33"/>
  <c r="K71" i="33"/>
  <c r="J71" i="33"/>
  <c r="I71" i="33"/>
  <c r="AD328" i="25"/>
  <c r="AD392" i="25"/>
  <c r="AD438" i="25"/>
  <c r="AD80" i="25"/>
  <c r="AD162" i="25"/>
  <c r="H69" i="33"/>
  <c r="L69" i="33"/>
  <c r="F69" i="33"/>
  <c r="K69" i="33"/>
  <c r="I69" i="33"/>
  <c r="J69" i="33"/>
  <c r="AD472" i="25"/>
  <c r="D78" i="33"/>
  <c r="E78" i="33"/>
  <c r="G78" i="33" s="1"/>
  <c r="AD302" i="25"/>
  <c r="AD101" i="25"/>
  <c r="AD133" i="25"/>
  <c r="AD21" i="25"/>
  <c r="AD261" i="25"/>
  <c r="AD270" i="25"/>
  <c r="H57" i="33"/>
  <c r="L57" i="33"/>
  <c r="F57" i="33"/>
  <c r="K57" i="33"/>
  <c r="J57" i="33"/>
  <c r="I57" i="33"/>
  <c r="AD384" i="25"/>
  <c r="AD264" i="25"/>
  <c r="AD166" i="25"/>
  <c r="AD279" i="25"/>
  <c r="AD160" i="25"/>
  <c r="AD134" i="25"/>
  <c r="AD85" i="25"/>
  <c r="AD353" i="25"/>
  <c r="AD15" i="25"/>
  <c r="L80" i="33"/>
  <c r="H80" i="33"/>
  <c r="K80" i="33"/>
  <c r="J80" i="33"/>
  <c r="I80" i="33"/>
  <c r="F80" i="33"/>
  <c r="AD283" i="25"/>
  <c r="AD117" i="25"/>
  <c r="AD63" i="25"/>
  <c r="B74" i="33"/>
  <c r="AD238" i="25"/>
  <c r="AD289" i="25"/>
  <c r="D65" i="33"/>
  <c r="E65" i="33"/>
  <c r="G65" i="33" s="1"/>
  <c r="AD209" i="25"/>
  <c r="AD22" i="25"/>
  <c r="B40" i="33"/>
  <c r="AD359" i="25"/>
  <c r="D81" i="33"/>
  <c r="E81" i="33"/>
  <c r="G81" i="33" s="1"/>
  <c r="AD429" i="25"/>
  <c r="AD282" i="25"/>
  <c r="AD108" i="25"/>
  <c r="AD142" i="25"/>
  <c r="AD401" i="25"/>
  <c r="L68" i="33"/>
  <c r="H68" i="33"/>
  <c r="K68" i="33"/>
  <c r="J68" i="33"/>
  <c r="I68" i="33"/>
  <c r="F68" i="33"/>
  <c r="AD329" i="25"/>
  <c r="L44" i="33"/>
  <c r="H44" i="33"/>
  <c r="K44" i="33"/>
  <c r="J44" i="33"/>
  <c r="I44" i="33"/>
  <c r="F44" i="33"/>
  <c r="AD223" i="25"/>
  <c r="AD169" i="25"/>
  <c r="AD366" i="25"/>
  <c r="B37" i="33"/>
  <c r="D46" i="33"/>
  <c r="B79" i="33"/>
  <c r="AD301" i="25"/>
  <c r="AD367" i="25"/>
  <c r="AD332" i="25"/>
  <c r="AD182" i="25"/>
  <c r="AD452" i="25"/>
  <c r="AD296" i="25"/>
  <c r="AD342" i="25"/>
  <c r="AD39" i="25"/>
  <c r="AD277" i="25"/>
  <c r="AD360" i="25"/>
  <c r="AD406" i="25"/>
  <c r="H33" i="33"/>
  <c r="L33" i="33"/>
  <c r="F33" i="33"/>
  <c r="K33" i="33"/>
  <c r="J33" i="33"/>
  <c r="I33" i="33"/>
  <c r="AD81" i="25"/>
  <c r="AD375" i="25"/>
  <c r="AD478" i="25"/>
  <c r="L32" i="33"/>
  <c r="H32" i="33"/>
  <c r="K32" i="33"/>
  <c r="J32" i="33"/>
  <c r="I32" i="33"/>
  <c r="F32" i="33"/>
  <c r="B43" i="33"/>
  <c r="D97" i="33"/>
  <c r="AD210" i="25"/>
  <c r="AD188" i="25"/>
  <c r="AD439" i="25"/>
  <c r="AD244" i="25"/>
  <c r="AD148" i="25"/>
  <c r="AD344" i="25"/>
  <c r="AD87" i="25"/>
  <c r="AD254" i="25"/>
  <c r="AD27" i="25"/>
  <c r="AD213" i="25"/>
  <c r="AD156" i="25"/>
  <c r="L58" i="33"/>
  <c r="H58" i="33"/>
  <c r="F58" i="33"/>
  <c r="K58" i="33"/>
  <c r="J58" i="33"/>
  <c r="I58" i="33"/>
  <c r="AD453" i="25"/>
  <c r="AD135" i="25"/>
  <c r="AD338" i="25"/>
  <c r="AD255" i="25"/>
  <c r="AD253" i="25"/>
  <c r="AD212" i="25"/>
  <c r="AD136" i="25"/>
  <c r="AD318" i="25"/>
  <c r="AD43" i="25"/>
  <c r="AD300" i="25"/>
  <c r="AD257" i="25"/>
  <c r="H98" i="33"/>
  <c r="L98" i="33"/>
  <c r="F98" i="33"/>
  <c r="K98" i="33"/>
  <c r="J98" i="33"/>
  <c r="I98" i="33"/>
  <c r="AD215" i="25"/>
  <c r="AD370" i="25"/>
  <c r="AD319" i="25"/>
  <c r="AD317" i="25"/>
  <c r="AD251" i="25"/>
  <c r="AD178" i="25"/>
  <c r="L88" i="33"/>
  <c r="H88" i="33"/>
  <c r="K88" i="33"/>
  <c r="J88" i="33"/>
  <c r="I88" i="33"/>
  <c r="F88" i="33"/>
  <c r="AD83" i="25"/>
  <c r="AD197" i="25"/>
  <c r="AD140" i="25"/>
  <c r="AD227" i="25"/>
  <c r="AD420" i="25"/>
  <c r="AD377" i="25"/>
  <c r="AD451" i="25"/>
  <c r="L28" i="33"/>
  <c r="H28" i="33"/>
  <c r="K28" i="33"/>
  <c r="J28" i="33"/>
  <c r="I28" i="33"/>
  <c r="F28" i="33"/>
  <c r="AD232" i="25"/>
  <c r="AD373" i="25"/>
  <c r="AD106" i="25"/>
  <c r="AD11" i="25"/>
  <c r="AD269" i="25"/>
  <c r="AD179" i="25"/>
  <c r="AD174" i="25"/>
  <c r="AD298" i="25"/>
  <c r="AD263" i="25"/>
  <c r="AD157" i="25"/>
  <c r="D95" i="33"/>
  <c r="E95" i="33"/>
  <c r="G95" i="33" s="1"/>
  <c r="AD268" i="25"/>
  <c r="AD139" i="25"/>
  <c r="AD374" i="25"/>
  <c r="AD260" i="25"/>
  <c r="AD281" i="25"/>
  <c r="AD435" i="25"/>
  <c r="AD378" i="25"/>
  <c r="AD335" i="25"/>
  <c r="AD333" i="25"/>
  <c r="AD259" i="25"/>
  <c r="AD189" i="25"/>
  <c r="AD77" i="25"/>
  <c r="AD90" i="25"/>
  <c r="AD33" i="25"/>
  <c r="AD119" i="25"/>
  <c r="AD340" i="25"/>
  <c r="AD297" i="25"/>
  <c r="AD467" i="25"/>
  <c r="AD410" i="25"/>
  <c r="AD399" i="25"/>
  <c r="AD397" i="25"/>
  <c r="AD291" i="25"/>
  <c r="L79" i="33"/>
  <c r="H79" i="33"/>
  <c r="F79" i="33"/>
  <c r="J79" i="33"/>
  <c r="K79" i="33"/>
  <c r="I79" i="33"/>
  <c r="AD465" i="25"/>
  <c r="AD280" i="25"/>
  <c r="AD390" i="25"/>
  <c r="D62" i="33"/>
  <c r="E62" i="33"/>
  <c r="G62" i="33" s="1"/>
  <c r="H47" i="33"/>
  <c r="L47" i="33"/>
  <c r="F47" i="33"/>
  <c r="K47" i="33"/>
  <c r="J47" i="33"/>
  <c r="I47" i="33"/>
  <c r="AD17" i="25"/>
  <c r="AD431" i="25"/>
  <c r="AD56" i="25"/>
  <c r="AD146" i="25"/>
  <c r="AD66" i="25"/>
  <c r="AD445" i="25"/>
  <c r="AD158" i="25"/>
  <c r="AD74" i="25"/>
  <c r="H49" i="33"/>
  <c r="L49" i="33"/>
  <c r="K49" i="33"/>
  <c r="F49" i="33"/>
  <c r="J49" i="33"/>
  <c r="I49" i="33"/>
  <c r="AD349" i="25"/>
  <c r="AD315" i="25"/>
  <c r="AD426" i="25"/>
  <c r="AD470" i="25"/>
  <c r="AD424" i="25"/>
  <c r="AD293" i="25"/>
  <c r="AD103" i="25"/>
  <c r="L96" i="33"/>
  <c r="H96" i="33"/>
  <c r="K96" i="33"/>
  <c r="J96" i="33"/>
  <c r="I96" i="33"/>
  <c r="F96" i="33"/>
  <c r="AD477" i="25"/>
  <c r="AD450" i="25"/>
  <c r="AD13" i="25"/>
  <c r="AD200" i="25"/>
  <c r="AD128" i="25"/>
  <c r="AD393" i="25"/>
  <c r="AD71" i="25"/>
  <c r="AD461" i="25"/>
  <c r="AD442" i="25"/>
  <c r="AD313" i="25"/>
  <c r="AD159" i="25"/>
  <c r="AD112" i="25"/>
  <c r="AD19" i="25"/>
  <c r="AD382" i="25"/>
  <c r="D90" i="33"/>
  <c r="E90" i="33"/>
  <c r="G90" i="33" s="1"/>
  <c r="AD391" i="25"/>
  <c r="AD202" i="25"/>
  <c r="AD127" i="25"/>
  <c r="AD180" i="25"/>
  <c r="AD196" i="25"/>
  <c r="AD231" i="25"/>
  <c r="AD292" i="25"/>
  <c r="D100" i="33"/>
  <c r="E100" i="33"/>
  <c r="G100" i="33" s="1"/>
  <c r="AD177" i="25"/>
  <c r="AD405" i="25"/>
  <c r="L50" i="33"/>
  <c r="H50" i="33"/>
  <c r="F50" i="33"/>
  <c r="K50" i="33"/>
  <c r="J50" i="33"/>
  <c r="I50" i="33"/>
  <c r="AD149" i="25"/>
  <c r="AD152" i="25"/>
  <c r="AD14" i="25"/>
  <c r="AD29" i="25"/>
  <c r="AD325" i="25"/>
  <c r="AD175" i="25"/>
  <c r="AD42" i="25"/>
  <c r="AD468" i="25"/>
  <c r="AD204" i="25"/>
  <c r="AD458" i="25"/>
  <c r="AD388" i="25"/>
  <c r="AD97" i="25"/>
  <c r="L38" i="33"/>
  <c r="H38" i="33"/>
  <c r="F38" i="33"/>
  <c r="K38" i="33"/>
  <c r="J38" i="33"/>
  <c r="I38" i="33"/>
  <c r="AD428" i="25"/>
  <c r="AD171" i="25"/>
  <c r="AD415" i="25"/>
  <c r="AD348" i="25"/>
  <c r="AD155" i="25"/>
  <c r="L66" i="33"/>
  <c r="H66" i="33"/>
  <c r="F66" i="33"/>
  <c r="K66" i="33"/>
  <c r="J66" i="33"/>
  <c r="I66" i="33"/>
  <c r="AD145" i="25"/>
  <c r="AD358" i="25"/>
  <c r="D27" i="33"/>
  <c r="E27" i="33"/>
  <c r="G27" i="33" s="1"/>
  <c r="AD437" i="25"/>
  <c r="B62" i="33"/>
  <c r="AD40" i="25"/>
  <c r="B72" i="33"/>
  <c r="AD50" i="25"/>
  <c r="B92" i="33"/>
  <c r="AD70" i="25"/>
  <c r="B89" i="33"/>
  <c r="AD67" i="25"/>
  <c r="B91" i="33"/>
  <c r="AD69" i="25"/>
  <c r="B50" i="33"/>
  <c r="AD28" i="25"/>
  <c r="B59" i="33"/>
  <c r="AD37" i="25"/>
  <c r="C53" i="33"/>
  <c r="B100" i="33"/>
  <c r="AD78" i="25"/>
  <c r="B97" i="33"/>
  <c r="AD75" i="25"/>
  <c r="B94" i="33"/>
  <c r="AD72" i="25"/>
  <c r="B56" i="33"/>
  <c r="AD34" i="25"/>
  <c r="B58" i="33"/>
  <c r="AD36" i="25"/>
  <c r="B53" i="33"/>
  <c r="AD31" i="25"/>
  <c r="AD18" i="25"/>
  <c r="B27" i="33"/>
  <c r="AD5" i="25"/>
  <c r="AD53" i="25"/>
  <c r="D56" i="33"/>
  <c r="C91" i="33"/>
  <c r="C39" i="33"/>
  <c r="B36" i="33"/>
  <c r="C92" i="33"/>
  <c r="C94" i="33"/>
  <c r="D88" i="33"/>
  <c r="B98" i="33"/>
  <c r="B95" i="33"/>
  <c r="C69" i="33"/>
  <c r="C81" i="33"/>
  <c r="B35" i="33"/>
  <c r="C93" i="33"/>
  <c r="D38" i="33"/>
  <c r="C76" i="33"/>
  <c r="D41" i="33"/>
  <c r="B84" i="33"/>
  <c r="D68" i="33"/>
  <c r="C38" i="33"/>
  <c r="C88" i="33"/>
  <c r="D98" i="33"/>
  <c r="C27" i="33"/>
  <c r="D42" i="33"/>
  <c r="C61" i="33"/>
  <c r="D66" i="33"/>
  <c r="B55" i="33"/>
  <c r="C66" i="33"/>
  <c r="D70" i="33"/>
  <c r="B25" i="33"/>
  <c r="B76" i="33"/>
  <c r="B38" i="33"/>
  <c r="C37" i="33"/>
  <c r="D71" i="33"/>
  <c r="B85" i="33"/>
  <c r="D29" i="33"/>
  <c r="D73" i="33"/>
  <c r="C45" i="33"/>
  <c r="B78" i="33"/>
  <c r="B28" i="33"/>
  <c r="C74" i="33"/>
  <c r="B45" i="33"/>
  <c r="B49" i="33"/>
  <c r="C71" i="33"/>
  <c r="D58" i="33"/>
  <c r="B46" i="33"/>
  <c r="B90" i="33"/>
  <c r="B65" i="33"/>
  <c r="D54" i="33"/>
  <c r="D85" i="33"/>
  <c r="D61" i="33"/>
  <c r="C98" i="33"/>
  <c r="D82" i="33"/>
  <c r="D79" i="33"/>
  <c r="D33" i="33"/>
  <c r="B93" i="33"/>
  <c r="C82" i="33"/>
  <c r="B66" i="33"/>
  <c r="B81" i="33"/>
  <c r="D74" i="33"/>
  <c r="B51" i="33"/>
  <c r="C68" i="33"/>
  <c r="B32" i="33"/>
  <c r="B47" i="33"/>
  <c r="C56" i="33"/>
  <c r="D57" i="33"/>
  <c r="B82" i="33"/>
  <c r="D93" i="33"/>
  <c r="B34" i="33"/>
  <c r="C52" i="33"/>
  <c r="B60" i="33"/>
  <c r="B57" i="33"/>
  <c r="D32" i="33"/>
  <c r="B54" i="33"/>
  <c r="C28" i="33"/>
  <c r="C59" i="33"/>
  <c r="B86" i="33"/>
  <c r="D52" i="33"/>
  <c r="D63" i="33"/>
  <c r="C60" i="33"/>
  <c r="D83" i="33"/>
  <c r="D96" i="33"/>
  <c r="C58" i="33"/>
  <c r="C49" i="33"/>
  <c r="B77" i="33"/>
  <c r="B80" i="33"/>
  <c r="D25" i="33"/>
  <c r="C63" i="33"/>
  <c r="D55" i="33"/>
  <c r="B61" i="33"/>
  <c r="B68" i="33"/>
  <c r="B70" i="33"/>
  <c r="B67" i="33"/>
  <c r="C36" i="33"/>
  <c r="B83" i="33"/>
  <c r="C26" i="33"/>
  <c r="D26" i="33"/>
  <c r="B41" i="33"/>
  <c r="D35" i="33"/>
  <c r="D69" i="33"/>
  <c r="B88" i="33"/>
  <c r="C50" i="33"/>
  <c r="B31" i="33"/>
  <c r="C34" i="33"/>
  <c r="B63" i="33"/>
  <c r="C62" i="33"/>
  <c r="C29" i="33"/>
  <c r="C25" i="33"/>
  <c r="C78" i="33"/>
  <c r="D64" i="33"/>
  <c r="B73" i="33"/>
  <c r="B64" i="33"/>
  <c r="D53" i="33"/>
  <c r="D36" i="33"/>
  <c r="C31" i="33"/>
  <c r="D76" i="33"/>
  <c r="C47" i="33"/>
  <c r="D92" i="33"/>
  <c r="B48" i="33"/>
  <c r="B87" i="33"/>
  <c r="B96" i="33"/>
  <c r="D34" i="33"/>
  <c r="D45" i="33"/>
  <c r="C42" i="33"/>
  <c r="C43" i="33"/>
  <c r="C40" i="33"/>
  <c r="D47" i="33"/>
  <c r="D89" i="33"/>
  <c r="C44" i="33"/>
  <c r="C75" i="33"/>
  <c r="C99" i="33"/>
  <c r="D50" i="33"/>
  <c r="B33" i="33"/>
  <c r="C46" i="33"/>
  <c r="C97" i="33"/>
  <c r="D51" i="33"/>
  <c r="D94" i="33"/>
  <c r="B29" i="33"/>
  <c r="D31" i="33"/>
  <c r="C77" i="33"/>
  <c r="B71" i="33"/>
  <c r="B39" i="33"/>
  <c r="D28" i="33"/>
  <c r="D80" i="33"/>
  <c r="D60" i="33"/>
  <c r="D91" i="33"/>
  <c r="B52" i="33"/>
  <c r="C100" i="33"/>
  <c r="C85" i="33"/>
  <c r="D87" i="33"/>
  <c r="C79" i="33"/>
  <c r="D99" i="33"/>
  <c r="B99" i="33"/>
  <c r="D39" i="33"/>
  <c r="C90" i="33"/>
  <c r="D67" i="33"/>
  <c r="C55" i="33"/>
  <c r="B44" i="33"/>
  <c r="C96" i="33"/>
  <c r="C72" i="33"/>
  <c r="C87" i="33"/>
  <c r="B6" i="23"/>
  <c r="B6" i="2"/>
  <c r="B6" i="29"/>
  <c r="L24" i="33" l="1"/>
  <c r="H24" i="33"/>
  <c r="J24" i="33"/>
  <c r="K24" i="33"/>
  <c r="H27" i="33"/>
  <c r="L27" i="33"/>
  <c r="F27" i="33"/>
  <c r="I27" i="33"/>
  <c r="K27" i="33"/>
  <c r="J27" i="33"/>
  <c r="H65" i="33"/>
  <c r="L65" i="33"/>
  <c r="F65" i="33"/>
  <c r="K65" i="33"/>
  <c r="J65" i="33"/>
  <c r="I65" i="33"/>
  <c r="H37" i="33"/>
  <c r="L37" i="33"/>
  <c r="K37" i="33"/>
  <c r="F37" i="33"/>
  <c r="I37" i="33"/>
  <c r="J37" i="33"/>
  <c r="L56" i="33"/>
  <c r="H56" i="33"/>
  <c r="K56" i="33"/>
  <c r="J56" i="33"/>
  <c r="I56" i="33"/>
  <c r="F56" i="33"/>
  <c r="L86" i="33"/>
  <c r="H86" i="33"/>
  <c r="F86" i="33"/>
  <c r="K86" i="33"/>
  <c r="J86" i="33"/>
  <c r="I86" i="33"/>
  <c r="L100" i="33"/>
  <c r="H100" i="33"/>
  <c r="K100" i="33"/>
  <c r="J100" i="33"/>
  <c r="I100" i="33"/>
  <c r="F100" i="33"/>
  <c r="L90" i="33"/>
  <c r="H90" i="33"/>
  <c r="F90" i="33"/>
  <c r="K90" i="33"/>
  <c r="J90" i="33"/>
  <c r="I90" i="33"/>
  <c r="H95" i="33"/>
  <c r="L95" i="33"/>
  <c r="F95" i="33"/>
  <c r="J95" i="33"/>
  <c r="K95" i="33"/>
  <c r="I95" i="33"/>
  <c r="L78" i="33"/>
  <c r="H78" i="33"/>
  <c r="F78" i="33"/>
  <c r="K78" i="33"/>
  <c r="J78" i="33"/>
  <c r="I78" i="33"/>
  <c r="L62" i="33"/>
  <c r="H62" i="33"/>
  <c r="F62" i="33"/>
  <c r="K62" i="33"/>
  <c r="J62" i="33"/>
  <c r="I62" i="33"/>
  <c r="H81" i="33"/>
  <c r="L81" i="33"/>
  <c r="F81" i="33"/>
  <c r="K81" i="33"/>
  <c r="J81" i="33"/>
  <c r="I81" i="33"/>
  <c r="H25" i="33"/>
  <c r="J25" i="33"/>
  <c r="L25" i="33"/>
  <c r="I25" i="33"/>
  <c r="K25" i="33"/>
  <c r="H77" i="33"/>
  <c r="L77" i="33"/>
  <c r="F77" i="33"/>
  <c r="K77" i="33"/>
  <c r="I77" i="33"/>
  <c r="J77" i="33"/>
  <c r="L48" i="33"/>
  <c r="H48" i="33"/>
  <c r="K48" i="33"/>
  <c r="J48" i="33"/>
  <c r="I48" i="33"/>
  <c r="F48" i="33"/>
  <c r="D5" i="29"/>
  <c r="D4" i="29"/>
  <c r="D3" i="29"/>
  <c r="D2" i="29"/>
  <c r="I24" i="33" l="1"/>
  <c r="F24" i="33" s="1"/>
  <c r="G24" i="33" s="1"/>
  <c r="F25" i="33"/>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54" i="25"/>
  <c r="L55" i="25"/>
  <c r="L56" i="25"/>
  <c r="L57" i="25"/>
  <c r="L58" i="25"/>
  <c r="L59" i="25"/>
  <c r="L60" i="25"/>
  <c r="L61" i="25"/>
  <c r="L62" i="25"/>
  <c r="L63" i="25"/>
  <c r="L64" i="25"/>
  <c r="L65" i="25"/>
  <c r="L66" i="25"/>
  <c r="L67" i="25"/>
  <c r="L68" i="25"/>
  <c r="L69" i="25"/>
  <c r="L70" i="25"/>
  <c r="L71" i="25"/>
  <c r="L72" i="25"/>
  <c r="L73" i="25"/>
  <c r="L74" i="25"/>
  <c r="L75" i="25"/>
  <c r="L76" i="25"/>
  <c r="L77" i="25"/>
  <c r="L78" i="25"/>
  <c r="L79" i="25"/>
  <c r="L80" i="25"/>
  <c r="L81" i="25"/>
  <c r="L82" i="25"/>
  <c r="L83" i="25"/>
  <c r="L84" i="25"/>
  <c r="L85" i="25"/>
  <c r="L86" i="25"/>
  <c r="L87" i="25"/>
  <c r="L88" i="25"/>
  <c r="L89" i="25"/>
  <c r="L90" i="25"/>
  <c r="L91" i="25"/>
  <c r="L92" i="25"/>
  <c r="L93" i="25"/>
  <c r="L94" i="25"/>
  <c r="L95" i="25"/>
  <c r="L96" i="25"/>
  <c r="L97" i="25"/>
  <c r="L98" i="25"/>
  <c r="L99" i="25"/>
  <c r="L100" i="25"/>
  <c r="L101" i="25"/>
  <c r="L2" i="25"/>
  <c r="N2" i="25" s="1"/>
  <c r="K2" i="25" s="1"/>
  <c r="N98" i="25" l="1"/>
  <c r="K98" i="25" s="1"/>
  <c r="N90" i="25"/>
  <c r="K90" i="25" s="1"/>
  <c r="N78" i="25"/>
  <c r="K78" i="25" s="1"/>
  <c r="N70" i="25"/>
  <c r="K70" i="25" s="1"/>
  <c r="N62" i="25"/>
  <c r="K62" i="25" s="1"/>
  <c r="N54" i="25"/>
  <c r="K54" i="25" s="1"/>
  <c r="N46" i="25"/>
  <c r="K46" i="25" s="1"/>
  <c r="N34" i="25"/>
  <c r="K34" i="25" s="1"/>
  <c r="N10" i="25"/>
  <c r="K10" i="25" s="1"/>
  <c r="N101" i="25"/>
  <c r="K101" i="25" s="1"/>
  <c r="N97" i="25"/>
  <c r="K97" i="25" s="1"/>
  <c r="N93" i="25"/>
  <c r="K93" i="25" s="1"/>
  <c r="N89" i="25"/>
  <c r="K89" i="25" s="1"/>
  <c r="N85" i="25"/>
  <c r="K85" i="25" s="1"/>
  <c r="N81" i="25"/>
  <c r="K81" i="25" s="1"/>
  <c r="N77" i="25"/>
  <c r="K77" i="25" s="1"/>
  <c r="N73" i="25"/>
  <c r="K73" i="25" s="1"/>
  <c r="N69" i="25"/>
  <c r="K69" i="25" s="1"/>
  <c r="N65" i="25"/>
  <c r="K65" i="25" s="1"/>
  <c r="N61" i="25"/>
  <c r="K61" i="25" s="1"/>
  <c r="N57" i="25"/>
  <c r="K57" i="25" s="1"/>
  <c r="N53" i="25"/>
  <c r="K53" i="25" s="1"/>
  <c r="N49" i="25"/>
  <c r="K49" i="25" s="1"/>
  <c r="N45" i="25"/>
  <c r="K45" i="25" s="1"/>
  <c r="N41" i="25"/>
  <c r="K41" i="25" s="1"/>
  <c r="N37" i="25"/>
  <c r="K37" i="25" s="1"/>
  <c r="N33" i="25"/>
  <c r="K33" i="25" s="1"/>
  <c r="N29" i="25"/>
  <c r="K29" i="25" s="1"/>
  <c r="N25" i="25"/>
  <c r="K25" i="25" s="1"/>
  <c r="N21" i="25"/>
  <c r="K21" i="25" s="1"/>
  <c r="N17" i="25"/>
  <c r="K17" i="25" s="1"/>
  <c r="N13" i="25"/>
  <c r="K13" i="25" s="1"/>
  <c r="N9" i="25"/>
  <c r="K9" i="25" s="1"/>
  <c r="N5" i="25"/>
  <c r="K5" i="25" s="1"/>
  <c r="N100" i="25"/>
  <c r="K100" i="25" s="1"/>
  <c r="N96" i="25"/>
  <c r="K96" i="25" s="1"/>
  <c r="N92" i="25"/>
  <c r="K92" i="25" s="1"/>
  <c r="N88" i="25"/>
  <c r="K88" i="25" s="1"/>
  <c r="N84" i="25"/>
  <c r="K84" i="25" s="1"/>
  <c r="N80" i="25"/>
  <c r="K80" i="25" s="1"/>
  <c r="N76" i="25"/>
  <c r="K76" i="25" s="1"/>
  <c r="N72" i="25"/>
  <c r="K72" i="25" s="1"/>
  <c r="N68" i="25"/>
  <c r="K68" i="25" s="1"/>
  <c r="N64" i="25"/>
  <c r="K64" i="25" s="1"/>
  <c r="N60" i="25"/>
  <c r="K60" i="25" s="1"/>
  <c r="N56" i="25"/>
  <c r="K56" i="25" s="1"/>
  <c r="N52" i="25"/>
  <c r="K52" i="25" s="1"/>
  <c r="N48" i="25"/>
  <c r="K48" i="25" s="1"/>
  <c r="N44" i="25"/>
  <c r="K44" i="25" s="1"/>
  <c r="N40" i="25"/>
  <c r="K40" i="25" s="1"/>
  <c r="N36" i="25"/>
  <c r="K36" i="25" s="1"/>
  <c r="N32" i="25"/>
  <c r="K32" i="25" s="1"/>
  <c r="N28" i="25"/>
  <c r="K28" i="25" s="1"/>
  <c r="N24" i="25"/>
  <c r="K24" i="25" s="1"/>
  <c r="N20" i="25"/>
  <c r="K20" i="25" s="1"/>
  <c r="N16" i="25"/>
  <c r="K16" i="25" s="1"/>
  <c r="N12" i="25"/>
  <c r="K12" i="25" s="1"/>
  <c r="N8" i="25"/>
  <c r="K8" i="25" s="1"/>
  <c r="N4" i="25"/>
  <c r="K4" i="25" s="1"/>
  <c r="N94" i="25"/>
  <c r="K94" i="25" s="1"/>
  <c r="N86" i="25"/>
  <c r="K86" i="25" s="1"/>
  <c r="N82" i="25"/>
  <c r="K82" i="25" s="1"/>
  <c r="N74" i="25"/>
  <c r="K74" i="25" s="1"/>
  <c r="N66" i="25"/>
  <c r="K66" i="25" s="1"/>
  <c r="N58" i="25"/>
  <c r="K58" i="25" s="1"/>
  <c r="N50" i="25"/>
  <c r="K50" i="25" s="1"/>
  <c r="N42" i="25"/>
  <c r="K42" i="25" s="1"/>
  <c r="N38" i="25"/>
  <c r="K38" i="25" s="1"/>
  <c r="N30" i="25"/>
  <c r="K30" i="25" s="1"/>
  <c r="N26" i="25"/>
  <c r="K26" i="25" s="1"/>
  <c r="N22" i="25"/>
  <c r="K22" i="25" s="1"/>
  <c r="N18" i="25"/>
  <c r="K18" i="25" s="1"/>
  <c r="N14" i="25"/>
  <c r="K14" i="25" s="1"/>
  <c r="N6" i="25"/>
  <c r="K6" i="25" s="1"/>
  <c r="N99" i="25"/>
  <c r="K99" i="25" s="1"/>
  <c r="N95" i="25"/>
  <c r="K95" i="25" s="1"/>
  <c r="N91" i="25"/>
  <c r="K91" i="25" s="1"/>
  <c r="N87" i="25"/>
  <c r="K87" i="25" s="1"/>
  <c r="N83" i="25"/>
  <c r="K83" i="25" s="1"/>
  <c r="N79" i="25"/>
  <c r="K79" i="25" s="1"/>
  <c r="N75" i="25"/>
  <c r="K75" i="25" s="1"/>
  <c r="N71" i="25"/>
  <c r="K71" i="25" s="1"/>
  <c r="N67" i="25"/>
  <c r="K67" i="25" s="1"/>
  <c r="N63" i="25"/>
  <c r="K63" i="25" s="1"/>
  <c r="N59" i="25"/>
  <c r="K59" i="25" s="1"/>
  <c r="N55" i="25"/>
  <c r="K55" i="25" s="1"/>
  <c r="N51" i="25"/>
  <c r="K51" i="25" s="1"/>
  <c r="N47" i="25"/>
  <c r="K47" i="25" s="1"/>
  <c r="N43" i="25"/>
  <c r="K43" i="25" s="1"/>
  <c r="N39" i="25"/>
  <c r="K39" i="25" s="1"/>
  <c r="N35" i="25"/>
  <c r="K35" i="25" s="1"/>
  <c r="N31" i="25"/>
  <c r="K31" i="25" s="1"/>
  <c r="N27" i="25"/>
  <c r="K27" i="25" s="1"/>
  <c r="N23" i="25"/>
  <c r="K23" i="25" s="1"/>
  <c r="N19" i="25"/>
  <c r="K19" i="25" s="1"/>
  <c r="N15" i="25"/>
  <c r="K15" i="25" s="1"/>
  <c r="N11" i="25"/>
  <c r="K11" i="25" s="1"/>
  <c r="N7" i="25"/>
  <c r="K7" i="25" s="1"/>
  <c r="N3" i="25"/>
  <c r="K3" i="25" s="1"/>
  <c r="M97" i="25" l="1"/>
  <c r="M2" i="25"/>
  <c r="M11" i="25"/>
  <c r="M59" i="25"/>
  <c r="M57" i="25"/>
  <c r="M34" i="25"/>
  <c r="M70" i="25"/>
  <c r="M69" i="25"/>
  <c r="M88" i="25"/>
  <c r="M40" i="25"/>
  <c r="M8" i="25"/>
  <c r="M75" i="25"/>
  <c r="M43" i="25"/>
  <c r="M27" i="25"/>
  <c r="M74" i="25"/>
  <c r="M10" i="25"/>
  <c r="M41" i="25"/>
  <c r="M82" i="25"/>
  <c r="M18" i="25"/>
  <c r="M65" i="25"/>
  <c r="M94" i="25"/>
  <c r="M62" i="25"/>
  <c r="M30" i="25"/>
  <c r="M93" i="25"/>
  <c r="M61" i="25"/>
  <c r="M29" i="25"/>
  <c r="M101" i="25"/>
  <c r="M84" i="25"/>
  <c r="M68" i="25"/>
  <c r="M52" i="25"/>
  <c r="M36" i="25"/>
  <c r="M20" i="25"/>
  <c r="M4" i="25"/>
  <c r="M87" i="25"/>
  <c r="M71" i="25"/>
  <c r="M55" i="25"/>
  <c r="M39" i="25"/>
  <c r="M23" i="25"/>
  <c r="M7" i="25"/>
  <c r="M26" i="25"/>
  <c r="M81" i="25"/>
  <c r="M38" i="25"/>
  <c r="M37" i="25"/>
  <c r="M72" i="25"/>
  <c r="M91" i="25"/>
  <c r="M58" i="25"/>
  <c r="M89" i="25"/>
  <c r="M25" i="25"/>
  <c r="M66" i="25"/>
  <c r="M49" i="25"/>
  <c r="M86" i="25"/>
  <c r="M54" i="25"/>
  <c r="M22" i="25"/>
  <c r="M85" i="25"/>
  <c r="M53" i="25"/>
  <c r="M21" i="25"/>
  <c r="M96" i="25"/>
  <c r="M80" i="25"/>
  <c r="M64" i="25"/>
  <c r="M48" i="25"/>
  <c r="M32" i="25"/>
  <c r="M16" i="25"/>
  <c r="M100" i="25"/>
  <c r="M83" i="25"/>
  <c r="M67" i="25"/>
  <c r="M51" i="25"/>
  <c r="M35" i="25"/>
  <c r="M19" i="25"/>
  <c r="M3" i="25"/>
  <c r="M90" i="25"/>
  <c r="M99" i="25"/>
  <c r="M17" i="25"/>
  <c r="M6" i="25"/>
  <c r="M5" i="25"/>
  <c r="M56" i="25"/>
  <c r="M24" i="25"/>
  <c r="M42" i="25"/>
  <c r="M73" i="25"/>
  <c r="M9" i="25"/>
  <c r="M50" i="25"/>
  <c r="M98" i="25"/>
  <c r="M33" i="25"/>
  <c r="M78" i="25"/>
  <c r="M46" i="25"/>
  <c r="M14" i="25"/>
  <c r="M77" i="25"/>
  <c r="M45" i="25"/>
  <c r="M13" i="25"/>
  <c r="M92" i="25"/>
  <c r="M76" i="25"/>
  <c r="M60" i="25"/>
  <c r="M44" i="25"/>
  <c r="M28" i="25"/>
  <c r="M12" i="25"/>
  <c r="M95" i="25"/>
  <c r="M79" i="25"/>
  <c r="M63" i="25"/>
  <c r="M47" i="25"/>
  <c r="M31" i="25"/>
  <c r="M15" i="25"/>
  <c r="D2" i="25"/>
  <c r="A2" i="25" s="1"/>
  <c r="A3" i="25" s="1"/>
  <c r="C2" i="25" l="1"/>
  <c r="C40" i="25"/>
  <c r="C54" i="25"/>
  <c r="C22" i="25"/>
  <c r="C48" i="25"/>
  <c r="C21" i="25"/>
  <c r="C37" i="25"/>
  <c r="C61" i="25"/>
  <c r="C41" i="25"/>
  <c r="C65" i="25"/>
  <c r="C9" i="25"/>
  <c r="C17" i="25"/>
  <c r="C33" i="25"/>
  <c r="C55" i="25"/>
  <c r="C77" i="25"/>
  <c r="C28" i="25"/>
  <c r="C64" i="25"/>
  <c r="C8" i="25"/>
  <c r="C42" i="25"/>
  <c r="C10" i="25"/>
  <c r="C57" i="25"/>
  <c r="C24" i="25"/>
  <c r="C46" i="25"/>
  <c r="C14" i="25"/>
  <c r="C60" i="25"/>
  <c r="C23" i="25"/>
  <c r="C43" i="25"/>
  <c r="C67" i="25"/>
  <c r="C47" i="25"/>
  <c r="C71" i="25"/>
  <c r="C11" i="25"/>
  <c r="C19" i="25"/>
  <c r="C39" i="25"/>
  <c r="C63" i="25"/>
  <c r="C52" i="25"/>
  <c r="C20" i="25"/>
  <c r="C56" i="25"/>
  <c r="C3" i="25"/>
  <c r="C34" i="25"/>
  <c r="C70" i="25"/>
  <c r="C68" i="25"/>
  <c r="C38" i="25"/>
  <c r="C6" i="25"/>
  <c r="C74" i="25"/>
  <c r="C29" i="25"/>
  <c r="C51" i="25"/>
  <c r="C72" i="25"/>
  <c r="C53" i="25"/>
  <c r="C5" i="25"/>
  <c r="C13" i="25"/>
  <c r="C25" i="25"/>
  <c r="C45" i="25"/>
  <c r="C69" i="25"/>
  <c r="C44" i="25"/>
  <c r="C12" i="25"/>
  <c r="C32" i="25"/>
  <c r="C58" i="25"/>
  <c r="C26" i="25"/>
  <c r="C62" i="25"/>
  <c r="C75" i="25"/>
  <c r="C30" i="25"/>
  <c r="C66" i="25"/>
  <c r="C78" i="25"/>
  <c r="C31" i="25"/>
  <c r="C35" i="25"/>
  <c r="C59" i="25"/>
  <c r="C7" i="25"/>
  <c r="C15" i="25"/>
  <c r="C27" i="25"/>
  <c r="C49" i="25"/>
  <c r="C76" i="25"/>
  <c r="C36" i="25"/>
  <c r="C4" i="25"/>
  <c r="C16" i="25"/>
  <c r="C50" i="25"/>
  <c r="C18" i="25"/>
  <c r="C73" i="25"/>
  <c r="G2" i="25" l="1"/>
  <c r="I2" i="25" s="1"/>
  <c r="F2" i="25" s="1"/>
  <c r="G11" i="25"/>
  <c r="G7" i="25"/>
  <c r="G3" i="25"/>
  <c r="G8" i="25"/>
  <c r="G4" i="25"/>
  <c r="G10" i="25"/>
  <c r="G6" i="25"/>
  <c r="G9" i="25"/>
  <c r="G5" i="25"/>
  <c r="C5" i="11"/>
  <c r="C4" i="11"/>
  <c r="C3" i="11"/>
  <c r="C2" i="11"/>
  <c r="I3" i="25" l="1"/>
  <c r="F3" i="25" s="1"/>
  <c r="I4" i="25"/>
  <c r="I5" i="25"/>
  <c r="F5" i="25" s="1"/>
  <c r="I9" i="25"/>
  <c r="F9" i="25" s="1"/>
  <c r="I6" i="25"/>
  <c r="I10" i="25"/>
  <c r="F10" i="25" s="1"/>
  <c r="I8" i="25"/>
  <c r="F8" i="25" s="1"/>
  <c r="I7" i="25"/>
  <c r="F7" i="25" s="1"/>
  <c r="I11" i="25"/>
  <c r="F11" i="25" s="1"/>
  <c r="F4" i="25"/>
  <c r="C5" i="2"/>
  <c r="C5" i="23"/>
  <c r="E5" i="16"/>
  <c r="D5" i="12"/>
  <c r="C5" i="5"/>
  <c r="C4" i="2"/>
  <c r="C4" i="23"/>
  <c r="E4" i="16"/>
  <c r="D4" i="12"/>
  <c r="C4" i="5"/>
  <c r="C3" i="2"/>
  <c r="C3" i="23"/>
  <c r="E3" i="16"/>
  <c r="D3" i="12"/>
  <c r="C3" i="5"/>
  <c r="C2" i="2"/>
  <c r="C2" i="23"/>
  <c r="E2" i="16"/>
  <c r="D2" i="12"/>
  <c r="C2" i="5"/>
  <c r="F6" i="25" l="1"/>
  <c r="H3" i="25" s="1"/>
  <c r="B25" i="5" s="1"/>
  <c r="H6" i="25" l="1"/>
  <c r="B28" i="5" s="1"/>
  <c r="H11" i="25"/>
  <c r="B33" i="5" s="1"/>
  <c r="H8" i="25"/>
  <c r="B30" i="5" s="1"/>
  <c r="H9" i="25"/>
  <c r="B31" i="5" s="1"/>
  <c r="H7" i="25"/>
  <c r="B29" i="5" s="1"/>
  <c r="H2" i="25"/>
  <c r="B24" i="5" s="1"/>
  <c r="H4" i="25"/>
  <c r="B26" i="5" s="1"/>
  <c r="H5" i="25"/>
  <c r="B27" i="5" s="1"/>
  <c r="H10" i="25"/>
  <c r="B32" i="5" s="1"/>
</calcChain>
</file>

<file path=xl/sharedStrings.xml><?xml version="1.0" encoding="utf-8"?>
<sst xmlns="http://schemas.openxmlformats.org/spreadsheetml/2006/main" count="615" uniqueCount="424">
  <si>
    <t>Template Name</t>
  </si>
  <si>
    <t>CitationID</t>
  </si>
  <si>
    <t>Template Version</t>
  </si>
  <si>
    <t>Last Updated Date</t>
  </si>
  <si>
    <t>SITE INFORMATION</t>
  </si>
  <si>
    <t>REPORTING PERIOD</t>
  </si>
  <si>
    <t xml:space="preserve">Address 2 </t>
  </si>
  <si>
    <t>County</t>
  </si>
  <si>
    <t>Please enter any additional information.</t>
  </si>
  <si>
    <t xml:space="preserve">Enter associated file name reference. </t>
  </si>
  <si>
    <t>CompanyName</t>
  </si>
  <si>
    <t>AddressLine1</t>
  </si>
  <si>
    <t>AddressLine2</t>
  </si>
  <si>
    <t>CityName</t>
  </si>
  <si>
    <t>CountyName</t>
  </si>
  <si>
    <t>StateName</t>
  </si>
  <si>
    <t>ZipCode</t>
  </si>
  <si>
    <t>StateFacId</t>
  </si>
  <si>
    <t>PeriodStartDate</t>
  </si>
  <si>
    <t>PeriodEndDate</t>
  </si>
  <si>
    <t>AddInfo</t>
  </si>
  <si>
    <t>AddFile</t>
  </si>
  <si>
    <t>e.g.: ABC Company</t>
  </si>
  <si>
    <t>e.g.: 123 Main Street</t>
  </si>
  <si>
    <t>e.g.: Suite 100</t>
  </si>
  <si>
    <t>e.g.: Brooklyn</t>
  </si>
  <si>
    <t>e.g.: NY</t>
  </si>
  <si>
    <t>e.g.: 11221</t>
  </si>
  <si>
    <r>
      <t xml:space="preserve">e.g.: addlinfo.zip </t>
    </r>
    <r>
      <rPr>
        <b/>
        <sz val="11"/>
        <color theme="1"/>
        <rFont val="Calibri"/>
        <family val="2"/>
        <scheme val="minor"/>
      </rPr>
      <t/>
    </r>
  </si>
  <si>
    <t>CmsChangesDesc</t>
  </si>
  <si>
    <t>e.g.: N/A</t>
  </si>
  <si>
    <t>e.g.: 15:52</t>
  </si>
  <si>
    <t>e.g.: 6240</t>
  </si>
  <si>
    <t>e.g.: 36.2</t>
  </si>
  <si>
    <t>e.g.: 0.58%</t>
  </si>
  <si>
    <t>e.g.: 0</t>
  </si>
  <si>
    <t>e.g.: 13:05</t>
  </si>
  <si>
    <t>CPMS, CEMS, COMS, Processes, or Control Changes</t>
  </si>
  <si>
    <t>e.g.: 16.08</t>
  </si>
  <si>
    <t>e.g.: 1</t>
  </si>
  <si>
    <t>Blank</t>
  </si>
  <si>
    <t>e.g.: Kings</t>
  </si>
  <si>
    <t>DO NOT REMOVE OR EDIT INFORMATION IN ROWS 1 THROUGH 5
FOR INTERNAL USE ONLY</t>
  </si>
  <si>
    <t>Responsible Agency Facility ID 
(State Facility Identifier)</t>
  </si>
  <si>
    <t>Intentionally Blank</t>
  </si>
  <si>
    <t>e.g. Line 1</t>
  </si>
  <si>
    <t xml:space="preserve">e.g.: Line 1 </t>
  </si>
  <si>
    <t>Unitlist</t>
  </si>
  <si>
    <t>e.g.: TC1792 PM Filter Bank Inlet Temperature</t>
  </si>
  <si>
    <t>e.g.: Control Equipment Problems</t>
  </si>
  <si>
    <t>e.g.: Line 1</t>
  </si>
  <si>
    <t>e.g.: 9145555555</t>
  </si>
  <si>
    <t>Companylist</t>
  </si>
  <si>
    <t>Quality Assurance/Quality Control Calibrations</t>
  </si>
  <si>
    <t>Other Known Causes</t>
  </si>
  <si>
    <t>CMSCauseList</t>
  </si>
  <si>
    <t>e.g.: 0.1</t>
  </si>
  <si>
    <t>e.g.: tons</t>
  </si>
  <si>
    <t>e.g.: Engineering calculations</t>
  </si>
  <si>
    <t>Column1</t>
  </si>
  <si>
    <t>Column2</t>
  </si>
  <si>
    <t>Rank</t>
  </si>
  <si>
    <t>Name</t>
  </si>
  <si>
    <t>Limits</t>
  </si>
  <si>
    <t>Opacity</t>
  </si>
  <si>
    <t>Cem</t>
  </si>
  <si>
    <t>CEMName</t>
  </si>
  <si>
    <t>Column3</t>
  </si>
  <si>
    <t>Column5</t>
  </si>
  <si>
    <t>Column4</t>
  </si>
  <si>
    <t>Column42</t>
  </si>
  <si>
    <t>Column43</t>
  </si>
  <si>
    <t>ReportDate</t>
  </si>
  <si>
    <t>Deviation Causes</t>
  </si>
  <si>
    <t>Other Period</t>
  </si>
  <si>
    <t>e.g.:  Particulate Matter</t>
  </si>
  <si>
    <t>Particulate Matter</t>
  </si>
  <si>
    <t>Control Equipment Problems</t>
  </si>
  <si>
    <t>Process Problems</t>
  </si>
  <si>
    <t>Malfunction</t>
  </si>
  <si>
    <t>Source</t>
  </si>
  <si>
    <t>Limit</t>
  </si>
  <si>
    <t>Facility</t>
  </si>
  <si>
    <t>Unique</t>
  </si>
  <si>
    <t>Column432</t>
  </si>
  <si>
    <t>states</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</si>
  <si>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</si>
  <si>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</si>
  <si>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</si>
  <si>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</si>
  <si>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</si>
  <si>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</si>
  <si>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</si>
  <si>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</si>
  <si>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</si>
  <si>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</si>
  <si>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</si>
  <si>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</si>
  <si>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</si>
  <si>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</si>
  <si>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</si>
  <si>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</si>
  <si>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</si>
  <si>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</si>
  <si>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</si>
  <si>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</si>
  <si>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</si>
  <si>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</si>
  <si>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</si>
  <si>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</si>
  <si>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</si>
  <si>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</si>
  <si>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</si>
  <si>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</si>
  <si>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</si>
  <si>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</si>
  <si>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</si>
  <si>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</si>
  <si>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</si>
  <si>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</si>
  <si>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</si>
  <si>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</si>
  <si>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</si>
  <si>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</si>
  <si>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</si>
  <si>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</si>
  <si>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</si>
  <si>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</si>
  <si>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</si>
  <si>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</si>
  <si>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</si>
  <si>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</si>
  <si>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</si>
  <si>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</si>
  <si>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</si>
  <si>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</si>
  <si>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</si>
  <si>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</si>
  <si>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</si>
  <si>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</si>
  <si>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</si>
  <si>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</si>
  <si>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Total Metal HAP</t>
  </si>
  <si>
    <t>Methanol Free Binder Chemical Formulation</t>
  </si>
  <si>
    <r>
      <t xml:space="preserve">Company Record No. 
</t>
    </r>
    <r>
      <rPr>
        <sz val="11"/>
        <color rgb="FF0070C0"/>
        <rFont val="Calibri"/>
        <family val="2"/>
        <scheme val="minor"/>
      </rPr>
      <t>(Field value will automatically generate if a value is not entered.)</t>
    </r>
  </si>
  <si>
    <r>
      <t xml:space="preserve">Company Record No.  
</t>
    </r>
    <r>
      <rPr>
        <b/>
        <sz val="11"/>
        <color rgb="FF0070C0"/>
        <rFont val="Calibri"/>
        <family val="2"/>
        <scheme val="minor"/>
      </rPr>
      <t>(Select from dropdown)</t>
    </r>
  </si>
  <si>
    <t>e.g.: Particulate Matter</t>
  </si>
  <si>
    <t>e.g.: Total Metal HAP</t>
  </si>
  <si>
    <t>e.g.: 72.00</t>
  </si>
  <si>
    <t>63.10899(c) Semiannual Compliance Report (Spreadsheet Template)</t>
  </si>
  <si>
    <t>63.10899(c)</t>
  </si>
  <si>
    <t>40 CFR Part 63, Subpart ZZZZZ National Emission Standards for Hazardous Air Pollutants: Iron and Steel Foundries Area Sources - 
§63.10899(c)  Semiannual Compliance Report Spreadsheet Template</t>
  </si>
  <si>
    <t xml:space="preserve">40 CFR Part 63, Subpart ZZZZZ National Emission Standards for Hazardous Air Pollutants: Iron and Steel Foundries Area Sources- </t>
  </si>
  <si>
    <t>§63.10899(c) Semiannual Compliance Report Spreadsheet Template</t>
  </si>
  <si>
    <t xml:space="preserve">40 CFR Part 63, Subpart ZZZZZ National Emission Standards for Hazardous Air Pollutants: Iron and Steel Foundries Area Sources - </t>
  </si>
  <si>
    <t>Plan for Inspection and Selection of Scrap per §63.10885(a)</t>
  </si>
  <si>
    <t>Mercury Specific Requirements</t>
  </si>
  <si>
    <t>Wet Scrubber Pressure Drop</t>
  </si>
  <si>
    <t>Wet Scrubber Water Flow Rate</t>
  </si>
  <si>
    <t>ESP Voltage</t>
  </si>
  <si>
    <t>ESP Secondary Current</t>
  </si>
  <si>
    <t>ESP Total Power Input</t>
  </si>
  <si>
    <t>e.g.: 650</t>
  </si>
  <si>
    <t>e.g.: kg</t>
  </si>
  <si>
    <t>e.g.:  5.25</t>
  </si>
  <si>
    <t>e.g.: 640</t>
  </si>
  <si>
    <t>e.g.: 80.00%</t>
  </si>
  <si>
    <t>e.g.: Yes</t>
  </si>
  <si>
    <t>Options under 63.10885(b)</t>
  </si>
  <si>
    <t>Site Specific Mercury Plan</t>
  </si>
  <si>
    <t>Approved Mercury Program</t>
  </si>
  <si>
    <t>Specialty Metal Scrap</t>
  </si>
  <si>
    <t>Scrap Does Not Contain Automotive Scrap</t>
  </si>
  <si>
    <t>Startup/Shutdown</t>
  </si>
  <si>
    <t xml:space="preserve">40 CFR Part 63, Subpart ZZZZZ National Emission Standards for Hazardous Air Pollutants:  </t>
  </si>
  <si>
    <t xml:space="preserve">40 CFR Part 63, Subpart ZZZZZ National Emission Standards for Hazardous Air Pollutants:  Iron and Steel Foundries Area Sources - </t>
  </si>
  <si>
    <t>40 CFR Part 63, Subpart ZZZZZ National Emission Standards for Hazardous Air Pollutants:</t>
  </si>
  <si>
    <t>Company Name 
(§63.10899(c)(1))</t>
  </si>
  <si>
    <t>Address 
(§63.10899(c)(1))</t>
  </si>
  <si>
    <t>City 
(§63.10899(c)(1))</t>
  </si>
  <si>
    <t>State Abbreviation 
(§63.10899(c)(1))</t>
  </si>
  <si>
    <t>Zip Code 
(§63.10899(c)(1))</t>
  </si>
  <si>
    <t>Date of Report 
(§63.10899(c)(3))</t>
  </si>
  <si>
    <t>Beginning Date of Reporting Period  
(§63.10899(c)(3))</t>
  </si>
  <si>
    <t>Ending Date of
Reporting Period
(§63.10899(c)(3))</t>
  </si>
  <si>
    <t>Column433</t>
  </si>
  <si>
    <t>Column434</t>
  </si>
  <si>
    <t>43</t>
  </si>
  <si>
    <t>e.g.: Out-of-control</t>
  </si>
  <si>
    <t>Monitoring System Malfunctions</t>
  </si>
  <si>
    <t>Unknown Causes</t>
  </si>
  <si>
    <t>Estimate of Emissions 
Pollutant 1
(§63.10899(c)(6)(ii)(B))</t>
  </si>
  <si>
    <t xml:space="preserve"> Iron and Steel Foundries Area Sources - §63.10899(c) Semiannual Compliance Report Spreadsheet Template</t>
  </si>
  <si>
    <t>Iron and Steel Foundries Area Sources - §63.10899(c) Semiannual Compliance Report Spreadsheet Template</t>
  </si>
  <si>
    <t>e.g.: 4221.0</t>
  </si>
  <si>
    <t>Column44</t>
  </si>
  <si>
    <t>e.g.: AAA Auto Scrap</t>
  </si>
  <si>
    <t>e.g.: Site Specific Mercury Plan</t>
  </si>
  <si>
    <t>This sheet only needs to be completed if the site-specific mercury plan is used as the compliance option.</t>
  </si>
  <si>
    <t>Engineering Calculation</t>
  </si>
  <si>
    <t>Process Knowledge</t>
  </si>
  <si>
    <t>Emission Factor (AP-42 or similar)</t>
  </si>
  <si>
    <t>Combination of Engineering Calculation, Process Knowledge, and/or Emission Factor</t>
  </si>
  <si>
    <t>e.g.:  ESP Voltage</t>
  </si>
  <si>
    <t>e.g.: Replaced wire harness</t>
  </si>
  <si>
    <t>Methanol</t>
  </si>
  <si>
    <t>Mercury</t>
  </si>
  <si>
    <t>Lead</t>
  </si>
  <si>
    <r>
      <t xml:space="preserve">Pollutant 4
(§63.10899(c)(6)(ii)(B))
</t>
    </r>
    <r>
      <rPr>
        <b/>
        <sz val="11"/>
        <color rgb="FF0070C0"/>
        <rFont val="Calibri"/>
        <family val="2"/>
        <scheme val="minor"/>
      </rPr>
      <t>(Select from dropdown)
(If necessary)</t>
    </r>
  </si>
  <si>
    <r>
      <t xml:space="preserve">Estimate of Emissions 
Pollutant 4
(§63.10899(c)(6)(ii)(B))
</t>
    </r>
    <r>
      <rPr>
        <b/>
        <sz val="11"/>
        <color rgb="FF0070C0"/>
        <rFont val="Calibri"/>
        <family val="2"/>
        <scheme val="minor"/>
      </rPr>
      <t>(If necessary)</t>
    </r>
  </si>
  <si>
    <r>
      <t xml:space="preserve">Pollutant 5
(§63.10899(c)(6)(ii)(B))
</t>
    </r>
    <r>
      <rPr>
        <b/>
        <sz val="11"/>
        <color rgb="FF0070C0"/>
        <rFont val="Calibri"/>
        <family val="2"/>
        <scheme val="minor"/>
      </rPr>
      <t>(Select from dropdown)
(If necessary)</t>
    </r>
  </si>
  <si>
    <r>
      <t xml:space="preserve">Estimate of Emissions 
Pollutant 5
(§63.10899(c)(6)(ii)(B))
</t>
    </r>
    <r>
      <rPr>
        <b/>
        <sz val="11"/>
        <color rgb="FF0070C0"/>
        <rFont val="Calibri"/>
        <family val="2"/>
        <scheme val="minor"/>
      </rPr>
      <t>(If necessary)</t>
    </r>
  </si>
  <si>
    <r>
      <t xml:space="preserve">Pollutant 6
(§63.10899(c)(6)(ii)(B))
(Select from dropdown)
</t>
    </r>
    <r>
      <rPr>
        <b/>
        <sz val="11"/>
        <color rgb="FF0070C0"/>
        <rFont val="Calibri"/>
        <family val="2"/>
        <scheme val="minor"/>
      </rPr>
      <t>(If necessary)</t>
    </r>
  </si>
  <si>
    <r>
      <t xml:space="preserve">Estimate of Emissions
Pollutant 6
(§63.10899(c)(6)(ii)(B))
</t>
    </r>
    <r>
      <rPr>
        <b/>
        <sz val="11"/>
        <color rgb="FF0070C0"/>
        <rFont val="Calibri"/>
        <family val="2"/>
        <scheme val="minor"/>
      </rPr>
      <t>(If necessary)</t>
    </r>
  </si>
  <si>
    <t>e.g.: 1 Line 1</t>
  </si>
  <si>
    <t>e.g.: 1 Line 1 TC1792 PM Filter Bank Inlet Temperature</t>
  </si>
  <si>
    <r>
      <t xml:space="preserve">Company Record No.  
</t>
    </r>
    <r>
      <rPr>
        <b/>
        <sz val="11"/>
        <color rgb="FF0070C0"/>
        <rFont val="Calibri"/>
        <family val="2"/>
        <scheme val="minor"/>
      </rPr>
      <t>(Autocompleted)</t>
    </r>
  </si>
  <si>
    <r>
      <t xml:space="preserve">Method Used to Estimate Emissions 
(§63.10899(c)(6)(ii)(B))
</t>
    </r>
    <r>
      <rPr>
        <b/>
        <sz val="11"/>
        <color rgb="FF0070C0"/>
        <rFont val="Calibri"/>
        <family val="2"/>
        <scheme val="minor"/>
      </rPr>
      <t>(Select from dropdown)</t>
    </r>
  </si>
  <si>
    <t>e.g.: Monitoring System Malfunction</t>
  </si>
  <si>
    <t>Estimate of Number of Vehicle Processed
(§63.10899(c)(9)(i))</t>
  </si>
  <si>
    <t>Estimate of Percent of Mercury Switches Recovered
(§63.10899(c)(9)(i))</t>
  </si>
  <si>
    <t>e.g.: Lead</t>
  </si>
  <si>
    <t>e.g.: 0.07</t>
  </si>
  <si>
    <t>e.g.:  tons</t>
  </si>
  <si>
    <t>Grams</t>
  </si>
  <si>
    <t>Kilograms</t>
  </si>
  <si>
    <t>Pounds</t>
  </si>
  <si>
    <t>Tons</t>
  </si>
  <si>
    <r>
      <t xml:space="preserve">Units of Emissions Estimate 
Pollutant 6
(§63.10899(c)(6)(ii)(B))
</t>
    </r>
    <r>
      <rPr>
        <b/>
        <sz val="11"/>
        <color rgb="FF0070C0"/>
        <rFont val="Calibri"/>
        <family val="2"/>
        <scheme val="minor"/>
      </rPr>
      <t>(Select from dropdown)
(If necessary)</t>
    </r>
  </si>
  <si>
    <r>
      <t xml:space="preserve">Units of Emissions Estimate 
Pollutant 4
(§63.10899(c)(6)(ii)(B))
</t>
    </r>
    <r>
      <rPr>
        <b/>
        <sz val="11"/>
        <color rgb="FF0070C0"/>
        <rFont val="Calibri"/>
        <family val="2"/>
        <scheme val="minor"/>
      </rPr>
      <t>(Select from dropdown)
(If necessary)</t>
    </r>
  </si>
  <si>
    <r>
      <t xml:space="preserve">Units of Emissions Estimate 
Pollutant 5
(§63.10899(c)(6)(ii)(B))
</t>
    </r>
    <r>
      <rPr>
        <b/>
        <sz val="11"/>
        <color rgb="FF0070C0"/>
        <rFont val="Calibri"/>
        <family val="2"/>
        <scheme val="minor"/>
      </rPr>
      <t>(Select from dropdown)
(If necessary)</t>
    </r>
  </si>
  <si>
    <r>
      <t xml:space="preserve">Units of Emissions Estimate 
Pollutant 1
(§63.10899(c)(6)(ii)(B))
</t>
    </r>
    <r>
      <rPr>
        <b/>
        <sz val="11"/>
        <color rgb="FF0070C0"/>
        <rFont val="Calibri"/>
        <family val="2"/>
        <scheme val="minor"/>
      </rPr>
      <t>(Select from dropdown)</t>
    </r>
  </si>
  <si>
    <r>
      <t xml:space="preserve">Units of Emissions Estimate 
Pollutant 3
(§63.10899(c)(6)(ii)(B))
</t>
    </r>
    <r>
      <rPr>
        <b/>
        <sz val="11"/>
        <color rgb="FF0070C0"/>
        <rFont val="Calibri"/>
        <family val="2"/>
        <scheme val="minor"/>
      </rPr>
      <t>(Select from dropdown)
(If necessary)</t>
    </r>
  </si>
  <si>
    <r>
      <t xml:space="preserve">Estimate of Emissions
Pollutant 3
(§63.10899(c)(6)(ii)(B))
</t>
    </r>
    <r>
      <rPr>
        <b/>
        <sz val="11"/>
        <color rgb="FF0070C0"/>
        <rFont val="Calibri"/>
        <family val="2"/>
        <scheme val="minor"/>
      </rPr>
      <t>(If necessary)</t>
    </r>
  </si>
  <si>
    <r>
      <t xml:space="preserve">Pollutant 3
(§63.10899(c)(6)(ii)(B))
</t>
    </r>
    <r>
      <rPr>
        <b/>
        <sz val="11"/>
        <color rgb="FF0070C0"/>
        <rFont val="Calibri"/>
        <family val="2"/>
        <scheme val="minor"/>
      </rPr>
      <t>(Select from dropdown)
(If necessary)</t>
    </r>
  </si>
  <si>
    <r>
      <t xml:space="preserve">Units of Emissions Estimate 
Pollutant 2
(§63.10899(c)(6)(ii)(B))
</t>
    </r>
    <r>
      <rPr>
        <b/>
        <sz val="11"/>
        <color rgb="FF0070C0"/>
        <rFont val="Calibri"/>
        <family val="2"/>
        <scheme val="minor"/>
      </rPr>
      <t>(Select from dropdown)
(If necessary)</t>
    </r>
  </si>
  <si>
    <r>
      <t xml:space="preserve">Estimate of Emissions 
Pollutant 2
(§63.10899(c)(6)(ii)(B))
</t>
    </r>
    <r>
      <rPr>
        <b/>
        <sz val="11"/>
        <color rgb="FF0070C0"/>
        <rFont val="Calibri"/>
        <family val="2"/>
        <scheme val="minor"/>
      </rPr>
      <t>(If necessary)</t>
    </r>
  </si>
  <si>
    <r>
      <t xml:space="preserve">Pollutant 2
(§63.10899(c)(6)(ii)(B))
</t>
    </r>
    <r>
      <rPr>
        <b/>
        <sz val="11"/>
        <color rgb="FF0070C0"/>
        <rFont val="Calibri"/>
        <family val="2"/>
        <scheme val="minor"/>
      </rPr>
      <t>(Select from dropdown)
(If necessary)</t>
    </r>
  </si>
  <si>
    <r>
      <t xml:space="preserve">Pollutant 1
(§63.10899(c)(6)(ii)(B))
</t>
    </r>
    <r>
      <rPr>
        <b/>
        <sz val="11"/>
        <color rgb="FF0070C0"/>
        <rFont val="Calibri"/>
        <family val="2"/>
        <scheme val="minor"/>
      </rPr>
      <t>(Select from dropdown)</t>
    </r>
  </si>
  <si>
    <t>Total Operating Hours During the Reporting Period 
(§63.10899(c)(6)(i) or (c)(7)(iii))</t>
  </si>
  <si>
    <r>
      <t xml:space="preserve">Units of Weight of Mercury
(§63.10899(c)(9)(i))
</t>
    </r>
    <r>
      <rPr>
        <b/>
        <sz val="11"/>
        <color rgb="FF0070C0"/>
        <rFont val="Calibri"/>
        <family val="2"/>
        <scheme val="minor"/>
      </rPr>
      <t>(Select from dropdown)</t>
    </r>
  </si>
  <si>
    <r>
      <rPr>
        <b/>
        <i/>
        <sz val="10"/>
        <color theme="1"/>
        <rFont val="Calibri"/>
        <family val="2"/>
        <scheme val="minor"/>
      </rPr>
      <t>Instructions for Spreadsheet Template</t>
    </r>
    <r>
      <rPr>
        <i/>
        <sz val="10"/>
        <color theme="1"/>
        <rFont val="Calibri"/>
        <family val="2"/>
        <scheme val="minor"/>
      </rPr>
      <t xml:space="preserve">
</t>
    </r>
    <r>
      <rPr>
        <b/>
        <i/>
        <sz val="10"/>
        <color theme="1"/>
        <rFont val="Calibri"/>
        <family val="2"/>
        <scheme val="minor"/>
      </rPr>
      <t>Purpose:</t>
    </r>
    <r>
      <rPr>
        <i/>
        <sz val="10"/>
        <color theme="1"/>
        <rFont val="Calibri"/>
        <family val="2"/>
        <scheme val="minor"/>
      </rPr>
      <t xml:space="preserve">
This spreadsheet template was designed by the U.S. EPA to facilitate Semiannual Compliance reporting for facilities subject under the 40 CFR part 63, subpart ZZZZZ National Emission Standard for Hazardous Air Pollutants: Iron and Steel Foundries.  
</t>
    </r>
  </si>
  <si>
    <t xml:space="preserve">Do not submit information you claim as confidential business information (CBI) to EPA via CEDRI. EPA will make all the information submitted through this form via CEDRI available to the public without further notice to you. Anything submitted using CEDRI cannot later be claimed to be CBI. Furthermore, under CAA section 114(c) emissions data is not entitled to confidential treatment and requires EPA to make emissions data available to the public. Thus, emissions data will not be protected as CBI and will be made publicly available.
</t>
  </si>
  <si>
    <t>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</si>
  <si>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Revision Number</t>
  </si>
  <si>
    <t>Date</t>
  </si>
  <si>
    <t>Revisions</t>
  </si>
  <si>
    <t>Initial Release Version</t>
  </si>
  <si>
    <t>Non-monitoring Equipment Malfunctions</t>
  </si>
  <si>
    <r>
      <t xml:space="preserve">I Certify That The Recovered Mercury Switches Were Recycled at RCRA-Permitted Facilities.
(§63.10899(c)(9)(ii))
</t>
    </r>
    <r>
      <rPr>
        <b/>
        <sz val="11"/>
        <color rgb="FF0070C0"/>
        <rFont val="Calibri"/>
        <family val="2"/>
        <scheme val="minor"/>
      </rPr>
      <t>(Select from dropdown)</t>
    </r>
  </si>
  <si>
    <r>
      <t xml:space="preserve">Weight of Mercury Recovered and Properly Managed
(§63.10899(c)(9)(i))
</t>
    </r>
    <r>
      <rPr>
        <b/>
        <sz val="11"/>
        <color rgb="FF0070C0"/>
        <rFont val="Calibri"/>
        <family val="2"/>
        <scheme val="minor"/>
      </rPr>
      <t>(Enter either Number (Column C) or Weight (Column D))</t>
    </r>
  </si>
  <si>
    <r>
      <t xml:space="preserve">Number of Mercury Switches Removed
(§63.10899(c)(9)(i)) 
</t>
    </r>
    <r>
      <rPr>
        <b/>
        <sz val="11"/>
        <color rgb="FF0070C0"/>
        <rFont val="Calibri"/>
        <family val="2"/>
        <scheme val="minor"/>
      </rPr>
      <t>(Enter either Number (Column C) or Weight (Column D))</t>
    </r>
  </si>
  <si>
    <r>
      <rPr>
        <b/>
        <i/>
        <sz val="10"/>
        <color theme="1"/>
        <rFont val="Calibri"/>
        <family val="2"/>
        <scheme val="minor"/>
      </rPr>
      <t>Electronic reporting:</t>
    </r>
    <r>
      <rPr>
        <i/>
        <sz val="10"/>
        <color theme="1"/>
        <rFont val="Calibri"/>
        <family val="2"/>
        <scheme val="minor"/>
      </rPr>
      <t xml:space="preserve">
Electronic submission of Semiannual Compliance Reports through the EPA's Compliance and Emissions Data Reporting Interface (CEDRI) is required under §</t>
    </r>
    <r>
      <rPr>
        <i/>
        <sz val="10"/>
        <rFont val="Calibri"/>
        <family val="2"/>
        <scheme val="minor"/>
      </rPr>
      <t>63.10899(c)</t>
    </r>
    <r>
      <rPr>
        <i/>
        <sz val="10"/>
        <color theme="1"/>
        <rFont val="Calibri"/>
        <family val="2"/>
        <scheme val="minor"/>
      </rPr>
      <t xml:space="preserve">. CEDRI is accessed through the EPA's Central Data Exchange (https://cdx.epa.gov).
</t>
    </r>
  </si>
  <si>
    <r>
      <rPr>
        <b/>
        <i/>
        <sz val="10"/>
        <color theme="1"/>
        <rFont val="Calibri"/>
        <family val="2"/>
        <scheme val="minor"/>
      </rPr>
      <t>Template Navigation and Tabs to Complete:</t>
    </r>
    <r>
      <rPr>
        <i/>
        <sz val="10"/>
        <color theme="1"/>
        <rFont val="Calibri"/>
        <family val="2"/>
        <scheme val="minor"/>
      </rPr>
      <t xml:space="preserve">
Gray Tabs:  The gray tabs (complete in the following order; Company_Information, Affected_Sources, and CMS_Identification)  contains mostly general information that is likely to be unchanged from report to report with the exception of dates and operating hours and is used in completing later tabs.  After completing the gray tabs, the workbook may be saved as a site specific template for use in subsequent reports to limit subsequent data entry.  
Green Tabs:  Green tabs are completed as necessary for the facility.  Complete in the following order: Description_of_Changes, CMS_Deviation_Detail, CMS_Deviation_Summary, Limit_Deviation_Detail, Limit_Deviation_Summary, Mercury_Switches_Scrap_Option, and Mercury_Switches tabs, as required.  Some cells are linked to previous tabs or are calculations dependent upon data entry.  The two Summary tabs, CMS_Deviation_Summary and Limit_Deviation_Summary, are autocompleted based upon entries in the respective Detail tabs.
Blue Tab: The blue tab (Certification) must be completed for each report. 
Within the tabs, example rows are colored light red (from row 14 up to potentially row 23), and the XML tags (row 13) are colored green.  These rows are locked; no data entry is made in these rows.  Cells shaded light pink are locked and contain calculations that may not be changed. Data entry begins on row 24.</t>
    </r>
  </si>
  <si>
    <r>
      <rPr>
        <b/>
        <i/>
        <sz val="10"/>
        <rFont val="Calibri"/>
        <family val="2"/>
        <scheme val="minor"/>
      </rPr>
      <t xml:space="preserve">The CEDRI spreadsheet template upload feature allows you to submit data in a single report for a single company or multiple companies, as well as multiple sites, using this EPA provided Excel workbook.  Data for each company must be entered into the worksheet labeled "Company Information" in this Excel workbook.  Each row in the "Company Information" worksheet includes the data for a single company. The Company Record No. will be used to match the information on each worksheet to the appropriate company. </t>
    </r>
    <r>
      <rPr>
        <i/>
        <sz val="10"/>
        <color theme="1"/>
        <rFont val="Calibri"/>
        <family val="2"/>
        <scheme val="minor"/>
      </rPr>
      <t xml:space="preserve">
For each facility record found in the "Company Information" worksheet, you may reference a single file attachment that includes additional information. 
</t>
    </r>
  </si>
  <si>
    <t xml:space="preserve">IMPORTANT: The spreadsheet must be uploaded into CEDRI as a single ZIP file, which must include this Excel workbook and any related attachments that were referenced in the workbook (i.e., additional information file found in the "Company Information" worksheet).
Note: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
</t>
  </si>
  <si>
    <t xml:space="preserve">Once all data have been entered in the worksheet, combine this Excel workbook and all attachment files (including any ZIP file containing separate Excel file(s), if applicable) into a single ZIP file for upload to CEDRI.
Please ensure your report includes all of the required data elements found in the listed citations below for this spreadsheet upload submission.
</t>
  </si>
  <si>
    <t>Other (Specify by typing here in formula bar above)</t>
  </si>
  <si>
    <r>
      <t xml:space="preserve">The Facility Has Conducted Periodic Inspections or Taken Other Means of Corroboration as Required Under §63.10885(b)(1)(ii)(C).
(§63.10899(c)(9)(iii))
</t>
    </r>
    <r>
      <rPr>
        <b/>
        <sz val="11"/>
        <color rgb="FF0070C0"/>
        <rFont val="Calibri"/>
        <family val="2"/>
        <scheme val="minor"/>
      </rPr>
      <t>(Select from dropdown)</t>
    </r>
  </si>
  <si>
    <t>RecordId</t>
  </si>
  <si>
    <t>TotalOperatingHours_AS</t>
  </si>
  <si>
    <t>AffectedSource_AS</t>
  </si>
  <si>
    <t>AffectedSource_Identification</t>
  </si>
  <si>
    <t>RecordSource_Identification</t>
  </si>
  <si>
    <t>Manufacturer_Identification</t>
  </si>
  <si>
    <t>CMSAuditDate_Identification</t>
  </si>
  <si>
    <t>AffectedSource_CMSDetail</t>
  </si>
  <si>
    <t>Manufacturer_CMSDetail</t>
  </si>
  <si>
    <t>RecordSource_CMSDetail</t>
  </si>
  <si>
    <t>DeviationStartDate_CMSDetail</t>
  </si>
  <si>
    <t>DeviationStartTime_CMSDetail</t>
  </si>
  <si>
    <t>DeviationDuration_CMSDetail</t>
  </si>
  <si>
    <t>DeviationCause_CMSDetail</t>
  </si>
  <si>
    <t>DeviationAction_CMSDetail</t>
  </si>
  <si>
    <t>AffectedSource_CMSSummary</t>
  </si>
  <si>
    <t>Manufacturer_CMSSummary</t>
  </si>
  <si>
    <t>TotalOperatingTime_CMSSummary</t>
  </si>
  <si>
    <t>DowntimeDuration_CMSSummary</t>
  </si>
  <si>
    <t>DowntimePercent_CMSSummary</t>
  </si>
  <si>
    <t>DowntimeMonitoring_CMSSummary</t>
  </si>
  <si>
    <t>DowntimeNonmonitoring_CMSSummary</t>
  </si>
  <si>
    <t>DowntimeControl_CMSSummary</t>
  </si>
  <si>
    <t>DowntimeOther_CMSSummary</t>
  </si>
  <si>
    <t>DowntimeUnknown_CMSSummary</t>
  </si>
  <si>
    <t>ProcessUnitDesc_LimitDetail</t>
  </si>
  <si>
    <t>RecordSource_LimitDetail</t>
  </si>
  <si>
    <t>DeviceDeviation_LimitDetail</t>
  </si>
  <si>
    <t>DeviationStartDate_LimitDetail</t>
  </si>
  <si>
    <t>DeviationStartTime_LimitDetail</t>
  </si>
  <si>
    <t>DeviationDuration_LimitDetail</t>
  </si>
  <si>
    <t>DeviationCause_LimitDetail</t>
  </si>
  <si>
    <t>EstimationMethod_LimitDetail</t>
  </si>
  <si>
    <t>CorrectiveAction_LimitDetail</t>
  </si>
  <si>
    <t>Pollutant1_LimitDetail</t>
  </si>
  <si>
    <t>Pollutant1Emissions_LimitDetail</t>
  </si>
  <si>
    <t>Pollutant1Units_LimitDetail</t>
  </si>
  <si>
    <t>Pollutant2_LimitDetail</t>
  </si>
  <si>
    <t>Pollutant2Emissions_LimitDetail</t>
  </si>
  <si>
    <t>Pollutant2Units_LimitDetail</t>
  </si>
  <si>
    <t>Pollutant3_LimitDetail</t>
  </si>
  <si>
    <t>Pollutant3Emissions_LimitDetail</t>
  </si>
  <si>
    <t>Pollutant3Units_LimitDetail</t>
  </si>
  <si>
    <t>Pollutant4_LimitDetail</t>
  </si>
  <si>
    <t>Pollutant4Emissions_LimitDetail</t>
  </si>
  <si>
    <t>Pollutant4Units_LimitDetail</t>
  </si>
  <si>
    <t>Pollutant5_LimitDetail</t>
  </si>
  <si>
    <t>Pollutant5Emissions_LimitDetail</t>
  </si>
  <si>
    <t>Pollutant5Unit_LimitDetail</t>
  </si>
  <si>
    <t>Pollutant6_LimitDetail</t>
  </si>
  <si>
    <t>Pollutant6Emissions_LimitDetail</t>
  </si>
  <si>
    <t>AffectedSource_LimitSummary</t>
  </si>
  <si>
    <t>DeviceDeviationBypass_DeviationSummary</t>
  </si>
  <si>
    <t>TotalOperatingTime_DeviationSummary</t>
  </si>
  <si>
    <t>TotalDeviationDuration_DeviationSummary</t>
  </si>
  <si>
    <t>TotalDeviationPercent_DeviationSummary</t>
  </si>
  <si>
    <t>StartupCausedDeviation_DeviationSummary</t>
  </si>
  <si>
    <t>EquipmentCausedDeviation_DeviationSummary</t>
  </si>
  <si>
    <t>ProcessCausedDeviation_DeviationSummary</t>
  </si>
  <si>
    <t>OtherCausedDeviation_DeviationSummary</t>
  </si>
  <si>
    <t>UnknownCausedDeviation_DeviationSummary</t>
  </si>
  <si>
    <t>ScrapProvider</t>
  </si>
  <si>
    <t>ScrapOption</t>
  </si>
  <si>
    <t>SwitchesRemoved</t>
  </si>
  <si>
    <t>MercuryWeightRemoved</t>
  </si>
  <si>
    <t>MercuryUnits</t>
  </si>
  <si>
    <t>VehiclesProcessed</t>
  </si>
  <si>
    <t>PercentSwitchesRecovered</t>
  </si>
  <si>
    <t>SwitchRecycledFlag</t>
  </si>
  <si>
    <t>InspectionsFlag</t>
  </si>
  <si>
    <t>DeviationsFlag</t>
  </si>
  <si>
    <t>CMSPeriodFlag</t>
  </si>
  <si>
    <t>e.g.: 7/15/2020</t>
  </si>
  <si>
    <t>e.g.: 01/01/2020</t>
  </si>
  <si>
    <t>e.g.: 6/30/2020</t>
  </si>
  <si>
    <t>e.g.: 2/2/2020</t>
  </si>
  <si>
    <t>e.g.: 3/25/2020</t>
  </si>
  <si>
    <t>e.g.: 2/12/2020</t>
  </si>
  <si>
    <t>e.g.: 0.08</t>
  </si>
  <si>
    <t>e.g.: 0.09</t>
  </si>
  <si>
    <t>e.g.: 0.10</t>
  </si>
  <si>
    <t>Worksheet Name</t>
  </si>
  <si>
    <t>Parent</t>
  </si>
  <si>
    <t>JSON Key</t>
  </si>
  <si>
    <t>Parent Primary Key</t>
  </si>
  <si>
    <t>Child Foreign Key</t>
  </si>
  <si>
    <t>Company_Information</t>
  </si>
  <si>
    <t>records</t>
  </si>
  <si>
    <t>Description_of_Changes</t>
  </si>
  <si>
    <t>DescriptionOfChanges</t>
  </si>
  <si>
    <t>Affected_Sources</t>
  </si>
  <si>
    <t>CMS_Identification</t>
  </si>
  <si>
    <t>CMS_Deviation_Detail</t>
  </si>
  <si>
    <t>CMS_Deviation_Summary</t>
  </si>
  <si>
    <t>Limit_Deviation_Detail</t>
  </si>
  <si>
    <t>Limit_Deviation_Summary</t>
  </si>
  <si>
    <t>Mercury_Switches_Scrap_Option</t>
  </si>
  <si>
    <t>Mercury_Switches</t>
  </si>
  <si>
    <t>Certification</t>
  </si>
  <si>
    <t>AffectedSources</t>
  </si>
  <si>
    <t>CMSIdentification</t>
  </si>
  <si>
    <t>CMSDeviationDetail</t>
  </si>
  <si>
    <t>CMSDeviationSummary</t>
  </si>
  <si>
    <t>LimitDeviationDetail</t>
  </si>
  <si>
    <t>LimitDeviationSummary</t>
  </si>
  <si>
    <t>MercurySwitchesScrapOption</t>
  </si>
  <si>
    <t>MercurySwitches</t>
  </si>
  <si>
    <t>DeviationDescription_CMSDetail</t>
  </si>
  <si>
    <t>Pollutant6Unit_LimitDetail</t>
  </si>
  <si>
    <r>
      <t xml:space="preserve">Company Record No.
</t>
    </r>
    <r>
      <rPr>
        <sz val="11"/>
        <color rgb="FF0070C0"/>
        <rFont val="Calibri"/>
        <family val="2"/>
        <scheme val="minor"/>
      </rPr>
      <t>(Select from dropdown)</t>
    </r>
  </si>
  <si>
    <t>Brief Description of Affected Source
(§63.10899(c)(6)(i) or (c)(7)(iii))</t>
  </si>
  <si>
    <r>
      <t xml:space="preserve">Company Record No.
</t>
    </r>
    <r>
      <rPr>
        <sz val="11"/>
        <color rgb="FF0070C0"/>
        <rFont val="Calibri"/>
        <family val="2"/>
        <scheme val="minor"/>
      </rPr>
      <t>(Autocompleted from Column D)</t>
    </r>
  </si>
  <si>
    <r>
      <t xml:space="preserve">Brief Description of Affected Source
(§63.10899(c)(7)(iii))
</t>
    </r>
    <r>
      <rPr>
        <sz val="11"/>
        <color rgb="FF0070C0"/>
        <rFont val="Calibri"/>
        <family val="2"/>
        <scheme val="minor"/>
      </rPr>
      <t>(Autocompleted from Column D)</t>
    </r>
  </si>
  <si>
    <r>
      <t xml:space="preserve">Company Record Number and Affected Source
</t>
    </r>
    <r>
      <rPr>
        <sz val="11"/>
        <color rgb="FF0070C0"/>
        <rFont val="Calibri"/>
        <family val="2"/>
        <scheme val="minor"/>
      </rPr>
      <t>(Select from dropdown)</t>
    </r>
  </si>
  <si>
    <t>Monitoring Equipment Manufacturer and Model Number
(§63.10899(c)(7)(i))</t>
  </si>
  <si>
    <t>Date of Last CMS
Certification or Audit
(§63.10899(c)(7)(ii))</t>
  </si>
  <si>
    <r>
      <t xml:space="preserve">Company Record No. 
</t>
    </r>
    <r>
      <rPr>
        <b/>
        <sz val="11"/>
        <color rgb="FF0070C0"/>
        <rFont val="Calibri"/>
        <family val="2"/>
        <scheme val="minor"/>
      </rPr>
      <t>(Select from dropdown)</t>
    </r>
  </si>
  <si>
    <t>Description of any changes in continuous monitoring systems, processes, or controls since the last reporting period
(§63.10899(c)(7)(iv))</t>
  </si>
  <si>
    <r>
      <t xml:space="preserve">Company Record No.
</t>
    </r>
    <r>
      <rPr>
        <sz val="11"/>
        <color rgb="FF0070C0"/>
        <rFont val="Calibri"/>
        <family val="2"/>
        <scheme val="minor"/>
      </rPr>
      <t>(Autocompleted from Column E)</t>
    </r>
  </si>
  <si>
    <r>
      <t xml:space="preserve">Brief Description of Affected Source
(§63.10899(c)(7)(iii))
</t>
    </r>
    <r>
      <rPr>
        <sz val="11"/>
        <color rgb="FF0070C0"/>
        <rFont val="Calibri"/>
        <family val="2"/>
        <scheme val="minor"/>
      </rPr>
      <t>(Autocompleted from Column E)</t>
    </r>
  </si>
  <si>
    <r>
      <t xml:space="preserve">Monitoring Equipment Manufacturer and Model Number
(§63.10899(c)(7)(i))
</t>
    </r>
    <r>
      <rPr>
        <sz val="11"/>
        <color rgb="FF0070C0"/>
        <rFont val="Calibri"/>
        <family val="2"/>
        <scheme val="minor"/>
      </rPr>
      <t>(Autocompleted from Column E)</t>
    </r>
  </si>
  <si>
    <r>
      <t xml:space="preserve">Company Record Number, Affected Source, and Brief Description of Monitoring Equipment
</t>
    </r>
    <r>
      <rPr>
        <sz val="11"/>
        <color rgb="FF0070C0"/>
        <rFont val="Calibri"/>
        <family val="2"/>
        <scheme val="minor"/>
      </rPr>
      <t>(Select from dropdown)</t>
    </r>
  </si>
  <si>
    <r>
      <t xml:space="preserve">Type of Deviation
(§63.10899(c)(7)(v)(B))
</t>
    </r>
    <r>
      <rPr>
        <sz val="11"/>
        <color rgb="FF0070C0"/>
        <rFont val="Calibri"/>
        <family val="2"/>
        <scheme val="minor"/>
      </rPr>
      <t>(Select from dropdown)</t>
    </r>
  </si>
  <si>
    <t>Starting Date CMS 
Inoperable or Out of Control
(§63.10899(c)(7)(v)(A))</t>
  </si>
  <si>
    <t>Starting Time CMS Inoperable or Out of Control
(§63.10899(c)(7)(v)(A))</t>
  </si>
  <si>
    <t>Duration CMS Inoperable 
or Out of Control (hours)
(§63.10899(c)(7)(v)(A))</t>
  </si>
  <si>
    <r>
      <t xml:space="preserve">Cause of Deviation
(§63.10899(c)(7)(v)(C))
</t>
    </r>
    <r>
      <rPr>
        <b/>
        <sz val="11"/>
        <color rgb="FF0070C0"/>
        <rFont val="Calibri"/>
        <family val="2"/>
        <scheme val="minor"/>
      </rPr>
      <t>(Select from dropdown)</t>
    </r>
  </si>
  <si>
    <t>Corrective Action Taken
(§63.10899(c)(7)(v)(C))</t>
  </si>
  <si>
    <r>
      <t xml:space="preserve">Company Record No.
</t>
    </r>
    <r>
      <rPr>
        <b/>
        <sz val="11"/>
        <color rgb="FF0070C0"/>
        <rFont val="Calibri"/>
        <family val="2"/>
        <scheme val="minor"/>
      </rPr>
      <t>(Autocompleted)</t>
    </r>
  </si>
  <si>
    <r>
      <t xml:space="preserve">Affected Source or Equipment
(§63.10899(c)(7)(iii))
</t>
    </r>
    <r>
      <rPr>
        <sz val="11"/>
        <color rgb="FF0070C0"/>
        <rFont val="Calibri"/>
        <family val="2"/>
        <scheme val="minor"/>
      </rPr>
      <t>(Autocompleted)</t>
    </r>
  </si>
  <si>
    <r>
      <t xml:space="preserve">Monitoring Equipment Manufacturer and Model Number
(§63.10899(c)(7)(i))
</t>
    </r>
    <r>
      <rPr>
        <sz val="11"/>
        <color rgb="FF0070C0"/>
        <rFont val="Calibri"/>
        <family val="2"/>
        <scheme val="minor"/>
      </rPr>
      <t>(Autocompleted)</t>
    </r>
  </si>
  <si>
    <r>
      <t xml:space="preserve">Total Source Operating Time (Hours)
(§63.10899(c)(7)(iii))
</t>
    </r>
    <r>
      <rPr>
        <sz val="11"/>
        <color rgb="FF0070C0"/>
        <rFont val="Calibri"/>
        <family val="2"/>
        <scheme val="minor"/>
      </rPr>
      <t>(Autocompleted)</t>
    </r>
  </si>
  <si>
    <r>
      <t xml:space="preserve">Total Duration of
CMS Downtime (hours) 
(§63.10899(c)(7)(vi))
</t>
    </r>
    <r>
      <rPr>
        <b/>
        <sz val="11"/>
        <color rgb="FF0070C0"/>
        <rFont val="Calibri"/>
        <family val="2"/>
        <scheme val="minor"/>
      </rPr>
      <t>(Calculated value)</t>
    </r>
  </si>
  <si>
    <r>
      <t xml:space="preserve">Total Duration of
 CMS Downtime as
 a per cent of Total
 Source Operating Time
(§63.10899(c)(7)(vi))
</t>
    </r>
    <r>
      <rPr>
        <b/>
        <sz val="11"/>
        <color rgb="FF0070C0"/>
        <rFont val="Calibri"/>
        <family val="2"/>
        <scheme val="minor"/>
      </rPr>
      <t>(Calculated value )</t>
    </r>
  </si>
  <si>
    <r>
      <t xml:space="preserve">Total Duration of 
CMS Downtime Due to 
Monitoring System Malfunctions
(§63.10899(c)(7)(vi))
</t>
    </r>
    <r>
      <rPr>
        <sz val="11"/>
        <color rgb="FF0070C0"/>
        <rFont val="Calibri"/>
        <family val="2"/>
        <scheme val="minor"/>
      </rPr>
      <t>(Calculated value)</t>
    </r>
  </si>
  <si>
    <r>
      <t xml:space="preserve">Total Duration of 
CMS Downtime Due to 
Nonmonitoring Equipment Malfunctions
(§63.10899(c)(7)(vi))
</t>
    </r>
    <r>
      <rPr>
        <b/>
        <sz val="11"/>
        <color rgb="FF0070C0"/>
        <rFont val="Calibri"/>
        <family val="2"/>
        <scheme val="minor"/>
      </rPr>
      <t>(Calculated value)</t>
    </r>
  </si>
  <si>
    <r>
      <t xml:space="preserve">Total Duration of 
CMS Downtime Due to 
Quality Assurance/Quality Control Calibrations
(§63.10899(c)(7)(vi))
</t>
    </r>
    <r>
      <rPr>
        <b/>
        <sz val="11"/>
        <color rgb="FF0070C0"/>
        <rFont val="Calibri"/>
        <family val="2"/>
        <scheme val="minor"/>
      </rPr>
      <t>(Calculated value)</t>
    </r>
  </si>
  <si>
    <r>
      <t xml:space="preserve">Total Duration of 
CMS Downtime Due to 
Other Known Causes
(§63.10899(c)(7)(vi))
</t>
    </r>
    <r>
      <rPr>
        <sz val="11"/>
        <color rgb="FF0070C0"/>
        <rFont val="Calibri"/>
        <family val="2"/>
        <scheme val="minor"/>
      </rPr>
      <t>(Calculated value)</t>
    </r>
  </si>
  <si>
    <r>
      <t xml:space="preserve">Total Duration of 
CMS Downtime Due to Unknown Causes
(§63.10899(c)(7)(vi))
</t>
    </r>
    <r>
      <rPr>
        <sz val="11"/>
        <color rgb="FF0070C0"/>
        <rFont val="Calibri"/>
        <family val="2"/>
        <scheme val="minor"/>
      </rPr>
      <t>(Calculated value)</t>
    </r>
  </si>
  <si>
    <r>
      <t xml:space="preserve">Company Record No. 
</t>
    </r>
    <r>
      <rPr>
        <b/>
        <sz val="11"/>
        <color rgb="FF0070C0"/>
        <rFont val="Calibri"/>
        <family val="2"/>
        <scheme val="minor"/>
      </rPr>
      <t>(Autocompleted from Column D)</t>
    </r>
  </si>
  <si>
    <r>
      <t xml:space="preserve">Brief Description of Affected Source
(§63.10899(c)(6)(i))
</t>
    </r>
    <r>
      <rPr>
        <sz val="11"/>
        <color rgb="FF0070C0"/>
        <rFont val="Calibri"/>
        <family val="2"/>
        <scheme val="minor"/>
      </rPr>
      <t>(Autocompleted from Column D)</t>
    </r>
  </si>
  <si>
    <r>
      <t xml:space="preserve">Emission Limitation or Work Practice Deviated From
(§63.10899(c)(6)(ii))
</t>
    </r>
    <r>
      <rPr>
        <b/>
        <sz val="11"/>
        <color rgb="FF0070C0"/>
        <rFont val="Calibri"/>
        <family val="2"/>
        <scheme val="minor"/>
      </rPr>
      <t>(Select from dropdown)</t>
    </r>
  </si>
  <si>
    <t>Starting Date of Deviation
(§63.10899(c)(6)(ii)(A))</t>
  </si>
  <si>
    <t>Starting Time of 
Deviation
(§63.10899(c)(6)(ii)(A))</t>
  </si>
  <si>
    <t>Duration of 
Deviation
(hours)  
(§63.10899(c)(6)(ii)(A))</t>
  </si>
  <si>
    <r>
      <t xml:space="preserve">Cause of Deviation
(§63.10899(c)(6)(ii)(A))
</t>
    </r>
    <r>
      <rPr>
        <b/>
        <sz val="11"/>
        <color rgb="FF0070C0"/>
        <rFont val="Calibri"/>
        <family val="2"/>
        <scheme val="minor"/>
      </rPr>
      <t>(Select from dropdown)</t>
    </r>
  </si>
  <si>
    <t>Corrective Action Taken
(§63.10899(c)(6)(ii)(A))</t>
  </si>
  <si>
    <r>
      <t xml:space="preserve">Company Record No. 
</t>
    </r>
    <r>
      <rPr>
        <b/>
        <sz val="11"/>
        <color rgb="FF0070C0"/>
        <rFont val="Calibri"/>
        <family val="2"/>
        <scheme val="minor"/>
      </rPr>
      <t>(Autocompleted)</t>
    </r>
  </si>
  <si>
    <r>
      <t xml:space="preserve">Affected Source
(§63.10899(c)(6)(i))
</t>
    </r>
    <r>
      <rPr>
        <b/>
        <sz val="11"/>
        <color rgb="FF0070C0"/>
        <rFont val="Calibri"/>
        <family val="2"/>
        <scheme val="minor"/>
      </rPr>
      <t>(Autocompleted)</t>
    </r>
  </si>
  <si>
    <r>
      <t xml:space="preserve">Emission Limitation or Work Practice Deviated From
(§63.10899(c)(6)(ii))
</t>
    </r>
    <r>
      <rPr>
        <b/>
        <sz val="11"/>
        <color rgb="FF0070C0"/>
        <rFont val="Calibri"/>
        <family val="2"/>
        <scheme val="minor"/>
      </rPr>
      <t>(Autocompleted)</t>
    </r>
  </si>
  <si>
    <r>
      <t xml:space="preserve">Total Source Operating Time (Hours)
(§63.10899(c)(6)(i))
</t>
    </r>
    <r>
      <rPr>
        <sz val="11"/>
        <color rgb="FF0070C0"/>
        <rFont val="Calibri"/>
        <family val="2"/>
        <scheme val="minor"/>
      </rPr>
      <t>(Autocompleted)</t>
    </r>
  </si>
  <si>
    <r>
      <t xml:space="preserve">Total Duration of 
Deviations from 
Emission Limitation or Work Practice
(§63.10899(c)(6)(iii))
</t>
    </r>
    <r>
      <rPr>
        <b/>
        <sz val="11"/>
        <color rgb="FF0070C0"/>
        <rFont val="Calibri"/>
        <family val="2"/>
        <scheme val="minor"/>
      </rPr>
      <t>(Calculated value)</t>
    </r>
  </si>
  <si>
    <r>
      <t xml:space="preserve">Total Duration of 
Deviations from 
Emission Limitation or Work Practice Due to 
Startup/Shutdown
(§63.10899(c)(6)(iii))
</t>
    </r>
    <r>
      <rPr>
        <b/>
        <sz val="11"/>
        <color rgb="FF0070C0"/>
        <rFont val="Calibri"/>
        <family val="2"/>
        <scheme val="minor"/>
      </rPr>
      <t>(Calculated value)</t>
    </r>
  </si>
  <si>
    <r>
      <t xml:space="preserve">Total Duration of 
Deviations from
Emission Limitation or Work Practice Due to 
Process Problems
(§63.10899(c)(6)(iii))
</t>
    </r>
    <r>
      <rPr>
        <b/>
        <sz val="11"/>
        <color rgb="FF0070C0"/>
        <rFont val="Calibri"/>
        <family val="2"/>
        <scheme val="minor"/>
      </rPr>
      <t>(Calculated value)</t>
    </r>
  </si>
  <si>
    <r>
      <t xml:space="preserve">Total Duration of
Deviations from 
Emission or
Opacity Limits Due to 
Other Known Causes
(§63.10899(c)(6)(iii))
</t>
    </r>
    <r>
      <rPr>
        <b/>
        <sz val="11"/>
        <color rgb="FF0070C0"/>
        <rFont val="Calibri"/>
        <family val="2"/>
        <scheme val="minor"/>
      </rPr>
      <t>(Calculated value)</t>
    </r>
  </si>
  <si>
    <r>
      <t xml:space="preserve">Total Duration of Deviations from Emission or Opacity Limits Due to Unknown Causes 
(§63.10899(c)(6)(iii))
</t>
    </r>
    <r>
      <rPr>
        <b/>
        <sz val="11"/>
        <color rgb="FF0070C0"/>
        <rFont val="Calibri"/>
        <family val="2"/>
        <scheme val="minor"/>
      </rPr>
      <t>(Calculated value)</t>
    </r>
  </si>
  <si>
    <r>
      <t xml:space="preserve">Total Duration of Deviations from Emission Limitation or Work Practice as a percent of Total Source Operating Time
(§63.10899(c)(6)(iii))
</t>
    </r>
    <r>
      <rPr>
        <b/>
        <sz val="11"/>
        <color rgb="FF0070C0"/>
        <rFont val="Calibri"/>
        <family val="2"/>
        <scheme val="minor"/>
      </rPr>
      <t>(Calculated value)</t>
    </r>
  </si>
  <si>
    <r>
      <t xml:space="preserve">Total Duration of  Deviations from Emission Limitation or Work Practice Due to Control Equipment Problems
(§63.10899(c)(6)(iii))
</t>
    </r>
    <r>
      <rPr>
        <b/>
        <sz val="11"/>
        <color rgb="FF0070C0"/>
        <rFont val="Calibri"/>
        <family val="2"/>
        <scheme val="minor"/>
      </rPr>
      <t>(Calculated value)</t>
    </r>
  </si>
  <si>
    <r>
      <t xml:space="preserve">Option in §63.10885(b)
(§63.10899(c)(8))
</t>
    </r>
    <r>
      <rPr>
        <b/>
        <sz val="11"/>
        <color rgb="FF0070C0"/>
        <rFont val="Calibri"/>
        <family val="2"/>
        <scheme val="minor"/>
      </rPr>
      <t>(Select from dropdown)</t>
    </r>
  </si>
  <si>
    <t xml:space="preserve">Scrap Provider, Contract, or Shipment
(§63.10899(c)(8)) </t>
  </si>
  <si>
    <r>
      <t xml:space="preserve">Is the statement "There were no deviations from the emissions limitations, pollution prevention management practices, or operation and maintenance requirements during the reporting period" applicable? 
(§63.10899(c)(4)) 
</t>
    </r>
    <r>
      <rPr>
        <b/>
        <sz val="11"/>
        <color rgb="FF0070C0"/>
        <rFont val="Calibri"/>
        <family val="2"/>
        <scheme val="minor"/>
      </rPr>
      <t>(Select from Dropdown)</t>
    </r>
  </si>
  <si>
    <r>
      <t xml:space="preserve">Is the statement "There were no periods during which a CMS was inoperable or out-of-control during the reporting period" applicable?
 (§63.10899(c)(5))
</t>
    </r>
    <r>
      <rPr>
        <b/>
        <sz val="11"/>
        <color rgb="FF0070C0"/>
        <rFont val="Calibri"/>
        <family val="2"/>
        <scheme val="minor"/>
      </rPr>
      <t>(Select from Dropdown)</t>
    </r>
  </si>
  <si>
    <t>Removed confusing and inconsistent asterisk and required field labelling, adjusted some column widths and orientations, added PRA information and form number</t>
  </si>
  <si>
    <t>OMB No.: 2060-0605 Form 5900-521 For further Paperwork Reduction Act information see: 
https://www.epa.gov/electronic-reporting-air-emissions/paperwork-reduction-act-pra-cedri-and-ert</t>
  </si>
  <si>
    <t>v1.01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</si>
</sst>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m/d/yyyy;@"/>
    <numFmt numFmtId="166" formatCode="h:mm;@"/>
    <numFmt numFmtId="167" formatCode="00000"/>
  </numFmts>
  <fonts count="35"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1"/>
      <color rgb="FF000000"/>
      <name val="Calibri"/>
      <family val="2"/>
      <scheme val="minor"/>
    </font>
    <font>
      <sz val="11"/>
      <color theme="1"/>
      <name val="Arial"/>
      <family val="2"/>
    </font>
    <font>
      <sz val="10"/>
      <color theme="1"/>
      <name val="Arial"/>
      <family val="2"/>
    </font>
    <font>
      <sz val="12"/>
      <color theme="1"/>
      <name val="Arial"/>
      <family val="2"/>
    </font>
    <font>
      <b/>
      <sz val="10"/>
      <name val="Arial"/>
      <family val="2"/>
    </font>
    <font>
      <b/>
      <sz val="10"/>
      <color theme="1"/>
      <name val="Arial"/>
      <family val="2"/>
    </font>
    <font>
      <sz val="9"/>
      <color theme="1"/>
      <name val="Arial"/>
      <family val="2"/>
    </font>
    <font>
      <sz val="11"/>
      <color theme="1"/>
      <name val="Calibri"/>
      <family val="2"/>
      <scheme val="minor"/>
    </font>
    <font>
      <b/>
      <sz val="16"/>
      <color theme="1"/>
      <name val="Calibri"/>
      <family val="2"/>
      <scheme val="minor"/>
    </font>
    <font>
      <b/>
      <sz val="14"/>
      <color theme="1"/>
      <name val="Calibri"/>
      <family val="2"/>
      <scheme val="minor"/>
    </font>
    <font>
      <sz val="11"/>
      <name val="Calibri"/>
      <family val="2"/>
      <scheme val="minor"/>
    </font>
    <font>
      <sz val="11"/>
      <color rgb="FF0070C0"/>
      <name val="Calibri"/>
      <family val="2"/>
      <scheme val="minor"/>
    </font>
    <font>
      <sz val="10"/>
      <name val="Calibri"/>
      <family val="2"/>
      <scheme val="minor"/>
    </font>
    <font>
      <b/>
      <i/>
      <sz val="11"/>
      <color theme="1"/>
      <name val="Calibri"/>
      <family val="2"/>
      <scheme val="minor"/>
    </font>
    <font>
      <i/>
      <sz val="11"/>
      <color theme="1"/>
      <name val="Calibri"/>
      <family val="2"/>
      <scheme val="minor"/>
    </font>
    <font>
      <b/>
      <i/>
      <sz val="10"/>
      <color theme="1"/>
      <name val="Calibri"/>
      <family val="2"/>
      <scheme val="minor"/>
    </font>
    <font>
      <i/>
      <sz val="10"/>
      <color theme="0"/>
      <name val="Calibri"/>
      <family val="2"/>
      <scheme val="minor"/>
    </font>
    <font>
      <b/>
      <i/>
      <sz val="10"/>
      <name val="Calibri"/>
      <family val="2"/>
      <scheme val="minor"/>
    </font>
    <font>
      <b/>
      <sz val="11"/>
      <color rgb="FF000000"/>
      <name val="Calibri"/>
      <family val="2"/>
      <scheme val="minor"/>
    </font>
    <font>
      <b/>
      <sz val="10"/>
      <color theme="0"/>
      <name val="Calibri"/>
      <family val="2"/>
      <scheme val="minor"/>
    </font>
    <font>
      <sz val="11"/>
      <color rgb="FF000000"/>
      <name val="Segoe UI"/>
      <family val="2"/>
    </font>
    <font>
      <sz val="10"/>
      <color rgb="FF242729"/>
      <name val="Consolas"/>
      <family val="3"/>
    </font>
    <font>
      <b/>
      <i/>
      <sz val="12"/>
      <color theme="1"/>
      <name val="Calibri"/>
      <family val="2"/>
      <scheme val="minor"/>
    </font>
    <font>
      <b/>
      <sz val="11"/>
      <color rgb="FF0070C0"/>
      <name val="Calibri"/>
      <family val="2"/>
      <scheme val="minor"/>
    </font>
    <font>
      <i/>
      <sz val="10"/>
      <name val="Calibri"/>
      <family val="2"/>
      <scheme val="minor"/>
    </font>
    <font>
      <b/>
      <sz val="12"/>
      <color theme="1"/>
      <name val="Calibri"/>
      <family val="2"/>
      <scheme val="minor"/>
    </font>
    <font>
      <b/>
      <sz val="11"/>
      <color rgb="FF000000"/>
      <name val="Segoe UI"/>
      <family val="2"/>
    </font>
    <font>
      <b/>
      <sz val="11"/>
      <color theme="4" tint="-0.249977111117893"/>
      <name val="Calibri"/>
      <family val="2"/>
      <scheme val="minor"/>
    </font>
    <font>
      <sz val="11"/>
      <color theme="4" tint="-0.249977111117893"/>
      <name val="Calibri"/>
      <family val="2"/>
      <scheme val="minor"/>
    </font>
    <font>
      <sz val="11"/>
      <color rgb="FF2F2F2F"/>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54">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bottom style="thin">
        <color theme="1"/>
      </bottom>
      <diagonal/>
    </border>
    <border>
      <left style="thin">
        <color auto="1"/>
      </left>
      <right style="medium">
        <color indexed="64"/>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bottom style="thin">
        <color theme="1"/>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theme="1"/>
      </bottom>
      <diagonal/>
    </border>
    <border>
      <left/>
      <right/>
      <top style="thin">
        <color theme="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373">
    <xf numFmtId="0" fontId="0" fillId="0" borderId="0" xfId="0"/>
    <xf numFmtId="0" fontId="3" fillId="0" borderId="0" xfId="0" applyFont="1"/>
    <xf numFmtId="0" fontId="2" fillId="2" borderId="0" xfId="0" applyFont="1" applyFill="1" applyAlignment="1">
      <alignment horizontal="left" vertical="center" wrapText="1"/>
    </xf>
    <xf numFmtId="0" fontId="2" fillId="2" borderId="0" xfId="0" applyFont="1" applyFill="1" applyAlignment="1"/>
    <xf numFmtId="0" fontId="3" fillId="0" borderId="0" xfId="0" applyFont="1" applyFill="1"/>
    <xf numFmtId="0" fontId="2" fillId="0" borderId="0" xfId="0" applyFont="1" applyFill="1" applyAlignment="1">
      <alignment vertical="top" wrapText="1"/>
    </xf>
    <xf numFmtId="0" fontId="0" fillId="0" borderId="0" xfId="0" applyAlignment="1"/>
    <xf numFmtId="0" fontId="3" fillId="0" borderId="0" xfId="0" applyFont="1" applyProtection="1"/>
    <xf numFmtId="0" fontId="0" fillId="0" borderId="0" xfId="0" applyProtection="1"/>
    <xf numFmtId="0" fontId="0" fillId="0" borderId="0" xfId="0" applyProtection="1">
      <protection locked="0"/>
    </xf>
    <xf numFmtId="0" fontId="1" fillId="0" borderId="0" xfId="0" applyFont="1" applyFill="1" applyBorder="1" applyAlignment="1" applyProtection="1">
      <alignment horizontal="left" vertical="top"/>
    </xf>
    <xf numFmtId="1" fontId="0" fillId="0" borderId="0" xfId="0" applyNumberFormat="1" applyFont="1" applyFill="1" applyBorder="1" applyAlignment="1" applyProtection="1">
      <alignment vertical="top"/>
    </xf>
    <xf numFmtId="0" fontId="0" fillId="0" borderId="0" xfId="0" applyFont="1" applyAlignment="1" applyProtection="1">
      <alignment horizontal="center"/>
    </xf>
    <xf numFmtId="49" fontId="0" fillId="3" borderId="2" xfId="0" applyNumberFormat="1" applyFont="1" applyFill="1" applyBorder="1" applyAlignment="1" applyProtection="1">
      <alignment vertical="top"/>
    </xf>
    <xf numFmtId="0" fontId="0" fillId="3" borderId="3" xfId="0" applyFont="1" applyFill="1" applyBorder="1" applyAlignment="1" applyProtection="1">
      <alignment vertical="top"/>
    </xf>
    <xf numFmtId="0" fontId="0" fillId="0" borderId="0" xfId="0" applyFont="1" applyFill="1" applyProtection="1"/>
    <xf numFmtId="49" fontId="0" fillId="4" borderId="4" xfId="0" applyNumberFormat="1" applyFont="1" applyFill="1" applyBorder="1" applyAlignment="1" applyProtection="1">
      <alignment vertical="top"/>
    </xf>
    <xf numFmtId="0" fontId="0" fillId="4" borderId="5" xfId="0" applyFont="1" applyFill="1" applyBorder="1" applyAlignment="1" applyProtection="1">
      <alignment vertical="top"/>
    </xf>
    <xf numFmtId="164" fontId="0" fillId="4" borderId="5" xfId="0" applyNumberFormat="1" applyFont="1" applyFill="1" applyBorder="1" applyAlignment="1" applyProtection="1">
      <alignment vertical="top"/>
    </xf>
    <xf numFmtId="0" fontId="0" fillId="0" borderId="0" xfId="0" applyFont="1" applyProtection="1"/>
    <xf numFmtId="0" fontId="1" fillId="0" borderId="0" xfId="0" applyFont="1" applyBorder="1" applyAlignment="1" applyProtection="1">
      <alignment horizontal="center" vertical="top"/>
    </xf>
    <xf numFmtId="0" fontId="6" fillId="0" borderId="0" xfId="0" applyFont="1" applyProtection="1"/>
    <xf numFmtId="0" fontId="8" fillId="0" borderId="0" xfId="0" applyFont="1" applyProtection="1"/>
    <xf numFmtId="0" fontId="1" fillId="0" borderId="0" xfId="0" applyFont="1" applyBorder="1" applyAlignment="1" applyProtection="1">
      <alignment horizontal="left" vertical="top"/>
    </xf>
    <xf numFmtId="0" fontId="0" fillId="0" borderId="0" xfId="0" applyFont="1"/>
    <xf numFmtId="0" fontId="3" fillId="0" borderId="0" xfId="0" applyFont="1" applyAlignment="1" applyProtection="1"/>
    <xf numFmtId="0" fontId="2" fillId="2" borderId="0" xfId="0" applyFont="1" applyFill="1" applyAlignment="1">
      <alignment horizontal="centerContinuous" vertical="center" wrapText="1"/>
    </xf>
    <xf numFmtId="0" fontId="3" fillId="0" borderId="0" xfId="0" applyFont="1" applyAlignment="1" applyProtection="1">
      <alignment horizontal="centerContinuous"/>
    </xf>
    <xf numFmtId="0" fontId="2" fillId="2" borderId="0" xfId="0" applyFont="1" applyFill="1" applyAlignment="1">
      <alignment vertical="center"/>
    </xf>
    <xf numFmtId="0" fontId="3" fillId="2" borderId="0" xfId="0" applyFont="1" applyFill="1" applyAlignment="1"/>
    <xf numFmtId="2" fontId="3" fillId="2" borderId="0" xfId="0" applyNumberFormat="1" applyFont="1" applyFill="1" applyAlignment="1"/>
    <xf numFmtId="0" fontId="1" fillId="0" borderId="0" xfId="0" applyFont="1" applyFill="1" applyBorder="1" applyAlignment="1" applyProtection="1">
      <alignment vertical="top" wrapText="1"/>
    </xf>
    <xf numFmtId="0" fontId="1" fillId="0" borderId="0" xfId="0" applyFont="1" applyBorder="1" applyAlignment="1" applyProtection="1">
      <alignment vertical="top"/>
    </xf>
    <xf numFmtId="1" fontId="0" fillId="0" borderId="0" xfId="0" applyNumberFormat="1" applyFont="1" applyFill="1" applyBorder="1" applyAlignment="1" applyProtection="1">
      <alignment vertical="top" wrapText="1"/>
    </xf>
    <xf numFmtId="0" fontId="1" fillId="0" borderId="1" xfId="0" applyFont="1" applyBorder="1" applyAlignment="1" applyProtection="1">
      <alignment vertical="top"/>
    </xf>
    <xf numFmtId="0" fontId="1" fillId="0" borderId="0" xfId="0" applyFont="1" applyBorder="1" applyAlignment="1" applyProtection="1">
      <alignment horizontal="centerContinuous" vertical="top"/>
    </xf>
    <xf numFmtId="0" fontId="0" fillId="0" borderId="0" xfId="0" applyAlignment="1">
      <alignment wrapText="1"/>
    </xf>
    <xf numFmtId="0" fontId="0" fillId="0" borderId="0" xfId="0" applyAlignment="1">
      <alignment vertical="top" wrapText="1"/>
    </xf>
    <xf numFmtId="0" fontId="4" fillId="0" borderId="0" xfId="0" applyFont="1" applyAlignment="1">
      <alignment vertical="center" wrapText="1"/>
    </xf>
    <xf numFmtId="0" fontId="2" fillId="2" borderId="0" xfId="0" applyFont="1" applyFill="1" applyAlignment="1" applyProtection="1">
      <alignment horizontal="left" vertical="center"/>
    </xf>
    <xf numFmtId="0" fontId="2" fillId="2" borderId="0" xfId="0" applyFont="1" applyFill="1" applyAlignment="1" applyProtection="1">
      <alignment horizontal="centerContinuous" vertical="center" wrapText="1"/>
    </xf>
    <xf numFmtId="0" fontId="2" fillId="2" borderId="0" xfId="0" applyFont="1" applyFill="1" applyAlignment="1" applyProtection="1">
      <alignment horizontal="left" vertical="center" wrapText="1"/>
    </xf>
    <xf numFmtId="0" fontId="2" fillId="2" borderId="0" xfId="0" applyFont="1" applyFill="1" applyAlignment="1" applyProtection="1">
      <alignment vertical="center"/>
    </xf>
    <xf numFmtId="0" fontId="2" fillId="2" borderId="0" xfId="0" applyFont="1" applyFill="1" applyAlignment="1" applyProtection="1"/>
    <xf numFmtId="0" fontId="3" fillId="2" borderId="0" xfId="0" applyFont="1" applyFill="1" applyAlignment="1" applyProtection="1">
      <alignment horizontal="left"/>
    </xf>
    <xf numFmtId="0" fontId="3" fillId="2" borderId="0" xfId="0" applyFont="1" applyFill="1" applyAlignment="1" applyProtection="1"/>
    <xf numFmtId="2" fontId="3" fillId="2" borderId="0" xfId="0" applyNumberFormat="1" applyFont="1" applyFill="1" applyAlignment="1" applyProtection="1">
      <alignment horizontal="left"/>
    </xf>
    <xf numFmtId="2" fontId="3" fillId="2" borderId="0" xfId="0" applyNumberFormat="1" applyFont="1" applyFill="1" applyAlignment="1" applyProtection="1"/>
    <xf numFmtId="14" fontId="3" fillId="2" borderId="0" xfId="0" applyNumberFormat="1" applyFont="1" applyFill="1" applyAlignment="1" applyProtection="1">
      <alignment horizontal="left"/>
    </xf>
    <xf numFmtId="14" fontId="3" fillId="2" borderId="0" xfId="0" applyNumberFormat="1" applyFont="1" applyFill="1" applyAlignment="1" applyProtection="1"/>
    <xf numFmtId="0" fontId="0" fillId="2" borderId="0" xfId="0" applyFill="1" applyAlignment="1" applyProtection="1">
      <alignment horizontal="centerContinuous" vertical="center" wrapText="1"/>
    </xf>
    <xf numFmtId="0" fontId="13" fillId="0" borderId="0" xfId="0" applyFont="1" applyAlignment="1" applyProtection="1">
      <alignment horizontal="left"/>
    </xf>
    <xf numFmtId="0" fontId="14" fillId="0" borderId="0" xfId="0" applyFont="1" applyAlignment="1" applyProtection="1">
      <alignment horizontal="centerContinuous"/>
    </xf>
    <xf numFmtId="0" fontId="14" fillId="0" borderId="0" xfId="0" applyFont="1" applyAlignment="1" applyProtection="1"/>
    <xf numFmtId="0" fontId="1" fillId="0" borderId="0" xfId="0" applyFont="1" applyAlignment="1" applyProtection="1">
      <alignment horizontal="left"/>
    </xf>
    <xf numFmtId="0" fontId="0" fillId="0" borderId="0" xfId="0" applyFont="1" applyAlignment="1" applyProtection="1"/>
    <xf numFmtId="0" fontId="0" fillId="0" borderId="0" xfId="0" applyFont="1" applyAlignment="1" applyProtection="1">
      <alignment horizontal="left"/>
    </xf>
    <xf numFmtId="0" fontId="0" fillId="0" borderId="0" xfId="0" applyBorder="1" applyAlignment="1" applyProtection="1">
      <alignment wrapText="1"/>
    </xf>
    <xf numFmtId="0" fontId="1" fillId="0" borderId="6" xfId="0" applyFont="1" applyBorder="1" applyAlignment="1" applyProtection="1">
      <alignment wrapText="1"/>
    </xf>
    <xf numFmtId="0" fontId="1" fillId="0" borderId="6" xfId="0" applyFont="1" applyBorder="1" applyAlignment="1" applyProtection="1"/>
    <xf numFmtId="0" fontId="2" fillId="2" borderId="0" xfId="0" applyFont="1" applyFill="1" applyAlignment="1" applyProtection="1">
      <alignment vertical="center" wrapText="1"/>
    </xf>
    <xf numFmtId="0" fontId="1" fillId="0" borderId="6" xfId="0" applyFont="1" applyBorder="1" applyAlignment="1" applyProtection="1">
      <alignment horizontal="center" wrapText="1"/>
    </xf>
    <xf numFmtId="0" fontId="0" fillId="0" borderId="0" xfId="0" applyFill="1" applyProtection="1"/>
    <xf numFmtId="0" fontId="0" fillId="0" borderId="0" xfId="0" applyFill="1" applyBorder="1" applyAlignment="1" applyProtection="1">
      <alignment wrapText="1"/>
    </xf>
    <xf numFmtId="0" fontId="0" fillId="0" borderId="5" xfId="0" applyBorder="1" applyProtection="1">
      <protection locked="0"/>
    </xf>
    <xf numFmtId="49" fontId="0" fillId="4" borderId="5" xfId="0" applyNumberFormat="1" applyFont="1" applyFill="1" applyBorder="1" applyAlignment="1" applyProtection="1">
      <alignment vertical="top"/>
    </xf>
    <xf numFmtId="49" fontId="0" fillId="3" borderId="3" xfId="0" applyNumberFormat="1" applyFont="1" applyFill="1" applyBorder="1" applyAlignment="1" applyProtection="1">
      <alignment vertical="top"/>
    </xf>
    <xf numFmtId="165" fontId="0" fillId="0" borderId="0" xfId="0" applyNumberFormat="1"/>
    <xf numFmtId="166" fontId="0" fillId="0" borderId="0" xfId="0" applyNumberFormat="1"/>
    <xf numFmtId="0" fontId="3" fillId="0" borderId="0" xfId="0" applyFont="1" applyAlignment="1" applyProtection="1">
      <alignment wrapText="1"/>
    </xf>
    <xf numFmtId="0" fontId="0" fillId="0" borderId="0" xfId="0" applyAlignment="1" applyProtection="1">
      <alignment wrapText="1"/>
    </xf>
    <xf numFmtId="0" fontId="1" fillId="0" borderId="0" xfId="0" applyFont="1" applyBorder="1" applyAlignment="1" applyProtection="1">
      <alignment vertical="top" wrapText="1"/>
    </xf>
    <xf numFmtId="0" fontId="1" fillId="0" borderId="0" xfId="0" applyFont="1" applyBorder="1" applyAlignment="1" applyProtection="1">
      <alignment horizontal="left" vertical="top" wrapText="1"/>
    </xf>
    <xf numFmtId="165" fontId="0" fillId="0" borderId="5" xfId="0" applyNumberFormat="1" applyBorder="1" applyProtection="1">
      <protection locked="0"/>
    </xf>
    <xf numFmtId="0" fontId="18" fillId="0" borderId="0" xfId="0" applyFont="1" applyAlignment="1">
      <alignment horizontal="centerContinuous" vertical="center" wrapText="1"/>
    </xf>
    <xf numFmtId="0" fontId="19" fillId="0" borderId="0" xfId="0" applyFont="1" applyAlignment="1">
      <alignment horizontal="centerContinuous" vertical="center" wrapText="1"/>
    </xf>
    <xf numFmtId="0" fontId="0" fillId="0" borderId="0" xfId="0" applyFont="1" applyAlignment="1">
      <alignment horizontal="centerContinuous" wrapText="1"/>
    </xf>
    <xf numFmtId="0" fontId="1" fillId="0" borderId="0" xfId="0" applyFont="1" applyBorder="1" applyAlignment="1" applyProtection="1">
      <alignment horizontal="centerContinuous" vertical="top" wrapText="1"/>
    </xf>
    <xf numFmtId="0" fontId="0" fillId="0" borderId="4" xfId="0" applyBorder="1" applyProtection="1">
      <protection locked="0"/>
    </xf>
    <xf numFmtId="166" fontId="0" fillId="0" borderId="5" xfId="0" applyNumberFormat="1" applyBorder="1" applyProtection="1">
      <protection locked="0"/>
    </xf>
    <xf numFmtId="0" fontId="3" fillId="2" borderId="0" xfId="0" applyFont="1" applyFill="1" applyAlignment="1" applyProtection="1">
      <alignment wrapText="1"/>
    </xf>
    <xf numFmtId="2" fontId="3" fillId="2" borderId="0" xfId="0" applyNumberFormat="1" applyFont="1" applyFill="1" applyAlignment="1" applyProtection="1">
      <alignment wrapText="1"/>
    </xf>
    <xf numFmtId="14" fontId="3" fillId="2" borderId="0" xfId="0" applyNumberFormat="1" applyFont="1" applyFill="1" applyAlignment="1" applyProtection="1">
      <alignment wrapText="1"/>
    </xf>
    <xf numFmtId="0" fontId="2" fillId="2" borderId="0" xfId="0" applyFont="1" applyFill="1" applyAlignment="1" applyProtection="1">
      <alignment horizontal="right" vertical="center" wrapText="1"/>
    </xf>
    <xf numFmtId="0" fontId="2" fillId="2" borderId="0" xfId="0" applyFont="1" applyFill="1" applyAlignment="1" applyProtection="1">
      <alignment horizontal="right"/>
    </xf>
    <xf numFmtId="0" fontId="0" fillId="0" borderId="0" xfId="0" applyFill="1"/>
    <xf numFmtId="0" fontId="1" fillId="0" borderId="0" xfId="0" applyFont="1" applyFill="1" applyBorder="1" applyAlignment="1" applyProtection="1">
      <alignment horizontal="centerContinuous" vertical="top"/>
    </xf>
    <xf numFmtId="2" fontId="2" fillId="2" borderId="0" xfId="0" applyNumberFormat="1" applyFont="1" applyFill="1" applyAlignment="1" applyProtection="1">
      <alignment horizontal="centerContinuous" vertical="center" wrapText="1"/>
    </xf>
    <xf numFmtId="2" fontId="2" fillId="2" borderId="0" xfId="0" applyNumberFormat="1" applyFont="1" applyFill="1" applyAlignment="1" applyProtection="1">
      <alignment vertical="center"/>
    </xf>
    <xf numFmtId="2" fontId="0" fillId="0" borderId="0" xfId="0" applyNumberFormat="1" applyProtection="1"/>
    <xf numFmtId="2" fontId="1" fillId="0" borderId="0" xfId="0" applyNumberFormat="1" applyFont="1" applyBorder="1" applyAlignment="1" applyProtection="1">
      <alignment horizontal="centerContinuous" vertical="top" wrapText="1"/>
    </xf>
    <xf numFmtId="2" fontId="1" fillId="0" borderId="0" xfId="0" applyNumberFormat="1" applyFont="1" applyFill="1" applyBorder="1" applyAlignment="1" applyProtection="1">
      <alignment vertical="top" wrapText="1"/>
    </xf>
    <xf numFmtId="2" fontId="0" fillId="0" borderId="0" xfId="0" applyNumberFormat="1" applyFont="1" applyFill="1" applyBorder="1" applyAlignment="1" applyProtection="1">
      <alignment vertical="top"/>
    </xf>
    <xf numFmtId="2" fontId="0" fillId="0" borderId="0" xfId="0" applyNumberFormat="1" applyBorder="1" applyAlignment="1" applyProtection="1">
      <alignment wrapText="1"/>
    </xf>
    <xf numFmtId="2" fontId="1" fillId="0" borderId="6" xfId="0" applyNumberFormat="1" applyFont="1" applyBorder="1" applyAlignment="1" applyProtection="1">
      <alignment wrapText="1"/>
    </xf>
    <xf numFmtId="0" fontId="21" fillId="0" borderId="0" xfId="0" applyFont="1" applyAlignment="1">
      <alignment vertical="center" wrapText="1"/>
    </xf>
    <xf numFmtId="14" fontId="3" fillId="2" borderId="0" xfId="0" applyNumberFormat="1" applyFont="1" applyFill="1" applyAlignment="1">
      <alignment horizontal="left"/>
    </xf>
    <xf numFmtId="0" fontId="2" fillId="0" borderId="0" xfId="0" applyFont="1" applyFill="1" applyAlignment="1">
      <alignment vertical="center"/>
    </xf>
    <xf numFmtId="0" fontId="3" fillId="0" borderId="0" xfId="0" applyFont="1" applyFill="1" applyAlignment="1"/>
    <xf numFmtId="2" fontId="3" fillId="0" borderId="0" xfId="0" applyNumberFormat="1" applyFont="1" applyFill="1" applyAlignment="1"/>
    <xf numFmtId="14" fontId="3" fillId="0" borderId="0" xfId="0" applyNumberFormat="1" applyFont="1" applyFill="1" applyAlignment="1"/>
    <xf numFmtId="0" fontId="0" fillId="3" borderId="11" xfId="0" applyFont="1" applyFill="1" applyBorder="1" applyAlignment="1" applyProtection="1">
      <alignment vertical="top"/>
    </xf>
    <xf numFmtId="0" fontId="0" fillId="4" borderId="7" xfId="0" applyFont="1" applyFill="1" applyBorder="1" applyAlignment="1" applyProtection="1">
      <alignment vertical="top" wrapText="1"/>
    </xf>
    <xf numFmtId="0" fontId="0" fillId="0" borderId="0" xfId="0" applyBorder="1" applyProtection="1">
      <protection locked="0"/>
    </xf>
    <xf numFmtId="0" fontId="0" fillId="0" borderId="15" xfId="0" applyBorder="1" applyProtection="1">
      <protection locked="0"/>
    </xf>
    <xf numFmtId="165" fontId="0" fillId="0" borderId="15" xfId="0" applyNumberFormat="1" applyBorder="1" applyProtection="1">
      <protection locked="0"/>
    </xf>
    <xf numFmtId="1" fontId="5" fillId="3" borderId="2" xfId="0" applyNumberFormat="1" applyFont="1" applyFill="1" applyBorder="1" applyAlignment="1" applyProtection="1">
      <alignment vertical="center"/>
    </xf>
    <xf numFmtId="1" fontId="5" fillId="4" borderId="4" xfId="0" applyNumberFormat="1" applyFont="1" applyFill="1" applyBorder="1" applyAlignment="1" applyProtection="1">
      <alignment vertical="center"/>
    </xf>
    <xf numFmtId="49" fontId="0" fillId="3" borderId="6" xfId="0" applyNumberFormat="1" applyFont="1" applyFill="1" applyBorder="1" applyAlignment="1" applyProtection="1">
      <alignment vertical="top"/>
    </xf>
    <xf numFmtId="49" fontId="0" fillId="4" borderId="8" xfId="0" applyNumberFormat="1" applyFont="1" applyFill="1" applyBorder="1" applyAlignment="1" applyProtection="1">
      <alignment vertical="top"/>
    </xf>
    <xf numFmtId="165" fontId="0" fillId="0" borderId="7" xfId="0" applyNumberFormat="1" applyBorder="1" applyProtection="1">
      <protection locked="0"/>
    </xf>
    <xf numFmtId="165" fontId="0" fillId="0" borderId="16" xfId="0" applyNumberFormat="1" applyBorder="1" applyProtection="1">
      <protection locked="0"/>
    </xf>
    <xf numFmtId="1" fontId="5" fillId="3" borderId="17" xfId="0" applyNumberFormat="1" applyFont="1" applyFill="1" applyBorder="1" applyAlignment="1" applyProtection="1">
      <alignment vertical="center"/>
    </xf>
    <xf numFmtId="49" fontId="0" fillId="4" borderId="7" xfId="0" applyNumberFormat="1" applyFont="1" applyFill="1" applyBorder="1" applyAlignment="1" applyProtection="1">
      <alignment vertical="top"/>
    </xf>
    <xf numFmtId="166" fontId="0" fillId="0" borderId="15" xfId="0" applyNumberFormat="1" applyBorder="1" applyProtection="1">
      <protection locked="0"/>
    </xf>
    <xf numFmtId="0" fontId="7" fillId="0" borderId="0" xfId="0" applyFont="1" applyFill="1" applyProtection="1"/>
    <xf numFmtId="0" fontId="9" fillId="0" borderId="0" xfId="0" applyFont="1" applyFill="1" applyAlignment="1" applyProtection="1">
      <alignment horizontal="left" vertical="top" wrapText="1"/>
    </xf>
    <xf numFmtId="0" fontId="24" fillId="0" borderId="0" xfId="0" applyFont="1" applyFill="1" applyAlignment="1" applyProtection="1">
      <alignment horizontal="right"/>
    </xf>
    <xf numFmtId="0" fontId="0" fillId="5" borderId="0" xfId="0" applyFill="1" applyBorder="1" applyAlignment="1" applyProtection="1">
      <alignment horizontal="center"/>
      <protection locked="0"/>
    </xf>
    <xf numFmtId="0" fontId="0" fillId="0" borderId="0" xfId="0" applyBorder="1" applyAlignment="1" applyProtection="1">
      <alignment wrapText="1"/>
      <protection locked="0"/>
    </xf>
    <xf numFmtId="165" fontId="0" fillId="0" borderId="0" xfId="0" applyNumberFormat="1" applyBorder="1" applyProtection="1">
      <protection locked="0"/>
    </xf>
    <xf numFmtId="0" fontId="0" fillId="5" borderId="21" xfId="0" applyFill="1" applyBorder="1" applyAlignment="1" applyProtection="1">
      <alignment horizontal="center"/>
      <protection locked="0"/>
    </xf>
    <xf numFmtId="0" fontId="0" fillId="0" borderId="21" xfId="0" applyBorder="1" applyAlignment="1" applyProtection="1">
      <alignment wrapText="1"/>
      <protection locked="0"/>
    </xf>
    <xf numFmtId="165" fontId="0" fillId="0" borderId="21" xfId="0" applyNumberFormat="1" applyBorder="1" applyProtection="1">
      <protection locked="0"/>
    </xf>
    <xf numFmtId="0" fontId="0" fillId="0" borderId="0" xfId="0" applyBorder="1" applyAlignment="1">
      <alignment wrapText="1"/>
    </xf>
    <xf numFmtId="165" fontId="0" fillId="0" borderId="0" xfId="0" applyNumberFormat="1" applyBorder="1"/>
    <xf numFmtId="0" fontId="7" fillId="0" borderId="0" xfId="0" applyFont="1" applyFill="1" applyAlignment="1" applyProtection="1">
      <alignment horizontal="centerContinuous"/>
    </xf>
    <xf numFmtId="0" fontId="9" fillId="0" borderId="0" xfId="0" applyFont="1" applyFill="1" applyAlignment="1" applyProtection="1">
      <alignment horizontal="left" vertical="center"/>
    </xf>
    <xf numFmtId="0" fontId="25" fillId="0" borderId="0" xfId="0" applyFont="1"/>
    <xf numFmtId="0" fontId="15" fillId="0" borderId="0" xfId="0" applyFont="1" applyAlignment="1" applyProtection="1"/>
    <xf numFmtId="0" fontId="1" fillId="0" borderId="22" xfId="0" applyFont="1" applyBorder="1" applyAlignment="1" applyProtection="1">
      <alignment horizontal="centerContinuous" vertical="top"/>
    </xf>
    <xf numFmtId="0" fontId="1" fillId="0" borderId="20" xfId="0" applyFont="1" applyBorder="1" applyAlignment="1" applyProtection="1">
      <alignment horizontal="centerContinuous" vertical="top"/>
    </xf>
    <xf numFmtId="0" fontId="0" fillId="0" borderId="20" xfId="0" applyBorder="1" applyAlignment="1" applyProtection="1">
      <alignment horizontal="centerContinuous" vertical="top" wrapText="1"/>
    </xf>
    <xf numFmtId="0" fontId="1" fillId="0" borderId="20" xfId="0" applyFont="1" applyBorder="1" applyAlignment="1" applyProtection="1">
      <alignment horizontal="centerContinuous" vertical="top" wrapText="1"/>
    </xf>
    <xf numFmtId="0" fontId="1" fillId="0" borderId="19" xfId="0" applyFont="1" applyBorder="1" applyAlignment="1" applyProtection="1">
      <alignment vertical="top"/>
    </xf>
    <xf numFmtId="0" fontId="18" fillId="0" borderId="0" xfId="0" applyFont="1" applyAlignment="1">
      <alignment horizontal="left" vertical="center"/>
    </xf>
    <xf numFmtId="0" fontId="0" fillId="0" borderId="5" xfId="0" applyBorder="1" applyAlignment="1">
      <alignment wrapText="1"/>
    </xf>
    <xf numFmtId="49" fontId="0" fillId="4" borderId="5" xfId="0" applyNumberFormat="1" applyFont="1" applyFill="1" applyBorder="1" applyAlignment="1">
      <alignment vertical="top"/>
    </xf>
    <xf numFmtId="0" fontId="0" fillId="8" borderId="0" xfId="0" applyFont="1" applyFill="1"/>
    <xf numFmtId="0" fontId="0" fillId="8" borderId="24" xfId="0" applyFont="1" applyFill="1" applyBorder="1"/>
    <xf numFmtId="167" fontId="0" fillId="0" borderId="15" xfId="0" applyNumberFormat="1" applyBorder="1" applyProtection="1">
      <protection locked="0"/>
    </xf>
    <xf numFmtId="0" fontId="1" fillId="0" borderId="0" xfId="0" applyFont="1" applyBorder="1" applyAlignment="1" applyProtection="1">
      <alignment wrapText="1"/>
    </xf>
    <xf numFmtId="0" fontId="1" fillId="0" borderId="0" xfId="0" applyFont="1" applyBorder="1" applyAlignment="1" applyProtection="1">
      <alignment horizontal="center" wrapText="1"/>
    </xf>
    <xf numFmtId="0" fontId="0" fillId="0" borderId="0" xfId="0" applyNumberFormat="1"/>
    <xf numFmtId="0" fontId="1" fillId="0" borderId="0" xfId="0" applyFont="1"/>
    <xf numFmtId="0" fontId="1" fillId="0" borderId="0" xfId="0" applyFont="1" applyBorder="1" applyAlignment="1" applyProtection="1"/>
    <xf numFmtId="0" fontId="0" fillId="0" borderId="0" xfId="0" applyNumberFormat="1" applyFont="1" applyFill="1"/>
    <xf numFmtId="0" fontId="25" fillId="0" borderId="0" xfId="0" applyFont="1" applyFill="1"/>
    <xf numFmtId="0" fontId="26" fillId="0" borderId="0" xfId="0" applyFont="1" applyAlignment="1">
      <alignment horizontal="left" vertical="center" wrapText="1" indent="1"/>
    </xf>
    <xf numFmtId="0" fontId="26" fillId="0" borderId="0" xfId="0" applyNumberFormat="1" applyFont="1" applyAlignment="1">
      <alignment horizontal="left" vertical="center" wrapText="1" indent="1"/>
    </xf>
    <xf numFmtId="0" fontId="0" fillId="0" borderId="0" xfId="0" applyFont="1" applyFill="1" applyBorder="1"/>
    <xf numFmtId="0" fontId="0" fillId="0" borderId="0" xfId="0" applyFont="1" applyFill="1"/>
    <xf numFmtId="0" fontId="26" fillId="0" borderId="0" xfId="0" applyFont="1" applyFill="1" applyAlignment="1">
      <alignment horizontal="left" vertical="center" wrapText="1" indent="1"/>
    </xf>
    <xf numFmtId="0" fontId="0" fillId="0" borderId="0" xfId="0" applyNumberFormat="1" applyFont="1" applyFill="1" applyBorder="1"/>
    <xf numFmtId="0" fontId="27" fillId="0" borderId="0" xfId="0" applyFont="1" applyAlignment="1">
      <alignment horizontal="left" vertical="center" wrapText="1"/>
    </xf>
    <xf numFmtId="0" fontId="0" fillId="0" borderId="0" xfId="0" applyBorder="1" applyProtection="1"/>
    <xf numFmtId="0" fontId="0" fillId="0" borderId="0" xfId="0" applyFont="1" applyFill="1" applyBorder="1" applyProtection="1"/>
    <xf numFmtId="0" fontId="0" fillId="0" borderId="0" xfId="0" applyFont="1" applyBorder="1" applyProtection="1"/>
    <xf numFmtId="0" fontId="0" fillId="0" borderId="0" xfId="0" applyBorder="1"/>
    <xf numFmtId="0" fontId="18" fillId="0" borderId="0" xfId="0" applyFont="1" applyAlignment="1" applyProtection="1">
      <alignment horizontal="centerContinuous" vertical="center" wrapText="1"/>
    </xf>
    <xf numFmtId="0" fontId="0" fillId="8" borderId="0" xfId="0" applyFont="1" applyFill="1" applyBorder="1"/>
    <xf numFmtId="0" fontId="8" fillId="0" borderId="0" xfId="0" applyFont="1" applyFill="1" applyAlignment="1" applyProtection="1"/>
    <xf numFmtId="0" fontId="11" fillId="0" borderId="0" xfId="0" applyFont="1" applyFill="1" applyAlignment="1" applyProtection="1"/>
    <xf numFmtId="1" fontId="5" fillId="3" borderId="23" xfId="0" applyNumberFormat="1" applyFont="1" applyFill="1" applyBorder="1" applyAlignment="1">
      <alignment vertical="center"/>
    </xf>
    <xf numFmtId="49" fontId="0" fillId="3" borderId="23" xfId="0" applyNumberFormat="1" applyFont="1" applyFill="1" applyBorder="1" applyAlignment="1">
      <alignment vertical="top" wrapText="1"/>
    </xf>
    <xf numFmtId="49" fontId="0" fillId="3" borderId="23" xfId="0" applyNumberFormat="1" applyFont="1" applyFill="1" applyBorder="1" applyAlignment="1">
      <alignment vertical="top"/>
    </xf>
    <xf numFmtId="2" fontId="0" fillId="3" borderId="23" xfId="0" applyNumberFormat="1" applyFont="1" applyFill="1" applyBorder="1" applyAlignment="1">
      <alignment vertical="top"/>
    </xf>
    <xf numFmtId="1" fontId="5" fillId="4" borderId="16" xfId="0" applyNumberFormat="1" applyFont="1" applyFill="1" applyBorder="1" applyAlignment="1">
      <alignment vertical="center"/>
    </xf>
    <xf numFmtId="49" fontId="0" fillId="4" borderId="16" xfId="0" applyNumberFormat="1" applyFont="1" applyFill="1" applyBorder="1" applyAlignment="1">
      <alignment vertical="top" wrapText="1"/>
    </xf>
    <xf numFmtId="49" fontId="0" fillId="4" borderId="16" xfId="0" applyNumberFormat="1" applyFont="1" applyFill="1" applyBorder="1" applyAlignment="1">
      <alignment vertical="top"/>
    </xf>
    <xf numFmtId="2" fontId="0" fillId="4" borderId="16" xfId="0" applyNumberFormat="1" applyFont="1" applyFill="1" applyBorder="1" applyAlignment="1">
      <alignment vertical="top"/>
    </xf>
    <xf numFmtId="49" fontId="0" fillId="4" borderId="16" xfId="0" applyNumberFormat="1" applyFont="1" applyFill="1" applyBorder="1" applyAlignment="1">
      <alignment wrapText="1"/>
    </xf>
    <xf numFmtId="49" fontId="0" fillId="4" borderId="15" xfId="0" applyNumberFormat="1" applyFont="1" applyFill="1" applyBorder="1" applyAlignment="1">
      <alignment wrapText="1"/>
    </xf>
    <xf numFmtId="1" fontId="5" fillId="3" borderId="10" xfId="0" applyNumberFormat="1" applyFont="1" applyFill="1" applyBorder="1" applyAlignment="1">
      <alignment vertical="center"/>
    </xf>
    <xf numFmtId="1" fontId="5" fillId="4" borderId="21" xfId="0" applyNumberFormat="1" applyFont="1" applyFill="1" applyBorder="1" applyAlignment="1">
      <alignment vertical="center"/>
    </xf>
    <xf numFmtId="0" fontId="0" fillId="0" borderId="0" xfId="0" applyFont="1" applyFill="1" applyBorder="1" applyAlignment="1" applyProtection="1">
      <alignment horizontal="center" wrapText="1"/>
    </xf>
    <xf numFmtId="0" fontId="0" fillId="0" borderId="0" xfId="0" applyFont="1" applyFill="1" applyAlignment="1" applyProtection="1">
      <alignment horizontal="center" wrapText="1"/>
    </xf>
    <xf numFmtId="0" fontId="3" fillId="0" borderId="0" xfId="0" applyFont="1" applyFill="1" applyProtection="1"/>
    <xf numFmtId="0" fontId="0" fillId="0" borderId="0" xfId="0" applyFill="1" applyAlignment="1">
      <alignment wrapText="1"/>
    </xf>
    <xf numFmtId="165" fontId="0" fillId="0" borderId="0" xfId="0" applyNumberFormat="1" applyFill="1"/>
    <xf numFmtId="2" fontId="0" fillId="0" borderId="0" xfId="0" applyNumberFormat="1" applyFill="1"/>
    <xf numFmtId="0" fontId="0" fillId="0" borderId="21" xfId="0" applyFont="1" applyFill="1" applyBorder="1" applyAlignment="1" applyProtection="1">
      <alignment wrapText="1"/>
      <protection locked="0"/>
    </xf>
    <xf numFmtId="0" fontId="0" fillId="0" borderId="16" xfId="0" applyFont="1" applyFill="1" applyBorder="1" applyAlignment="1" applyProtection="1">
      <alignment wrapText="1"/>
      <protection locked="0"/>
    </xf>
    <xf numFmtId="165" fontId="0" fillId="0" borderId="16" xfId="0" applyNumberFormat="1" applyFont="1" applyFill="1" applyBorder="1" applyProtection="1">
      <protection locked="0"/>
    </xf>
    <xf numFmtId="166" fontId="0" fillId="0" borderId="16" xfId="0" applyNumberFormat="1" applyFont="1" applyFill="1" applyBorder="1" applyProtection="1">
      <protection locked="0"/>
    </xf>
    <xf numFmtId="0" fontId="0" fillId="0" borderId="15" xfId="0" applyFont="1" applyFill="1" applyBorder="1" applyAlignment="1" applyProtection="1">
      <alignment wrapText="1"/>
      <protection locked="0"/>
    </xf>
    <xf numFmtId="14" fontId="1" fillId="0" borderId="0" xfId="0" applyNumberFormat="1" applyFont="1" applyProtection="1"/>
    <xf numFmtId="0" fontId="18" fillId="0" borderId="0" xfId="0" applyFont="1" applyAlignment="1" applyProtection="1">
      <alignment horizontal="left"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xf>
    <xf numFmtId="0" fontId="3" fillId="2" borderId="0" xfId="0" applyFont="1" applyFill="1" applyBorder="1" applyAlignment="1" applyProtection="1">
      <alignment horizontal="left"/>
    </xf>
    <xf numFmtId="2" fontId="3" fillId="2" borderId="0" xfId="0" applyNumberFormat="1" applyFont="1" applyFill="1" applyBorder="1" applyAlignment="1" applyProtection="1">
      <alignment horizontal="left"/>
    </xf>
    <xf numFmtId="14" fontId="3" fillId="2" borderId="0" xfId="0" applyNumberFormat="1" applyFont="1" applyFill="1" applyBorder="1" applyAlignment="1" applyProtection="1">
      <alignment horizontal="left"/>
    </xf>
    <xf numFmtId="0" fontId="0" fillId="0" borderId="0" xfId="0" applyFill="1" applyBorder="1" applyProtection="1"/>
    <xf numFmtId="0" fontId="1" fillId="0" borderId="0" xfId="0" applyFont="1" applyFill="1" applyBorder="1" applyAlignment="1" applyProtection="1">
      <alignment horizontal="center" wrapText="1"/>
    </xf>
    <xf numFmtId="0" fontId="0" fillId="0" borderId="0" xfId="0" applyFont="1" applyBorder="1" applyAlignment="1" applyProtection="1">
      <alignment horizontal="center"/>
    </xf>
    <xf numFmtId="0" fontId="0" fillId="0" borderId="0" xfId="0" applyFill="1" applyBorder="1"/>
    <xf numFmtId="10" fontId="0" fillId="0" borderId="16" xfId="1" applyNumberFormat="1" applyFont="1" applyFill="1" applyBorder="1" applyProtection="1">
      <protection locked="0"/>
    </xf>
    <xf numFmtId="0" fontId="24" fillId="0" borderId="0" xfId="0" applyFont="1" applyFill="1" applyBorder="1" applyAlignment="1" applyProtection="1">
      <alignment horizontal="right"/>
    </xf>
    <xf numFmtId="0" fontId="0" fillId="0" borderId="0" xfId="0" applyFont="1" applyBorder="1" applyAlignment="1" applyProtection="1"/>
    <xf numFmtId="0" fontId="0" fillId="0" borderId="0" xfId="0" applyFont="1" applyBorder="1" applyAlignment="1" applyProtection="1">
      <alignment horizontal="left"/>
    </xf>
    <xf numFmtId="0" fontId="17" fillId="0" borderId="0" xfId="0" applyFont="1" applyBorder="1" applyAlignment="1" applyProtection="1">
      <alignment horizontal="left"/>
    </xf>
    <xf numFmtId="0" fontId="17" fillId="0" borderId="0" xfId="0" applyFont="1" applyAlignment="1" applyProtection="1">
      <alignment horizontal="left"/>
    </xf>
    <xf numFmtId="0" fontId="1" fillId="7" borderId="31" xfId="0" applyFont="1" applyFill="1" applyBorder="1" applyProtection="1"/>
    <xf numFmtId="0" fontId="1" fillId="0" borderId="0" xfId="0" applyNumberFormat="1" applyFont="1" applyAlignment="1" applyProtection="1">
      <alignment horizontal="left"/>
    </xf>
    <xf numFmtId="0" fontId="10" fillId="0" borderId="0" xfId="0" applyFont="1" applyFill="1" applyBorder="1" applyAlignment="1" applyProtection="1"/>
    <xf numFmtId="49" fontId="0" fillId="4" borderId="4" xfId="0" applyNumberFormat="1" applyFont="1" applyFill="1" applyBorder="1" applyAlignment="1">
      <alignment vertical="top"/>
    </xf>
    <xf numFmtId="1" fontId="23" fillId="3" borderId="17" xfId="0" applyNumberFormat="1" applyFont="1" applyFill="1" applyBorder="1" applyAlignment="1">
      <alignment vertical="center"/>
    </xf>
    <xf numFmtId="1" fontId="5" fillId="4" borderId="4" xfId="0" applyNumberFormat="1" applyFont="1" applyFill="1" applyBorder="1" applyAlignment="1">
      <alignment vertical="center"/>
    </xf>
    <xf numFmtId="0" fontId="0" fillId="0" borderId="16" xfId="0" applyFont="1" applyFill="1" applyBorder="1" applyProtection="1">
      <protection locked="0"/>
    </xf>
    <xf numFmtId="2" fontId="0" fillId="0" borderId="16" xfId="0" applyNumberFormat="1" applyFont="1" applyFill="1" applyBorder="1" applyProtection="1">
      <protection locked="0"/>
    </xf>
    <xf numFmtId="0" fontId="0" fillId="0" borderId="9" xfId="0" applyFont="1" applyFill="1" applyBorder="1" applyAlignment="1" applyProtection="1">
      <alignment wrapText="1"/>
      <protection locked="0"/>
    </xf>
    <xf numFmtId="0" fontId="1" fillId="0" borderId="24" xfId="0" applyFont="1" applyFill="1" applyBorder="1"/>
    <xf numFmtId="0" fontId="1" fillId="0" borderId="14" xfId="0" applyFont="1" applyFill="1" applyBorder="1" applyAlignment="1" applyProtection="1">
      <alignment horizontal="center" wrapText="1"/>
    </xf>
    <xf numFmtId="0" fontId="4" fillId="0" borderId="0" xfId="0" applyFont="1" applyFill="1" applyAlignment="1">
      <alignment vertical="top" wrapText="1"/>
    </xf>
    <xf numFmtId="0" fontId="0" fillId="0" borderId="0" xfId="0" applyFill="1" applyAlignment="1">
      <alignment vertical="top" wrapText="1"/>
    </xf>
    <xf numFmtId="0" fontId="2" fillId="2" borderId="0" xfId="0" applyFont="1" applyFill="1" applyAlignment="1">
      <alignment horizontal="centerContinuous" vertical="center"/>
    </xf>
    <xf numFmtId="2" fontId="0" fillId="6" borderId="16" xfId="0" applyNumberFormat="1" applyFont="1" applyFill="1" applyBorder="1" applyProtection="1"/>
    <xf numFmtId="2" fontId="0" fillId="0" borderId="5" xfId="0" applyNumberFormat="1" applyFill="1" applyBorder="1" applyProtection="1">
      <protection locked="0"/>
    </xf>
    <xf numFmtId="0" fontId="0" fillId="0" borderId="36" xfId="0" applyBorder="1" applyAlignment="1" applyProtection="1">
      <alignment horizontal="centerContinuous"/>
    </xf>
    <xf numFmtId="1" fontId="5" fillId="3" borderId="40" xfId="0" applyNumberFormat="1" applyFont="1" applyFill="1" applyBorder="1" applyAlignment="1">
      <alignment vertical="center"/>
    </xf>
    <xf numFmtId="1" fontId="5" fillId="3" borderId="26" xfId="0" applyNumberFormat="1" applyFont="1" applyFill="1" applyBorder="1" applyAlignment="1">
      <alignment vertical="center"/>
    </xf>
    <xf numFmtId="49" fontId="0" fillId="3" borderId="41" xfId="0" applyNumberFormat="1" applyFont="1" applyFill="1" applyBorder="1" applyAlignment="1">
      <alignment vertical="top" wrapText="1"/>
    </xf>
    <xf numFmtId="1" fontId="5" fillId="4" borderId="40" xfId="0" applyNumberFormat="1" applyFont="1" applyFill="1" applyBorder="1" applyAlignment="1">
      <alignment vertical="center"/>
    </xf>
    <xf numFmtId="1" fontId="5" fillId="4" borderId="26" xfId="0" applyNumberFormat="1" applyFont="1" applyFill="1" applyBorder="1" applyAlignment="1">
      <alignment vertical="center"/>
    </xf>
    <xf numFmtId="49" fontId="0" fillId="4" borderId="41" xfId="0" applyNumberFormat="1" applyFont="1" applyFill="1" applyBorder="1" applyAlignment="1">
      <alignment vertical="top" wrapText="1"/>
    </xf>
    <xf numFmtId="0" fontId="0" fillId="6" borderId="4" xfId="0" applyFont="1" applyFill="1" applyBorder="1" applyAlignment="1" applyProtection="1">
      <alignment wrapText="1"/>
    </xf>
    <xf numFmtId="0" fontId="4" fillId="0" borderId="0" xfId="0" applyFont="1" applyFill="1" applyAlignment="1">
      <alignment vertical="center" wrapText="1"/>
    </xf>
    <xf numFmtId="0" fontId="25" fillId="0" borderId="0" xfId="0" applyNumberFormat="1" applyFont="1" applyFill="1"/>
    <xf numFmtId="0" fontId="0" fillId="0" borderId="24" xfId="0" applyFont="1" applyFill="1" applyBorder="1"/>
    <xf numFmtId="0" fontId="25" fillId="0" borderId="24" xfId="0" applyNumberFormat="1" applyFont="1" applyFill="1" applyBorder="1"/>
    <xf numFmtId="0" fontId="25" fillId="0" borderId="24" xfId="0" applyFont="1" applyFill="1" applyBorder="1"/>
    <xf numFmtId="0" fontId="0" fillId="0" borderId="46" xfId="0" applyFont="1" applyFill="1" applyBorder="1"/>
    <xf numFmtId="0" fontId="25" fillId="0" borderId="46" xfId="0" applyFont="1" applyFill="1" applyBorder="1"/>
    <xf numFmtId="0" fontId="25" fillId="0" borderId="46" xfId="0" applyNumberFormat="1" applyFont="1" applyFill="1" applyBorder="1" applyAlignment="1">
      <alignment horizontal="left" vertical="center" wrapText="1" indent="1"/>
    </xf>
    <xf numFmtId="0" fontId="31" fillId="0" borderId="0" xfId="0" applyFont="1" applyBorder="1"/>
    <xf numFmtId="0" fontId="33" fillId="0" borderId="0" xfId="0" applyFont="1" applyFill="1" applyBorder="1"/>
    <xf numFmtId="0" fontId="33" fillId="0" borderId="0" xfId="0" applyFont="1" applyFill="1"/>
    <xf numFmtId="0" fontId="33" fillId="0" borderId="0" xfId="0" applyNumberFormat="1" applyFont="1" applyFill="1" applyBorder="1"/>
    <xf numFmtId="0" fontId="32" fillId="0" borderId="24" xfId="0" applyFont="1" applyBorder="1"/>
    <xf numFmtId="2" fontId="0" fillId="6" borderId="28" xfId="0" applyNumberFormat="1" applyFont="1" applyFill="1" applyBorder="1" applyProtection="1"/>
    <xf numFmtId="2" fontId="0" fillId="6" borderId="45" xfId="0" applyNumberFormat="1" applyFont="1" applyFill="1" applyBorder="1" applyProtection="1"/>
    <xf numFmtId="49" fontId="0" fillId="3" borderId="47" xfId="0" applyNumberFormat="1" applyFont="1" applyFill="1" applyBorder="1" applyAlignment="1">
      <alignment vertical="top" wrapText="1"/>
    </xf>
    <xf numFmtId="49" fontId="0" fillId="3" borderId="47" xfId="0" applyNumberFormat="1" applyFont="1" applyFill="1" applyBorder="1" applyAlignment="1">
      <alignment vertical="top"/>
    </xf>
    <xf numFmtId="1" fontId="5" fillId="3" borderId="10" xfId="0" applyNumberFormat="1" applyFont="1" applyFill="1" applyBorder="1" applyAlignment="1" applyProtection="1">
      <alignment vertical="center"/>
    </xf>
    <xf numFmtId="1" fontId="5" fillId="3" borderId="23" xfId="0" applyNumberFormat="1" applyFont="1" applyFill="1" applyBorder="1" applyAlignment="1" applyProtection="1">
      <alignment vertical="center"/>
    </xf>
    <xf numFmtId="49" fontId="0" fillId="3" borderId="23" xfId="0" applyNumberFormat="1" applyFont="1" applyFill="1" applyBorder="1" applyAlignment="1" applyProtection="1">
      <alignment vertical="top"/>
    </xf>
    <xf numFmtId="1" fontId="5" fillId="4" borderId="21" xfId="0" applyNumberFormat="1" applyFont="1" applyFill="1" applyBorder="1" applyAlignment="1" applyProtection="1">
      <alignment vertical="center"/>
    </xf>
    <xf numFmtId="1" fontId="5" fillId="4" borderId="16" xfId="0" applyNumberFormat="1" applyFont="1" applyFill="1" applyBorder="1" applyAlignment="1" applyProtection="1">
      <alignment vertical="center"/>
    </xf>
    <xf numFmtId="49" fontId="0" fillId="4" borderId="16" xfId="0" applyNumberFormat="1" applyFont="1" applyFill="1" applyBorder="1" applyAlignment="1" applyProtection="1">
      <alignment vertical="top" wrapText="1"/>
    </xf>
    <xf numFmtId="49" fontId="0" fillId="4" borderId="16" xfId="0" applyNumberFormat="1" applyFont="1" applyFill="1" applyBorder="1" applyAlignment="1" applyProtection="1">
      <alignment vertical="top"/>
    </xf>
    <xf numFmtId="0" fontId="0" fillId="6" borderId="21" xfId="0" applyFont="1" applyFill="1" applyBorder="1" applyAlignment="1" applyProtection="1">
      <alignment wrapText="1"/>
    </xf>
    <xf numFmtId="0" fontId="0" fillId="6" borderId="16" xfId="0" applyFont="1" applyFill="1" applyBorder="1" applyProtection="1"/>
    <xf numFmtId="10" fontId="0" fillId="6" borderId="16" xfId="1" applyNumberFormat="1" applyFont="1" applyFill="1" applyBorder="1" applyProtection="1"/>
    <xf numFmtId="0" fontId="0" fillId="6" borderId="29" xfId="0" applyFont="1" applyFill="1" applyBorder="1" applyAlignment="1" applyProtection="1">
      <alignment wrapText="1"/>
    </xf>
    <xf numFmtId="2" fontId="0" fillId="6" borderId="7" xfId="0" applyNumberFormat="1" applyFont="1" applyFill="1" applyBorder="1" applyProtection="1"/>
    <xf numFmtId="49" fontId="0" fillId="3" borderId="30" xfId="0" applyNumberFormat="1" applyFont="1" applyFill="1" applyBorder="1" applyAlignment="1" applyProtection="1">
      <alignment vertical="top"/>
    </xf>
    <xf numFmtId="0" fontId="15" fillId="0" borderId="4" xfId="0" applyFont="1" applyFill="1" applyBorder="1" applyAlignment="1" applyProtection="1">
      <alignment wrapText="1"/>
      <protection locked="0"/>
    </xf>
    <xf numFmtId="0" fontId="15" fillId="0" borderId="7" xfId="0" applyFont="1" applyBorder="1" applyAlignment="1" applyProtection="1">
      <alignment horizontal="left" vertical="top" wrapText="1"/>
      <protection locked="0"/>
    </xf>
    <xf numFmtId="0" fontId="15" fillId="0" borderId="33" xfId="0" applyFont="1" applyFill="1" applyBorder="1" applyAlignment="1" applyProtection="1">
      <alignment wrapText="1"/>
      <protection locked="0"/>
    </xf>
    <xf numFmtId="0" fontId="15" fillId="0" borderId="16" xfId="0" applyFont="1" applyBorder="1" applyAlignment="1" applyProtection="1">
      <alignment horizontal="left" vertical="top" wrapText="1"/>
      <protection locked="0"/>
    </xf>
    <xf numFmtId="0" fontId="15" fillId="0" borderId="0" xfId="0" applyFont="1" applyProtection="1"/>
    <xf numFmtId="0" fontId="15" fillId="0" borderId="0" xfId="0" applyFont="1" applyBorder="1" applyProtection="1"/>
    <xf numFmtId="0" fontId="0" fillId="6" borderId="16" xfId="0" applyFont="1" applyFill="1" applyBorder="1" applyAlignment="1" applyProtection="1">
      <alignment wrapText="1"/>
    </xf>
    <xf numFmtId="1" fontId="5" fillId="4" borderId="5" xfId="0" applyNumberFormat="1" applyFont="1" applyFill="1" applyBorder="1" applyAlignment="1">
      <alignment vertical="center"/>
    </xf>
    <xf numFmtId="1" fontId="5" fillId="4" borderId="5" xfId="0" applyNumberFormat="1" applyFont="1" applyFill="1" applyBorder="1" applyAlignment="1" applyProtection="1">
      <alignment vertical="center"/>
    </xf>
    <xf numFmtId="0" fontId="0" fillId="6" borderId="15" xfId="0" applyFont="1" applyFill="1" applyBorder="1" applyAlignment="1" applyProtection="1">
      <alignment wrapText="1"/>
    </xf>
    <xf numFmtId="0" fontId="0" fillId="6" borderId="5" xfId="0" applyFont="1" applyFill="1" applyBorder="1" applyAlignment="1" applyProtection="1">
      <alignment wrapText="1"/>
    </xf>
    <xf numFmtId="0" fontId="0" fillId="0" borderId="5" xfId="0" applyFont="1" applyFill="1" applyBorder="1" applyAlignment="1" applyProtection="1">
      <alignment wrapText="1"/>
      <protection locked="0"/>
    </xf>
    <xf numFmtId="0" fontId="0" fillId="0" borderId="40" xfId="0" applyFont="1" applyFill="1" applyBorder="1" applyAlignment="1" applyProtection="1">
      <alignment wrapText="1"/>
      <protection locked="0"/>
    </xf>
    <xf numFmtId="0" fontId="0" fillId="0" borderId="26" xfId="0" applyFont="1" applyFill="1" applyBorder="1" applyAlignment="1" applyProtection="1">
      <alignment wrapText="1"/>
      <protection locked="0"/>
    </xf>
    <xf numFmtId="0" fontId="0" fillId="0" borderId="41" xfId="0" applyFont="1" applyFill="1" applyBorder="1" applyAlignment="1" applyProtection="1">
      <alignment wrapText="1"/>
      <protection locked="0"/>
    </xf>
    <xf numFmtId="0" fontId="0" fillId="0" borderId="41" xfId="0" applyFill="1" applyBorder="1" applyAlignment="1" applyProtection="1">
      <alignment wrapText="1"/>
      <protection locked="0"/>
    </xf>
    <xf numFmtId="0" fontId="0" fillId="0" borderId="44" xfId="0" applyFill="1" applyBorder="1" applyAlignment="1" applyProtection="1">
      <alignment wrapText="1"/>
      <protection locked="0"/>
    </xf>
    <xf numFmtId="0" fontId="0" fillId="6" borderId="4" xfId="0" applyFont="1" applyFill="1" applyBorder="1" applyProtection="1"/>
    <xf numFmtId="0" fontId="0" fillId="6" borderId="33" xfId="0" applyFont="1" applyFill="1" applyBorder="1" applyProtection="1"/>
    <xf numFmtId="0" fontId="1" fillId="3" borderId="31" xfId="0" applyFont="1" applyFill="1" applyBorder="1" applyAlignment="1" applyProtection="1">
      <alignment horizontal="left" wrapText="1"/>
    </xf>
    <xf numFmtId="0" fontId="15" fillId="0" borderId="5" xfId="0" applyFont="1" applyFill="1" applyBorder="1" applyAlignment="1" applyProtection="1">
      <alignment wrapText="1"/>
      <protection locked="0"/>
    </xf>
    <xf numFmtId="0" fontId="0" fillId="0" borderId="5" xfId="0" applyFont="1" applyFill="1" applyBorder="1" applyAlignment="1" applyProtection="1">
      <protection locked="0"/>
    </xf>
    <xf numFmtId="0" fontId="0" fillId="0" borderId="15" xfId="0" applyFont="1" applyFill="1" applyBorder="1" applyAlignment="1" applyProtection="1">
      <protection locked="0"/>
    </xf>
    <xf numFmtId="1" fontId="1" fillId="0" borderId="0" xfId="0" applyNumberFormat="1" applyFont="1" applyFill="1" applyBorder="1" applyAlignment="1" applyProtection="1">
      <alignment vertical="top"/>
    </xf>
    <xf numFmtId="1" fontId="0" fillId="0" borderId="16" xfId="0" applyNumberFormat="1" applyFont="1" applyFill="1" applyBorder="1" applyProtection="1">
      <protection locked="0"/>
    </xf>
    <xf numFmtId="49" fontId="0" fillId="4" borderId="5" xfId="0" applyNumberFormat="1" applyFont="1" applyFill="1" applyBorder="1" applyAlignment="1">
      <alignment vertical="top" wrapText="1"/>
    </xf>
    <xf numFmtId="49" fontId="0" fillId="4" borderId="25" xfId="0" applyNumberFormat="1" applyFont="1" applyFill="1" applyBorder="1" applyAlignment="1">
      <alignment vertical="top" wrapText="1"/>
    </xf>
    <xf numFmtId="0" fontId="0" fillId="0" borderId="25" xfId="0" applyFont="1" applyFill="1" applyBorder="1" applyAlignment="1" applyProtection="1">
      <alignment wrapText="1"/>
      <protection locked="0"/>
    </xf>
    <xf numFmtId="49" fontId="0" fillId="3" borderId="3" xfId="0" applyNumberFormat="1" applyFont="1" applyFill="1" applyBorder="1" applyAlignment="1">
      <alignment vertical="top"/>
    </xf>
    <xf numFmtId="49" fontId="0" fillId="3" borderId="49" xfId="0" applyNumberFormat="1" applyFont="1" applyFill="1" applyBorder="1" applyAlignment="1">
      <alignment vertical="top" wrapText="1"/>
    </xf>
    <xf numFmtId="2" fontId="34" fillId="6" borderId="16" xfId="0" applyNumberFormat="1" applyFont="1" applyFill="1" applyBorder="1" applyProtection="1"/>
    <xf numFmtId="0" fontId="4" fillId="0" borderId="0" xfId="0" applyFont="1" applyAlignment="1">
      <alignment vertical="top" wrapText="1"/>
    </xf>
    <xf numFmtId="0" fontId="3" fillId="0" borderId="0" xfId="0" applyFont="1" applyAlignment="1">
      <alignment vertical="top" wrapText="1"/>
    </xf>
    <xf numFmtId="0" fontId="1" fillId="0" borderId="5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5" xfId="0" applyFont="1" applyBorder="1" applyAlignment="1">
      <alignment horizontal="center" vertical="center" wrapText="1"/>
    </xf>
    <xf numFmtId="2" fontId="0" fillId="8" borderId="53" xfId="0" applyNumberFormat="1" applyFill="1" applyBorder="1" applyAlignment="1">
      <alignment wrapText="1"/>
    </xf>
    <xf numFmtId="14" fontId="0" fillId="8" borderId="3" xfId="0" applyNumberFormat="1" applyFill="1" applyBorder="1" applyAlignment="1">
      <alignment wrapText="1"/>
    </xf>
    <xf numFmtId="0" fontId="0" fillId="8" borderId="49" xfId="0" applyFill="1" applyBorder="1" applyAlignment="1">
      <alignment wrapText="1"/>
    </xf>
    <xf numFmtId="2" fontId="0" fillId="0" borderId="51" xfId="0" applyNumberFormat="1" applyBorder="1" applyAlignment="1">
      <alignment wrapText="1"/>
    </xf>
    <xf numFmtId="14" fontId="0" fillId="0" borderId="3" xfId="0" applyNumberFormat="1" applyBorder="1" applyAlignment="1">
      <alignment wrapText="1"/>
    </xf>
    <xf numFmtId="0" fontId="0" fillId="0" borderId="49" xfId="0" applyBorder="1" applyAlignment="1">
      <alignment wrapText="1"/>
    </xf>
    <xf numFmtId="2" fontId="0" fillId="8" borderId="51" xfId="0" applyNumberFormat="1" applyFill="1" applyBorder="1" applyAlignment="1">
      <alignment wrapText="1"/>
    </xf>
    <xf numFmtId="0" fontId="0" fillId="8" borderId="5" xfId="0" applyFill="1" applyBorder="1" applyAlignment="1">
      <alignment wrapText="1"/>
    </xf>
    <xf numFmtId="0" fontId="0" fillId="8" borderId="25" xfId="0" applyFill="1" applyBorder="1" applyAlignment="1">
      <alignment wrapText="1"/>
    </xf>
    <xf numFmtId="0" fontId="0" fillId="0" borderId="25" xfId="0" applyBorder="1" applyAlignment="1">
      <alignment wrapText="1"/>
    </xf>
    <xf numFmtId="2" fontId="0" fillId="8" borderId="52" xfId="0" applyNumberFormat="1" applyFill="1" applyBorder="1" applyAlignment="1">
      <alignment wrapText="1"/>
    </xf>
    <xf numFmtId="0" fontId="0" fillId="8" borderId="9" xfId="0" applyFill="1" applyBorder="1" applyAlignment="1">
      <alignment wrapText="1"/>
    </xf>
    <xf numFmtId="0" fontId="0" fillId="8" borderId="48" xfId="0" applyFill="1" applyBorder="1" applyAlignment="1">
      <alignment wrapText="1"/>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10" xfId="0" applyFill="1" applyBorder="1" applyAlignment="1" applyProtection="1">
      <alignment horizontal="center" wrapText="1"/>
      <protection locked="0"/>
    </xf>
    <xf numFmtId="0" fontId="0" fillId="0" borderId="0" xfId="0" applyAlignment="1" applyProtection="1">
      <alignment wrapText="1"/>
      <protection locked="0"/>
    </xf>
    <xf numFmtId="0" fontId="0" fillId="0" borderId="0" xfId="0" applyFill="1" applyBorder="1" applyAlignment="1" applyProtection="1">
      <alignment horizont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6" borderId="4" xfId="0" applyFill="1" applyBorder="1" applyAlignment="1" applyProtection="1">
      <alignment wrapText="1"/>
    </xf>
    <xf numFmtId="0" fontId="0" fillId="6" borderId="5" xfId="0" applyFill="1" applyBorder="1" applyAlignment="1" applyProtection="1">
      <alignment wrapText="1"/>
    </xf>
    <xf numFmtId="0" fontId="0" fillId="6" borderId="15" xfId="0" applyFill="1" applyBorder="1" applyAlignment="1" applyProtection="1">
      <alignment wrapText="1"/>
    </xf>
    <xf numFmtId="166" fontId="0" fillId="0" borderId="5" xfId="0" applyNumberFormat="1" applyFill="1" applyBorder="1" applyAlignment="1" applyProtection="1">
      <alignment wrapText="1"/>
      <protection locked="0"/>
    </xf>
    <xf numFmtId="166" fontId="0" fillId="0" borderId="9" xfId="0" applyNumberFormat="1" applyFill="1" applyBorder="1" applyAlignment="1" applyProtection="1">
      <alignment wrapText="1"/>
      <protection locked="0"/>
    </xf>
    <xf numFmtId="0" fontId="0" fillId="0" borderId="48" xfId="0" applyBorder="1" applyAlignment="1">
      <alignment wrapText="1"/>
    </xf>
    <xf numFmtId="0" fontId="2" fillId="2" borderId="0" xfId="0" applyFont="1" applyFill="1" applyAlignment="1">
      <alignment horizontal="left" vertical="center"/>
    </xf>
    <xf numFmtId="0" fontId="0" fillId="6" borderId="28" xfId="0" applyFont="1" applyFill="1" applyBorder="1" applyAlignment="1" applyProtection="1">
      <alignment wrapText="1"/>
    </xf>
    <xf numFmtId="0" fontId="0" fillId="0" borderId="40" xfId="0" applyFill="1" applyBorder="1" applyAlignment="1" applyProtection="1">
      <alignment wrapText="1"/>
      <protection locked="0"/>
    </xf>
    <xf numFmtId="0" fontId="0" fillId="0" borderId="26" xfId="0" applyFill="1" applyBorder="1" applyAlignment="1" applyProtection="1">
      <alignment wrapText="1"/>
      <protection locked="0"/>
    </xf>
    <xf numFmtId="0" fontId="0" fillId="0" borderId="42" xfId="0" applyFill="1" applyBorder="1" applyAlignment="1" applyProtection="1">
      <alignment wrapText="1"/>
      <protection locked="0"/>
    </xf>
    <xf numFmtId="0" fontId="0" fillId="0" borderId="43" xfId="0" applyFill="1" applyBorder="1" applyAlignment="1" applyProtection="1">
      <alignment wrapText="1"/>
      <protection locked="0"/>
    </xf>
    <xf numFmtId="0" fontId="4" fillId="0" borderId="0" xfId="0" applyFont="1" applyBorder="1" applyAlignment="1">
      <alignment vertical="center" wrapText="1"/>
    </xf>
    <xf numFmtId="1" fontId="5" fillId="3" borderId="10" xfId="0" applyNumberFormat="1" applyFont="1" applyFill="1" applyBorder="1" applyAlignment="1">
      <alignment vertical="top"/>
    </xf>
    <xf numFmtId="1" fontId="5" fillId="3" borderId="27" xfId="0" applyNumberFormat="1" applyFont="1" applyFill="1" applyBorder="1" applyAlignment="1">
      <alignment vertical="top"/>
    </xf>
    <xf numFmtId="1" fontId="5" fillId="3" borderId="47" xfId="0" applyNumberFormat="1" applyFont="1" applyFill="1" applyBorder="1" applyAlignment="1" applyProtection="1">
      <alignment vertical="top"/>
    </xf>
    <xf numFmtId="49" fontId="0" fillId="3" borderId="30" xfId="0" applyNumberFormat="1" applyFont="1" applyFill="1" applyBorder="1" applyAlignment="1">
      <alignment vertical="top" wrapText="1"/>
    </xf>
    <xf numFmtId="0" fontId="0" fillId="0" borderId="0" xfId="0" applyFont="1" applyFill="1" applyAlignment="1" applyProtection="1">
      <alignment vertical="top"/>
    </xf>
    <xf numFmtId="0" fontId="1" fillId="9" borderId="0" xfId="0" applyFont="1" applyFill="1"/>
    <xf numFmtId="0" fontId="5" fillId="0" borderId="19" xfId="0" applyFont="1" applyFill="1" applyBorder="1" applyAlignment="1" applyProtection="1">
      <alignment horizontal="center" wrapText="1"/>
    </xf>
    <xf numFmtId="0" fontId="5" fillId="0" borderId="18" xfId="0" applyFont="1" applyFill="1" applyBorder="1" applyAlignment="1" applyProtection="1">
      <alignment horizontal="center" wrapText="1"/>
    </xf>
    <xf numFmtId="0" fontId="5" fillId="0" borderId="13" xfId="0" applyFont="1" applyFill="1" applyBorder="1" applyAlignment="1" applyProtection="1">
      <alignment horizontal="center" wrapText="1"/>
    </xf>
    <xf numFmtId="0" fontId="5" fillId="0" borderId="34" xfId="0" applyFont="1" applyFill="1" applyBorder="1" applyAlignment="1" applyProtection="1">
      <alignment horizontal="center" wrapText="1"/>
    </xf>
    <xf numFmtId="0" fontId="5" fillId="0" borderId="12" xfId="0" applyFont="1" applyFill="1" applyBorder="1" applyAlignment="1" applyProtection="1">
      <alignment horizontal="center" wrapText="1"/>
    </xf>
    <xf numFmtId="0" fontId="23" fillId="0" borderId="32" xfId="0" applyFont="1" applyBorder="1" applyAlignment="1" applyProtection="1">
      <alignment horizontal="center" wrapText="1"/>
    </xf>
    <xf numFmtId="0" fontId="23" fillId="0" borderId="1" xfId="0" applyFont="1" applyFill="1" applyBorder="1" applyAlignment="1" applyProtection="1">
      <alignment horizontal="center" wrapText="1"/>
    </xf>
    <xf numFmtId="0" fontId="23" fillId="0" borderId="18" xfId="0" applyFont="1" applyFill="1" applyBorder="1" applyAlignment="1">
      <alignment horizontal="center" wrapText="1"/>
    </xf>
    <xf numFmtId="0" fontId="5" fillId="0" borderId="35" xfId="0" applyFont="1" applyFill="1" applyBorder="1" applyAlignment="1" applyProtection="1">
      <alignment horizontal="center" wrapText="1"/>
    </xf>
    <xf numFmtId="0" fontId="23" fillId="0" borderId="12" xfId="0" applyFont="1" applyBorder="1" applyAlignment="1" applyProtection="1">
      <alignment horizontal="center" wrapText="1"/>
    </xf>
    <xf numFmtId="0" fontId="23" fillId="0" borderId="13" xfId="0" applyFont="1" applyBorder="1" applyAlignment="1" applyProtection="1">
      <alignment horizontal="center" wrapText="1"/>
    </xf>
    <xf numFmtId="0" fontId="5" fillId="0" borderId="13" xfId="0" applyFont="1" applyBorder="1" applyAlignment="1" applyProtection="1">
      <alignment horizontal="center" wrapText="1"/>
    </xf>
    <xf numFmtId="0" fontId="23" fillId="0" borderId="14" xfId="0" applyFont="1" applyBorder="1" applyAlignment="1" applyProtection="1">
      <alignment horizontal="center" wrapText="1"/>
    </xf>
    <xf numFmtId="0" fontId="5" fillId="0" borderId="14" xfId="0" applyFont="1" applyBorder="1" applyAlignment="1" applyProtection="1">
      <alignment horizontal="center" wrapText="1"/>
    </xf>
    <xf numFmtId="0" fontId="23" fillId="0" borderId="12" xfId="0" applyFont="1" applyFill="1" applyBorder="1" applyAlignment="1">
      <alignment horizontal="center" wrapText="1"/>
    </xf>
    <xf numFmtId="0" fontId="23" fillId="0" borderId="13" xfId="0" applyFont="1" applyFill="1" applyBorder="1" applyAlignment="1">
      <alignment horizontal="center" wrapText="1"/>
    </xf>
    <xf numFmtId="0" fontId="23" fillId="0" borderId="30" xfId="0" applyFont="1" applyFill="1" applyBorder="1" applyAlignment="1">
      <alignment horizontal="center" wrapText="1"/>
    </xf>
    <xf numFmtId="2" fontId="23" fillId="0" borderId="30" xfId="0" applyNumberFormat="1" applyFont="1" applyFill="1" applyBorder="1" applyAlignment="1">
      <alignment horizontal="center" wrapText="1"/>
    </xf>
    <xf numFmtId="0" fontId="23" fillId="0" borderId="27" xfId="0" applyFont="1" applyFill="1" applyBorder="1" applyAlignment="1">
      <alignment horizontal="center" wrapText="1"/>
    </xf>
    <xf numFmtId="0" fontId="23" fillId="0" borderId="34" xfId="0" applyFont="1" applyFill="1" applyBorder="1" applyAlignment="1">
      <alignment horizontal="center" wrapText="1"/>
    </xf>
    <xf numFmtId="0" fontId="23" fillId="0" borderId="34" xfId="0" applyFont="1" applyFill="1" applyBorder="1" applyAlignment="1" applyProtection="1">
      <alignment horizontal="center" wrapText="1"/>
    </xf>
    <xf numFmtId="0" fontId="0" fillId="0" borderId="0" xfId="0" applyFont="1" applyFill="1" applyAlignment="1" applyProtection="1">
      <alignment horizontal="center"/>
    </xf>
    <xf numFmtId="49" fontId="0" fillId="4" borderId="16" xfId="0" applyNumberFormat="1" applyFont="1" applyFill="1" applyBorder="1" applyAlignment="1">
      <alignment vertical="center" wrapText="1"/>
    </xf>
    <xf numFmtId="49" fontId="0" fillId="4" borderId="16" xfId="0" applyNumberFormat="1" applyFont="1" applyFill="1" applyBorder="1" applyAlignment="1">
      <alignment vertical="center"/>
    </xf>
    <xf numFmtId="2" fontId="0" fillId="4" borderId="16" xfId="0" applyNumberFormat="1" applyFont="1" applyFill="1" applyBorder="1" applyAlignment="1">
      <alignment vertical="center"/>
    </xf>
    <xf numFmtId="49" fontId="0" fillId="4" borderId="15" xfId="0" applyNumberFormat="1" applyFont="1" applyFill="1" applyBorder="1" applyAlignment="1">
      <alignment vertical="center" wrapText="1"/>
    </xf>
    <xf numFmtId="0" fontId="0" fillId="0" borderId="0" xfId="0" applyFont="1" applyAlignment="1" applyProtection="1">
      <alignment vertical="center"/>
    </xf>
    <xf numFmtId="0" fontId="23" fillId="0" borderId="0" xfId="0" applyFont="1" applyBorder="1" applyAlignment="1" applyProtection="1">
      <alignment horizontal="center" wrapText="1"/>
    </xf>
    <xf numFmtId="0" fontId="23" fillId="0" borderId="30" xfId="0" applyFont="1" applyFill="1" applyBorder="1" applyAlignment="1" applyProtection="1">
      <alignment horizontal="center" wrapText="1"/>
    </xf>
    <xf numFmtId="0" fontId="23" fillId="0" borderId="30" xfId="0" applyFont="1" applyBorder="1" applyAlignment="1" applyProtection="1">
      <alignment horizontal="center" wrapText="1"/>
    </xf>
    <xf numFmtId="0" fontId="23" fillId="0" borderId="37" xfId="0" applyFont="1" applyBorder="1" applyAlignment="1">
      <alignment horizontal="center" wrapText="1"/>
    </xf>
    <xf numFmtId="0" fontId="23" fillId="0" borderId="38" xfId="0" applyFont="1" applyBorder="1" applyAlignment="1">
      <alignment horizontal="center" wrapText="1"/>
    </xf>
    <xf numFmtId="0" fontId="23" fillId="0" borderId="39" xfId="0" applyFont="1" applyBorder="1" applyAlignment="1">
      <alignment horizontal="center" wrapText="1"/>
    </xf>
    <xf numFmtId="0" fontId="0" fillId="0" borderId="0" xfId="0" applyFont="1" applyFill="1" applyAlignment="1" applyProtection="1"/>
    <xf numFmtId="0" fontId="23" fillId="0" borderId="10" xfId="0" applyFont="1" applyFill="1" applyBorder="1" applyAlignment="1">
      <alignment horizontal="center" wrapText="1"/>
    </xf>
    <xf numFmtId="0" fontId="23" fillId="0" borderId="23" xfId="0" applyFont="1" applyFill="1" applyBorder="1" applyAlignment="1">
      <alignment horizontal="center" wrapText="1"/>
    </xf>
    <xf numFmtId="2" fontId="23" fillId="0" borderId="23" xfId="0" applyNumberFormat="1" applyFont="1" applyFill="1" applyBorder="1" applyAlignment="1">
      <alignment horizontal="center" wrapText="1"/>
    </xf>
    <xf numFmtId="0" fontId="6" fillId="0" borderId="0" xfId="0" applyFont="1" applyAlignment="1" applyProtection="1"/>
    <xf numFmtId="0" fontId="23" fillId="0" borderId="12" xfId="0" applyFont="1" applyBorder="1" applyAlignment="1">
      <alignment horizontal="center" wrapText="1"/>
    </xf>
    <xf numFmtId="0" fontId="8" fillId="0" borderId="0" xfId="0" applyFont="1" applyAlignment="1" applyProtection="1"/>
    <xf numFmtId="14" fontId="30" fillId="0" borderId="0" xfId="0" applyNumberFormat="1" applyFont="1" applyAlignment="1">
      <alignment wrapText="1"/>
    </xf>
  </cellXfs>
  <cellStyles count="2">
    <cellStyle name="Normal" xfId="0" builtinId="0"/>
    <cellStyle name="Percent" xfId="1" builtinId="5"/>
  </cellStyles>
  <dxfs count="211">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m/d/yyyy;@"/>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m/d/yyyy;@"/>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m/d/yyyy;@"/>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medium">
          <color indexed="64"/>
        </left>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protection locked="1" hidden="0"/>
    </dxf>
    <dxf>
      <fill>
        <patternFill patternType="none">
          <fgColor indexed="64"/>
          <bgColor indexed="65"/>
        </patternFill>
      </fill>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fill>
        <patternFill patternType="none">
          <fgColor indexed="64"/>
          <bgColor indexed="65"/>
        </patternFill>
      </fill>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none">
          <fgColor indexed="64"/>
          <bgColor indexed="65"/>
        </patternFill>
      </fill>
      <border diagonalUp="0" diagonalDown="0">
        <left/>
        <right style="thin">
          <color rgb="FF000000"/>
        </right>
        <top style="thin">
          <color rgb="FF000000"/>
        </top>
        <bottom style="thin">
          <color rgb="FF000000"/>
        </bottom>
        <vertical style="thin">
          <color rgb="FF000000"/>
        </vertical>
        <horizontal style="thin">
          <color rgb="FF000000"/>
        </horizontal>
      </border>
    </dxf>
    <dxf>
      <border>
        <top style="thin">
          <color rgb="FF000000"/>
        </top>
      </border>
    </dxf>
    <dxf>
      <border diagonalUp="0" diagonalDown="0">
        <left style="medium">
          <color rgb="FF000000"/>
        </left>
        <right style="medium">
          <color rgb="FF000000"/>
        </right>
        <top style="medium">
          <color indexed="64"/>
        </top>
        <bottom style="medium">
          <color rgb="FF000000"/>
        </bottom>
      </border>
    </dxf>
    <dxf>
      <border>
        <bottom style="thin">
          <color rgb="FF000000"/>
        </bottom>
      </border>
    </dxf>
    <dxf>
      <font>
        <b/>
        <i val="0"/>
        <strike val="0"/>
        <condense val="0"/>
        <extend val="0"/>
        <outline val="0"/>
        <shadow val="0"/>
        <u val="none"/>
        <vertAlign val="baseline"/>
        <sz val="11"/>
        <color rgb="FF000000"/>
        <name val="Calibri"/>
        <scheme val="minor"/>
      </font>
      <alignment horizontal="center"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5"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5"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5"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5"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5"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5"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numFmt numFmtId="2" formatCode="0.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right/>
        <top style="thin">
          <color indexed="64"/>
        </top>
        <bottom/>
        <vertical/>
        <horizontal/>
      </border>
      <protection locked="1" hidden="0"/>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theme="1"/>
        <name val="Calibri"/>
        <scheme val="minor"/>
      </font>
      <fill>
        <patternFill patternType="solid">
          <fgColor indexed="64"/>
          <bgColor theme="5" tint="0.79998168889431442"/>
        </patternFill>
      </fill>
      <protection locked="1" hidden="0"/>
    </dxf>
    <dxf>
      <font>
        <b/>
        <i val="0"/>
        <strike val="0"/>
        <condense val="0"/>
        <extend val="0"/>
        <outline val="0"/>
        <shadow val="0"/>
        <u val="none"/>
        <vertAlign val="baseline"/>
        <sz val="11"/>
        <color rgb="FF000000"/>
        <name val="Calibri"/>
        <scheme val="minor"/>
      </font>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m/d/yyyy;@"/>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m/d/yyyy;@"/>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medium">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5"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right/>
        <top style="thin">
          <color indexed="64"/>
        </top>
        <bottom/>
        <vertical/>
        <horizontal/>
      </border>
      <protection locked="1" hidden="0"/>
    </dxf>
    <dxf>
      <border outline="0">
        <left style="medium">
          <color rgb="FF000000"/>
        </left>
        <right style="medium">
          <color rgb="FF000000"/>
        </right>
        <top style="medium">
          <color rgb="FF000000"/>
        </top>
        <bottom style="medium">
          <color indexed="64"/>
        </bottom>
      </border>
    </dxf>
    <dxf>
      <font>
        <b val="0"/>
        <i val="0"/>
        <strike val="0"/>
        <condense val="0"/>
        <extend val="0"/>
        <outline val="0"/>
        <shadow val="0"/>
        <u val="none"/>
        <vertAlign val="baseline"/>
        <sz val="11"/>
        <color theme="1"/>
        <name val="Calibri"/>
        <scheme val="minor"/>
      </font>
      <protection locked="1" hidden="0"/>
    </dxf>
    <dxf>
      <font>
        <b/>
        <i val="0"/>
        <strike val="0"/>
        <condense val="0"/>
        <extend val="0"/>
        <outline val="0"/>
        <shadow val="0"/>
        <u val="none"/>
        <vertAlign val="baseline"/>
        <sz val="11"/>
        <color rgb="FF000000"/>
        <name val="Calibri"/>
        <scheme val="minor"/>
      </font>
      <alignment horizontal="center" vertical="bottom" textRotation="0" wrapText="1" indent="0" justifyLastLine="0" shrinkToFit="0" readingOrder="0"/>
      <protection locked="1"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numFmt numFmtId="166" formatCode="h:mm;@"/>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6" formatCode="h:mm;@"/>
      <border diagonalUp="0" diagonalDown="0">
        <left style="thin">
          <color indexed="64"/>
        </left>
        <right style="thin">
          <color indexed="64"/>
        </right>
        <top style="thin">
          <color indexed="64"/>
        </top>
        <bottom style="thin">
          <color indexed="64"/>
        </bottom>
        <vertical/>
        <horizontal/>
      </border>
      <protection locked="0" hidden="0"/>
    </dxf>
    <dxf>
      <numFmt numFmtId="165" formatCode="m/d/yyyy;@"/>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4.9989318521683403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diagonalUp="0" diagonalDown="0">
        <left style="medium">
          <color indexed="64"/>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70C0"/>
        <name val="Calibri"/>
        <scheme val="minor"/>
      </font>
      <alignment horizontal="left" vertical="top"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ttom style="medium">
          <color indexed="64"/>
        </bottom>
      </border>
    </dxf>
    <dxf>
      <alignment vertical="bottom" textRotation="0" indent="0" justifyLastLine="0" shrinkToFit="0" readingOrder="0"/>
    </dxf>
    <dxf>
      <numFmt numFmtId="165" formatCode="m/d/yyyy;@"/>
      <border diagonalUp="0" diagonalDown="0">
        <left style="thin">
          <color auto="1"/>
        </left>
        <right/>
        <top style="thin">
          <color auto="1"/>
        </top>
        <bottom style="thin">
          <color auto="1"/>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4.9989318521683403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diagonalUp="0" diagonalDown="0">
        <left/>
        <right style="thin">
          <color indexed="64"/>
        </right>
        <top style="thin">
          <color indexed="64"/>
        </top>
        <bottom style="thin">
          <color indexed="64"/>
        </bottom>
        <vertical/>
        <horizontal/>
      </border>
      <protection locked="0" hidden="0"/>
    </dxf>
    <dxf>
      <border outline="0">
        <left style="medium">
          <color indexed="64"/>
        </left>
        <right style="thin">
          <color indexed="64"/>
        </right>
        <top style="medium">
          <color indexed="64"/>
        </top>
        <bottom style="medium">
          <color indexed="64"/>
        </bottom>
      </border>
    </dxf>
    <dxf>
      <protection locked="0" hidden="0"/>
    </dxf>
    <dxf>
      <border outline="0">
        <bottom style="medium">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bottom"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4.9989318521683403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diagonalUp="0" diagonalDown="0">
        <left/>
        <right style="thin">
          <color indexed="64"/>
        </right>
        <top style="thin">
          <color indexed="64"/>
        </top>
        <bottom style="thin">
          <color indexed="64"/>
        </bottom>
        <vertical/>
        <horizontal/>
      </border>
      <protection locked="0" hidden="0"/>
    </dxf>
    <dxf>
      <border outline="0">
        <left style="medium">
          <color rgb="FF000000"/>
        </left>
        <right style="thin">
          <color rgb="FF000000"/>
        </right>
        <top style="medium">
          <color rgb="FF000000"/>
        </top>
        <bottom style="medium">
          <color rgb="FF000000"/>
        </bottom>
      </border>
    </dxf>
    <dxf>
      <protection locked="0" hidden="0"/>
    </dxf>
    <dxf>
      <border outline="0">
        <bottom style="medium">
          <color rgb="FF000000"/>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bottom" textRotation="0" wrapText="1" indent="0" justifyLastLine="0" shrinkToFit="0" readingOrder="0"/>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diagonalUp="0" diagonalDown="0">
        <left/>
        <right style="medium">
          <color indexed="64"/>
        </right>
        <top/>
        <bottom/>
        <vertical/>
        <horizontal/>
      </border>
      <protection locked="0" hidden="0"/>
    </dxf>
    <dxf>
      <border outline="0">
        <left style="medium">
          <color indexed="64"/>
        </left>
        <right style="medium">
          <color indexed="64"/>
        </right>
        <top style="medium">
          <color indexed="64"/>
        </top>
        <bottom style="medium">
          <color indexed="64"/>
        </bottom>
      </border>
    </dxf>
    <dxf>
      <protection locked="0" hidden="0"/>
    </dxf>
    <dxf>
      <border outline="0">
        <bottom style="medium">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rgb="FF242729"/>
        <name val="Consolas"/>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rgb="FF242729"/>
        <name val="Consolas"/>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border outline="0">
        <top style="thin">
          <color theme="1"/>
        </top>
      </border>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border outline="0">
        <bottom style="thin">
          <color theme="1"/>
        </bottom>
      </border>
    </dxf>
    <dxf>
      <font>
        <b/>
        <i val="0"/>
        <strike val="0"/>
        <condense val="0"/>
        <extend val="0"/>
        <outline val="0"/>
        <shadow val="0"/>
        <u val="none"/>
        <vertAlign val="baseline"/>
        <sz val="11"/>
        <color theme="4" tint="-0.249977111117893"/>
        <name val="Calibri"/>
        <scheme val="minor"/>
      </font>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rgb="FF242729"/>
        <name val="Consolas"/>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border outline="0">
        <top style="thin">
          <color theme="1"/>
        </top>
      </border>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border outline="0">
        <bottom style="thin">
          <color theme="1"/>
        </bottom>
      </border>
    </dxf>
    <dxf>
      <font>
        <b/>
        <i val="0"/>
        <strike val="0"/>
        <condense val="0"/>
        <extend val="0"/>
        <outline val="0"/>
        <shadow val="0"/>
        <u val="none"/>
        <vertAlign val="baseline"/>
        <sz val="11"/>
        <color theme="4" tint="-0.249977111117893"/>
        <name val="Calibri"/>
        <scheme val="minor"/>
      </font>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rgb="FF242729"/>
        <name val="Consolas"/>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border outline="0">
        <top style="thin">
          <color theme="1"/>
        </top>
      </border>
    </dxf>
    <dxf>
      <font>
        <b val="0"/>
        <i val="0"/>
        <strike val="0"/>
        <condense val="0"/>
        <extend val="0"/>
        <outline val="0"/>
        <shadow val="0"/>
        <u val="none"/>
        <vertAlign val="baseline"/>
        <sz val="11"/>
        <color theme="4" tint="-0.249977111117893"/>
        <name val="Calibri"/>
        <scheme val="minor"/>
      </font>
      <fill>
        <patternFill patternType="none">
          <fgColor indexed="64"/>
          <bgColor indexed="65"/>
        </patternFill>
      </fill>
    </dxf>
    <dxf>
      <border outline="0">
        <bottom style="thin">
          <color theme="1"/>
        </bottom>
      </border>
    </dxf>
    <dxf>
      <font>
        <b/>
        <i val="0"/>
        <strike val="0"/>
        <condense val="0"/>
        <extend val="0"/>
        <outline val="0"/>
        <shadow val="0"/>
        <u val="none"/>
        <vertAlign val="baseline"/>
        <sz val="11"/>
        <color theme="4" tint="-0.249977111117893"/>
        <name val="Calibri"/>
        <scheme val="minor"/>
      </font>
    </dxf>
    <dxf>
      <font>
        <b val="0"/>
        <i val="0"/>
        <strike val="0"/>
        <condense val="0"/>
        <extend val="0"/>
        <outline val="0"/>
        <shadow val="0"/>
        <u val="none"/>
        <vertAlign val="baseline"/>
        <sz val="11"/>
        <color rgb="FF000000"/>
        <name val="Segoe UI"/>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rgb="FF000000"/>
        <name val="Segoe UI"/>
        <scheme val="none"/>
      </font>
      <fill>
        <patternFill patternType="none">
          <fgColor indexed="64"/>
          <bgColor indexed="65"/>
        </patternFill>
      </fill>
      <border diagonalUp="0" diagonalDown="0">
        <left/>
        <right/>
        <top style="thin">
          <color theme="1"/>
        </top>
        <bottom/>
        <vertical/>
        <horizontal/>
      </border>
    </dxf>
    <dxf>
      <font>
        <b val="0"/>
        <i val="0"/>
        <strike val="0"/>
        <condense val="0"/>
        <extend val="0"/>
        <outline val="0"/>
        <shadow val="0"/>
        <u val="none"/>
        <vertAlign val="baseline"/>
        <sz val="11"/>
        <color rgb="FF000000"/>
        <name val="Segoe UI"/>
        <scheme val="none"/>
      </font>
      <fill>
        <patternFill patternType="none">
          <fgColor indexed="64"/>
          <bgColor indexed="65"/>
        </patternFill>
      </fill>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1"/>
        </top>
        <bottom/>
        <vertical/>
        <horizontal/>
      </border>
    </dxf>
    <dxf>
      <border outline="0">
        <top style="thin">
          <color theme="1"/>
        </top>
      </border>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font>
        <b/>
        <i val="0"/>
        <strike val="0"/>
        <condense val="0"/>
        <extend val="0"/>
        <outline val="0"/>
        <shadow val="0"/>
        <u val="none"/>
        <vertAlign val="baseline"/>
        <sz val="11"/>
        <color rgb="FF000000"/>
        <name val="Segoe UI"/>
        <scheme val="none"/>
      </font>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rgb="FF242729"/>
        <name val="Consolas"/>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top style="thin">
          <color theme="1"/>
        </top>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Segoe UI"/>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Segoe UI"/>
        <scheme val="none"/>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Segoe UI"/>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Segoe UI"/>
        <scheme val="none"/>
      </font>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EEECE1"/>
      <color rgb="FFEEEC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3571875</xdr:colOff>
      <xdr:row>13</xdr:row>
      <xdr:rowOff>771525</xdr:rowOff>
    </xdr:from>
    <xdr:to>
      <xdr:col>1</xdr:col>
      <xdr:colOff>4429125</xdr:colOff>
      <xdr:row>13</xdr:row>
      <xdr:rowOff>1438275</xdr:rowOff>
    </xdr:to>
    <xdr:pic>
      <xdr:nvPicPr>
        <xdr:cNvPr id="2" name="Picture 1" descr="Trangle containing an excalation poitnt to draw attentio to text in this cell (B9)" title="Attention Triangle">
          <a:extLst>
            <a:ext uri="{FF2B5EF4-FFF2-40B4-BE49-F238E27FC236}">
              <a16:creationId xmlns:a16="http://schemas.microsoft.com/office/drawing/2014/main" id="{FF9FE707-0916-46BA-A96A-4ACC8880EF72}"/>
            </a:ext>
          </a:extLst>
        </xdr:cNvPr>
        <xdr:cNvPicPr/>
      </xdr:nvPicPr>
      <xdr:blipFill>
        <a:blip xmlns:r="http://schemas.openxmlformats.org/officeDocument/2006/relationships" r:embed="rId1"/>
        <a:stretch>
          <a:fillRect/>
        </a:stretch>
      </xdr:blipFill>
      <xdr:spPr>
        <a:xfrm>
          <a:off x="3571875" y="5124450"/>
          <a:ext cx="857250" cy="666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F1:I11" totalsRowShown="0">
  <autoFilter ref="F1:I11" xr:uid="{00000000-0009-0000-0100-000008000000}"/>
  <tableColumns count="4">
    <tableColumn id="3" xr3:uid="{00000000-0010-0000-0000-000003000000}" name="Column2" dataDxfId="210">
      <calculatedColumnFormula>+IF(G2="","",MAX(F1:F$1)+1)</calculatedColumnFormula>
    </tableColumn>
    <tableColumn id="2" xr3:uid="{00000000-0010-0000-0000-000002000000}" name="Column1" dataDxfId="209">
      <calculatedColumnFormula>+IF(Company_Information!B24="","",Company_Information!B24)</calculatedColumnFormula>
    </tableColumn>
    <tableColumn id="1" xr3:uid="{00000000-0010-0000-0000-000001000000}" name="Companylist" dataDxfId="208">
      <calculatedColumnFormula>+IFERROR(INDEX(G$2:G$501,MATCH(ROW()-ROW($H$1),F$2:F$501,0)),"")</calculatedColumnFormula>
    </tableColumn>
    <tableColumn id="4" xr3:uid="{00000000-0010-0000-0000-000004000000}" name="Column3" dataDxfId="207">
      <calculatedColumnFormula>IF(COUNTIF(G$2:G2,G2)=1,G2,"")</calculatedColumnFormula>
    </tableColumn>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e14" displayName="Table14" ref="AU1:BE478" totalsRowShown="0" headerRowDxfId="162" dataDxfId="160" headerRowBorderDxfId="161" tableBorderDxfId="159">
  <autoFilter ref="AU1:BE478" xr:uid="{00000000-0009-0000-0100-00000E000000}"/>
  <tableColumns count="11">
    <tableColumn id="1" xr3:uid="{00000000-0010-0000-0900-000001000000}" name="Column5" dataDxfId="158">
      <calculatedColumnFormula>+IF(AZ2="","",MAX(AU$1:AU1)+1)</calculatedColumnFormula>
    </tableColumn>
    <tableColumn id="2" xr3:uid="{00000000-0010-0000-0900-000002000000}" name="Facility" dataDxfId="157">
      <calculatedColumnFormula>IF(CMS_Deviation_Detail!B24="","",CMS_Deviation_Detail!B24)</calculatedColumnFormula>
    </tableColumn>
    <tableColumn id="3" xr3:uid="{00000000-0010-0000-0900-000003000000}" name="Source" dataDxfId="156">
      <calculatedColumnFormula>IF(CMS_Deviation_Detail!C24="","",CMS_Deviation_Detail!C24)</calculatedColumnFormula>
    </tableColumn>
    <tableColumn id="4" xr3:uid="{00000000-0010-0000-0900-000004000000}" name="Limit" dataDxfId="155">
      <calculatedColumnFormula>IF(CMS_Deviation_Detail!D24="","",CMS_Deviation_Detail!D24)</calculatedColumnFormula>
    </tableColumn>
    <tableColumn id="5" xr3:uid="{00000000-0010-0000-0900-000005000000}" name="Unique" dataDxfId="154">
      <calculatedColumnFormula>AV2&amp;AW2&amp;AX2</calculatedColumnFormula>
    </tableColumn>
    <tableColumn id="6" xr3:uid="{00000000-0010-0000-0900-000006000000}" name="Column4" dataDxfId="153">
      <calculatedColumnFormula>IF(COUNTIF(AY$2:AY2,AY2)=1,AY2,"")</calculatedColumnFormula>
    </tableColumn>
    <tableColumn id="7" xr3:uid="{00000000-0010-0000-0900-000007000000}" name="Column42" dataDxfId="152">
      <calculatedColumnFormula>+IFERROR(INDEX(AV$2:AV$955,MATCH(ROW()-ROW(AZ$1),AU$2:AU$955,0)),"")</calculatedColumnFormula>
    </tableColumn>
    <tableColumn id="8" xr3:uid="{00000000-0010-0000-0900-000008000000}" name="Column43" dataDxfId="151">
      <calculatedColumnFormula>+IFERROR(INDEX(AW$2:AW$955,MATCH(ROW()-ROW(BA$1),AU$2:AU$955,0)),"")</calculatedColumnFormula>
    </tableColumn>
    <tableColumn id="9" xr3:uid="{00000000-0010-0000-0900-000009000000}" name="Column432" dataDxfId="150">
      <calculatedColumnFormula>+IFERROR(INDEX(AX$2:AX$955,MATCH(ROW()-ROW(BB$1),AU$2:AU$955,0)),"")</calculatedColumnFormula>
    </tableColumn>
    <tableColumn id="10" xr3:uid="{00000000-0010-0000-0900-00000A000000}" name="Column433" dataDxfId="149">
      <calculatedColumnFormula>IF(BA2="","",BA2&amp;BB2)</calculatedColumnFormula>
    </tableColumn>
    <tableColumn id="11" xr3:uid="{00000000-0010-0000-0900-00000B000000}" name="Column434" dataDxfId="148">
      <calculatedColumnFormula>IF(BA2="","",VLOOKUP(BD2,$AO$2:$AS$78,5,FALSE))</calculatedColumnFormula>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Table19" displayName="Table19" ref="BG1:BP78" totalsRowShown="0" headerRowDxfId="147" dataDxfId="145" headerRowBorderDxfId="146" tableBorderDxfId="144">
  <autoFilter ref="BG1:BP78" xr:uid="{00000000-0009-0000-0100-000013000000}"/>
  <tableColumns count="10">
    <tableColumn id="1" xr3:uid="{00000000-0010-0000-0A00-000001000000}" name="Column5" dataDxfId="143">
      <calculatedColumnFormula>+IF(BL2="","",MAX(BG$1:BG1)+1)</calculatedColumnFormula>
    </tableColumn>
    <tableColumn id="2" xr3:uid="{00000000-0010-0000-0A00-000002000000}" name="Facility" dataDxfId="142">
      <calculatedColumnFormula>IF(CMS_Identification!B24="","",CMS_Identification!B24)</calculatedColumnFormula>
    </tableColumn>
    <tableColumn id="3" xr3:uid="{00000000-0010-0000-0A00-000003000000}" name="Source" dataDxfId="141">
      <calculatedColumnFormula>IF(CMS_Identification!C24="","",CMS_Identification!C24)</calculatedColumnFormula>
    </tableColumn>
    <tableColumn id="4" xr3:uid="{00000000-0010-0000-0A00-000004000000}" name="Limit" dataDxfId="140">
      <calculatedColumnFormula>IF(CMS_Identification!E24="","",CMS_Identification!E24)</calculatedColumnFormula>
    </tableColumn>
    <tableColumn id="5" xr3:uid="{00000000-0010-0000-0A00-000005000000}" name="Unique" dataDxfId="139">
      <calculatedColumnFormula>BH2&amp;BI2&amp;BJ2</calculatedColumnFormula>
    </tableColumn>
    <tableColumn id="6" xr3:uid="{00000000-0010-0000-0A00-000006000000}" name="Column4" dataDxfId="138">
      <calculatedColumnFormula>IF(COUNTIF(BK$2:BK2,BK2)=1,BK2,"")</calculatedColumnFormula>
    </tableColumn>
    <tableColumn id="7" xr3:uid="{00000000-0010-0000-0A00-000007000000}" name="Column43" dataDxfId="137">
      <calculatedColumnFormula>IF(BH2="","",BH2&amp;" "&amp;BI2&amp;" "&amp;BJ2)</calculatedColumnFormula>
    </tableColumn>
    <tableColumn id="8" xr3:uid="{00000000-0010-0000-0A00-000008000000}" name="Column42" dataDxfId="136">
      <calculatedColumnFormula>+IFERROR(INDEX(BH$2:BH$78,MATCH(ROW()-ROW(BL$1),BG$2:BG$78,0)),"")</calculatedColumnFormula>
    </tableColumn>
    <tableColumn id="9" xr3:uid="{00000000-0010-0000-0A00-000009000000}" name="43" dataDxfId="135">
      <calculatedColumnFormula>+IFERROR(INDEX(BI$2:BI$78,MATCH(ROW()-ROW(BN$1),BG$2:BG$78,0)),"")</calculatedColumnFormula>
    </tableColumn>
    <tableColumn id="10" xr3:uid="{00000000-0010-0000-0A00-00000A000000}" name="Column432" dataDxfId="134">
      <calculatedColumnFormula>+IFERROR(INDEX(BJ$2:BJ$78,MATCH(ROW()-ROW(BO$1),BG$2:BG$78,0)),"")</calculatedColumnFormula>
    </tableColum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B000000}" name="CompanyInformation" displayName="CompanyInformation" ref="B12:O33" totalsRowShown="0" headerRowDxfId="133" dataDxfId="131" headerRowBorderDxfId="132" tableBorderDxfId="130">
  <autoFilter ref="B12:O3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Company Record No. _x000a_(Field value will automatically generate if a value is not entered.)" dataDxfId="129"/>
    <tableColumn id="2" xr3:uid="{00000000-0010-0000-0B00-000002000000}" name="Company Name _x000a_(§63.10899(c)(1))" dataDxfId="128"/>
    <tableColumn id="3" xr3:uid="{00000000-0010-0000-0B00-000003000000}" name="Address _x000a_(§63.10899(c)(1))" dataDxfId="127"/>
    <tableColumn id="4" xr3:uid="{00000000-0010-0000-0B00-000004000000}" name="Address 2 " dataDxfId="126"/>
    <tableColumn id="5" xr3:uid="{00000000-0010-0000-0B00-000005000000}" name="City _x000a_(§63.10899(c)(1))" dataDxfId="125"/>
    <tableColumn id="6" xr3:uid="{00000000-0010-0000-0B00-000006000000}" name="County" dataDxfId="124"/>
    <tableColumn id="7" xr3:uid="{00000000-0010-0000-0B00-000007000000}" name="State Abbreviation _x000a_(§63.10899(c)(1))" dataDxfId="123"/>
    <tableColumn id="8" xr3:uid="{00000000-0010-0000-0B00-000008000000}" name="Zip Code _x000a_(§63.10899(c)(1))" dataDxfId="122"/>
    <tableColumn id="9" xr3:uid="{00000000-0010-0000-0B00-000009000000}" name="Responsible Agency Facility ID _x000a_(State Facility Identifier)" dataDxfId="121"/>
    <tableColumn id="10" xr3:uid="{00000000-0010-0000-0B00-00000A000000}" name="Date of Report _x000a_(§63.10899(c)(3))" dataDxfId="120"/>
    <tableColumn id="11" xr3:uid="{00000000-0010-0000-0B00-00000B000000}" name="Beginning Date of Reporting Period  _x000a_(§63.10899(c)(3))" dataDxfId="119"/>
    <tableColumn id="12" xr3:uid="{00000000-0010-0000-0B00-00000C000000}" name="Ending Date of_x000a_Reporting Period_x000a_(§63.10899(c)(3))" dataDxfId="118"/>
    <tableColumn id="13" xr3:uid="{00000000-0010-0000-0B00-00000D000000}" name="Please enter any additional information." dataDxfId="117"/>
    <tableColumn id="14" xr3:uid="{00000000-0010-0000-0B00-00000E000000}" name="Enter associated file name reference. " dataDxfId="11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Identification12" displayName="Identification12" ref="B12:D100" totalsRowShown="0" headerRowDxfId="115" dataDxfId="113" headerRowBorderDxfId="114" tableBorderDxfId="112">
  <autoFilter ref="B12:D100" xr:uid="{00000000-0009-0000-0100-00000B000000}"/>
  <tableColumns count="3">
    <tableColumn id="1" xr3:uid="{00000000-0010-0000-0C00-000001000000}" name="Company Record No._x000a_(Select from dropdown)" dataDxfId="111">
      <calculatedColumnFormula>IF(ISBLANK(#REF!),"",ROW(B13)-23)</calculatedColumnFormula>
    </tableColumn>
    <tableColumn id="6" xr3:uid="{00000000-0010-0000-0C00-000006000000}" name="Brief Description of Affected Source_x000a_(§63.10899(c)(6)(i) or (c)(7)(iii))" dataDxfId="110"/>
    <tableColumn id="3" xr3:uid="{00000000-0010-0000-0C00-000003000000}" name="Total Operating Hours During the Reporting Period _x000a_(§63.10899(c)(6)(i) or (c)(7)(iii))" dataDxfId="109"/>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D000000}" name="Identification" displayName="Identification" ref="B12:F100" totalsRowShown="0" headerRowDxfId="108" dataDxfId="106" headerRowBorderDxfId="107" tableBorderDxfId="105">
  <autoFilter ref="B12:F100" xr:uid="{00000000-0009-0000-0100-000002000000}"/>
  <tableColumns count="5">
    <tableColumn id="1" xr3:uid="{00000000-0010-0000-0D00-000001000000}" name="Company Record No._x000a_(Autocompleted from Column D)" dataDxfId="104">
      <calculatedColumnFormula>IF(ISBLANK(#REF!),"",ROW(B13)-23)</calculatedColumnFormula>
    </tableColumn>
    <tableColumn id="6" xr3:uid="{00000000-0010-0000-0D00-000006000000}" name="Brief Description of Affected Source_x000a_(§63.10899(c)(7)(iii))_x000a_(Autocompleted from Column D)" dataDxfId="103"/>
    <tableColumn id="2" xr3:uid="{00000000-0010-0000-0D00-000002000000}" name="Company Record Number and Affected Source_x000a_(Select from dropdown)" dataDxfId="102"/>
    <tableColumn id="3" xr3:uid="{00000000-0010-0000-0D00-000003000000}" name="Monitoring Equipment Manufacturer and Model Number_x000a_(§63.10899(c)(7)(i))" dataDxfId="101"/>
    <tableColumn id="5" xr3:uid="{00000000-0010-0000-0D00-000005000000}" name="Date of Last CMS_x000a_Certification or Audit_x000a_(§63.10899(c)(7)(ii))" dataDxfId="100"/>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Table7" displayName="Table7" ref="B12:C33" totalsRowShown="0" headerRowDxfId="99" tableBorderDxfId="98">
  <autoFilter ref="B12:C33" xr:uid="{00000000-0009-0000-0100-000007000000}">
    <filterColumn colId="0" hiddenButton="1"/>
    <filterColumn colId="1" hiddenButton="1"/>
  </autoFilter>
  <tableColumns count="2">
    <tableColumn id="1" xr3:uid="{00000000-0010-0000-0E00-000001000000}" name="Company Record No. _x000a_(Select from dropdown)" dataDxfId="97"/>
    <tableColumn id="2" xr3:uid="{00000000-0010-0000-0E00-000002000000}" name="Description of any changes in continuous monitoring systems, processes, or controls since the last reporting period_x000a_(§63.10899(c)(7)(iv))" dataDxfId="9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F000000}" name="CEMDeviation" displayName="CEMDeviation" ref="B12:K500" totalsRowShown="0" headerRowDxfId="95" headerRowBorderDxfId="94" tableBorderDxfId="93">
  <autoFilter ref="B12:K500" xr:uid="{00000000-0009-0000-0100-000004000000}"/>
  <tableColumns count="10">
    <tableColumn id="1" xr3:uid="{00000000-0010-0000-0F00-000001000000}" name="Company Record No._x000a_(Autocompleted from Column E)" dataDxfId="92">
      <calculatedColumnFormula>IF(ISBLANK(D13),"",ROW(B13)-23)</calculatedColumnFormula>
    </tableColumn>
    <tableColumn id="9" xr3:uid="{00000000-0010-0000-0F00-000009000000}" name="Brief Description of Affected Source_x000a_(§63.10899(c)(7)(iii))_x000a_(Autocompleted from Column E)" dataDxfId="91"/>
    <tableColumn id="2" xr3:uid="{00000000-0010-0000-0F00-000002000000}" name="Monitoring Equipment Manufacturer and Model Number_x000a_(§63.10899(c)(7)(i))_x000a_(Autocompleted from Column E)" dataDxfId="90"/>
    <tableColumn id="10" xr3:uid="{00000000-0010-0000-0F00-00000A000000}" name="Company Record Number, Affected Source, and Brief Description of Monitoring Equipment_x000a_(Select from dropdown)" dataDxfId="89"/>
    <tableColumn id="7" xr3:uid="{00000000-0010-0000-0F00-000007000000}" name="Type of Deviation_x000a_(§63.10899(c)(7)(v)(B))_x000a_(Select from dropdown)" dataDxfId="88"/>
    <tableColumn id="4" xr3:uid="{00000000-0010-0000-0F00-000004000000}" name="Starting Date CMS _x000a_Inoperable or Out of Control_x000a_(§63.10899(c)(7)(v)(A))" dataDxfId="87"/>
    <tableColumn id="5" xr3:uid="{00000000-0010-0000-0F00-000005000000}" name="Starting Time CMS Inoperable or Out of Control_x000a_(§63.10899(c)(7)(v)(A))" dataDxfId="86"/>
    <tableColumn id="6" xr3:uid="{00000000-0010-0000-0F00-000006000000}" name="Duration CMS Inoperable _x000a_or Out of Control (hours)_x000a_(§63.10899(c)(7)(v)(A))" dataDxfId="85"/>
    <tableColumn id="3" xr3:uid="{00000000-0010-0000-0F00-000003000000}" name="Cause of Deviation_x000a_(§63.10899(c)(7)(v)(C))_x000a_(Select from dropdown)" dataDxfId="84"/>
    <tableColumn id="8" xr3:uid="{00000000-0010-0000-0F00-000008000000}" name="Corrective Action Taken_x000a_(§63.10899(c)(7)(v)(C))" dataDxfId="83"/>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0000000}" name="Table623" displayName="Table623" ref="B12:L100" totalsRowShown="0" headerRowDxfId="82" dataDxfId="81" tableBorderDxfId="80">
  <autoFilter ref="B12:L100" xr:uid="{00000000-0009-0000-0100-000016000000}"/>
  <tableColumns count="11">
    <tableColumn id="1" xr3:uid="{00000000-0010-0000-1000-000001000000}" name="Company Record No._x000a_(Autocompleted)" dataDxfId="79"/>
    <tableColumn id="2" xr3:uid="{00000000-0010-0000-1000-000002000000}" name="Affected Source or Equipment_x000a_(§63.10899(c)(7)(iii))_x000a_(Autocompleted)" dataDxfId="78"/>
    <tableColumn id="3" xr3:uid="{00000000-0010-0000-1000-000003000000}" name="Monitoring Equipment Manufacturer and Model Number_x000a_(§63.10899(c)(7)(i))_x000a_(Autocompleted)" dataDxfId="77"/>
    <tableColumn id="4" xr3:uid="{00000000-0010-0000-1000-000004000000}" name="Total Source Operating Time (Hours)_x000a_(§63.10899(c)(7)(iii))_x000a_(Autocompleted)" dataDxfId="76"/>
    <tableColumn id="5" xr3:uid="{00000000-0010-0000-1000-000005000000}" name="Total Duration of_x000a_CMS Downtime (hours) _x000a_(§63.10899(c)(7)(vi))_x000a_(Calculated value)" dataDxfId="75">
      <calculatedColumnFormula>IF($E13="","",SUMIFS(CMS_Deviation_Detail!$L$24:$L$5400,CMS_Deviation_Detail!$B$24:$B$5400,B13,CMS_Deviation_Detail!$C$24:$C$5400,C13,CMS_Deviation_Detail!$D$24:$D$5400,D13))</calculatedColumnFormula>
    </tableColumn>
    <tableColumn id="6" xr3:uid="{00000000-0010-0000-1000-000006000000}" name="Total Duration of_x000a_ CMS Downtime as_x000a_ a per cent of Total_x000a_ Source Operating Time_x000a_(§63.10899(c)(7)(vi))_x000a_(Calculated value )" dataDxfId="74" dataCellStyle="Percent">
      <calculatedColumnFormula>IF($E13="","",IF(F13=0,"N/A",F13/$E13))</calculatedColumnFormula>
    </tableColumn>
    <tableColumn id="7" xr3:uid="{00000000-0010-0000-1000-000007000000}" name="Total Duration of _x000a_CMS Downtime Due to _x000a_Monitoring System Malfunctions_x000a_(§63.10899(c)(7)(vi))_x000a_(Calculated value)" dataDxfId="73"/>
    <tableColumn id="8" xr3:uid="{00000000-0010-0000-1000-000008000000}" name="Total Duration of _x000a_CMS Downtime Due to _x000a_Nonmonitoring Equipment Malfunctions_x000a_(§63.10899(c)(7)(vi))_x000a_(Calculated value)" dataDxfId="72"/>
    <tableColumn id="9" xr3:uid="{00000000-0010-0000-1000-000009000000}" name="Total Duration of _x000a_CMS Downtime Due to _x000a_Quality Assurance/Quality Control Calibrations_x000a_(§63.10899(c)(7)(vi))_x000a_(Calculated value)" dataDxfId="71"/>
    <tableColumn id="10" xr3:uid="{00000000-0010-0000-1000-00000A000000}" name="Total Duration of _x000a_CMS Downtime Due to _x000a_Other Known Causes_x000a_(§63.10899(c)(7)(vi))_x000a_(Calculated value)" dataDxfId="70"/>
    <tableColumn id="11" xr3:uid="{00000000-0010-0000-1000-00000B000000}" name="Total Duration of _x000a_CMS Downtime Due to Unknown Causes_x000a_(§63.10899(c)(7)(vi))_x000a_(Calculated value)" dataDxfId="69"/>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12:AC500" totalsRowShown="0" headerRowDxfId="68" dataDxfId="67" tableBorderDxfId="66">
  <autoFilter ref="B12:AC500" xr:uid="{00000000-0009-0000-0100-000005000000}"/>
  <tableColumns count="28">
    <tableColumn id="1" xr3:uid="{00000000-0010-0000-1100-000001000000}" name="Company Record No. _x000a_(Autocompleted from Column D)" dataDxfId="65"/>
    <tableColumn id="2" xr3:uid="{00000000-0010-0000-1100-000002000000}" name="Brief Description of Affected Source_x000a_(§63.10899(c)(6)(i))_x000a_(Autocompleted from Column D)" dataDxfId="64"/>
    <tableColumn id="10" xr3:uid="{00000000-0010-0000-1100-00000A000000}" name="Company Record Number and Affected Source_x000a_(Select from dropdown)" dataDxfId="63"/>
    <tableColumn id="3" xr3:uid="{00000000-0010-0000-1100-000003000000}" name="Emission Limitation or Work Practice Deviated From_x000a_(§63.10899(c)(6)(ii))_x000a_(Select from dropdown)" dataDxfId="62"/>
    <tableColumn id="4" xr3:uid="{00000000-0010-0000-1100-000004000000}" name="Starting Date of Deviation_x000a_(§63.10899(c)(6)(ii)(A))" dataDxfId="61"/>
    <tableColumn id="5" xr3:uid="{00000000-0010-0000-1100-000005000000}" name="Starting Time of _x000a_Deviation_x000a_(§63.10899(c)(6)(ii)(A))" dataDxfId="60"/>
    <tableColumn id="6" xr3:uid="{00000000-0010-0000-1100-000006000000}" name="Duration of _x000a_Deviation_x000a_(hours)  _x000a_(§63.10899(c)(6)(ii)(A))" dataDxfId="59"/>
    <tableColumn id="7" xr3:uid="{00000000-0010-0000-1100-000007000000}" name="Cause of Deviation_x000a_(§63.10899(c)(6)(ii)(A))_x000a_(Select from dropdown)" dataDxfId="58"/>
    <tableColumn id="8" xr3:uid="{00000000-0010-0000-1100-000008000000}" name="Corrective Action Taken_x000a_(§63.10899(c)(6)(ii)(A))" dataDxfId="57"/>
    <tableColumn id="12" xr3:uid="{00000000-0010-0000-1100-00000C000000}" name="Method Used to Estimate Emissions _x000a_(§63.10899(c)(6)(ii)(B))_x000a_(Select from dropdown)" dataDxfId="56"/>
    <tableColumn id="9" xr3:uid="{00000000-0010-0000-1100-000009000000}" name="Pollutant 1_x000a_(§63.10899(c)(6)(ii)(B))_x000a_(Select from dropdown)" dataDxfId="55"/>
    <tableColumn id="15" xr3:uid="{00000000-0010-0000-1100-00000F000000}" name="Estimate of Emissions _x000a_Pollutant 1_x000a_(§63.10899(c)(6)(ii)(B))" dataDxfId="54"/>
    <tableColumn id="16" xr3:uid="{00000000-0010-0000-1100-000010000000}" name="Units of Emissions Estimate _x000a_Pollutant 1_x000a_(§63.10899(c)(6)(ii)(B))_x000a_(Select from dropdown)" dataDxfId="53"/>
    <tableColumn id="17" xr3:uid="{00000000-0010-0000-1100-000011000000}" name="Pollutant 2_x000a_(§63.10899(c)(6)(ii)(B))_x000a_(Select from dropdown)_x000a_(If necessary)" dataDxfId="52"/>
    <tableColumn id="18" xr3:uid="{00000000-0010-0000-1100-000012000000}" name="Estimate of Emissions _x000a_Pollutant 2_x000a_(§63.10899(c)(6)(ii)(B))_x000a_(If necessary)" dataDxfId="51"/>
    <tableColumn id="19" xr3:uid="{00000000-0010-0000-1100-000013000000}" name="Units of Emissions Estimate _x000a_Pollutant 2_x000a_(§63.10899(c)(6)(ii)(B))_x000a_(Select from dropdown)_x000a_(If necessary)" dataDxfId="50"/>
    <tableColumn id="20" xr3:uid="{00000000-0010-0000-1100-000014000000}" name="Pollutant 3_x000a_(§63.10899(c)(6)(ii)(B))_x000a_(Select from dropdown)_x000a_(If necessary)" dataDxfId="49"/>
    <tableColumn id="21" xr3:uid="{00000000-0010-0000-1100-000015000000}" name="Estimate of Emissions_x000a_Pollutant 3_x000a_(§63.10899(c)(6)(ii)(B))_x000a_(If necessary)" dataDxfId="48"/>
    <tableColumn id="22" xr3:uid="{00000000-0010-0000-1100-000016000000}" name="Units of Emissions Estimate _x000a_Pollutant 3_x000a_(§63.10899(c)(6)(ii)(B))_x000a_(Select from dropdown)_x000a_(If necessary)" dataDxfId="47"/>
    <tableColumn id="11" xr3:uid="{00000000-0010-0000-1100-00000B000000}" name="Pollutant 4_x000a_(§63.10899(c)(6)(ii)(B))_x000a_(Select from dropdown)_x000a_(If necessary)" dataDxfId="46"/>
    <tableColumn id="13" xr3:uid="{00000000-0010-0000-1100-00000D000000}" name="Estimate of Emissions _x000a_Pollutant 4_x000a_(§63.10899(c)(6)(ii)(B))_x000a_(If necessary)" dataDxfId="45"/>
    <tableColumn id="14" xr3:uid="{00000000-0010-0000-1100-00000E000000}" name="Units of Emissions Estimate _x000a_Pollutant 4_x000a_(§63.10899(c)(6)(ii)(B))_x000a_(Select from dropdown)_x000a_(If necessary)" dataDxfId="44"/>
    <tableColumn id="23" xr3:uid="{00000000-0010-0000-1100-000017000000}" name="Pollutant 5_x000a_(§63.10899(c)(6)(ii)(B))_x000a_(Select from dropdown)_x000a_(If necessary)" dataDxfId="43"/>
    <tableColumn id="24" xr3:uid="{00000000-0010-0000-1100-000018000000}" name="Estimate of Emissions _x000a_Pollutant 5_x000a_(§63.10899(c)(6)(ii)(B))_x000a_(If necessary)" dataDxfId="42"/>
    <tableColumn id="25" xr3:uid="{00000000-0010-0000-1100-000019000000}" name="Units of Emissions Estimate _x000a_Pollutant 5_x000a_(§63.10899(c)(6)(ii)(B))_x000a_(Select from dropdown)_x000a_(If necessary)" dataDxfId="41"/>
    <tableColumn id="26" xr3:uid="{00000000-0010-0000-1100-00001A000000}" name="Pollutant 6_x000a_(§63.10899(c)(6)(ii)(B))_x000a_(Select from dropdown)_x000a_(If necessary)" dataDxfId="40"/>
    <tableColumn id="27" xr3:uid="{00000000-0010-0000-1100-00001B000000}" name="Estimate of Emissions_x000a_Pollutant 6_x000a_(§63.10899(c)(6)(ii)(B))_x000a_(If necessary)" dataDxfId="39"/>
    <tableColumn id="28" xr3:uid="{00000000-0010-0000-1100-00001C000000}" name="Units of Emissions Estimate _x000a_Pollutant 6_x000a_(§63.10899(c)(6)(ii)(B))_x000a_(Select from dropdown)_x000a_(If necessary)" dataDxfId="38"/>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2000000}" name="Table9" displayName="Table9" ref="B12:L100" totalsRowShown="0" headerRowDxfId="37" dataDxfId="36" tableBorderDxfId="35">
  <autoFilter ref="B12:L100" xr:uid="{00000000-0009-0000-0100-000009000000}"/>
  <tableColumns count="11">
    <tableColumn id="1" xr3:uid="{00000000-0010-0000-1200-000001000000}" name="Company Record No. _x000a_(Autocompleted)" dataDxfId="34"/>
    <tableColumn id="2" xr3:uid="{00000000-0010-0000-1200-000002000000}" name="Affected Source_x000a_(§63.10899(c)(6)(i))_x000a_(Autocompleted)" dataDxfId="33"/>
    <tableColumn id="3" xr3:uid="{00000000-0010-0000-1200-000003000000}" name="Emission Limitation or Work Practice Deviated From_x000a_(§63.10899(c)(6)(ii))_x000a_(Autocompleted)" dataDxfId="32"/>
    <tableColumn id="4" xr3:uid="{00000000-0010-0000-1200-000004000000}" name="Total Source Operating Time (Hours)_x000a_(§63.10899(c)(6)(i))_x000a_(Autocompleted)" dataDxfId="31"/>
    <tableColumn id="5" xr3:uid="{00000000-0010-0000-1200-000005000000}" name="Total Duration of _x000a_Deviations from _x000a_Emission Limitation or Work Practice_x000a_(§63.10899(c)(6)(iii))_x000a_(Calculated value)" dataDxfId="30">
      <calculatedColumnFormula>IF(E13="","",SUM(H13:L13))</calculatedColumnFormula>
    </tableColumn>
    <tableColumn id="6" xr3:uid="{00000000-0010-0000-1200-000006000000}" name="Total Duration of Deviations from Emission Limitation or Work Practice as a percent of Total Source Operating Time_x000a_(§63.10899(c)(6)(iii))_x000a_(Calculated value)" dataDxfId="29" dataCellStyle="Percent">
      <calculatedColumnFormula>IF($E13="","",IF(F13=0,"N/A",IF(D13="Opacity", F13/60,F13)/$E13))</calculatedColumnFormula>
    </tableColumn>
    <tableColumn id="7" xr3:uid="{00000000-0010-0000-1200-000007000000}" name="Total Duration of _x000a_Deviations from _x000a_Emission Limitation or Work Practice Due to _x000a_Startup/Shutdown_x000a_(§63.10899(c)(6)(iii))_x000a_(Calculated value)" dataDxfId="28">
      <calculatedColumnFormula>IF($E13="","",SUMIFS(Limit_Deviation_Detail!$H$24:$H$5800,Limit_Deviation_Detail!$B$24:$B$5800,B13,Limit_Deviation_Detail!$C$24:$C$5800,C13,Limit_Deviation_Detail!$E$24:$E$5800,D13,Limit_Deviation_Detail!$I$24:$I$5800,"Startup"))</calculatedColumnFormula>
    </tableColumn>
    <tableColumn id="9" xr3:uid="{00000000-0010-0000-1200-000009000000}" name="Total Duration of  Deviations from Emission Limitation or Work Practice Due to Control Equipment Problems_x000a_(§63.10899(c)(6)(iii))_x000a_(Calculated value)" dataDxfId="27">
      <calculatedColumnFormula>IF($E13="","",SUMIFS(Limit_Deviation_Detail!$H$24:$H$5800,Limit_Deviation_Detail!$B$24:$B$5800,B13,Limit_Deviation_Detail!$C$24:$C$5800,C13,Limit_Deviation_Detail!$E$24:$E$5800,D13,Limit_Deviation_Detail!$I$24:$I$5800,"Control Equipment Problems"))</calculatedColumnFormula>
    </tableColumn>
    <tableColumn id="10" xr3:uid="{00000000-0010-0000-1200-00000A000000}" name="Total Duration of _x000a_Deviations from_x000a_Emission Limitation or Work Practice Due to _x000a_Process Problems_x000a_(§63.10899(c)(6)(iii))_x000a_(Calculated value)" dataDxfId="26">
      <calculatedColumnFormula>IF($E13="","",SUMIFS(Limit_Deviation_Detail!$H$24:$H$5800,Limit_Deviation_Detail!$B$24:$B$5800,B13,Limit_Deviation_Detail!$C$24:$C$5800,C13,Limit_Deviation_Detail!$E$24:$E$5800,D13,Limit_Deviation_Detail!$I$24:$I$5800,"Process Problems"))</calculatedColumnFormula>
    </tableColumn>
    <tableColumn id="11" xr3:uid="{00000000-0010-0000-1200-00000B000000}" name="Total Duration of_x000a_Deviations from _x000a_Emission or_x000a_Opacity Limits Due to _x000a_Other Known Causes_x000a_(§63.10899(c)(6)(iii))_x000a_(Calculated value)" dataDxfId="25">
      <calculatedColumnFormula>IF($E13="","",SUMIFS(Limit_Deviation_Detail!$H$24:$H$5800,Limit_Deviation_Detail!$B$24:$B$5800,B13,Limit_Deviation_Detail!$C$24:$C$5800,C13,Limit_Deviation_Detail!$E$24:$E$5800,D13,Limit_Deviation_Detail!$I$24:$I$5800,"Other Known Causes"))</calculatedColumnFormula>
    </tableColumn>
    <tableColumn id="12" xr3:uid="{00000000-0010-0000-1200-00000C000000}" name="Total Duration of Deviations from Emission or Opacity Limits Due to Unknown Causes _x000a_(§63.10899(c)(6)(iii))_x000a_(Calculated value)" dataDxfId="24">
      <calculatedColumnFormula>IF($E13="","",SUMIFS(Limit_Deviation_Detail!$H$24:$H$5800,Limit_Deviation_Detail!$B$24:$B$5800,B13,Limit_Deviation_Detail!$C$24:$C$5800,C13,Limit_Deviation_Detail!$E$24:$E$5800,D13,Limit_Deviation_Detail!$I$24:$I$5800,"Unknown Causes"))</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Table12" displayName="Table12" ref="K1:N101" totalsRowShown="0" headerRowDxfId="206">
  <autoFilter ref="K1:N101" xr:uid="{00000000-0009-0000-0100-00000C000000}"/>
  <tableColumns count="4">
    <tableColumn id="1" xr3:uid="{00000000-0010-0000-0100-000001000000}" name="Rank" dataDxfId="205">
      <calculatedColumnFormula>+IF(N2="","",MAX(K1:K$1)+1)</calculatedColumnFormula>
    </tableColumn>
    <tableColumn id="2" xr3:uid="{00000000-0010-0000-0100-000002000000}" name="Cem" dataDxfId="204">
      <calculatedColumnFormula>IF(CMS_Identification!E24="","",CMS_Identification!E24)</calculatedColumnFormula>
    </tableColumn>
    <tableColumn id="3" xr3:uid="{00000000-0010-0000-0100-000003000000}" name="CEMName" dataDxfId="203">
      <calculatedColumnFormula>+IFERROR(INDEX(L$2:L$501,MATCH(ROW()-ROW($M$1),K$2:K$501,0)),"")</calculatedColumnFormula>
    </tableColumn>
    <tableColumn id="4" xr3:uid="{00000000-0010-0000-0100-000004000000}" name="Column1" dataDxfId="202">
      <calculatedColumnFormula>IF(COUNTIF(L$2:L2,L2)=1,L2,"")</calculatedColumnFormula>
    </tableColumn>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21" displayName="Table21" ref="B12:D500" totalsRowShown="0" headerRowDxfId="23" headerRowBorderDxfId="22" tableBorderDxfId="21" totalsRowBorderDxfId="20">
  <autoFilter ref="B12:D500" xr:uid="{00000000-0009-0000-0100-000015000000}"/>
  <tableColumns count="3">
    <tableColumn id="1" xr3:uid="{00000000-0010-0000-1300-000001000000}" name="Company Record No.  _x000a_(Select from dropdown)" dataDxfId="19"/>
    <tableColumn id="2" xr3:uid="{00000000-0010-0000-1300-000002000000}" name="Scrap Provider, Contract, or Shipment_x000a_(§63.10899(c)(8)) " dataDxfId="18"/>
    <tableColumn id="3" xr3:uid="{00000000-0010-0000-1300-000003000000}" name="Option in §63.10885(b)_x000a_(§63.10899(c)(8))_x000a_(Select from dropdown)" dataDxfId="17"/>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e3" displayName="Table3" ref="B12:I33" totalsRowShown="0" headerRowDxfId="16" tableBorderDxfId="15">
  <autoFilter ref="B12:I3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400-000001000000}" name="Company Record No.  _x000a_(Select from dropdown)" dataDxfId="14"/>
    <tableColumn id="2" xr3:uid="{00000000-0010-0000-1400-000002000000}" name="Number of Mercury Switches Removed_x000a_(§63.10899(c)(9)(i)) _x000a_(Enter either Number (Column C) or Weight (Column D))" dataDxfId="13"/>
    <tableColumn id="3" xr3:uid="{00000000-0010-0000-1400-000003000000}" name="Weight of Mercury Recovered and Properly Managed_x000a_(§63.10899(c)(9)(i))_x000a_(Enter either Number (Column C) or Weight (Column D))" dataDxfId="12"/>
    <tableColumn id="16385" xr3:uid="{00000000-0010-0000-1400-000001400000}" name="Units of Weight of Mercury_x000a_(§63.10899(c)(9)(i))_x000a_(Select from dropdown)" dataDxfId="11"/>
    <tableColumn id="4" xr3:uid="{00000000-0010-0000-1400-000004000000}" name="Estimate of Number of Vehicle Processed_x000a_(§63.10899(c)(9)(i))" dataDxfId="10"/>
    <tableColumn id="5" xr3:uid="{00000000-0010-0000-1400-000005000000}" name="Estimate of Percent of Mercury Switches Recovered_x000a_(§63.10899(c)(9)(i))" dataDxfId="9"/>
    <tableColumn id="6" xr3:uid="{00000000-0010-0000-1400-000006000000}" name="I Certify That The Recovered Mercury Switches Were Recycled at RCRA-Permitted Facilities._x000a_(§63.10899(c)(9)(ii))_x000a_(Select from dropdown)" dataDxfId="8"/>
    <tableColumn id="7" xr3:uid="{00000000-0010-0000-1400-000007000000}" name="The Facility Has Conducted Periodic Inspections or Taken Other Means of Corroboration as Required Under §63.10885(b)(1)(ii)(C)._x000a_(§63.10899(c)(9)(iii))_x000a_(Select from dropdown)" dataDxfId="7"/>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5000000}" name="Table17" displayName="Table17" ref="B12:D33" totalsRowShown="0" headerRowDxfId="6" dataDxfId="4" headerRowBorderDxfId="5" tableBorderDxfId="3">
  <autoFilter ref="B12:D33" xr:uid="{00000000-0009-0000-0100-000011000000}">
    <filterColumn colId="0" hiddenButton="1"/>
    <filterColumn colId="1" hiddenButton="1"/>
    <filterColumn colId="2" hiddenButton="1"/>
  </autoFilter>
  <tableColumns count="3">
    <tableColumn id="1" xr3:uid="{00000000-0010-0000-1500-000001000000}" name="Company Record No.  _x000a_(Autocompleted)" dataDxfId="2"/>
    <tableColumn id="2" xr3:uid="{00000000-0010-0000-1500-000002000000}" name="Is the statement &quot;There were no deviations from the emissions limitations, pollution prevention management practices, or operation and maintenance requirements during the reporting period&quot; applicable? _x000a_(§63.10899(c)(4)) _x000a_(Select from Dropdown)" dataDxfId="1"/>
    <tableColumn id="3" xr3:uid="{00000000-0010-0000-1500-000003000000}" name="Is the statement &quot;There were no periods during which a CMS was inoperable or out-of-control during the reporting period&quot; applicable?_x000a_ (§63.10899(c)(5))_x000a_(Select from Dropdown)"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le15" displayName="Table15" ref="R1:R12" totalsRowShown="0" headerRowDxfId="201">
  <autoFilter ref="R1:R12" xr:uid="{00000000-0009-0000-0100-00000F000000}"/>
  <tableColumns count="1">
    <tableColumn id="1" xr3:uid="{00000000-0010-0000-0200-000001000000}" name="Limits"/>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Table16" displayName="Table16" ref="P15:P20" totalsRowShown="0" headerRowDxfId="200">
  <autoFilter ref="P15:P20" xr:uid="{00000000-0009-0000-0100-000010000000}"/>
  <tableColumns count="1">
    <tableColumn id="1" xr3:uid="{00000000-0010-0000-0300-000001000000}" name="Deviation Causes"/>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Table18" displayName="Table18" ref="U1:AE478" totalsRowShown="0" headerRowDxfId="199" dataDxfId="197" headerRowBorderDxfId="198" tableBorderDxfId="196">
  <autoFilter ref="U1:AE478" xr:uid="{00000000-0009-0000-0100-000012000000}"/>
  <tableColumns count="11">
    <tableColumn id="1" xr3:uid="{00000000-0010-0000-0400-000001000000}" name="Column5" dataDxfId="195">
      <calculatedColumnFormula>+IF(Z2="","",MAX(U$1:U1)+1)</calculatedColumnFormula>
    </tableColumn>
    <tableColumn id="2" xr3:uid="{00000000-0010-0000-0400-000002000000}" name="Facility" dataDxfId="194">
      <calculatedColumnFormula>IF(Limit_Deviation_Detail!B24="","",Limit_Deviation_Detail!B24)</calculatedColumnFormula>
    </tableColumn>
    <tableColumn id="3" xr3:uid="{00000000-0010-0000-0400-000003000000}" name="Source" dataDxfId="193">
      <calculatedColumnFormula>IF(Limit_Deviation_Detail!C24="","",Limit_Deviation_Detail!C24)</calculatedColumnFormula>
    </tableColumn>
    <tableColumn id="4" xr3:uid="{00000000-0010-0000-0400-000004000000}" name="Limit" dataDxfId="192">
      <calculatedColumnFormula>IF(Limit_Deviation_Detail!E24="","",Limit_Deviation_Detail!E24)</calculatedColumnFormula>
    </tableColumn>
    <tableColumn id="5" xr3:uid="{00000000-0010-0000-0400-000005000000}" name="Unique" dataDxfId="191">
      <calculatedColumnFormula>V2&amp;W2&amp;X2</calculatedColumnFormula>
    </tableColumn>
    <tableColumn id="6" xr3:uid="{00000000-0010-0000-0400-000006000000}" name="Column4" dataDxfId="190">
      <calculatedColumnFormula>IF(COUNTIF(Y$2:Y2,Y2)=1,Y2,"")</calculatedColumnFormula>
    </tableColumn>
    <tableColumn id="7" xr3:uid="{00000000-0010-0000-0400-000007000000}" name="Column42" dataDxfId="189">
      <calculatedColumnFormula>+IFERROR(INDEX(V$2:V$955,MATCH(ROW()-ROW(Z$1),U$2:U$955,0)),"")</calculatedColumnFormula>
    </tableColumn>
    <tableColumn id="8" xr3:uid="{00000000-0010-0000-0400-000008000000}" name="Column43" dataDxfId="188">
      <calculatedColumnFormula>+IFERROR(INDEX(W$2:W$955,MATCH(ROW()-ROW(AA$1),U$2:U$955,0)),"")</calculatedColumnFormula>
    </tableColumn>
    <tableColumn id="9" xr3:uid="{00000000-0010-0000-0400-000009000000}" name="Column432" dataDxfId="187">
      <calculatedColumnFormula>+IFERROR(INDEX(X$2:X$955,MATCH(ROW()-ROW(AB$1),U$2:U$955,0)),"")</calculatedColumnFormula>
    </tableColumn>
    <tableColumn id="11" xr3:uid="{00000000-0010-0000-0400-00000B000000}" name="Column433" dataDxfId="186">
      <calculatedColumnFormula>IF(AA2="","",AA2&amp;AB2)</calculatedColumnFormula>
    </tableColumn>
    <tableColumn id="12" xr3:uid="{00000000-0010-0000-0400-00000C000000}" name="Column434" dataDxfId="185">
      <calculatedColumnFormula>IF(AA2="","",VLOOKUP(AD2,$AO$2:$AS$78,5,FALSE))</calculatedColumnFormula>
    </tableColumn>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5000000}" name="Table20" displayName="Table20" ref="AG1:AG57" totalsRowShown="0">
  <autoFilter ref="AG1:AG57" xr:uid="{00000000-0009-0000-0100-000014000000}"/>
  <tableColumns count="1">
    <tableColumn id="1" xr3:uid="{00000000-0010-0000-0500-000001000000}" name="states"/>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6000000}" name="Table23" displayName="Table23" ref="R15:R19" totalsRowShown="0">
  <autoFilter ref="R15:R19" xr:uid="{00000000-0009-0000-0100-000017000000}"/>
  <tableColumns count="1">
    <tableColumn id="1" xr3:uid="{00000000-0010-0000-0600-000001000000}" name="Options under 63.10885(b)"/>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1:D78" totalsRowShown="0" headerRowDxfId="184" dataDxfId="183" tableBorderDxfId="182">
  <autoFilter ref="A1:D78" xr:uid="{00000000-0009-0000-0100-00000A000000}"/>
  <tableColumns count="4">
    <tableColumn id="1" xr3:uid="{00000000-0010-0000-0700-000001000000}" name="Rank" dataDxfId="181">
      <calculatedColumnFormula>+IF(D2="","",MAX(A$1:A1)+1)</calculatedColumnFormula>
    </tableColumn>
    <tableColumn id="2" xr3:uid="{00000000-0010-0000-0700-000002000000}" name="Name" dataDxfId="180">
      <calculatedColumnFormula>IF(Affected_Sources!C24="","",Affected_Sources!C24)</calculatedColumnFormula>
    </tableColumn>
    <tableColumn id="4" xr3:uid="{00000000-0010-0000-0700-000004000000}" name="Unitlist" dataDxfId="179">
      <calculatedColumnFormula>+IFERROR(INDEX(B$2:B$78,MATCH(ROW()-ROW($C$1),A$2:A$78,0)),"")</calculatedColumnFormula>
    </tableColumn>
    <tableColumn id="6" xr3:uid="{00000000-0010-0000-0700-000006000000}" name="Column1" dataDxfId="178">
      <calculatedColumnFormula>IF(COUNTIF(B$2:B2,B2)=1,B2,"")</calculatedColumnFormula>
    </tableColumn>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 displayName="Table13" ref="AI1:AS78" totalsRowShown="0" headerRowDxfId="177" dataDxfId="175" headerRowBorderDxfId="176" tableBorderDxfId="174">
  <autoFilter ref="AI1:AS78" xr:uid="{00000000-0009-0000-0100-00000D000000}"/>
  <tableColumns count="11">
    <tableColumn id="1" xr3:uid="{00000000-0010-0000-0800-000001000000}" name="Column5" dataDxfId="173">
      <calculatedColumnFormula>+IF(AN2="","",MAX(AI$1:AI1)+1)</calculatedColumnFormula>
    </tableColumn>
    <tableColumn id="2" xr3:uid="{00000000-0010-0000-0800-000002000000}" name="Facility" dataDxfId="172">
      <calculatedColumnFormula>IF(Affected_Sources!B24="","",Affected_Sources!B24)</calculatedColumnFormula>
    </tableColumn>
    <tableColumn id="3" xr3:uid="{00000000-0010-0000-0800-000003000000}" name="Source" dataDxfId="171">
      <calculatedColumnFormula>IF(Affected_Sources!C24="","",Affected_Sources!C24)</calculatedColumnFormula>
    </tableColumn>
    <tableColumn id="4" xr3:uid="{00000000-0010-0000-0800-000004000000}" name="Limit" dataDxfId="170">
      <calculatedColumnFormula>IF(Affected_Sources!D24="","",Affected_Sources!D24)</calculatedColumnFormula>
    </tableColumn>
    <tableColumn id="5" xr3:uid="{00000000-0010-0000-0800-000005000000}" name="Unique" dataDxfId="169">
      <calculatedColumnFormula>AJ2&amp;AK2</calculatedColumnFormula>
    </tableColumn>
    <tableColumn id="6" xr3:uid="{00000000-0010-0000-0800-000006000000}" name="Column4" dataDxfId="168">
      <calculatedColumnFormula>IF(COUNTIF(AM$2:AM2,AM2)=1,AM2,"")</calculatedColumnFormula>
    </tableColumn>
    <tableColumn id="12" xr3:uid="{00000000-0010-0000-0800-00000C000000}" name="Column44" dataDxfId="167">
      <calculatedColumnFormula>AQ2&amp;AR2</calculatedColumnFormula>
    </tableColumn>
    <tableColumn id="10" xr3:uid="{00000000-0010-0000-0800-00000A000000}" name="Column43" dataDxfId="166">
      <calculatedColumnFormula>IF(AQ2="","",AQ2&amp;" "&amp;AR2)</calculatedColumnFormula>
    </tableColumn>
    <tableColumn id="7" xr3:uid="{00000000-0010-0000-0800-000007000000}" name="Column42" dataDxfId="165">
      <calculatedColumnFormula>+IFERROR(INDEX(AJ$2:AJ$78,MATCH(ROW()-ROW(AN$1),AI$2:AI$78,0)),"")</calculatedColumnFormula>
    </tableColumn>
    <tableColumn id="8" xr3:uid="{00000000-0010-0000-0800-000008000000}" name="43" dataDxfId="164">
      <calculatedColumnFormula>+IFERROR(INDEX(AK$2:AK$78,MATCH(ROW()-ROW(AQ$1),AI$2:AI$78,0)),"")</calculatedColumnFormula>
    </tableColumn>
    <tableColumn id="9" xr3:uid="{00000000-0010-0000-0800-000009000000}" name="Column432" dataDxfId="163">
      <calculatedColumnFormula>+IFERROR(INDEX(AL$2:AL$78,MATCH(ROW()-ROW(AR$1),AI$2:AI$78,0)),"")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P500"/>
  <sheetViews>
    <sheetView topLeftCell="AM1" workbookViewId="0">
      <selection activeCell="BE2" sqref="BE2"/>
    </sheetView>
  </sheetViews>
  <sheetFormatPr defaultRowHeight="15" x14ac:dyDescent="0.25"/>
  <cols>
    <col min="1" max="1" width="11.5703125" customWidth="1"/>
    <col min="3" max="4" width="14.140625" customWidth="1"/>
    <col min="12" max="13" width="13.140625" customWidth="1"/>
    <col min="15" max="15" width="43.28515625" bestFit="1" customWidth="1"/>
    <col min="17" max="17" width="52.5703125" bestFit="1" customWidth="1"/>
    <col min="18" max="18" width="11.7109375" customWidth="1"/>
    <col min="19" max="19" width="11" customWidth="1"/>
    <col min="20" max="20" width="9.42578125" customWidth="1"/>
    <col min="23" max="23" width="9.7109375" customWidth="1"/>
    <col min="24" max="24" width="25.85546875" bestFit="1" customWidth="1"/>
    <col min="25" max="26" width="12" customWidth="1"/>
    <col min="27" max="27" width="13" customWidth="1"/>
    <col min="35" max="35" width="11" customWidth="1"/>
    <col min="36" max="36" width="9.42578125" customWidth="1"/>
    <col min="39" max="39" width="9.7109375" customWidth="1"/>
    <col min="40" max="42" width="11" customWidth="1"/>
    <col min="43" max="43" width="12" customWidth="1"/>
    <col min="45" max="45" width="13" customWidth="1"/>
    <col min="47" max="47" width="11" customWidth="1"/>
    <col min="48" max="48" width="9.42578125" customWidth="1"/>
    <col min="51" max="51" width="9.7109375" customWidth="1"/>
    <col min="52" max="52" width="11" customWidth="1"/>
    <col min="53" max="54" width="12" customWidth="1"/>
    <col min="55" max="57" width="13" customWidth="1"/>
    <col min="59" max="59" width="11" customWidth="1"/>
    <col min="60" max="60" width="9.42578125" customWidth="1"/>
    <col min="63" max="63" width="9.7109375" customWidth="1"/>
    <col min="64" max="64" width="11" customWidth="1"/>
    <col min="65" max="66" width="12" customWidth="1"/>
    <col min="68" max="68" width="13" customWidth="1"/>
  </cols>
  <sheetData>
    <row r="1" spans="1:68" ht="16.5" x14ac:dyDescent="0.3">
      <c r="A1" s="235" t="s">
        <v>61</v>
      </c>
      <c r="B1" s="235" t="s">
        <v>62</v>
      </c>
      <c r="C1" s="235" t="s">
        <v>47</v>
      </c>
      <c r="D1" s="235" t="s">
        <v>59</v>
      </c>
      <c r="F1" t="s">
        <v>60</v>
      </c>
      <c r="G1" t="s">
        <v>59</v>
      </c>
      <c r="H1" t="s">
        <v>52</v>
      </c>
      <c r="I1" t="s">
        <v>67</v>
      </c>
      <c r="J1" s="128"/>
      <c r="K1" s="128" t="s">
        <v>61</v>
      </c>
      <c r="L1" s="128" t="s">
        <v>65</v>
      </c>
      <c r="M1" s="128" t="s">
        <v>66</v>
      </c>
      <c r="N1" s="128" t="s">
        <v>59</v>
      </c>
      <c r="O1" s="128"/>
      <c r="P1" s="144" t="s">
        <v>55</v>
      </c>
      <c r="R1" s="144" t="s">
        <v>63</v>
      </c>
      <c r="U1" s="212" t="s">
        <v>68</v>
      </c>
      <c r="V1" s="212" t="s">
        <v>82</v>
      </c>
      <c r="W1" s="212" t="s">
        <v>80</v>
      </c>
      <c r="X1" s="212" t="s">
        <v>81</v>
      </c>
      <c r="Y1" s="212" t="s">
        <v>83</v>
      </c>
      <c r="Z1" s="212" t="s">
        <v>69</v>
      </c>
      <c r="AA1" s="212" t="s">
        <v>70</v>
      </c>
      <c r="AB1" s="212" t="s">
        <v>71</v>
      </c>
      <c r="AC1" s="212" t="s">
        <v>84</v>
      </c>
      <c r="AD1" s="212" t="s">
        <v>185</v>
      </c>
      <c r="AE1" s="212" t="s">
        <v>186</v>
      </c>
      <c r="AG1" t="s">
        <v>85</v>
      </c>
      <c r="AI1" s="239" t="s">
        <v>68</v>
      </c>
      <c r="AJ1" s="239" t="s">
        <v>82</v>
      </c>
      <c r="AK1" s="239" t="s">
        <v>80</v>
      </c>
      <c r="AL1" s="239" t="s">
        <v>81</v>
      </c>
      <c r="AM1" s="239" t="s">
        <v>83</v>
      </c>
      <c r="AN1" s="239" t="s">
        <v>69</v>
      </c>
      <c r="AO1" s="239" t="s">
        <v>195</v>
      </c>
      <c r="AP1" s="239" t="s">
        <v>71</v>
      </c>
      <c r="AQ1" s="239" t="s">
        <v>70</v>
      </c>
      <c r="AR1" s="239" t="s">
        <v>187</v>
      </c>
      <c r="AS1" s="239" t="s">
        <v>84</v>
      </c>
      <c r="AU1" s="239" t="s">
        <v>68</v>
      </c>
      <c r="AV1" s="239" t="s">
        <v>82</v>
      </c>
      <c r="AW1" s="239" t="s">
        <v>80</v>
      </c>
      <c r="AX1" s="239" t="s">
        <v>81</v>
      </c>
      <c r="AY1" s="239" t="s">
        <v>83</v>
      </c>
      <c r="AZ1" s="239" t="s">
        <v>69</v>
      </c>
      <c r="BA1" s="239" t="s">
        <v>70</v>
      </c>
      <c r="BB1" s="239" t="s">
        <v>71</v>
      </c>
      <c r="BC1" s="239" t="s">
        <v>84</v>
      </c>
      <c r="BD1" s="239" t="s">
        <v>185</v>
      </c>
      <c r="BE1" s="239" t="s">
        <v>186</v>
      </c>
      <c r="BG1" s="239" t="s">
        <v>68</v>
      </c>
      <c r="BH1" s="239" t="s">
        <v>82</v>
      </c>
      <c r="BI1" s="239" t="s">
        <v>80</v>
      </c>
      <c r="BJ1" s="239" t="s">
        <v>81</v>
      </c>
      <c r="BK1" s="239" t="s">
        <v>83</v>
      </c>
      <c r="BL1" s="239" t="s">
        <v>69</v>
      </c>
      <c r="BM1" s="239" t="s">
        <v>71</v>
      </c>
      <c r="BN1" s="239" t="s">
        <v>70</v>
      </c>
      <c r="BO1" s="239" t="s">
        <v>187</v>
      </c>
      <c r="BP1" s="239" t="s">
        <v>84</v>
      </c>
    </row>
    <row r="2" spans="1:68" ht="16.5" x14ac:dyDescent="0.3">
      <c r="A2" s="232" t="str">
        <f>+IF(D2="","",MAX(A1:A$1)+1)</f>
        <v/>
      </c>
      <c r="B2" s="233" t="str">
        <f>IF(Affected_Sources!C24="","",Affected_Sources!C24)</f>
        <v/>
      </c>
      <c r="C2" s="233" t="str">
        <f t="shared" ref="C2:C33" si="0">+IFERROR(INDEX(B$2:B$78,MATCH(ROW()-ROW($C$1),A$2:A$78,0)),"")</f>
        <v/>
      </c>
      <c r="D2" s="234" t="str">
        <f>IF(COUNTIF(B$2:B2,B2)=1,B2,"")</f>
        <v/>
      </c>
      <c r="F2" s="150" t="str">
        <f>+IF(I2="","",MAX(F1:F$1)+1)</f>
        <v/>
      </c>
      <c r="G2" s="143" t="str">
        <f>+IF(Company_Information!B24="","",Company_Information!B24)</f>
        <v/>
      </c>
      <c r="H2" s="128" t="str">
        <f t="shared" ref="H2:H11" si="1">+IFERROR(INDEX(G$2:G$501,MATCH(ROW()-ROW($H$1),F$2:F$501,0)),"")</f>
        <v/>
      </c>
      <c r="I2" s="149" t="str">
        <f>IF(COUNTIF(G$2:G2,G2)=1,G2,"")</f>
        <v/>
      </c>
      <c r="J2" s="128"/>
      <c r="K2" s="150" t="str">
        <f>+IF(N2="","",MAX(K1:K$1)+1)</f>
        <v/>
      </c>
      <c r="L2" s="146" t="str">
        <f>IF(CMS_Identification!E24="","",CMS_Identification!E24)</f>
        <v/>
      </c>
      <c r="M2" s="147" t="str">
        <f t="shared" ref="M2:M33" si="2">+IFERROR(INDEX(L$2:L$501,MATCH(ROW()-ROW($M$1),K$2:K$501,0)),"")</f>
        <v/>
      </c>
      <c r="N2" s="148" t="str">
        <f>IF(COUNTIF(L$2:L2,L2)=1,L2,"")</f>
        <v/>
      </c>
      <c r="O2" s="128"/>
      <c r="P2" s="138" t="s">
        <v>189</v>
      </c>
      <c r="R2" t="s">
        <v>76</v>
      </c>
      <c r="U2" s="150" t="str">
        <f>+IF(Z2="","",MAX(U1:U$1)+1)</f>
        <v/>
      </c>
      <c r="V2" s="151" t="str">
        <f>IF(Limit_Deviation_Detail!B24="","",Limit_Deviation_Detail!B24)</f>
        <v/>
      </c>
      <c r="W2" s="151" t="str">
        <f>IF(Limit_Deviation_Detail!C24="","",Limit_Deviation_Detail!C24)</f>
        <v/>
      </c>
      <c r="X2" s="151" t="str">
        <f>IF(Limit_Deviation_Detail!E24="","",Limit_Deviation_Detail!E24)</f>
        <v/>
      </c>
      <c r="Y2" s="151" t="str">
        <f t="shared" ref="Y2:Y65" si="3">V2&amp;W2&amp;X2</f>
        <v/>
      </c>
      <c r="Z2" s="152" t="str">
        <f>IF(COUNTIF(Y$2:Y2,Y2)=1,Y2,"")</f>
        <v/>
      </c>
      <c r="AA2" s="153" t="str">
        <f t="shared" ref="AA2:AA65" si="4">+IFERROR(INDEX(V$2:V$955,MATCH(ROW()-ROW(Z$1),U$2:U$955,0)),"")</f>
        <v/>
      </c>
      <c r="AB2" s="153" t="str">
        <f t="shared" ref="AB2:AB65" si="5">+IFERROR(INDEX(W$2:W$955,MATCH(ROW()-ROW(AA$1),U$2:U$955,0)),"")</f>
        <v/>
      </c>
      <c r="AC2" s="153" t="str">
        <f t="shared" ref="AC2:AC65" si="6">+IFERROR(INDEX(X$2:X$955,MATCH(ROW()-ROW(AB$1),U$2:U$955,0)),"")</f>
        <v/>
      </c>
      <c r="AD2" s="153" t="str">
        <f t="shared" ref="AD2:AD65" si="7">IF(AA2="","",AA2&amp;AB2)</f>
        <v/>
      </c>
      <c r="AE2" s="153" t="str">
        <f t="shared" ref="AE2:AE65" si="8">IF(AA2="","",VLOOKUP(AD2,$AO$2:$AS$78,5,FALSE))</f>
        <v/>
      </c>
      <c r="AG2" t="s">
        <v>86</v>
      </c>
      <c r="AI2" s="236" t="str">
        <f>+IF(AN2="","",MAX(AI1:AI$1)+1)</f>
        <v/>
      </c>
      <c r="AJ2" s="237" t="str">
        <f>IF(Affected_Sources!B24="","",Affected_Sources!B24)</f>
        <v/>
      </c>
      <c r="AK2" s="237" t="str">
        <f>IF(Affected_Sources!C24="","",Affected_Sources!C24)</f>
        <v/>
      </c>
      <c r="AL2" s="237" t="str">
        <f>IF(Affected_Sources!D24="","",Affected_Sources!D24)</f>
        <v/>
      </c>
      <c r="AM2" s="237" t="str">
        <f>AJ2&amp;AK2</f>
        <v/>
      </c>
      <c r="AN2" s="152" t="str">
        <f>IF(COUNTIF(AM$2:AM2,AM2)=1,AM2,"")</f>
        <v/>
      </c>
      <c r="AO2" s="152" t="str">
        <f t="shared" ref="AO2:AO33" si="9">AQ2&amp;AR2</f>
        <v/>
      </c>
      <c r="AP2" s="152" t="str">
        <f t="shared" ref="AP2:AP33" si="10">IF(AQ2="","",AQ2&amp;" "&amp;AR2)</f>
        <v/>
      </c>
      <c r="AQ2" s="238" t="str">
        <f t="shared" ref="AQ2:AQ33" si="11">+IFERROR(INDEX(AJ$2:AJ$78,MATCH(ROW()-ROW(AN$1),AI$2:AI$78,0)),"")</f>
        <v/>
      </c>
      <c r="AR2" s="238" t="str">
        <f t="shared" ref="AR2:AR33" si="12">+IFERROR(INDEX(AK$2:AK$78,MATCH(ROW()-ROW(AQ$1),AI$2:AI$78,0)),"")</f>
        <v/>
      </c>
      <c r="AS2" s="238" t="str">
        <f t="shared" ref="AS2:AS33" si="13">+IFERROR(INDEX(AL$2:AL$78,MATCH(ROW()-ROW(AR$1),AI$2:AI$78,0)),"")</f>
        <v/>
      </c>
      <c r="AU2" s="236" t="str">
        <f>+IF(AZ2="","",MAX(AU1:AU$1)+1)</f>
        <v/>
      </c>
      <c r="AV2" s="237" t="str">
        <f>IF(CMS_Deviation_Detail!B24="","",CMS_Deviation_Detail!B24)</f>
        <v/>
      </c>
      <c r="AW2" s="237" t="str">
        <f>IF(CMS_Deviation_Detail!C24="","",CMS_Deviation_Detail!C24)</f>
        <v/>
      </c>
      <c r="AX2" s="237" t="str">
        <f>IF(CMS_Deviation_Detail!D24="","",CMS_Deviation_Detail!D24)</f>
        <v/>
      </c>
      <c r="AY2" s="237" t="str">
        <f>AV2&amp;AW2&amp;AX2</f>
        <v/>
      </c>
      <c r="AZ2" s="152" t="str">
        <f>IF(COUNTIF(AY$2:AY2,AY2)=1,AY2,"")</f>
        <v/>
      </c>
      <c r="BA2" s="238" t="str">
        <f>+IFERROR(INDEX(AV$2:AV$955,MATCH(ROW()-ROW(AZ$1),AU$2:AU$955,0)),"")</f>
        <v/>
      </c>
      <c r="BB2" s="238" t="str">
        <f>+IFERROR(INDEX(AW$2:AW$955,MATCH(ROW()-ROW(BA$1),AU$2:AU$955,0)),"")</f>
        <v/>
      </c>
      <c r="BC2" s="238" t="str">
        <f>+IFERROR(INDEX(AX$2:AX$955,MATCH(ROW()-ROW(BB$1),AU$2:AU$955,0)),"")</f>
        <v/>
      </c>
      <c r="BD2" s="238" t="str">
        <f t="shared" ref="BD2" si="14">IF(BA2="","",BA2&amp;BB2)</f>
        <v/>
      </c>
      <c r="BE2" s="238" t="str">
        <f t="shared" ref="BE2:BE65" si="15">IF(BA2="","",VLOOKUP(BD2,$AO$2:$AS$78,5,FALSE))</f>
        <v/>
      </c>
      <c r="BG2" s="236" t="str">
        <f>+IF(BL2="","",MAX(BG1:BG$1)+1)</f>
        <v/>
      </c>
      <c r="BH2" s="237" t="str">
        <f>IF(CMS_Identification!B24="","",CMS_Identification!B24)</f>
        <v/>
      </c>
      <c r="BI2" s="237" t="str">
        <f>IF(CMS_Identification!C24="","",CMS_Identification!C24)</f>
        <v/>
      </c>
      <c r="BJ2" s="237" t="str">
        <f>IF(CMS_Identification!E24="","",CMS_Identification!E24)</f>
        <v/>
      </c>
      <c r="BK2" s="237" t="str">
        <f>BH2&amp;BI2&amp;BJ2</f>
        <v/>
      </c>
      <c r="BL2" s="152" t="str">
        <f>IF(COUNTIF(BK$2:BK2,BK2)=1,BK2,"")</f>
        <v/>
      </c>
      <c r="BM2" s="152" t="str">
        <f>IF(BH2="","",BH2&amp;" "&amp;BI2&amp;" "&amp;BJ2)</f>
        <v/>
      </c>
      <c r="BN2" s="238" t="str">
        <f>+IFERROR(INDEX(BH$2:BH$78,MATCH(ROW()-ROW(BL$1),BG$2:BG$78,0)),"")</f>
        <v/>
      </c>
      <c r="BO2" s="238" t="str">
        <f>+IFERROR(INDEX(BI$2:BI$78,MATCH(ROW()-ROW(BN$1),BG$2:BG$78,0)),"")</f>
        <v/>
      </c>
      <c r="BP2" s="238" t="str">
        <f>+IFERROR(INDEX(BJ$2:BJ$78,MATCH(ROW()-ROW(BO$1),BG$2:BG$78,0)),"")</f>
        <v/>
      </c>
    </row>
    <row r="3" spans="1:68" ht="16.5" x14ac:dyDescent="0.3">
      <c r="A3" s="232" t="str">
        <f>+IF(D3="","",MAX(A$1:A2)+1)</f>
        <v/>
      </c>
      <c r="B3" s="233" t="str">
        <f>IF(Affected_Sources!C25="","",Affected_Sources!C25)</f>
        <v/>
      </c>
      <c r="C3" s="233" t="str">
        <f t="shared" si="0"/>
        <v/>
      </c>
      <c r="D3" s="234" t="str">
        <f>IF(COUNTIF(B$2:B3,B3)=1,B3,"")</f>
        <v/>
      </c>
      <c r="F3" s="150" t="str">
        <f>+IF(I3="","",MAX(F$1:F2)+1)</f>
        <v/>
      </c>
      <c r="G3" s="143" t="str">
        <f>+IF(Company_Information!B25="","",Company_Information!B25)</f>
        <v/>
      </c>
      <c r="H3" s="128" t="str">
        <f t="shared" si="1"/>
        <v/>
      </c>
      <c r="I3" s="143" t="str">
        <f>IF(COUNTIF(G$2:G3,G3)=1,G3,"")</f>
        <v/>
      </c>
      <c r="J3" s="128"/>
      <c r="K3" s="150" t="str">
        <f>+IF(N3="","",MAX(K$1:K2)+1)</f>
        <v/>
      </c>
      <c r="L3" s="146" t="str">
        <f>IF(CMS_Identification!E25="","",CMS_Identification!E25)</f>
        <v/>
      </c>
      <c r="M3" s="147" t="str">
        <f t="shared" si="2"/>
        <v/>
      </c>
      <c r="N3" s="147" t="str">
        <f>IF(COUNTIF(L$2:L3,L3)=1,L3,"")</f>
        <v/>
      </c>
      <c r="O3" s="128"/>
      <c r="P3" s="24" t="s">
        <v>248</v>
      </c>
      <c r="R3" t="s">
        <v>142</v>
      </c>
      <c r="U3" s="150" t="str">
        <f>+IF(Z3="","",MAX(U$1:U2)+1)</f>
        <v/>
      </c>
      <c r="V3" s="151" t="str">
        <f>IF(Limit_Deviation_Detail!B25="","",Limit_Deviation_Detail!B25)</f>
        <v/>
      </c>
      <c r="W3" s="151" t="str">
        <f>IF(Limit_Deviation_Detail!C25="","",Limit_Deviation_Detail!C25)</f>
        <v/>
      </c>
      <c r="X3" s="151" t="str">
        <f>IF(Limit_Deviation_Detail!E25="","",Limit_Deviation_Detail!E25)</f>
        <v/>
      </c>
      <c r="Y3" s="151" t="str">
        <f t="shared" si="3"/>
        <v/>
      </c>
      <c r="Z3" s="152" t="str">
        <f>IF(COUNTIF(Y$2:Y3,Y3)=1,Y3,"")</f>
        <v/>
      </c>
      <c r="AA3" s="153" t="str">
        <f t="shared" si="4"/>
        <v/>
      </c>
      <c r="AB3" s="153" t="str">
        <f t="shared" si="5"/>
        <v/>
      </c>
      <c r="AC3" s="153" t="str">
        <f t="shared" si="6"/>
        <v/>
      </c>
      <c r="AD3" s="153" t="str">
        <f t="shared" si="7"/>
        <v/>
      </c>
      <c r="AE3" s="153" t="str">
        <f t="shared" si="8"/>
        <v/>
      </c>
      <c r="AG3" t="s">
        <v>87</v>
      </c>
      <c r="AI3" s="236" t="str">
        <f>+IF(AN3="","",MAX(AI$1:AI2)+1)</f>
        <v/>
      </c>
      <c r="AJ3" s="237" t="str">
        <f>IF(Affected_Sources!B25="","",Affected_Sources!B25)</f>
        <v/>
      </c>
      <c r="AK3" s="237" t="str">
        <f>IF(Affected_Sources!C25="","",Affected_Sources!C25)</f>
        <v/>
      </c>
      <c r="AL3" s="237" t="str">
        <f>IF(Affected_Sources!D25="","",Affected_Sources!D25)</f>
        <v/>
      </c>
      <c r="AM3" s="237" t="str">
        <f t="shared" ref="AM3:AM66" si="16">AJ3&amp;AK3</f>
        <v/>
      </c>
      <c r="AN3" s="152" t="str">
        <f>IF(COUNTIF(AM$2:AM3,AM3)=1,AM3,"")</f>
        <v/>
      </c>
      <c r="AO3" s="152" t="str">
        <f t="shared" si="9"/>
        <v/>
      </c>
      <c r="AP3" s="152" t="str">
        <f t="shared" si="10"/>
        <v/>
      </c>
      <c r="AQ3" s="238" t="str">
        <f t="shared" si="11"/>
        <v/>
      </c>
      <c r="AR3" s="238" t="str">
        <f t="shared" si="12"/>
        <v/>
      </c>
      <c r="AS3" s="238" t="str">
        <f t="shared" si="13"/>
        <v/>
      </c>
      <c r="AU3" s="236" t="str">
        <f>+IF(AZ3="","",MAX(AU$1:AU2)+1)</f>
        <v/>
      </c>
      <c r="AV3" s="237" t="str">
        <f>IF(CMS_Deviation_Detail!B25="","",CMS_Deviation_Detail!B25)</f>
        <v/>
      </c>
      <c r="AW3" s="237" t="str">
        <f>IF(CMS_Deviation_Detail!C25="","",CMS_Deviation_Detail!C25)</f>
        <v/>
      </c>
      <c r="AX3" s="237" t="str">
        <f>IF(CMS_Deviation_Detail!D25="","",CMS_Deviation_Detail!D25)</f>
        <v/>
      </c>
      <c r="AY3" s="237" t="str">
        <f t="shared" ref="AY3:AY66" si="17">AV3&amp;AW3&amp;AX3</f>
        <v/>
      </c>
      <c r="AZ3" s="152" t="str">
        <f>IF(COUNTIF(AY$2:AY3,AY3)=1,AY3,"")</f>
        <v/>
      </c>
      <c r="BA3" s="238" t="str">
        <f t="shared" ref="BA3:BA66" si="18">+IFERROR(INDEX(AV$2:AV$955,MATCH(ROW()-ROW(AZ$1),AU$2:AU$955,0)),"")</f>
        <v/>
      </c>
      <c r="BB3" s="238" t="str">
        <f t="shared" ref="BB3:BB66" si="19">+IFERROR(INDEX(AW$2:AW$955,MATCH(ROW()-ROW(BA$1),AU$2:AU$955,0)),"")</f>
        <v/>
      </c>
      <c r="BC3" s="238" t="str">
        <f t="shared" ref="BC3:BC66" si="20">+IFERROR(INDEX(AX$2:AX$955,MATCH(ROW()-ROW(BB$1),AU$2:AU$955,0)),"")</f>
        <v/>
      </c>
      <c r="BD3" s="238" t="str">
        <f t="shared" ref="BD3:BD66" si="21">IF(BA3="","",BA3&amp;BB3)</f>
        <v/>
      </c>
      <c r="BE3" s="238" t="str">
        <f t="shared" si="15"/>
        <v/>
      </c>
      <c r="BG3" s="236" t="str">
        <f>+IF(BL3="","",MAX(BG$1:BG2)+1)</f>
        <v/>
      </c>
      <c r="BH3" s="237" t="str">
        <f>IF(CMS_Identification!B25="","",CMS_Identification!B25)</f>
        <v/>
      </c>
      <c r="BI3" s="237" t="str">
        <f>IF(CMS_Identification!C25="","",CMS_Identification!C25)</f>
        <v/>
      </c>
      <c r="BJ3" s="237" t="str">
        <f>IF(CMS_Identification!E25="","",CMS_Identification!E25)</f>
        <v/>
      </c>
      <c r="BK3" s="237" t="str">
        <f t="shared" ref="BK3:BK66" si="22">BH3&amp;BI3&amp;BJ3</f>
        <v/>
      </c>
      <c r="BL3" s="152" t="str">
        <f>IF(COUNTIF(BK$2:BK3,BK3)=1,BK3,"")</f>
        <v/>
      </c>
      <c r="BM3" s="152" t="str">
        <f t="shared" ref="BM3:BM66" si="23">IF(BH3="","",BH3&amp;" "&amp;BI3&amp;" "&amp;BJ3)</f>
        <v/>
      </c>
      <c r="BN3" s="238" t="str">
        <f t="shared" ref="BN3:BN66" si="24">+IFERROR(INDEX(BH$2:BH$78,MATCH(ROW()-ROW(BL$1),BG$2:BG$78,0)),"")</f>
        <v/>
      </c>
      <c r="BO3" s="238" t="str">
        <f t="shared" ref="BO3:BO66" si="25">+IFERROR(INDEX(BI$2:BI$78,MATCH(ROW()-ROW(BN$1),BG$2:BG$78,0)),"")</f>
        <v/>
      </c>
      <c r="BP3" s="238" t="str">
        <f t="shared" ref="BP3:BP66" si="26">+IFERROR(INDEX(BJ$2:BJ$78,MATCH(ROW()-ROW(BO$1),BG$2:BG$78,0)),"")</f>
        <v/>
      </c>
    </row>
    <row r="4" spans="1:68" ht="16.5" x14ac:dyDescent="0.3">
      <c r="A4" s="232" t="str">
        <f>+IF(D4="","",MAX(A$1:A3)+1)</f>
        <v/>
      </c>
      <c r="B4" s="233" t="str">
        <f>IF(Affected_Sources!C26="","",Affected_Sources!C26)</f>
        <v/>
      </c>
      <c r="C4" s="233" t="str">
        <f t="shared" si="0"/>
        <v/>
      </c>
      <c r="D4" s="234" t="str">
        <f>IF(COUNTIF(B$2:B4,B4)=1,B4,"")</f>
        <v/>
      </c>
      <c r="F4" s="150" t="str">
        <f>+IF(I4="","",MAX(F$1:F3)+1)</f>
        <v/>
      </c>
      <c r="G4" s="143" t="str">
        <f>+IF(Company_Information!B26="","",Company_Information!B26)</f>
        <v/>
      </c>
      <c r="H4" s="128" t="str">
        <f t="shared" si="1"/>
        <v/>
      </c>
      <c r="I4" s="143" t="str">
        <f>IF(COUNTIF(G$2:G4,G4)=1,G4,"")</f>
        <v/>
      </c>
      <c r="J4" s="128"/>
      <c r="K4" s="150" t="str">
        <f>+IF(N4="","",MAX(K$1:K3)+1)</f>
        <v/>
      </c>
      <c r="L4" s="146" t="str">
        <f>IF(CMS_Identification!E26="","",CMS_Identification!E26)</f>
        <v/>
      </c>
      <c r="M4" s="147" t="str">
        <f t="shared" si="2"/>
        <v/>
      </c>
      <c r="N4" s="147" t="str">
        <f>IF(COUNTIF(L$2:L4,L4)=1,L4,"")</f>
        <v/>
      </c>
      <c r="O4" s="128"/>
      <c r="P4" s="138" t="s">
        <v>53</v>
      </c>
      <c r="R4" t="s">
        <v>64</v>
      </c>
      <c r="U4" s="150" t="str">
        <f>+IF(Z4="","",MAX(U$1:U3)+1)</f>
        <v/>
      </c>
      <c r="V4" s="151" t="str">
        <f>IF(Limit_Deviation_Detail!B26="","",Limit_Deviation_Detail!B26)</f>
        <v/>
      </c>
      <c r="W4" s="151" t="str">
        <f>IF(Limit_Deviation_Detail!C26="","",Limit_Deviation_Detail!C26)</f>
        <v/>
      </c>
      <c r="X4" s="151" t="str">
        <f>IF(Limit_Deviation_Detail!E26="","",Limit_Deviation_Detail!E26)</f>
        <v/>
      </c>
      <c r="Y4" s="151" t="str">
        <f t="shared" si="3"/>
        <v/>
      </c>
      <c r="Z4" s="152" t="str">
        <f>IF(COUNTIF(Y$2:Y4,Y4)=1,Y4,"")</f>
        <v/>
      </c>
      <c r="AA4" s="153" t="str">
        <f t="shared" si="4"/>
        <v/>
      </c>
      <c r="AB4" s="153" t="str">
        <f t="shared" si="5"/>
        <v/>
      </c>
      <c r="AC4" s="153" t="str">
        <f t="shared" si="6"/>
        <v/>
      </c>
      <c r="AD4" s="153" t="str">
        <f t="shared" si="7"/>
        <v/>
      </c>
      <c r="AE4" s="153" t="str">
        <f t="shared" si="8"/>
        <v/>
      </c>
      <c r="AG4" t="s">
        <v>88</v>
      </c>
      <c r="AI4" s="236" t="str">
        <f>+IF(AN4="","",MAX(AI$1:AI3)+1)</f>
        <v/>
      </c>
      <c r="AJ4" s="237" t="str">
        <f>IF(Affected_Sources!B26="","",Affected_Sources!B26)</f>
        <v/>
      </c>
      <c r="AK4" s="237" t="str">
        <f>IF(Affected_Sources!C26="","",Affected_Sources!C26)</f>
        <v/>
      </c>
      <c r="AL4" s="237" t="str">
        <f>IF(Affected_Sources!D26="","",Affected_Sources!D26)</f>
        <v/>
      </c>
      <c r="AM4" s="237" t="str">
        <f t="shared" si="16"/>
        <v/>
      </c>
      <c r="AN4" s="152" t="str">
        <f>IF(COUNTIF(AM$2:AM4,AM4)=1,AM4,"")</f>
        <v/>
      </c>
      <c r="AO4" s="152" t="str">
        <f t="shared" si="9"/>
        <v/>
      </c>
      <c r="AP4" s="152" t="str">
        <f t="shared" si="10"/>
        <v/>
      </c>
      <c r="AQ4" s="238" t="str">
        <f t="shared" si="11"/>
        <v/>
      </c>
      <c r="AR4" s="238" t="str">
        <f t="shared" si="12"/>
        <v/>
      </c>
      <c r="AS4" s="238" t="str">
        <f t="shared" si="13"/>
        <v/>
      </c>
      <c r="AU4" s="236" t="str">
        <f>+IF(AZ4="","",MAX(AU$1:AU3)+1)</f>
        <v/>
      </c>
      <c r="AV4" s="237" t="str">
        <f>IF(CMS_Deviation_Detail!B26="","",CMS_Deviation_Detail!B26)</f>
        <v/>
      </c>
      <c r="AW4" s="237" t="str">
        <f>IF(CMS_Deviation_Detail!C26="","",CMS_Deviation_Detail!C26)</f>
        <v/>
      </c>
      <c r="AX4" s="237" t="str">
        <f>IF(CMS_Deviation_Detail!D26="","",CMS_Deviation_Detail!D26)</f>
        <v/>
      </c>
      <c r="AY4" s="237" t="str">
        <f t="shared" si="17"/>
        <v/>
      </c>
      <c r="AZ4" s="152" t="str">
        <f>IF(COUNTIF(AY$2:AY4,AY4)=1,AY4,"")</f>
        <v/>
      </c>
      <c r="BA4" s="238" t="str">
        <f t="shared" si="18"/>
        <v/>
      </c>
      <c r="BB4" s="238" t="str">
        <f t="shared" si="19"/>
        <v/>
      </c>
      <c r="BC4" s="238" t="str">
        <f t="shared" si="20"/>
        <v/>
      </c>
      <c r="BD4" s="238" t="str">
        <f t="shared" si="21"/>
        <v/>
      </c>
      <c r="BE4" s="238" t="str">
        <f t="shared" si="15"/>
        <v/>
      </c>
      <c r="BG4" s="236" t="str">
        <f>+IF(BL4="","",MAX(BG$1:BG3)+1)</f>
        <v/>
      </c>
      <c r="BH4" s="237" t="str">
        <f>IF(CMS_Identification!B26="","",CMS_Identification!B26)</f>
        <v/>
      </c>
      <c r="BI4" s="237" t="str">
        <f>IF(CMS_Identification!C26="","",CMS_Identification!C26)</f>
        <v/>
      </c>
      <c r="BJ4" s="237" t="str">
        <f>IF(CMS_Identification!E26="","",CMS_Identification!E26)</f>
        <v/>
      </c>
      <c r="BK4" s="237" t="str">
        <f t="shared" si="22"/>
        <v/>
      </c>
      <c r="BL4" s="152" t="str">
        <f>IF(COUNTIF(BK$2:BK4,BK4)=1,BK4,"")</f>
        <v/>
      </c>
      <c r="BM4" s="152" t="str">
        <f t="shared" si="23"/>
        <v/>
      </c>
      <c r="BN4" s="238" t="str">
        <f t="shared" si="24"/>
        <v/>
      </c>
      <c r="BO4" s="238" t="str">
        <f t="shared" si="25"/>
        <v/>
      </c>
      <c r="BP4" s="238" t="str">
        <f t="shared" si="26"/>
        <v/>
      </c>
    </row>
    <row r="5" spans="1:68" ht="16.5" x14ac:dyDescent="0.3">
      <c r="A5" s="232" t="str">
        <f>+IF(D5="","",MAX(A$1:A4)+1)</f>
        <v/>
      </c>
      <c r="B5" s="233" t="str">
        <f>IF(Affected_Sources!C27="","",Affected_Sources!C27)</f>
        <v/>
      </c>
      <c r="C5" s="233" t="str">
        <f t="shared" si="0"/>
        <v/>
      </c>
      <c r="D5" s="234" t="str">
        <f>IF(COUNTIF(B$2:B5,B5)=1,B5,"")</f>
        <v/>
      </c>
      <c r="F5" s="150" t="str">
        <f>+IF(I5="","",MAX(F$1:F4)+1)</f>
        <v/>
      </c>
      <c r="G5" s="143" t="str">
        <f>+IF(Company_Information!B27="","",Company_Information!B27)</f>
        <v/>
      </c>
      <c r="H5" s="128" t="str">
        <f t="shared" si="1"/>
        <v/>
      </c>
      <c r="I5" s="143" t="str">
        <f>IF(COUNTIF(G$2:G5,G5)=1,G5,"")</f>
        <v/>
      </c>
      <c r="J5" s="128"/>
      <c r="K5" s="150" t="str">
        <f>+IF(N5="","",MAX(K$1:K4)+1)</f>
        <v/>
      </c>
      <c r="L5" s="146" t="str">
        <f>IF(CMS_Identification!E27="","",CMS_Identification!E27)</f>
        <v/>
      </c>
      <c r="M5" s="147" t="str">
        <f t="shared" si="2"/>
        <v/>
      </c>
      <c r="N5" s="147" t="str">
        <f>IF(COUNTIF(L$2:L5,L5)=1,L5,"")</f>
        <v/>
      </c>
      <c r="O5" s="128"/>
      <c r="P5" s="24" t="s">
        <v>54</v>
      </c>
      <c r="R5" t="s">
        <v>157</v>
      </c>
      <c r="U5" s="150" t="str">
        <f>+IF(Z5="","",MAX(U$1:U4)+1)</f>
        <v/>
      </c>
      <c r="V5" s="151" t="str">
        <f>IF(Limit_Deviation_Detail!B27="","",Limit_Deviation_Detail!B27)</f>
        <v/>
      </c>
      <c r="W5" s="151" t="str">
        <f>IF(Limit_Deviation_Detail!C27="","",Limit_Deviation_Detail!C27)</f>
        <v/>
      </c>
      <c r="X5" s="151" t="str">
        <f>IF(Limit_Deviation_Detail!E27="","",Limit_Deviation_Detail!E27)</f>
        <v/>
      </c>
      <c r="Y5" s="151" t="str">
        <f t="shared" si="3"/>
        <v/>
      </c>
      <c r="Z5" s="152" t="str">
        <f>IF(COUNTIF(Y$2:Y5,Y5)=1,Y5,"")</f>
        <v/>
      </c>
      <c r="AA5" s="153" t="str">
        <f t="shared" si="4"/>
        <v/>
      </c>
      <c r="AB5" s="153" t="str">
        <f t="shared" si="5"/>
        <v/>
      </c>
      <c r="AC5" s="153" t="str">
        <f t="shared" si="6"/>
        <v/>
      </c>
      <c r="AD5" s="153" t="str">
        <f t="shared" si="7"/>
        <v/>
      </c>
      <c r="AE5" s="153" t="str">
        <f t="shared" si="8"/>
        <v/>
      </c>
      <c r="AG5" t="s">
        <v>89</v>
      </c>
      <c r="AI5" s="236" t="str">
        <f>+IF(AN5="","",MAX(AI$1:AI4)+1)</f>
        <v/>
      </c>
      <c r="AJ5" s="237" t="str">
        <f>IF(Affected_Sources!B27="","",Affected_Sources!B27)</f>
        <v/>
      </c>
      <c r="AK5" s="237" t="str">
        <f>IF(Affected_Sources!C27="","",Affected_Sources!C27)</f>
        <v/>
      </c>
      <c r="AL5" s="237" t="str">
        <f>IF(Affected_Sources!D27="","",Affected_Sources!D27)</f>
        <v/>
      </c>
      <c r="AM5" s="237" t="str">
        <f t="shared" si="16"/>
        <v/>
      </c>
      <c r="AN5" s="152" t="str">
        <f>IF(COUNTIF(AM$2:AM5,AM5)=1,AM5,"")</f>
        <v/>
      </c>
      <c r="AO5" s="152" t="str">
        <f t="shared" si="9"/>
        <v/>
      </c>
      <c r="AP5" s="152" t="str">
        <f t="shared" si="10"/>
        <v/>
      </c>
      <c r="AQ5" s="238" t="str">
        <f t="shared" si="11"/>
        <v/>
      </c>
      <c r="AR5" s="238" t="str">
        <f t="shared" si="12"/>
        <v/>
      </c>
      <c r="AS5" s="238" t="str">
        <f t="shared" si="13"/>
        <v/>
      </c>
      <c r="AU5" s="236" t="str">
        <f>+IF(AZ5="","",MAX(AU$1:AU4)+1)</f>
        <v/>
      </c>
      <c r="AV5" s="237" t="str">
        <f>IF(CMS_Deviation_Detail!B27="","",CMS_Deviation_Detail!B27)</f>
        <v/>
      </c>
      <c r="AW5" s="237" t="str">
        <f>IF(CMS_Deviation_Detail!C27="","",CMS_Deviation_Detail!C27)</f>
        <v/>
      </c>
      <c r="AX5" s="237" t="str">
        <f>IF(CMS_Deviation_Detail!D27="","",CMS_Deviation_Detail!D27)</f>
        <v/>
      </c>
      <c r="AY5" s="237" t="str">
        <f t="shared" si="17"/>
        <v/>
      </c>
      <c r="AZ5" s="152" t="str">
        <f>IF(COUNTIF(AY$2:AY5,AY5)=1,AY5,"")</f>
        <v/>
      </c>
      <c r="BA5" s="238" t="str">
        <f t="shared" si="18"/>
        <v/>
      </c>
      <c r="BB5" s="238" t="str">
        <f t="shared" si="19"/>
        <v/>
      </c>
      <c r="BC5" s="238" t="str">
        <f t="shared" si="20"/>
        <v/>
      </c>
      <c r="BD5" s="238" t="str">
        <f t="shared" si="21"/>
        <v/>
      </c>
      <c r="BE5" s="238" t="str">
        <f t="shared" si="15"/>
        <v/>
      </c>
      <c r="BG5" s="236" t="str">
        <f>+IF(BL5="","",MAX(BG$1:BG4)+1)</f>
        <v/>
      </c>
      <c r="BH5" s="237" t="str">
        <f>IF(CMS_Identification!B27="","",CMS_Identification!B27)</f>
        <v/>
      </c>
      <c r="BI5" s="237" t="str">
        <f>IF(CMS_Identification!C27="","",CMS_Identification!C27)</f>
        <v/>
      </c>
      <c r="BJ5" s="237" t="str">
        <f>IF(CMS_Identification!E27="","",CMS_Identification!E27)</f>
        <v/>
      </c>
      <c r="BK5" s="237" t="str">
        <f t="shared" si="22"/>
        <v/>
      </c>
      <c r="BL5" s="152" t="str">
        <f>IF(COUNTIF(BK$2:BK5,BK5)=1,BK5,"")</f>
        <v/>
      </c>
      <c r="BM5" s="152" t="str">
        <f t="shared" si="23"/>
        <v/>
      </c>
      <c r="BN5" s="238" t="str">
        <f t="shared" si="24"/>
        <v/>
      </c>
      <c r="BO5" s="238" t="str">
        <f t="shared" si="25"/>
        <v/>
      </c>
      <c r="BP5" s="238" t="str">
        <f t="shared" si="26"/>
        <v/>
      </c>
    </row>
    <row r="6" spans="1:68" ht="16.5" x14ac:dyDescent="0.3">
      <c r="A6" s="232" t="str">
        <f>+IF(D6="","",MAX(A$1:A5)+1)</f>
        <v/>
      </c>
      <c r="B6" s="233" t="str">
        <f>IF(Affected_Sources!C28="","",Affected_Sources!C28)</f>
        <v/>
      </c>
      <c r="C6" s="233" t="str">
        <f t="shared" si="0"/>
        <v/>
      </c>
      <c r="D6" s="234" t="str">
        <f>IF(COUNTIF(B$2:B6,B6)=1,B6,"")</f>
        <v/>
      </c>
      <c r="F6" s="150" t="str">
        <f>+IF(I6="","",MAX(F$1:F5)+1)</f>
        <v/>
      </c>
      <c r="G6" s="143" t="str">
        <f>+IF(Company_Information!B28="","",Company_Information!B28)</f>
        <v/>
      </c>
      <c r="H6" s="128" t="str">
        <f t="shared" si="1"/>
        <v/>
      </c>
      <c r="I6" s="143" t="str">
        <f>IF(COUNTIF(G$2:G6,G6)=1,G6,"")</f>
        <v/>
      </c>
      <c r="J6" s="128"/>
      <c r="K6" s="150" t="str">
        <f>+IF(N6="","",MAX(K$1:K5)+1)</f>
        <v/>
      </c>
      <c r="L6" s="146" t="str">
        <f>IF(CMS_Identification!E28="","",CMS_Identification!E28)</f>
        <v/>
      </c>
      <c r="M6" s="147" t="str">
        <f t="shared" si="2"/>
        <v/>
      </c>
      <c r="N6" s="147" t="str">
        <f>IF(COUNTIF(L$2:L6,L6)=1,L6,"")</f>
        <v/>
      </c>
      <c r="O6" s="128"/>
      <c r="P6" s="139" t="s">
        <v>190</v>
      </c>
      <c r="R6" t="s">
        <v>158</v>
      </c>
      <c r="U6" s="150" t="str">
        <f>+IF(Z6="","",MAX(U$1:U5)+1)</f>
        <v/>
      </c>
      <c r="V6" s="151" t="str">
        <f>IF(Limit_Deviation_Detail!B28="","",Limit_Deviation_Detail!B28)</f>
        <v/>
      </c>
      <c r="W6" s="151" t="str">
        <f>IF(Limit_Deviation_Detail!C28="","",Limit_Deviation_Detail!C28)</f>
        <v/>
      </c>
      <c r="X6" s="151" t="str">
        <f>IF(Limit_Deviation_Detail!E28="","",Limit_Deviation_Detail!E28)</f>
        <v/>
      </c>
      <c r="Y6" s="151" t="str">
        <f t="shared" si="3"/>
        <v/>
      </c>
      <c r="Z6" s="152" t="str">
        <f>IF(COUNTIF(Y$2:Y6,Y6)=1,Y6,"")</f>
        <v/>
      </c>
      <c r="AA6" s="153" t="str">
        <f t="shared" si="4"/>
        <v/>
      </c>
      <c r="AB6" s="153" t="str">
        <f t="shared" si="5"/>
        <v/>
      </c>
      <c r="AC6" s="153" t="str">
        <f t="shared" si="6"/>
        <v/>
      </c>
      <c r="AD6" s="153" t="str">
        <f t="shared" si="7"/>
        <v/>
      </c>
      <c r="AE6" s="153" t="str">
        <f t="shared" si="8"/>
        <v/>
      </c>
      <c r="AG6" t="s">
        <v>90</v>
      </c>
      <c r="AI6" s="236" t="str">
        <f>+IF(AN6="","",MAX(AI$1:AI5)+1)</f>
        <v/>
      </c>
      <c r="AJ6" s="237" t="str">
        <f>IF(Affected_Sources!B28="","",Affected_Sources!B28)</f>
        <v/>
      </c>
      <c r="AK6" s="237" t="str">
        <f>IF(Affected_Sources!C28="","",Affected_Sources!C28)</f>
        <v/>
      </c>
      <c r="AL6" s="237" t="str">
        <f>IF(Affected_Sources!D28="","",Affected_Sources!D28)</f>
        <v/>
      </c>
      <c r="AM6" s="237" t="str">
        <f t="shared" si="16"/>
        <v/>
      </c>
      <c r="AN6" s="152" t="str">
        <f>IF(COUNTIF(AM$2:AM6,AM6)=1,AM6,"")</f>
        <v/>
      </c>
      <c r="AO6" s="152" t="str">
        <f t="shared" si="9"/>
        <v/>
      </c>
      <c r="AP6" s="152" t="str">
        <f t="shared" si="10"/>
        <v/>
      </c>
      <c r="AQ6" s="238" t="str">
        <f t="shared" si="11"/>
        <v/>
      </c>
      <c r="AR6" s="238" t="str">
        <f t="shared" si="12"/>
        <v/>
      </c>
      <c r="AS6" s="238" t="str">
        <f t="shared" si="13"/>
        <v/>
      </c>
      <c r="AU6" s="236" t="str">
        <f>+IF(AZ6="","",MAX(AU$1:AU5)+1)</f>
        <v/>
      </c>
      <c r="AV6" s="237" t="str">
        <f>IF(CMS_Deviation_Detail!B28="","",CMS_Deviation_Detail!B28)</f>
        <v/>
      </c>
      <c r="AW6" s="237" t="str">
        <f>IF(CMS_Deviation_Detail!C28="","",CMS_Deviation_Detail!C28)</f>
        <v/>
      </c>
      <c r="AX6" s="237" t="str">
        <f>IF(CMS_Deviation_Detail!D28="","",CMS_Deviation_Detail!D28)</f>
        <v/>
      </c>
      <c r="AY6" s="237" t="str">
        <f t="shared" si="17"/>
        <v/>
      </c>
      <c r="AZ6" s="152" t="str">
        <f>IF(COUNTIF(AY$2:AY6,AY6)=1,AY6,"")</f>
        <v/>
      </c>
      <c r="BA6" s="238" t="str">
        <f t="shared" si="18"/>
        <v/>
      </c>
      <c r="BB6" s="238" t="str">
        <f t="shared" si="19"/>
        <v/>
      </c>
      <c r="BC6" s="238" t="str">
        <f t="shared" si="20"/>
        <v/>
      </c>
      <c r="BD6" s="238" t="str">
        <f t="shared" si="21"/>
        <v/>
      </c>
      <c r="BE6" s="238" t="str">
        <f t="shared" si="15"/>
        <v/>
      </c>
      <c r="BG6" s="236" t="str">
        <f>+IF(BL6="","",MAX(BG$1:BG5)+1)</f>
        <v/>
      </c>
      <c r="BH6" s="237" t="str">
        <f>IF(CMS_Identification!B28="","",CMS_Identification!B28)</f>
        <v/>
      </c>
      <c r="BI6" s="237" t="str">
        <f>IF(CMS_Identification!C28="","",CMS_Identification!C28)</f>
        <v/>
      </c>
      <c r="BJ6" s="237" t="str">
        <f>IF(CMS_Identification!E28="","",CMS_Identification!E28)</f>
        <v/>
      </c>
      <c r="BK6" s="237" t="str">
        <f t="shared" si="22"/>
        <v/>
      </c>
      <c r="BL6" s="152" t="str">
        <f>IF(COUNTIF(BK$2:BK6,BK6)=1,BK6,"")</f>
        <v/>
      </c>
      <c r="BM6" s="152" t="str">
        <f t="shared" si="23"/>
        <v/>
      </c>
      <c r="BN6" s="238" t="str">
        <f t="shared" si="24"/>
        <v/>
      </c>
      <c r="BO6" s="238" t="str">
        <f t="shared" si="25"/>
        <v/>
      </c>
      <c r="BP6" s="238" t="str">
        <f t="shared" si="26"/>
        <v/>
      </c>
    </row>
    <row r="7" spans="1:68" ht="16.5" x14ac:dyDescent="0.3">
      <c r="A7" s="232" t="str">
        <f>+IF(D7="","",MAX(A$1:A6)+1)</f>
        <v/>
      </c>
      <c r="B7" s="233" t="str">
        <f>IF(Affected_Sources!C29="","",Affected_Sources!C29)</f>
        <v/>
      </c>
      <c r="C7" s="233" t="str">
        <f t="shared" si="0"/>
        <v/>
      </c>
      <c r="D7" s="234" t="str">
        <f>IF(COUNTIF(B$2:B7,B7)=1,B7,"")</f>
        <v/>
      </c>
      <c r="F7" s="150" t="str">
        <f>+IF(I7="","",MAX(F$1:F6)+1)</f>
        <v/>
      </c>
      <c r="G7" s="143" t="str">
        <f>+IF(Company_Information!B29="","",Company_Information!B29)</f>
        <v/>
      </c>
      <c r="H7" s="128" t="str">
        <f t="shared" si="1"/>
        <v/>
      </c>
      <c r="I7" s="143" t="str">
        <f>IF(COUNTIF(G$2:G7,G7)=1,G7,"")</f>
        <v/>
      </c>
      <c r="J7" s="128"/>
      <c r="K7" s="150" t="str">
        <f>+IF(N7="","",MAX(K$1:K6)+1)</f>
        <v/>
      </c>
      <c r="L7" s="146" t="str">
        <f>IF(CMS_Identification!E29="","",CMS_Identification!E29)</f>
        <v/>
      </c>
      <c r="M7" s="147" t="str">
        <f t="shared" si="2"/>
        <v/>
      </c>
      <c r="N7" s="147" t="str">
        <f>IF(COUNTIF(L$2:L7,L7)=1,L7,"")</f>
        <v/>
      </c>
      <c r="O7" s="128"/>
      <c r="R7" t="s">
        <v>159</v>
      </c>
      <c r="U7" s="150" t="str">
        <f>+IF(Z7="","",MAX(U$1:U6)+1)</f>
        <v/>
      </c>
      <c r="V7" s="151" t="str">
        <f>IF(Limit_Deviation_Detail!B29="","",Limit_Deviation_Detail!B29)</f>
        <v/>
      </c>
      <c r="W7" s="151" t="str">
        <f>IF(Limit_Deviation_Detail!C29="","",Limit_Deviation_Detail!C29)</f>
        <v/>
      </c>
      <c r="X7" s="151" t="str">
        <f>IF(Limit_Deviation_Detail!E29="","",Limit_Deviation_Detail!E29)</f>
        <v/>
      </c>
      <c r="Y7" s="151" t="str">
        <f t="shared" si="3"/>
        <v/>
      </c>
      <c r="Z7" s="152" t="str">
        <f>IF(COUNTIF(Y$2:Y7,Y7)=1,Y7,"")</f>
        <v/>
      </c>
      <c r="AA7" s="153" t="str">
        <f t="shared" si="4"/>
        <v/>
      </c>
      <c r="AB7" s="153" t="str">
        <f t="shared" si="5"/>
        <v/>
      </c>
      <c r="AC7" s="153" t="str">
        <f t="shared" si="6"/>
        <v/>
      </c>
      <c r="AD7" s="153" t="str">
        <f t="shared" si="7"/>
        <v/>
      </c>
      <c r="AE7" s="153" t="str">
        <f t="shared" si="8"/>
        <v/>
      </c>
      <c r="AG7" t="s">
        <v>91</v>
      </c>
      <c r="AI7" s="236" t="str">
        <f>+IF(AN7="","",MAX(AI$1:AI6)+1)</f>
        <v/>
      </c>
      <c r="AJ7" s="237" t="str">
        <f>IF(Affected_Sources!B29="","",Affected_Sources!B29)</f>
        <v/>
      </c>
      <c r="AK7" s="237" t="str">
        <f>IF(Affected_Sources!C29="","",Affected_Sources!C29)</f>
        <v/>
      </c>
      <c r="AL7" s="237" t="str">
        <f>IF(Affected_Sources!D29="","",Affected_Sources!D29)</f>
        <v/>
      </c>
      <c r="AM7" s="237" t="str">
        <f t="shared" si="16"/>
        <v/>
      </c>
      <c r="AN7" s="152" t="str">
        <f>IF(COUNTIF(AM$2:AM7,AM7)=1,AM7,"")</f>
        <v/>
      </c>
      <c r="AO7" s="152" t="str">
        <f t="shared" si="9"/>
        <v/>
      </c>
      <c r="AP7" s="152" t="str">
        <f t="shared" si="10"/>
        <v/>
      </c>
      <c r="AQ7" s="238" t="str">
        <f t="shared" si="11"/>
        <v/>
      </c>
      <c r="AR7" s="238" t="str">
        <f t="shared" si="12"/>
        <v/>
      </c>
      <c r="AS7" s="238" t="str">
        <f t="shared" si="13"/>
        <v/>
      </c>
      <c r="AU7" s="236" t="str">
        <f>+IF(AZ7="","",MAX(AU$1:AU6)+1)</f>
        <v/>
      </c>
      <c r="AV7" s="237" t="str">
        <f>IF(CMS_Deviation_Detail!B29="","",CMS_Deviation_Detail!B29)</f>
        <v/>
      </c>
      <c r="AW7" s="237" t="str">
        <f>IF(CMS_Deviation_Detail!C29="","",CMS_Deviation_Detail!C29)</f>
        <v/>
      </c>
      <c r="AX7" s="237" t="str">
        <f>IF(CMS_Deviation_Detail!D29="","",CMS_Deviation_Detail!D29)</f>
        <v/>
      </c>
      <c r="AY7" s="237" t="str">
        <f t="shared" si="17"/>
        <v/>
      </c>
      <c r="AZ7" s="152" t="str">
        <f>IF(COUNTIF(AY$2:AY7,AY7)=1,AY7,"")</f>
        <v/>
      </c>
      <c r="BA7" s="238" t="str">
        <f t="shared" si="18"/>
        <v/>
      </c>
      <c r="BB7" s="238" t="str">
        <f t="shared" si="19"/>
        <v/>
      </c>
      <c r="BC7" s="238" t="str">
        <f t="shared" si="20"/>
        <v/>
      </c>
      <c r="BD7" s="238" t="str">
        <f t="shared" si="21"/>
        <v/>
      </c>
      <c r="BE7" s="238" t="str">
        <f t="shared" si="15"/>
        <v/>
      </c>
      <c r="BG7" s="236" t="str">
        <f>+IF(BL7="","",MAX(BG$1:BG6)+1)</f>
        <v/>
      </c>
      <c r="BH7" s="237" t="str">
        <f>IF(CMS_Identification!B29="","",CMS_Identification!B29)</f>
        <v/>
      </c>
      <c r="BI7" s="237" t="str">
        <f>IF(CMS_Identification!C29="","",CMS_Identification!C29)</f>
        <v/>
      </c>
      <c r="BJ7" s="237" t="str">
        <f>IF(CMS_Identification!E29="","",CMS_Identification!E29)</f>
        <v/>
      </c>
      <c r="BK7" s="237" t="str">
        <f t="shared" si="22"/>
        <v/>
      </c>
      <c r="BL7" s="152" t="str">
        <f>IF(COUNTIF(BK$2:BK7,BK7)=1,BK7,"")</f>
        <v/>
      </c>
      <c r="BM7" s="152" t="str">
        <f t="shared" si="23"/>
        <v/>
      </c>
      <c r="BN7" s="238" t="str">
        <f t="shared" si="24"/>
        <v/>
      </c>
      <c r="BO7" s="238" t="str">
        <f t="shared" si="25"/>
        <v/>
      </c>
      <c r="BP7" s="238" t="str">
        <f t="shared" si="26"/>
        <v/>
      </c>
    </row>
    <row r="8" spans="1:68" ht="16.5" x14ac:dyDescent="0.3">
      <c r="A8" s="232" t="str">
        <f>+IF(D8="","",MAX(A$1:A7)+1)</f>
        <v/>
      </c>
      <c r="B8" s="233" t="str">
        <f>IF(Affected_Sources!C30="","",Affected_Sources!C30)</f>
        <v/>
      </c>
      <c r="C8" s="233" t="str">
        <f t="shared" si="0"/>
        <v/>
      </c>
      <c r="D8" s="234" t="str">
        <f>IF(COUNTIF(B$2:B8,B8)=1,B8,"")</f>
        <v/>
      </c>
      <c r="F8" s="150" t="str">
        <f>+IF(I8="","",MAX(F$1:F7)+1)</f>
        <v/>
      </c>
      <c r="G8" s="143" t="str">
        <f>+IF(Company_Information!B30="","",Company_Information!B30)</f>
        <v/>
      </c>
      <c r="H8" s="128" t="str">
        <f t="shared" si="1"/>
        <v/>
      </c>
      <c r="I8" s="143" t="str">
        <f>IF(COUNTIF(G$2:G8,G8)=1,G8,"")</f>
        <v/>
      </c>
      <c r="J8" s="128"/>
      <c r="K8" s="150" t="str">
        <f>+IF(N8="","",MAX(K$1:K7)+1)</f>
        <v/>
      </c>
      <c r="L8" s="146" t="str">
        <f>IF(CMS_Identification!E30="","",CMS_Identification!E30)</f>
        <v/>
      </c>
      <c r="M8" s="147" t="str">
        <f t="shared" si="2"/>
        <v/>
      </c>
      <c r="N8" s="147" t="str">
        <f>IF(COUNTIF(L$2:L8,L8)=1,L8,"")</f>
        <v/>
      </c>
      <c r="O8" s="128"/>
      <c r="R8" t="s">
        <v>160</v>
      </c>
      <c r="U8" s="150" t="str">
        <f>+IF(Z8="","",MAX(U$1:U7)+1)</f>
        <v/>
      </c>
      <c r="V8" s="151" t="str">
        <f>IF(Limit_Deviation_Detail!B30="","",Limit_Deviation_Detail!B30)</f>
        <v/>
      </c>
      <c r="W8" s="151" t="str">
        <f>IF(Limit_Deviation_Detail!C30="","",Limit_Deviation_Detail!C30)</f>
        <v/>
      </c>
      <c r="X8" s="151" t="str">
        <f>IF(Limit_Deviation_Detail!E30="","",Limit_Deviation_Detail!E30)</f>
        <v/>
      </c>
      <c r="Y8" s="151" t="str">
        <f t="shared" si="3"/>
        <v/>
      </c>
      <c r="Z8" s="152" t="str">
        <f>IF(COUNTIF(Y$2:Y8,Y8)=1,Y8,"")</f>
        <v/>
      </c>
      <c r="AA8" s="153" t="str">
        <f t="shared" si="4"/>
        <v/>
      </c>
      <c r="AB8" s="153" t="str">
        <f t="shared" si="5"/>
        <v/>
      </c>
      <c r="AC8" s="153" t="str">
        <f t="shared" si="6"/>
        <v/>
      </c>
      <c r="AD8" s="153" t="str">
        <f t="shared" si="7"/>
        <v/>
      </c>
      <c r="AE8" s="153" t="str">
        <f t="shared" si="8"/>
        <v/>
      </c>
      <c r="AG8" t="s">
        <v>92</v>
      </c>
      <c r="AI8" s="236" t="str">
        <f>+IF(AN8="","",MAX(AI$1:AI7)+1)</f>
        <v/>
      </c>
      <c r="AJ8" s="237" t="str">
        <f>IF(Affected_Sources!B30="","",Affected_Sources!B30)</f>
        <v/>
      </c>
      <c r="AK8" s="237" t="str">
        <f>IF(Affected_Sources!C30="","",Affected_Sources!C30)</f>
        <v/>
      </c>
      <c r="AL8" s="237" t="str">
        <f>IF(Affected_Sources!D30="","",Affected_Sources!D30)</f>
        <v/>
      </c>
      <c r="AM8" s="237" t="str">
        <f t="shared" si="16"/>
        <v/>
      </c>
      <c r="AN8" s="152" t="str">
        <f>IF(COUNTIF(AM$2:AM8,AM8)=1,AM8,"")</f>
        <v/>
      </c>
      <c r="AO8" s="152" t="str">
        <f t="shared" si="9"/>
        <v/>
      </c>
      <c r="AP8" s="152" t="str">
        <f t="shared" si="10"/>
        <v/>
      </c>
      <c r="AQ8" s="238" t="str">
        <f t="shared" si="11"/>
        <v/>
      </c>
      <c r="AR8" s="238" t="str">
        <f t="shared" si="12"/>
        <v/>
      </c>
      <c r="AS8" s="238" t="str">
        <f t="shared" si="13"/>
        <v/>
      </c>
      <c r="AU8" s="236" t="str">
        <f>+IF(AZ8="","",MAX(AU$1:AU7)+1)</f>
        <v/>
      </c>
      <c r="AV8" s="237" t="str">
        <f>IF(CMS_Deviation_Detail!B30="","",CMS_Deviation_Detail!B30)</f>
        <v/>
      </c>
      <c r="AW8" s="237" t="str">
        <f>IF(CMS_Deviation_Detail!C30="","",CMS_Deviation_Detail!C30)</f>
        <v/>
      </c>
      <c r="AX8" s="237" t="str">
        <f>IF(CMS_Deviation_Detail!D30="","",CMS_Deviation_Detail!D30)</f>
        <v/>
      </c>
      <c r="AY8" s="237" t="str">
        <f t="shared" si="17"/>
        <v/>
      </c>
      <c r="AZ8" s="152" t="str">
        <f>IF(COUNTIF(AY$2:AY8,AY8)=1,AY8,"")</f>
        <v/>
      </c>
      <c r="BA8" s="238" t="str">
        <f t="shared" si="18"/>
        <v/>
      </c>
      <c r="BB8" s="238" t="str">
        <f t="shared" si="19"/>
        <v/>
      </c>
      <c r="BC8" s="238" t="str">
        <f t="shared" si="20"/>
        <v/>
      </c>
      <c r="BD8" s="238" t="str">
        <f t="shared" si="21"/>
        <v/>
      </c>
      <c r="BE8" s="238" t="str">
        <f t="shared" si="15"/>
        <v/>
      </c>
      <c r="BG8" s="236" t="str">
        <f>+IF(BL8="","",MAX(BG$1:BG7)+1)</f>
        <v/>
      </c>
      <c r="BH8" s="237" t="str">
        <f>IF(CMS_Identification!B30="","",CMS_Identification!B30)</f>
        <v/>
      </c>
      <c r="BI8" s="237" t="str">
        <f>IF(CMS_Identification!C30="","",CMS_Identification!C30)</f>
        <v/>
      </c>
      <c r="BJ8" s="237" t="str">
        <f>IF(CMS_Identification!E30="","",CMS_Identification!E30)</f>
        <v/>
      </c>
      <c r="BK8" s="237" t="str">
        <f t="shared" si="22"/>
        <v/>
      </c>
      <c r="BL8" s="152" t="str">
        <f>IF(COUNTIF(BK$2:BK8,BK8)=1,BK8,"")</f>
        <v/>
      </c>
      <c r="BM8" s="152" t="str">
        <f t="shared" si="23"/>
        <v/>
      </c>
      <c r="BN8" s="238" t="str">
        <f t="shared" si="24"/>
        <v/>
      </c>
      <c r="BO8" s="238" t="str">
        <f t="shared" si="25"/>
        <v/>
      </c>
      <c r="BP8" s="238" t="str">
        <f t="shared" si="26"/>
        <v/>
      </c>
    </row>
    <row r="9" spans="1:68" ht="16.5" x14ac:dyDescent="0.3">
      <c r="A9" s="232" t="str">
        <f>+IF(D9="","",MAX(A$1:A8)+1)</f>
        <v/>
      </c>
      <c r="B9" s="233" t="str">
        <f>IF(Affected_Sources!C31="","",Affected_Sources!C31)</f>
        <v/>
      </c>
      <c r="C9" s="233" t="str">
        <f t="shared" si="0"/>
        <v/>
      </c>
      <c r="D9" s="234" t="str">
        <f>IF(COUNTIF(B$2:B9,B9)=1,B9,"")</f>
        <v/>
      </c>
      <c r="F9" s="150" t="str">
        <f>+IF(I9="","",MAX(F$1:F8)+1)</f>
        <v/>
      </c>
      <c r="G9" s="143" t="str">
        <f>+IF(Company_Information!B31="","",Company_Information!B31)</f>
        <v/>
      </c>
      <c r="H9" s="128" t="str">
        <f t="shared" si="1"/>
        <v/>
      </c>
      <c r="I9" s="143" t="str">
        <f>IF(COUNTIF(G$2:G9,G9)=1,G9,"")</f>
        <v/>
      </c>
      <c r="J9" s="128"/>
      <c r="K9" s="150" t="str">
        <f>+IF(N9="","",MAX(K$1:K8)+1)</f>
        <v/>
      </c>
      <c r="L9" s="146" t="str">
        <f>IF(CMS_Identification!E31="","",CMS_Identification!E31)</f>
        <v/>
      </c>
      <c r="M9" s="147" t="str">
        <f t="shared" si="2"/>
        <v/>
      </c>
      <c r="N9" s="147" t="str">
        <f>IF(COUNTIF(L$2:L9,L9)=1,L9,"")</f>
        <v/>
      </c>
      <c r="O9" s="128"/>
      <c r="R9" t="s">
        <v>161</v>
      </c>
      <c r="U9" s="150" t="str">
        <f>+IF(Z9="","",MAX(U$1:U8)+1)</f>
        <v/>
      </c>
      <c r="V9" s="151" t="str">
        <f>IF(Limit_Deviation_Detail!B31="","",Limit_Deviation_Detail!B31)</f>
        <v/>
      </c>
      <c r="W9" s="151" t="str">
        <f>IF(Limit_Deviation_Detail!C31="","",Limit_Deviation_Detail!C31)</f>
        <v/>
      </c>
      <c r="X9" s="151" t="str">
        <f>IF(Limit_Deviation_Detail!E31="","",Limit_Deviation_Detail!E31)</f>
        <v/>
      </c>
      <c r="Y9" s="151" t="str">
        <f t="shared" si="3"/>
        <v/>
      </c>
      <c r="Z9" s="152" t="str">
        <f>IF(COUNTIF(Y$2:Y9,Y9)=1,Y9,"")</f>
        <v/>
      </c>
      <c r="AA9" s="153" t="str">
        <f t="shared" si="4"/>
        <v/>
      </c>
      <c r="AB9" s="153" t="str">
        <f t="shared" si="5"/>
        <v/>
      </c>
      <c r="AC9" s="153" t="str">
        <f t="shared" si="6"/>
        <v/>
      </c>
      <c r="AD9" s="153" t="str">
        <f t="shared" si="7"/>
        <v/>
      </c>
      <c r="AE9" s="153" t="str">
        <f t="shared" si="8"/>
        <v/>
      </c>
      <c r="AG9" t="s">
        <v>93</v>
      </c>
      <c r="AI9" s="236" t="str">
        <f>+IF(AN9="","",MAX(AI$1:AI8)+1)</f>
        <v/>
      </c>
      <c r="AJ9" s="237" t="str">
        <f>IF(Affected_Sources!B31="","",Affected_Sources!B31)</f>
        <v/>
      </c>
      <c r="AK9" s="237" t="str">
        <f>IF(Affected_Sources!C31="","",Affected_Sources!C31)</f>
        <v/>
      </c>
      <c r="AL9" s="237" t="str">
        <f>IF(Affected_Sources!D31="","",Affected_Sources!D31)</f>
        <v/>
      </c>
      <c r="AM9" s="237" t="str">
        <f t="shared" si="16"/>
        <v/>
      </c>
      <c r="AN9" s="152" t="str">
        <f>IF(COUNTIF(AM$2:AM9,AM9)=1,AM9,"")</f>
        <v/>
      </c>
      <c r="AO9" s="152" t="str">
        <f t="shared" si="9"/>
        <v/>
      </c>
      <c r="AP9" s="152" t="str">
        <f t="shared" si="10"/>
        <v/>
      </c>
      <c r="AQ9" s="238" t="str">
        <f t="shared" si="11"/>
        <v/>
      </c>
      <c r="AR9" s="238" t="str">
        <f t="shared" si="12"/>
        <v/>
      </c>
      <c r="AS9" s="238" t="str">
        <f t="shared" si="13"/>
        <v/>
      </c>
      <c r="AU9" s="236" t="str">
        <f>+IF(AZ9="","",MAX(AU$1:AU8)+1)</f>
        <v/>
      </c>
      <c r="AV9" s="237" t="str">
        <f>IF(CMS_Deviation_Detail!B31="","",CMS_Deviation_Detail!B31)</f>
        <v/>
      </c>
      <c r="AW9" s="237" t="str">
        <f>IF(CMS_Deviation_Detail!C31="","",CMS_Deviation_Detail!C31)</f>
        <v/>
      </c>
      <c r="AX9" s="237" t="str">
        <f>IF(CMS_Deviation_Detail!D31="","",CMS_Deviation_Detail!D31)</f>
        <v/>
      </c>
      <c r="AY9" s="237" t="str">
        <f t="shared" si="17"/>
        <v/>
      </c>
      <c r="AZ9" s="152" t="str">
        <f>IF(COUNTIF(AY$2:AY9,AY9)=1,AY9,"")</f>
        <v/>
      </c>
      <c r="BA9" s="238" t="str">
        <f t="shared" si="18"/>
        <v/>
      </c>
      <c r="BB9" s="238" t="str">
        <f t="shared" si="19"/>
        <v/>
      </c>
      <c r="BC9" s="238" t="str">
        <f t="shared" si="20"/>
        <v/>
      </c>
      <c r="BD9" s="238" t="str">
        <f t="shared" si="21"/>
        <v/>
      </c>
      <c r="BE9" s="238" t="str">
        <f t="shared" si="15"/>
        <v/>
      </c>
      <c r="BG9" s="236" t="str">
        <f>+IF(BL9="","",MAX(BG$1:BG8)+1)</f>
        <v/>
      </c>
      <c r="BH9" s="237" t="str">
        <f>IF(CMS_Identification!B31="","",CMS_Identification!B31)</f>
        <v/>
      </c>
      <c r="BI9" s="237" t="str">
        <f>IF(CMS_Identification!C31="","",CMS_Identification!C31)</f>
        <v/>
      </c>
      <c r="BJ9" s="237" t="str">
        <f>IF(CMS_Identification!E31="","",CMS_Identification!E31)</f>
        <v/>
      </c>
      <c r="BK9" s="237" t="str">
        <f t="shared" si="22"/>
        <v/>
      </c>
      <c r="BL9" s="152" t="str">
        <f>IF(COUNTIF(BK$2:BK9,BK9)=1,BK9,"")</f>
        <v/>
      </c>
      <c r="BM9" s="152" t="str">
        <f t="shared" si="23"/>
        <v/>
      </c>
      <c r="BN9" s="238" t="str">
        <f t="shared" si="24"/>
        <v/>
      </c>
      <c r="BO9" s="238" t="str">
        <f t="shared" si="25"/>
        <v/>
      </c>
      <c r="BP9" s="238" t="str">
        <f t="shared" si="26"/>
        <v/>
      </c>
    </row>
    <row r="10" spans="1:68" ht="16.5" x14ac:dyDescent="0.3">
      <c r="A10" s="232" t="str">
        <f>+IF(D10="","",MAX(A$1:A9)+1)</f>
        <v/>
      </c>
      <c r="B10" s="233" t="str">
        <f>IF(Affected_Sources!C32="","",Affected_Sources!C32)</f>
        <v/>
      </c>
      <c r="C10" s="233" t="str">
        <f t="shared" si="0"/>
        <v/>
      </c>
      <c r="D10" s="234" t="str">
        <f>IF(COUNTIF(B$2:B10,B10)=1,B10,"")</f>
        <v/>
      </c>
      <c r="F10" s="150" t="str">
        <f>+IF(I10="","",MAX(F$1:F9)+1)</f>
        <v/>
      </c>
      <c r="G10" s="143" t="str">
        <f>+IF(Company_Information!B32="","",Company_Information!B32)</f>
        <v/>
      </c>
      <c r="H10" s="128" t="str">
        <f t="shared" si="1"/>
        <v/>
      </c>
      <c r="I10" s="143" t="str">
        <f>IF(COUNTIF(G$2:G10,G10)=1,G10,"")</f>
        <v/>
      </c>
      <c r="J10" s="128"/>
      <c r="K10" s="150" t="str">
        <f>+IF(N10="","",MAX(K$1:K9)+1)</f>
        <v/>
      </c>
      <c r="L10" s="146" t="str">
        <f>IF(CMS_Identification!E32="","",CMS_Identification!E32)</f>
        <v/>
      </c>
      <c r="M10" s="147" t="str">
        <f t="shared" si="2"/>
        <v/>
      </c>
      <c r="N10" s="147" t="str">
        <f>IF(COUNTIF(L$2:L10,L10)=1,L10,"")</f>
        <v/>
      </c>
      <c r="O10" s="128"/>
      <c r="R10" t="s">
        <v>155</v>
      </c>
      <c r="U10" s="150" t="str">
        <f>+IF(Z10="","",MAX(U$1:U9)+1)</f>
        <v/>
      </c>
      <c r="V10" s="151" t="str">
        <f>IF(Limit_Deviation_Detail!B32="","",Limit_Deviation_Detail!B32)</f>
        <v/>
      </c>
      <c r="W10" s="151" t="str">
        <f>IF(Limit_Deviation_Detail!C32="","",Limit_Deviation_Detail!C32)</f>
        <v/>
      </c>
      <c r="X10" s="151" t="str">
        <f>IF(Limit_Deviation_Detail!E32="","",Limit_Deviation_Detail!E32)</f>
        <v/>
      </c>
      <c r="Y10" s="151" t="str">
        <f t="shared" si="3"/>
        <v/>
      </c>
      <c r="Z10" s="152" t="str">
        <f>IF(COUNTIF(Y$2:Y10,Y10)=1,Y10,"")</f>
        <v/>
      </c>
      <c r="AA10" s="153" t="str">
        <f t="shared" si="4"/>
        <v/>
      </c>
      <c r="AB10" s="153" t="str">
        <f t="shared" si="5"/>
        <v/>
      </c>
      <c r="AC10" s="153" t="str">
        <f t="shared" si="6"/>
        <v/>
      </c>
      <c r="AD10" s="153" t="str">
        <f t="shared" si="7"/>
        <v/>
      </c>
      <c r="AE10" s="153" t="str">
        <f t="shared" si="8"/>
        <v/>
      </c>
      <c r="AG10" t="s">
        <v>94</v>
      </c>
      <c r="AI10" s="236" t="str">
        <f>+IF(AN10="","",MAX(AI$1:AI9)+1)</f>
        <v/>
      </c>
      <c r="AJ10" s="237" t="str">
        <f>IF(Affected_Sources!B32="","",Affected_Sources!B32)</f>
        <v/>
      </c>
      <c r="AK10" s="237" t="str">
        <f>IF(Affected_Sources!C32="","",Affected_Sources!C32)</f>
        <v/>
      </c>
      <c r="AL10" s="237" t="str">
        <f>IF(Affected_Sources!D32="","",Affected_Sources!D32)</f>
        <v/>
      </c>
      <c r="AM10" s="237" t="str">
        <f t="shared" si="16"/>
        <v/>
      </c>
      <c r="AN10" s="152" t="str">
        <f>IF(COUNTIF(AM$2:AM10,AM10)=1,AM10,"")</f>
        <v/>
      </c>
      <c r="AO10" s="152" t="str">
        <f t="shared" si="9"/>
        <v/>
      </c>
      <c r="AP10" s="152" t="str">
        <f t="shared" si="10"/>
        <v/>
      </c>
      <c r="AQ10" s="238" t="str">
        <f t="shared" si="11"/>
        <v/>
      </c>
      <c r="AR10" s="238" t="str">
        <f t="shared" si="12"/>
        <v/>
      </c>
      <c r="AS10" s="238" t="str">
        <f t="shared" si="13"/>
        <v/>
      </c>
      <c r="AU10" s="236" t="str">
        <f>+IF(AZ10="","",MAX(AU$1:AU9)+1)</f>
        <v/>
      </c>
      <c r="AV10" s="237" t="str">
        <f>IF(CMS_Deviation_Detail!B32="","",CMS_Deviation_Detail!B32)</f>
        <v/>
      </c>
      <c r="AW10" s="237" t="str">
        <f>IF(CMS_Deviation_Detail!C32="","",CMS_Deviation_Detail!C32)</f>
        <v/>
      </c>
      <c r="AX10" s="237" t="str">
        <f>IF(CMS_Deviation_Detail!D32="","",CMS_Deviation_Detail!D32)</f>
        <v/>
      </c>
      <c r="AY10" s="237" t="str">
        <f t="shared" si="17"/>
        <v/>
      </c>
      <c r="AZ10" s="152" t="str">
        <f>IF(COUNTIF(AY$2:AY10,AY10)=1,AY10,"")</f>
        <v/>
      </c>
      <c r="BA10" s="238" t="str">
        <f t="shared" si="18"/>
        <v/>
      </c>
      <c r="BB10" s="238" t="str">
        <f t="shared" si="19"/>
        <v/>
      </c>
      <c r="BC10" s="238" t="str">
        <f t="shared" si="20"/>
        <v/>
      </c>
      <c r="BD10" s="238" t="str">
        <f t="shared" si="21"/>
        <v/>
      </c>
      <c r="BE10" s="238" t="str">
        <f t="shared" si="15"/>
        <v/>
      </c>
      <c r="BG10" s="236" t="str">
        <f>+IF(BL10="","",MAX(BG$1:BG9)+1)</f>
        <v/>
      </c>
      <c r="BH10" s="237" t="str">
        <f>IF(CMS_Identification!B32="","",CMS_Identification!B32)</f>
        <v/>
      </c>
      <c r="BI10" s="237" t="str">
        <f>IF(CMS_Identification!C32="","",CMS_Identification!C32)</f>
        <v/>
      </c>
      <c r="BJ10" s="237" t="str">
        <f>IF(CMS_Identification!E32="","",CMS_Identification!E32)</f>
        <v/>
      </c>
      <c r="BK10" s="237" t="str">
        <f t="shared" si="22"/>
        <v/>
      </c>
      <c r="BL10" s="152" t="str">
        <f>IF(COUNTIF(BK$2:BK10,BK10)=1,BK10,"")</f>
        <v/>
      </c>
      <c r="BM10" s="152" t="str">
        <f t="shared" si="23"/>
        <v/>
      </c>
      <c r="BN10" s="238" t="str">
        <f t="shared" si="24"/>
        <v/>
      </c>
      <c r="BO10" s="238" t="str">
        <f t="shared" si="25"/>
        <v/>
      </c>
      <c r="BP10" s="238" t="str">
        <f t="shared" si="26"/>
        <v/>
      </c>
    </row>
    <row r="11" spans="1:68" ht="16.5" x14ac:dyDescent="0.3">
      <c r="A11" s="232" t="str">
        <f>+IF(D11="","",MAX(A$1:A10)+1)</f>
        <v/>
      </c>
      <c r="B11" s="233" t="str">
        <f>IF(Affected_Sources!C33="","",Affected_Sources!C33)</f>
        <v/>
      </c>
      <c r="C11" s="233" t="str">
        <f t="shared" si="0"/>
        <v/>
      </c>
      <c r="D11" s="234" t="str">
        <f>IF(COUNTIF(B$2:B11,B11)=1,B11,"")</f>
        <v/>
      </c>
      <c r="F11" s="150" t="str">
        <f>+IF(I11="","",MAX(F$1:F10)+1)</f>
        <v/>
      </c>
      <c r="G11" s="143" t="str">
        <f>+IF(Company_Information!B33="","",Company_Information!B33)</f>
        <v/>
      </c>
      <c r="H11" s="128" t="str">
        <f t="shared" si="1"/>
        <v/>
      </c>
      <c r="I11" s="143" t="str">
        <f>IF(COUNTIF(G$2:G11,G11)=1,G11,"")</f>
        <v/>
      </c>
      <c r="J11" s="128"/>
      <c r="K11" s="150" t="str">
        <f>+IF(N11="","",MAX(K$1:K10)+1)</f>
        <v/>
      </c>
      <c r="L11" s="146" t="str">
        <f>IF(CMS_Identification!E33="","",CMS_Identification!E33)</f>
        <v/>
      </c>
      <c r="M11" s="147" t="str">
        <f t="shared" si="2"/>
        <v/>
      </c>
      <c r="N11" s="147" t="str">
        <f>IF(COUNTIF(L$2:L11,L11)=1,L11,"")</f>
        <v/>
      </c>
      <c r="O11" s="128"/>
      <c r="R11" t="s">
        <v>156</v>
      </c>
      <c r="U11" s="150" t="str">
        <f>+IF(Z11="","",MAX(U$1:U10)+1)</f>
        <v/>
      </c>
      <c r="V11" s="151" t="str">
        <f>IF(Limit_Deviation_Detail!B33="","",Limit_Deviation_Detail!B33)</f>
        <v/>
      </c>
      <c r="W11" s="151" t="str">
        <f>IF(Limit_Deviation_Detail!C33="","",Limit_Deviation_Detail!C33)</f>
        <v/>
      </c>
      <c r="X11" s="151" t="str">
        <f>IF(Limit_Deviation_Detail!E33="","",Limit_Deviation_Detail!E33)</f>
        <v/>
      </c>
      <c r="Y11" s="151" t="str">
        <f t="shared" si="3"/>
        <v/>
      </c>
      <c r="Z11" s="152" t="str">
        <f>IF(COUNTIF(Y$2:Y11,Y11)=1,Y11,"")</f>
        <v/>
      </c>
      <c r="AA11" s="153" t="str">
        <f t="shared" si="4"/>
        <v/>
      </c>
      <c r="AB11" s="153" t="str">
        <f t="shared" si="5"/>
        <v/>
      </c>
      <c r="AC11" s="153" t="str">
        <f t="shared" si="6"/>
        <v/>
      </c>
      <c r="AD11" s="153" t="str">
        <f t="shared" si="7"/>
        <v/>
      </c>
      <c r="AE11" s="153" t="str">
        <f t="shared" si="8"/>
        <v/>
      </c>
      <c r="AG11" t="s">
        <v>95</v>
      </c>
      <c r="AI11" s="236" t="str">
        <f>+IF(AN11="","",MAX(AI$1:AI10)+1)</f>
        <v/>
      </c>
      <c r="AJ11" s="237" t="str">
        <f>IF(Affected_Sources!B33="","",Affected_Sources!B33)</f>
        <v/>
      </c>
      <c r="AK11" s="237" t="str">
        <f>IF(Affected_Sources!C33="","",Affected_Sources!C33)</f>
        <v/>
      </c>
      <c r="AL11" s="237" t="str">
        <f>IF(Affected_Sources!D33="","",Affected_Sources!D33)</f>
        <v/>
      </c>
      <c r="AM11" s="237" t="str">
        <f t="shared" si="16"/>
        <v/>
      </c>
      <c r="AN11" s="152" t="str">
        <f>IF(COUNTIF(AM$2:AM11,AM11)=1,AM11,"")</f>
        <v/>
      </c>
      <c r="AO11" s="152" t="str">
        <f t="shared" si="9"/>
        <v/>
      </c>
      <c r="AP11" s="152" t="str">
        <f t="shared" si="10"/>
        <v/>
      </c>
      <c r="AQ11" s="238" t="str">
        <f t="shared" si="11"/>
        <v/>
      </c>
      <c r="AR11" s="238" t="str">
        <f t="shared" si="12"/>
        <v/>
      </c>
      <c r="AS11" s="238" t="str">
        <f t="shared" si="13"/>
        <v/>
      </c>
      <c r="AU11" s="236" t="str">
        <f>+IF(AZ11="","",MAX(AU$1:AU10)+1)</f>
        <v/>
      </c>
      <c r="AV11" s="237" t="str">
        <f>IF(CMS_Deviation_Detail!B33="","",CMS_Deviation_Detail!B33)</f>
        <v/>
      </c>
      <c r="AW11" s="237" t="str">
        <f>IF(CMS_Deviation_Detail!C33="","",CMS_Deviation_Detail!C33)</f>
        <v/>
      </c>
      <c r="AX11" s="237" t="str">
        <f>IF(CMS_Deviation_Detail!D33="","",CMS_Deviation_Detail!D33)</f>
        <v/>
      </c>
      <c r="AY11" s="237" t="str">
        <f t="shared" si="17"/>
        <v/>
      </c>
      <c r="AZ11" s="152" t="str">
        <f>IF(COUNTIF(AY$2:AY11,AY11)=1,AY11,"")</f>
        <v/>
      </c>
      <c r="BA11" s="238" t="str">
        <f t="shared" si="18"/>
        <v/>
      </c>
      <c r="BB11" s="238" t="str">
        <f t="shared" si="19"/>
        <v/>
      </c>
      <c r="BC11" s="238" t="str">
        <f t="shared" si="20"/>
        <v/>
      </c>
      <c r="BD11" s="238" t="str">
        <f t="shared" si="21"/>
        <v/>
      </c>
      <c r="BE11" s="238" t="str">
        <f t="shared" si="15"/>
        <v/>
      </c>
      <c r="BG11" s="236" t="str">
        <f>+IF(BL11="","",MAX(BG$1:BG10)+1)</f>
        <v/>
      </c>
      <c r="BH11" s="237" t="str">
        <f>IF(CMS_Identification!B33="","",CMS_Identification!B33)</f>
        <v/>
      </c>
      <c r="BI11" s="237" t="str">
        <f>IF(CMS_Identification!C33="","",CMS_Identification!C33)</f>
        <v/>
      </c>
      <c r="BJ11" s="237" t="str">
        <f>IF(CMS_Identification!E33="","",CMS_Identification!E33)</f>
        <v/>
      </c>
      <c r="BK11" s="237" t="str">
        <f t="shared" si="22"/>
        <v/>
      </c>
      <c r="BL11" s="152" t="str">
        <f>IF(COUNTIF(BK$2:BK11,BK11)=1,BK11,"")</f>
        <v/>
      </c>
      <c r="BM11" s="152" t="str">
        <f t="shared" si="23"/>
        <v/>
      </c>
      <c r="BN11" s="238" t="str">
        <f t="shared" si="24"/>
        <v/>
      </c>
      <c r="BO11" s="238" t="str">
        <f t="shared" si="25"/>
        <v/>
      </c>
      <c r="BP11" s="238" t="str">
        <f t="shared" si="26"/>
        <v/>
      </c>
    </row>
    <row r="12" spans="1:68" ht="16.5" x14ac:dyDescent="0.3">
      <c r="A12" s="232" t="str">
        <f>+IF(D12="","",MAX(A$1:A11)+1)</f>
        <v/>
      </c>
      <c r="B12" s="233" t="str">
        <f>IF(Affected_Sources!C34="","",Affected_Sources!C34)</f>
        <v/>
      </c>
      <c r="C12" s="233" t="str">
        <f t="shared" si="0"/>
        <v/>
      </c>
      <c r="D12" s="234" t="str">
        <f>IF(COUNTIF(B$2:B12,B12)=1,B12,"")</f>
        <v/>
      </c>
      <c r="G12" s="128"/>
      <c r="K12" s="150" t="str">
        <f>+IF(N12="","",MAX(K$1:K11)+1)</f>
        <v/>
      </c>
      <c r="L12" s="146" t="str">
        <f>IF(CMS_Identification!E34="","",CMS_Identification!E34)</f>
        <v/>
      </c>
      <c r="M12" s="147" t="str">
        <f t="shared" si="2"/>
        <v/>
      </c>
      <c r="N12" s="147" t="str">
        <f>IF(COUNTIF(L$2:L12,L12)=1,L12,"")</f>
        <v/>
      </c>
      <c r="P12" t="s">
        <v>79</v>
      </c>
      <c r="R12" t="s">
        <v>143</v>
      </c>
      <c r="U12" s="150" t="str">
        <f>+IF(Z12="","",MAX(U$1:U11)+1)</f>
        <v/>
      </c>
      <c r="V12" s="151" t="str">
        <f>IF(Limit_Deviation_Detail!B34="","",Limit_Deviation_Detail!B34)</f>
        <v/>
      </c>
      <c r="W12" s="151" t="str">
        <f>IF(Limit_Deviation_Detail!C34="","",Limit_Deviation_Detail!C34)</f>
        <v/>
      </c>
      <c r="X12" s="151" t="str">
        <f>IF(Limit_Deviation_Detail!E34="","",Limit_Deviation_Detail!E34)</f>
        <v/>
      </c>
      <c r="Y12" s="151" t="str">
        <f t="shared" si="3"/>
        <v/>
      </c>
      <c r="Z12" s="152" t="str">
        <f>IF(COUNTIF(Y$2:Y12,Y12)=1,Y12,"")</f>
        <v/>
      </c>
      <c r="AA12" s="153" t="str">
        <f t="shared" si="4"/>
        <v/>
      </c>
      <c r="AB12" s="153" t="str">
        <f t="shared" si="5"/>
        <v/>
      </c>
      <c r="AC12" s="153" t="str">
        <f t="shared" si="6"/>
        <v/>
      </c>
      <c r="AD12" s="153" t="str">
        <f t="shared" si="7"/>
        <v/>
      </c>
      <c r="AE12" s="153" t="str">
        <f t="shared" si="8"/>
        <v/>
      </c>
      <c r="AG12" t="s">
        <v>96</v>
      </c>
      <c r="AI12" s="236" t="str">
        <f>+IF(AN12="","",MAX(AI$1:AI11)+1)</f>
        <v/>
      </c>
      <c r="AJ12" s="237" t="str">
        <f>IF(Affected_Sources!B34="","",Affected_Sources!B34)</f>
        <v/>
      </c>
      <c r="AK12" s="237" t="str">
        <f>IF(Affected_Sources!C34="","",Affected_Sources!C34)</f>
        <v/>
      </c>
      <c r="AL12" s="237" t="str">
        <f>IF(Affected_Sources!D34="","",Affected_Sources!D34)</f>
        <v/>
      </c>
      <c r="AM12" s="237" t="str">
        <f t="shared" si="16"/>
        <v/>
      </c>
      <c r="AN12" s="152" t="str">
        <f>IF(COUNTIF(AM$2:AM12,AM12)=1,AM12,"")</f>
        <v/>
      </c>
      <c r="AO12" s="152" t="str">
        <f t="shared" si="9"/>
        <v/>
      </c>
      <c r="AP12" s="152" t="str">
        <f t="shared" si="10"/>
        <v/>
      </c>
      <c r="AQ12" s="238" t="str">
        <f t="shared" si="11"/>
        <v/>
      </c>
      <c r="AR12" s="238" t="str">
        <f t="shared" si="12"/>
        <v/>
      </c>
      <c r="AS12" s="238" t="str">
        <f t="shared" si="13"/>
        <v/>
      </c>
      <c r="AU12" s="236" t="str">
        <f>+IF(AZ12="","",MAX(AU$1:AU11)+1)</f>
        <v/>
      </c>
      <c r="AV12" s="237" t="str">
        <f>IF(CMS_Deviation_Detail!B34="","",CMS_Deviation_Detail!B34)</f>
        <v/>
      </c>
      <c r="AW12" s="237" t="str">
        <f>IF(CMS_Deviation_Detail!C34="","",CMS_Deviation_Detail!C34)</f>
        <v/>
      </c>
      <c r="AX12" s="237" t="str">
        <f>IF(CMS_Deviation_Detail!D34="","",CMS_Deviation_Detail!D34)</f>
        <v/>
      </c>
      <c r="AY12" s="237" t="str">
        <f t="shared" si="17"/>
        <v/>
      </c>
      <c r="AZ12" s="152" t="str">
        <f>IF(COUNTIF(AY$2:AY12,AY12)=1,AY12,"")</f>
        <v/>
      </c>
      <c r="BA12" s="238" t="str">
        <f t="shared" si="18"/>
        <v/>
      </c>
      <c r="BB12" s="238" t="str">
        <f t="shared" si="19"/>
        <v/>
      </c>
      <c r="BC12" s="238" t="str">
        <f t="shared" si="20"/>
        <v/>
      </c>
      <c r="BD12" s="238" t="str">
        <f t="shared" si="21"/>
        <v/>
      </c>
      <c r="BE12" s="238" t="str">
        <f t="shared" si="15"/>
        <v/>
      </c>
      <c r="BG12" s="236" t="str">
        <f>+IF(BL12="","",MAX(BG$1:BG11)+1)</f>
        <v/>
      </c>
      <c r="BH12" s="237" t="str">
        <f>IF(CMS_Identification!B34="","",CMS_Identification!B34)</f>
        <v/>
      </c>
      <c r="BI12" s="237" t="str">
        <f>IF(CMS_Identification!C34="","",CMS_Identification!C34)</f>
        <v/>
      </c>
      <c r="BJ12" s="237" t="str">
        <f>IF(CMS_Identification!E34="","",CMS_Identification!E34)</f>
        <v/>
      </c>
      <c r="BK12" s="237" t="str">
        <f t="shared" si="22"/>
        <v/>
      </c>
      <c r="BL12" s="152" t="str">
        <f>IF(COUNTIF(BK$2:BK12,BK12)=1,BK12,"")</f>
        <v/>
      </c>
      <c r="BM12" s="152" t="str">
        <f t="shared" si="23"/>
        <v/>
      </c>
      <c r="BN12" s="238" t="str">
        <f t="shared" si="24"/>
        <v/>
      </c>
      <c r="BO12" s="238" t="str">
        <f t="shared" si="25"/>
        <v/>
      </c>
      <c r="BP12" s="238" t="str">
        <f t="shared" si="26"/>
        <v/>
      </c>
    </row>
    <row r="13" spans="1:68" ht="16.5" x14ac:dyDescent="0.3">
      <c r="A13" s="232" t="str">
        <f>+IF(D13="","",MAX(A$1:A12)+1)</f>
        <v/>
      </c>
      <c r="B13" s="233" t="str">
        <f>IF(Affected_Sources!C35="","",Affected_Sources!C35)</f>
        <v/>
      </c>
      <c r="C13" s="233" t="str">
        <f t="shared" si="0"/>
        <v/>
      </c>
      <c r="D13" s="234" t="str">
        <f>IF(COUNTIF(B$2:B13,B13)=1,B13,"")</f>
        <v/>
      </c>
      <c r="G13" s="128"/>
      <c r="K13" s="150" t="str">
        <f>+IF(N13="","",MAX(K$1:K12)+1)</f>
        <v/>
      </c>
      <c r="L13" s="146" t="str">
        <f>IF(CMS_Identification!E35="","",CMS_Identification!E35)</f>
        <v/>
      </c>
      <c r="M13" s="147" t="str">
        <f t="shared" si="2"/>
        <v/>
      </c>
      <c r="N13" s="147" t="str">
        <f>IF(COUNTIF(L$2:L13,L13)=1,L13,"")</f>
        <v/>
      </c>
      <c r="P13" t="s">
        <v>74</v>
      </c>
      <c r="U13" s="150" t="str">
        <f>+IF(Z13="","",MAX(U$1:U12)+1)</f>
        <v/>
      </c>
      <c r="V13" s="151" t="str">
        <f>IF(Limit_Deviation_Detail!B35="","",Limit_Deviation_Detail!B35)</f>
        <v/>
      </c>
      <c r="W13" s="151" t="str">
        <f>IF(Limit_Deviation_Detail!C35="","",Limit_Deviation_Detail!C35)</f>
        <v/>
      </c>
      <c r="X13" s="151" t="str">
        <f>IF(Limit_Deviation_Detail!E35="","",Limit_Deviation_Detail!E35)</f>
        <v/>
      </c>
      <c r="Y13" s="151" t="str">
        <f t="shared" si="3"/>
        <v/>
      </c>
      <c r="Z13" s="152" t="str">
        <f>IF(COUNTIF(Y$2:Y13,Y13)=1,Y13,"")</f>
        <v/>
      </c>
      <c r="AA13" s="153" t="str">
        <f t="shared" si="4"/>
        <v/>
      </c>
      <c r="AB13" s="153" t="str">
        <f t="shared" si="5"/>
        <v/>
      </c>
      <c r="AC13" s="153" t="str">
        <f t="shared" si="6"/>
        <v/>
      </c>
      <c r="AD13" s="153" t="str">
        <f t="shared" si="7"/>
        <v/>
      </c>
      <c r="AE13" s="153" t="str">
        <f t="shared" si="8"/>
        <v/>
      </c>
      <c r="AG13" t="s">
        <v>97</v>
      </c>
      <c r="AI13" s="236" t="str">
        <f>+IF(AN13="","",MAX(AI$1:AI12)+1)</f>
        <v/>
      </c>
      <c r="AJ13" s="237" t="str">
        <f>IF(Affected_Sources!B35="","",Affected_Sources!B35)</f>
        <v/>
      </c>
      <c r="AK13" s="237" t="str">
        <f>IF(Affected_Sources!C35="","",Affected_Sources!C35)</f>
        <v/>
      </c>
      <c r="AL13" s="237" t="str">
        <f>IF(Affected_Sources!D35="","",Affected_Sources!D35)</f>
        <v/>
      </c>
      <c r="AM13" s="237" t="str">
        <f t="shared" si="16"/>
        <v/>
      </c>
      <c r="AN13" s="152" t="str">
        <f>IF(COUNTIF(AM$2:AM13,AM13)=1,AM13,"")</f>
        <v/>
      </c>
      <c r="AO13" s="152" t="str">
        <f t="shared" si="9"/>
        <v/>
      </c>
      <c r="AP13" s="152" t="str">
        <f t="shared" si="10"/>
        <v/>
      </c>
      <c r="AQ13" s="238" t="str">
        <f t="shared" si="11"/>
        <v/>
      </c>
      <c r="AR13" s="238" t="str">
        <f t="shared" si="12"/>
        <v/>
      </c>
      <c r="AS13" s="238" t="str">
        <f t="shared" si="13"/>
        <v/>
      </c>
      <c r="AU13" s="236" t="str">
        <f>+IF(AZ13="","",MAX(AU$1:AU12)+1)</f>
        <v/>
      </c>
      <c r="AV13" s="237" t="str">
        <f>IF(CMS_Deviation_Detail!B35="","",CMS_Deviation_Detail!B35)</f>
        <v/>
      </c>
      <c r="AW13" s="237" t="str">
        <f>IF(CMS_Deviation_Detail!C35="","",CMS_Deviation_Detail!C35)</f>
        <v/>
      </c>
      <c r="AX13" s="237" t="str">
        <f>IF(CMS_Deviation_Detail!D35="","",CMS_Deviation_Detail!D35)</f>
        <v/>
      </c>
      <c r="AY13" s="237" t="str">
        <f t="shared" si="17"/>
        <v/>
      </c>
      <c r="AZ13" s="152" t="str">
        <f>IF(COUNTIF(AY$2:AY13,AY13)=1,AY13,"")</f>
        <v/>
      </c>
      <c r="BA13" s="238" t="str">
        <f t="shared" si="18"/>
        <v/>
      </c>
      <c r="BB13" s="238" t="str">
        <f t="shared" si="19"/>
        <v/>
      </c>
      <c r="BC13" s="238" t="str">
        <f t="shared" si="20"/>
        <v/>
      </c>
      <c r="BD13" s="238" t="str">
        <f t="shared" si="21"/>
        <v/>
      </c>
      <c r="BE13" s="238" t="str">
        <f t="shared" si="15"/>
        <v/>
      </c>
      <c r="BG13" s="236" t="str">
        <f>+IF(BL13="","",MAX(BG$1:BG12)+1)</f>
        <v/>
      </c>
      <c r="BH13" s="237" t="str">
        <f>IF(CMS_Identification!B35="","",CMS_Identification!B35)</f>
        <v/>
      </c>
      <c r="BI13" s="237" t="str">
        <f>IF(CMS_Identification!C35="","",CMS_Identification!C35)</f>
        <v/>
      </c>
      <c r="BJ13" s="237" t="str">
        <f>IF(CMS_Identification!E35="","",CMS_Identification!E35)</f>
        <v/>
      </c>
      <c r="BK13" s="237" t="str">
        <f t="shared" si="22"/>
        <v/>
      </c>
      <c r="BL13" s="152" t="str">
        <f>IF(COUNTIF(BK$2:BK13,BK13)=1,BK13,"")</f>
        <v/>
      </c>
      <c r="BM13" s="152" t="str">
        <f t="shared" si="23"/>
        <v/>
      </c>
      <c r="BN13" s="238" t="str">
        <f t="shared" si="24"/>
        <v/>
      </c>
      <c r="BO13" s="238" t="str">
        <f t="shared" si="25"/>
        <v/>
      </c>
      <c r="BP13" s="238" t="str">
        <f t="shared" si="26"/>
        <v/>
      </c>
    </row>
    <row r="14" spans="1:68" ht="16.5" x14ac:dyDescent="0.3">
      <c r="A14" s="232" t="str">
        <f>+IF(D14="","",MAX(A$1:A13)+1)</f>
        <v/>
      </c>
      <c r="B14" s="233" t="str">
        <f>IF(Affected_Sources!C36="","",Affected_Sources!C36)</f>
        <v/>
      </c>
      <c r="C14" s="233" t="str">
        <f t="shared" si="0"/>
        <v/>
      </c>
      <c r="D14" s="234" t="str">
        <f>IF(COUNTIF(B$2:B14,B14)=1,B14,"")</f>
        <v/>
      </c>
      <c r="G14" s="128"/>
      <c r="K14" s="150" t="str">
        <f>+IF(N14="","",MAX(K$1:K13)+1)</f>
        <v/>
      </c>
      <c r="L14" s="146" t="str">
        <f>IF(CMS_Identification!E36="","",CMS_Identification!E36)</f>
        <v/>
      </c>
      <c r="M14" s="147" t="str">
        <f t="shared" si="2"/>
        <v/>
      </c>
      <c r="N14" s="147" t="str">
        <f>IF(COUNTIF(L$2:L14,L14)=1,L14,"")</f>
        <v/>
      </c>
      <c r="U14" s="150" t="str">
        <f>+IF(Z14="","",MAX(U$1:U13)+1)</f>
        <v/>
      </c>
      <c r="V14" s="151" t="str">
        <f>IF(Limit_Deviation_Detail!B36="","",Limit_Deviation_Detail!B36)</f>
        <v/>
      </c>
      <c r="W14" s="151" t="str">
        <f>IF(Limit_Deviation_Detail!C36="","",Limit_Deviation_Detail!C36)</f>
        <v/>
      </c>
      <c r="X14" s="151" t="str">
        <f>IF(Limit_Deviation_Detail!E36="","",Limit_Deviation_Detail!E36)</f>
        <v/>
      </c>
      <c r="Y14" s="151" t="str">
        <f t="shared" si="3"/>
        <v/>
      </c>
      <c r="Z14" s="152" t="str">
        <f>IF(COUNTIF(Y$2:Y14,Y14)=1,Y14,"")</f>
        <v/>
      </c>
      <c r="AA14" s="153" t="str">
        <f t="shared" si="4"/>
        <v/>
      </c>
      <c r="AB14" s="153" t="str">
        <f t="shared" si="5"/>
        <v/>
      </c>
      <c r="AC14" s="153" t="str">
        <f t="shared" si="6"/>
        <v/>
      </c>
      <c r="AD14" s="153" t="str">
        <f t="shared" si="7"/>
        <v/>
      </c>
      <c r="AE14" s="153" t="str">
        <f t="shared" si="8"/>
        <v/>
      </c>
      <c r="AG14" t="s">
        <v>98</v>
      </c>
      <c r="AI14" s="236" t="str">
        <f>+IF(AN14="","",MAX(AI$1:AI13)+1)</f>
        <v/>
      </c>
      <c r="AJ14" s="237" t="str">
        <f>IF(Affected_Sources!B36="","",Affected_Sources!B36)</f>
        <v/>
      </c>
      <c r="AK14" s="237" t="str">
        <f>IF(Affected_Sources!C36="","",Affected_Sources!C36)</f>
        <v/>
      </c>
      <c r="AL14" s="237" t="str">
        <f>IF(Affected_Sources!D36="","",Affected_Sources!D36)</f>
        <v/>
      </c>
      <c r="AM14" s="237" t="str">
        <f t="shared" si="16"/>
        <v/>
      </c>
      <c r="AN14" s="152" t="str">
        <f>IF(COUNTIF(AM$2:AM14,AM14)=1,AM14,"")</f>
        <v/>
      </c>
      <c r="AO14" s="152" t="str">
        <f t="shared" si="9"/>
        <v/>
      </c>
      <c r="AP14" s="152" t="str">
        <f t="shared" si="10"/>
        <v/>
      </c>
      <c r="AQ14" s="238" t="str">
        <f t="shared" si="11"/>
        <v/>
      </c>
      <c r="AR14" s="238" t="str">
        <f t="shared" si="12"/>
        <v/>
      </c>
      <c r="AS14" s="238" t="str">
        <f t="shared" si="13"/>
        <v/>
      </c>
      <c r="AU14" s="236" t="str">
        <f>+IF(AZ14="","",MAX(AU$1:AU13)+1)</f>
        <v/>
      </c>
      <c r="AV14" s="237" t="str">
        <f>IF(CMS_Deviation_Detail!B36="","",CMS_Deviation_Detail!B36)</f>
        <v/>
      </c>
      <c r="AW14" s="237" t="str">
        <f>IF(CMS_Deviation_Detail!C36="","",CMS_Deviation_Detail!C36)</f>
        <v/>
      </c>
      <c r="AX14" s="237" t="str">
        <f>IF(CMS_Deviation_Detail!D36="","",CMS_Deviation_Detail!D36)</f>
        <v/>
      </c>
      <c r="AY14" s="237" t="str">
        <f t="shared" si="17"/>
        <v/>
      </c>
      <c r="AZ14" s="152" t="str">
        <f>IF(COUNTIF(AY$2:AY14,AY14)=1,AY14,"")</f>
        <v/>
      </c>
      <c r="BA14" s="238" t="str">
        <f t="shared" si="18"/>
        <v/>
      </c>
      <c r="BB14" s="238" t="str">
        <f t="shared" si="19"/>
        <v/>
      </c>
      <c r="BC14" s="238" t="str">
        <f t="shared" si="20"/>
        <v/>
      </c>
      <c r="BD14" s="238" t="str">
        <f t="shared" si="21"/>
        <v/>
      </c>
      <c r="BE14" s="238" t="str">
        <f t="shared" si="15"/>
        <v/>
      </c>
      <c r="BG14" s="236" t="str">
        <f>+IF(BL14="","",MAX(BG$1:BG13)+1)</f>
        <v/>
      </c>
      <c r="BH14" s="237" t="str">
        <f>IF(CMS_Identification!B36="","",CMS_Identification!B36)</f>
        <v/>
      </c>
      <c r="BI14" s="237" t="str">
        <f>IF(CMS_Identification!C36="","",CMS_Identification!C36)</f>
        <v/>
      </c>
      <c r="BJ14" s="237" t="str">
        <f>IF(CMS_Identification!E36="","",CMS_Identification!E36)</f>
        <v/>
      </c>
      <c r="BK14" s="237" t="str">
        <f t="shared" si="22"/>
        <v/>
      </c>
      <c r="BL14" s="152" t="str">
        <f>IF(COUNTIF(BK$2:BK14,BK14)=1,BK14,"")</f>
        <v/>
      </c>
      <c r="BM14" s="152" t="str">
        <f t="shared" si="23"/>
        <v/>
      </c>
      <c r="BN14" s="238" t="str">
        <f t="shared" si="24"/>
        <v/>
      </c>
      <c r="BO14" s="238" t="str">
        <f t="shared" si="25"/>
        <v/>
      </c>
      <c r="BP14" s="238" t="str">
        <f t="shared" si="26"/>
        <v/>
      </c>
    </row>
    <row r="15" spans="1:68" ht="16.5" x14ac:dyDescent="0.3">
      <c r="A15" s="232" t="str">
        <f>+IF(D15="","",MAX(A$1:A14)+1)</f>
        <v/>
      </c>
      <c r="B15" s="233" t="str">
        <f>IF(Affected_Sources!C37="","",Affected_Sources!C37)</f>
        <v/>
      </c>
      <c r="C15" s="233" t="str">
        <f t="shared" si="0"/>
        <v/>
      </c>
      <c r="D15" s="234" t="str">
        <f>IF(COUNTIF(B$2:B15,B15)=1,B15,"")</f>
        <v/>
      </c>
      <c r="G15" s="128"/>
      <c r="K15" s="150" t="str">
        <f>+IF(N15="","",MAX(K$1:K14)+1)</f>
        <v/>
      </c>
      <c r="L15" s="146" t="str">
        <f>IF(CMS_Identification!E37="","",CMS_Identification!E37)</f>
        <v/>
      </c>
      <c r="M15" s="147" t="str">
        <f t="shared" si="2"/>
        <v/>
      </c>
      <c r="N15" s="147" t="str">
        <f>IF(COUNTIF(L$2:L15,L15)=1,L15,"")</f>
        <v/>
      </c>
      <c r="P15" s="160" t="s">
        <v>73</v>
      </c>
      <c r="R15" t="s">
        <v>168</v>
      </c>
      <c r="U15" s="150" t="str">
        <f>+IF(Z15="","",MAX(U$1:U14)+1)</f>
        <v/>
      </c>
      <c r="V15" s="151" t="str">
        <f>IF(Limit_Deviation_Detail!B37="","",Limit_Deviation_Detail!B37)</f>
        <v/>
      </c>
      <c r="W15" s="151" t="str">
        <f>IF(Limit_Deviation_Detail!C37="","",Limit_Deviation_Detail!C37)</f>
        <v/>
      </c>
      <c r="X15" s="151" t="str">
        <f>IF(Limit_Deviation_Detail!E37="","",Limit_Deviation_Detail!E37)</f>
        <v/>
      </c>
      <c r="Y15" s="151" t="str">
        <f t="shared" si="3"/>
        <v/>
      </c>
      <c r="Z15" s="152" t="str">
        <f>IF(COUNTIF(Y$2:Y15,Y15)=1,Y15,"")</f>
        <v/>
      </c>
      <c r="AA15" s="153" t="str">
        <f t="shared" si="4"/>
        <v/>
      </c>
      <c r="AB15" s="153" t="str">
        <f t="shared" si="5"/>
        <v/>
      </c>
      <c r="AC15" s="153" t="str">
        <f t="shared" si="6"/>
        <v/>
      </c>
      <c r="AD15" s="153" t="str">
        <f t="shared" si="7"/>
        <v/>
      </c>
      <c r="AE15" s="153" t="str">
        <f t="shared" si="8"/>
        <v/>
      </c>
      <c r="AG15" t="s">
        <v>99</v>
      </c>
      <c r="AI15" s="236" t="str">
        <f>+IF(AN15="","",MAX(AI$1:AI14)+1)</f>
        <v/>
      </c>
      <c r="AJ15" s="237" t="str">
        <f>IF(Affected_Sources!B37="","",Affected_Sources!B37)</f>
        <v/>
      </c>
      <c r="AK15" s="237" t="str">
        <f>IF(Affected_Sources!C37="","",Affected_Sources!C37)</f>
        <v/>
      </c>
      <c r="AL15" s="237" t="str">
        <f>IF(Affected_Sources!D37="","",Affected_Sources!D37)</f>
        <v/>
      </c>
      <c r="AM15" s="237" t="str">
        <f t="shared" si="16"/>
        <v/>
      </c>
      <c r="AN15" s="152" t="str">
        <f>IF(COUNTIF(AM$2:AM15,AM15)=1,AM15,"")</f>
        <v/>
      </c>
      <c r="AO15" s="152" t="str">
        <f t="shared" si="9"/>
        <v/>
      </c>
      <c r="AP15" s="152" t="str">
        <f t="shared" si="10"/>
        <v/>
      </c>
      <c r="AQ15" s="238" t="str">
        <f t="shared" si="11"/>
        <v/>
      </c>
      <c r="AR15" s="238" t="str">
        <f t="shared" si="12"/>
        <v/>
      </c>
      <c r="AS15" s="238" t="str">
        <f t="shared" si="13"/>
        <v/>
      </c>
      <c r="AU15" s="236" t="str">
        <f>+IF(AZ15="","",MAX(AU$1:AU14)+1)</f>
        <v/>
      </c>
      <c r="AV15" s="237" t="str">
        <f>IF(CMS_Deviation_Detail!B37="","",CMS_Deviation_Detail!B37)</f>
        <v/>
      </c>
      <c r="AW15" s="237" t="str">
        <f>IF(CMS_Deviation_Detail!C37="","",CMS_Deviation_Detail!C37)</f>
        <v/>
      </c>
      <c r="AX15" s="237" t="str">
        <f>IF(CMS_Deviation_Detail!D37="","",CMS_Deviation_Detail!D37)</f>
        <v/>
      </c>
      <c r="AY15" s="237" t="str">
        <f t="shared" si="17"/>
        <v/>
      </c>
      <c r="AZ15" s="152" t="str">
        <f>IF(COUNTIF(AY$2:AY15,AY15)=1,AY15,"")</f>
        <v/>
      </c>
      <c r="BA15" s="238" t="str">
        <f t="shared" si="18"/>
        <v/>
      </c>
      <c r="BB15" s="238" t="str">
        <f t="shared" si="19"/>
        <v/>
      </c>
      <c r="BC15" s="238" t="str">
        <f t="shared" si="20"/>
        <v/>
      </c>
      <c r="BD15" s="238" t="str">
        <f t="shared" si="21"/>
        <v/>
      </c>
      <c r="BE15" s="238" t="str">
        <f t="shared" si="15"/>
        <v/>
      </c>
      <c r="BG15" s="236" t="str">
        <f>+IF(BL15="","",MAX(BG$1:BG14)+1)</f>
        <v/>
      </c>
      <c r="BH15" s="237" t="str">
        <f>IF(CMS_Identification!B37="","",CMS_Identification!B37)</f>
        <v/>
      </c>
      <c r="BI15" s="237" t="str">
        <f>IF(CMS_Identification!C37="","",CMS_Identification!C37)</f>
        <v/>
      </c>
      <c r="BJ15" s="237" t="str">
        <f>IF(CMS_Identification!E37="","",CMS_Identification!E37)</f>
        <v/>
      </c>
      <c r="BK15" s="237" t="str">
        <f t="shared" si="22"/>
        <v/>
      </c>
      <c r="BL15" s="152" t="str">
        <f>IF(COUNTIF(BK$2:BK15,BK15)=1,BK15,"")</f>
        <v/>
      </c>
      <c r="BM15" s="152" t="str">
        <f t="shared" si="23"/>
        <v/>
      </c>
      <c r="BN15" s="238" t="str">
        <f t="shared" si="24"/>
        <v/>
      </c>
      <c r="BO15" s="238" t="str">
        <f t="shared" si="25"/>
        <v/>
      </c>
      <c r="BP15" s="238" t="str">
        <f t="shared" si="26"/>
        <v/>
      </c>
    </row>
    <row r="16" spans="1:68" ht="16.5" x14ac:dyDescent="0.3">
      <c r="A16" s="232" t="str">
        <f>+IF(D16="","",MAX(A$1:A15)+1)</f>
        <v/>
      </c>
      <c r="B16" s="233" t="str">
        <f>IF(Affected_Sources!C38="","",Affected_Sources!C38)</f>
        <v/>
      </c>
      <c r="C16" s="233" t="str">
        <f t="shared" si="0"/>
        <v/>
      </c>
      <c r="D16" s="234" t="str">
        <f>IF(COUNTIF(B$2:B16,B16)=1,B16,"")</f>
        <v/>
      </c>
      <c r="G16" s="128"/>
      <c r="K16" s="150" t="str">
        <f>+IF(N16="","",MAX(K$1:K15)+1)</f>
        <v/>
      </c>
      <c r="L16" s="146" t="str">
        <f>IF(CMS_Identification!E38="","",CMS_Identification!E38)</f>
        <v/>
      </c>
      <c r="M16" s="147" t="str">
        <f t="shared" si="2"/>
        <v/>
      </c>
      <c r="N16" s="147" t="str">
        <f>IF(COUNTIF(L$2:L16,L16)=1,L16,"")</f>
        <v/>
      </c>
      <c r="P16" t="s">
        <v>173</v>
      </c>
      <c r="R16" t="s">
        <v>169</v>
      </c>
      <c r="U16" s="150" t="str">
        <f>+IF(Z16="","",MAX(U$1:U15)+1)</f>
        <v/>
      </c>
      <c r="V16" s="151" t="str">
        <f>IF(Limit_Deviation_Detail!B38="","",Limit_Deviation_Detail!B38)</f>
        <v/>
      </c>
      <c r="W16" s="151" t="str">
        <f>IF(Limit_Deviation_Detail!C38="","",Limit_Deviation_Detail!C38)</f>
        <v/>
      </c>
      <c r="X16" s="151" t="str">
        <f>IF(Limit_Deviation_Detail!E38="","",Limit_Deviation_Detail!E38)</f>
        <v/>
      </c>
      <c r="Y16" s="151" t="str">
        <f t="shared" si="3"/>
        <v/>
      </c>
      <c r="Z16" s="152" t="str">
        <f>IF(COUNTIF(Y$2:Y16,Y16)=1,Y16,"")</f>
        <v/>
      </c>
      <c r="AA16" s="153" t="str">
        <f t="shared" si="4"/>
        <v/>
      </c>
      <c r="AB16" s="153" t="str">
        <f t="shared" si="5"/>
        <v/>
      </c>
      <c r="AC16" s="153" t="str">
        <f t="shared" si="6"/>
        <v/>
      </c>
      <c r="AD16" s="153" t="str">
        <f t="shared" si="7"/>
        <v/>
      </c>
      <c r="AE16" s="153" t="str">
        <f t="shared" si="8"/>
        <v/>
      </c>
      <c r="AG16" t="s">
        <v>100</v>
      </c>
      <c r="AI16" s="236" t="str">
        <f>+IF(AN16="","",MAX(AI$1:AI15)+1)</f>
        <v/>
      </c>
      <c r="AJ16" s="237" t="str">
        <f>IF(Affected_Sources!B38="","",Affected_Sources!B38)</f>
        <v/>
      </c>
      <c r="AK16" s="237" t="str">
        <f>IF(Affected_Sources!C38="","",Affected_Sources!C38)</f>
        <v/>
      </c>
      <c r="AL16" s="237" t="str">
        <f>IF(Affected_Sources!D38="","",Affected_Sources!D38)</f>
        <v/>
      </c>
      <c r="AM16" s="237" t="str">
        <f t="shared" si="16"/>
        <v/>
      </c>
      <c r="AN16" s="152" t="str">
        <f>IF(COUNTIF(AM$2:AM16,AM16)=1,AM16,"")</f>
        <v/>
      </c>
      <c r="AO16" s="152" t="str">
        <f t="shared" si="9"/>
        <v/>
      </c>
      <c r="AP16" s="152" t="str">
        <f t="shared" si="10"/>
        <v/>
      </c>
      <c r="AQ16" s="238" t="str">
        <f t="shared" si="11"/>
        <v/>
      </c>
      <c r="AR16" s="238" t="str">
        <f t="shared" si="12"/>
        <v/>
      </c>
      <c r="AS16" s="238" t="str">
        <f t="shared" si="13"/>
        <v/>
      </c>
      <c r="AU16" s="236" t="str">
        <f>+IF(AZ16="","",MAX(AU$1:AU15)+1)</f>
        <v/>
      </c>
      <c r="AV16" s="237" t="str">
        <f>IF(CMS_Deviation_Detail!B38="","",CMS_Deviation_Detail!B38)</f>
        <v/>
      </c>
      <c r="AW16" s="237" t="str">
        <f>IF(CMS_Deviation_Detail!C38="","",CMS_Deviation_Detail!C38)</f>
        <v/>
      </c>
      <c r="AX16" s="237" t="str">
        <f>IF(CMS_Deviation_Detail!D38="","",CMS_Deviation_Detail!D38)</f>
        <v/>
      </c>
      <c r="AY16" s="237" t="str">
        <f t="shared" si="17"/>
        <v/>
      </c>
      <c r="AZ16" s="152" t="str">
        <f>IF(COUNTIF(AY$2:AY16,AY16)=1,AY16,"")</f>
        <v/>
      </c>
      <c r="BA16" s="238" t="str">
        <f t="shared" si="18"/>
        <v/>
      </c>
      <c r="BB16" s="238" t="str">
        <f t="shared" si="19"/>
        <v/>
      </c>
      <c r="BC16" s="238" t="str">
        <f t="shared" si="20"/>
        <v/>
      </c>
      <c r="BD16" s="238" t="str">
        <f t="shared" si="21"/>
        <v/>
      </c>
      <c r="BE16" s="238" t="str">
        <f t="shared" si="15"/>
        <v/>
      </c>
      <c r="BG16" s="236" t="str">
        <f>+IF(BL16="","",MAX(BG$1:BG15)+1)</f>
        <v/>
      </c>
      <c r="BH16" s="237" t="str">
        <f>IF(CMS_Identification!B38="","",CMS_Identification!B38)</f>
        <v/>
      </c>
      <c r="BI16" s="237" t="str">
        <f>IF(CMS_Identification!C38="","",CMS_Identification!C38)</f>
        <v/>
      </c>
      <c r="BJ16" s="237" t="str">
        <f>IF(CMS_Identification!E38="","",CMS_Identification!E38)</f>
        <v/>
      </c>
      <c r="BK16" s="237" t="str">
        <f t="shared" si="22"/>
        <v/>
      </c>
      <c r="BL16" s="152" t="str">
        <f>IF(COUNTIF(BK$2:BK16,BK16)=1,BK16,"")</f>
        <v/>
      </c>
      <c r="BM16" s="152" t="str">
        <f t="shared" si="23"/>
        <v/>
      </c>
      <c r="BN16" s="238" t="str">
        <f t="shared" si="24"/>
        <v/>
      </c>
      <c r="BO16" s="238" t="str">
        <f t="shared" si="25"/>
        <v/>
      </c>
      <c r="BP16" s="238" t="str">
        <f t="shared" si="26"/>
        <v/>
      </c>
    </row>
    <row r="17" spans="1:68" ht="16.5" x14ac:dyDescent="0.3">
      <c r="A17" s="232" t="str">
        <f>+IF(D17="","",MAX(A$1:A16)+1)</f>
        <v/>
      </c>
      <c r="B17" s="233" t="str">
        <f>IF(Affected_Sources!C39="","",Affected_Sources!C39)</f>
        <v/>
      </c>
      <c r="C17" s="233" t="str">
        <f t="shared" si="0"/>
        <v/>
      </c>
      <c r="D17" s="234" t="str">
        <f>IF(COUNTIF(B$2:B17,B17)=1,B17,"")</f>
        <v/>
      </c>
      <c r="G17" s="128"/>
      <c r="K17" s="150" t="str">
        <f>+IF(N17="","",MAX(K$1:K16)+1)</f>
        <v/>
      </c>
      <c r="L17" s="146" t="str">
        <f>IF(CMS_Identification!E39="","",CMS_Identification!E39)</f>
        <v/>
      </c>
      <c r="M17" s="147" t="str">
        <f t="shared" si="2"/>
        <v/>
      </c>
      <c r="N17" s="147" t="str">
        <f>IF(COUNTIF(L$2:L17,L17)=1,L17,"")</f>
        <v/>
      </c>
      <c r="P17" t="s">
        <v>77</v>
      </c>
      <c r="R17" t="s">
        <v>170</v>
      </c>
      <c r="U17" s="150" t="str">
        <f>+IF(Z17="","",MAX(U$1:U16)+1)</f>
        <v/>
      </c>
      <c r="V17" s="151" t="str">
        <f>IF(Limit_Deviation_Detail!B39="","",Limit_Deviation_Detail!B39)</f>
        <v/>
      </c>
      <c r="W17" s="151" t="str">
        <f>IF(Limit_Deviation_Detail!C39="","",Limit_Deviation_Detail!C39)</f>
        <v/>
      </c>
      <c r="X17" s="151" t="str">
        <f>IF(Limit_Deviation_Detail!E39="","",Limit_Deviation_Detail!E39)</f>
        <v/>
      </c>
      <c r="Y17" s="151" t="str">
        <f t="shared" si="3"/>
        <v/>
      </c>
      <c r="Z17" s="152" t="str">
        <f>IF(COUNTIF(Y$2:Y17,Y17)=1,Y17,"")</f>
        <v/>
      </c>
      <c r="AA17" s="153" t="str">
        <f t="shared" si="4"/>
        <v/>
      </c>
      <c r="AB17" s="153" t="str">
        <f t="shared" si="5"/>
        <v/>
      </c>
      <c r="AC17" s="153" t="str">
        <f t="shared" si="6"/>
        <v/>
      </c>
      <c r="AD17" s="153" t="str">
        <f t="shared" si="7"/>
        <v/>
      </c>
      <c r="AE17" s="153" t="str">
        <f t="shared" si="8"/>
        <v/>
      </c>
      <c r="AG17" t="s">
        <v>101</v>
      </c>
      <c r="AI17" s="236" t="str">
        <f>+IF(AN17="","",MAX(AI$1:AI16)+1)</f>
        <v/>
      </c>
      <c r="AJ17" s="237" t="str">
        <f>IF(Affected_Sources!B39="","",Affected_Sources!B39)</f>
        <v/>
      </c>
      <c r="AK17" s="237" t="str">
        <f>IF(Affected_Sources!C39="","",Affected_Sources!C39)</f>
        <v/>
      </c>
      <c r="AL17" s="237" t="str">
        <f>IF(Affected_Sources!D39="","",Affected_Sources!D39)</f>
        <v/>
      </c>
      <c r="AM17" s="237" t="str">
        <f t="shared" si="16"/>
        <v/>
      </c>
      <c r="AN17" s="152" t="str">
        <f>IF(COUNTIF(AM$2:AM17,AM17)=1,AM17,"")</f>
        <v/>
      </c>
      <c r="AO17" s="152" t="str">
        <f t="shared" si="9"/>
        <v/>
      </c>
      <c r="AP17" s="152" t="str">
        <f t="shared" si="10"/>
        <v/>
      </c>
      <c r="AQ17" s="238" t="str">
        <f t="shared" si="11"/>
        <v/>
      </c>
      <c r="AR17" s="238" t="str">
        <f t="shared" si="12"/>
        <v/>
      </c>
      <c r="AS17" s="238" t="str">
        <f t="shared" si="13"/>
        <v/>
      </c>
      <c r="AU17" s="236" t="str">
        <f>+IF(AZ17="","",MAX(AU$1:AU16)+1)</f>
        <v/>
      </c>
      <c r="AV17" s="237" t="str">
        <f>IF(CMS_Deviation_Detail!B39="","",CMS_Deviation_Detail!B39)</f>
        <v/>
      </c>
      <c r="AW17" s="237" t="str">
        <f>IF(CMS_Deviation_Detail!C39="","",CMS_Deviation_Detail!C39)</f>
        <v/>
      </c>
      <c r="AX17" s="237" t="str">
        <f>IF(CMS_Deviation_Detail!D39="","",CMS_Deviation_Detail!D39)</f>
        <v/>
      </c>
      <c r="AY17" s="237" t="str">
        <f t="shared" si="17"/>
        <v/>
      </c>
      <c r="AZ17" s="152" t="str">
        <f>IF(COUNTIF(AY$2:AY17,AY17)=1,AY17,"")</f>
        <v/>
      </c>
      <c r="BA17" s="238" t="str">
        <f t="shared" si="18"/>
        <v/>
      </c>
      <c r="BB17" s="238" t="str">
        <f t="shared" si="19"/>
        <v/>
      </c>
      <c r="BC17" s="238" t="str">
        <f t="shared" si="20"/>
        <v/>
      </c>
      <c r="BD17" s="238" t="str">
        <f t="shared" si="21"/>
        <v/>
      </c>
      <c r="BE17" s="238" t="str">
        <f t="shared" si="15"/>
        <v/>
      </c>
      <c r="BG17" s="236" t="str">
        <f>+IF(BL17="","",MAX(BG$1:BG16)+1)</f>
        <v/>
      </c>
      <c r="BH17" s="237" t="str">
        <f>IF(CMS_Identification!B39="","",CMS_Identification!B39)</f>
        <v/>
      </c>
      <c r="BI17" s="237" t="str">
        <f>IF(CMS_Identification!C39="","",CMS_Identification!C39)</f>
        <v/>
      </c>
      <c r="BJ17" s="237" t="str">
        <f>IF(CMS_Identification!E39="","",CMS_Identification!E39)</f>
        <v/>
      </c>
      <c r="BK17" s="237" t="str">
        <f t="shared" si="22"/>
        <v/>
      </c>
      <c r="BL17" s="152" t="str">
        <f>IF(COUNTIF(BK$2:BK17,BK17)=1,BK17,"")</f>
        <v/>
      </c>
      <c r="BM17" s="152" t="str">
        <f t="shared" si="23"/>
        <v/>
      </c>
      <c r="BN17" s="238" t="str">
        <f t="shared" si="24"/>
        <v/>
      </c>
      <c r="BO17" s="238" t="str">
        <f t="shared" si="25"/>
        <v/>
      </c>
      <c r="BP17" s="238" t="str">
        <f t="shared" si="26"/>
        <v/>
      </c>
    </row>
    <row r="18" spans="1:68" ht="16.5" x14ac:dyDescent="0.3">
      <c r="A18" s="232" t="str">
        <f>+IF(D18="","",MAX(A$1:A17)+1)</f>
        <v/>
      </c>
      <c r="B18" s="233" t="str">
        <f>IF(Affected_Sources!C40="","",Affected_Sources!C40)</f>
        <v/>
      </c>
      <c r="C18" s="233" t="str">
        <f t="shared" si="0"/>
        <v/>
      </c>
      <c r="D18" s="234" t="str">
        <f>IF(COUNTIF(B$2:B18,B18)=1,B18,"")</f>
        <v/>
      </c>
      <c r="G18" s="128"/>
      <c r="K18" s="150" t="str">
        <f>+IF(N18="","",MAX(K$1:K17)+1)</f>
        <v/>
      </c>
      <c r="L18" s="146" t="str">
        <f>IF(CMS_Identification!E40="","",CMS_Identification!E40)</f>
        <v/>
      </c>
      <c r="M18" s="147" t="str">
        <f t="shared" si="2"/>
        <v/>
      </c>
      <c r="N18" s="147" t="str">
        <f>IF(COUNTIF(L$2:L18,L18)=1,L18,"")</f>
        <v/>
      </c>
      <c r="P18" t="s">
        <v>78</v>
      </c>
      <c r="R18" t="s">
        <v>171</v>
      </c>
      <c r="U18" s="150" t="str">
        <f>+IF(Z18="","",MAX(U$1:U17)+1)</f>
        <v/>
      </c>
      <c r="V18" s="151" t="str">
        <f>IF(Limit_Deviation_Detail!B40="","",Limit_Deviation_Detail!B40)</f>
        <v/>
      </c>
      <c r="W18" s="151" t="str">
        <f>IF(Limit_Deviation_Detail!C40="","",Limit_Deviation_Detail!C40)</f>
        <v/>
      </c>
      <c r="X18" s="151" t="str">
        <f>IF(Limit_Deviation_Detail!E40="","",Limit_Deviation_Detail!E40)</f>
        <v/>
      </c>
      <c r="Y18" s="151" t="str">
        <f t="shared" si="3"/>
        <v/>
      </c>
      <c r="Z18" s="152" t="str">
        <f>IF(COUNTIF(Y$2:Y18,Y18)=1,Y18,"")</f>
        <v/>
      </c>
      <c r="AA18" s="153" t="str">
        <f t="shared" si="4"/>
        <v/>
      </c>
      <c r="AB18" s="153" t="str">
        <f t="shared" si="5"/>
        <v/>
      </c>
      <c r="AC18" s="153" t="str">
        <f t="shared" si="6"/>
        <v/>
      </c>
      <c r="AD18" s="153" t="str">
        <f t="shared" si="7"/>
        <v/>
      </c>
      <c r="AE18" s="153" t="str">
        <f t="shared" si="8"/>
        <v/>
      </c>
      <c r="AG18" t="s">
        <v>102</v>
      </c>
      <c r="AI18" s="236" t="str">
        <f>+IF(AN18="","",MAX(AI$1:AI17)+1)</f>
        <v/>
      </c>
      <c r="AJ18" s="237" t="str">
        <f>IF(Affected_Sources!B40="","",Affected_Sources!B40)</f>
        <v/>
      </c>
      <c r="AK18" s="237" t="str">
        <f>IF(Affected_Sources!C40="","",Affected_Sources!C40)</f>
        <v/>
      </c>
      <c r="AL18" s="237" t="str">
        <f>IF(Affected_Sources!D40="","",Affected_Sources!D40)</f>
        <v/>
      </c>
      <c r="AM18" s="237" t="str">
        <f t="shared" si="16"/>
        <v/>
      </c>
      <c r="AN18" s="152" t="str">
        <f>IF(COUNTIF(AM$2:AM18,AM18)=1,AM18,"")</f>
        <v/>
      </c>
      <c r="AO18" s="152" t="str">
        <f t="shared" si="9"/>
        <v/>
      </c>
      <c r="AP18" s="152" t="str">
        <f t="shared" si="10"/>
        <v/>
      </c>
      <c r="AQ18" s="238" t="str">
        <f t="shared" si="11"/>
        <v/>
      </c>
      <c r="AR18" s="238" t="str">
        <f t="shared" si="12"/>
        <v/>
      </c>
      <c r="AS18" s="238" t="str">
        <f t="shared" si="13"/>
        <v/>
      </c>
      <c r="AU18" s="236" t="str">
        <f>+IF(AZ18="","",MAX(AU$1:AU17)+1)</f>
        <v/>
      </c>
      <c r="AV18" s="237" t="str">
        <f>IF(CMS_Deviation_Detail!B40="","",CMS_Deviation_Detail!B40)</f>
        <v/>
      </c>
      <c r="AW18" s="237" t="str">
        <f>IF(CMS_Deviation_Detail!C40="","",CMS_Deviation_Detail!C40)</f>
        <v/>
      </c>
      <c r="AX18" s="237" t="str">
        <f>IF(CMS_Deviation_Detail!D40="","",CMS_Deviation_Detail!D40)</f>
        <v/>
      </c>
      <c r="AY18" s="237" t="str">
        <f t="shared" si="17"/>
        <v/>
      </c>
      <c r="AZ18" s="152" t="str">
        <f>IF(COUNTIF(AY$2:AY18,AY18)=1,AY18,"")</f>
        <v/>
      </c>
      <c r="BA18" s="238" t="str">
        <f t="shared" si="18"/>
        <v/>
      </c>
      <c r="BB18" s="238" t="str">
        <f t="shared" si="19"/>
        <v/>
      </c>
      <c r="BC18" s="238" t="str">
        <f t="shared" si="20"/>
        <v/>
      </c>
      <c r="BD18" s="238" t="str">
        <f t="shared" si="21"/>
        <v/>
      </c>
      <c r="BE18" s="238" t="str">
        <f t="shared" si="15"/>
        <v/>
      </c>
      <c r="BG18" s="236" t="str">
        <f>+IF(BL18="","",MAX(BG$1:BG17)+1)</f>
        <v/>
      </c>
      <c r="BH18" s="237" t="str">
        <f>IF(CMS_Identification!B40="","",CMS_Identification!B40)</f>
        <v/>
      </c>
      <c r="BI18" s="237" t="str">
        <f>IF(CMS_Identification!C40="","",CMS_Identification!C40)</f>
        <v/>
      </c>
      <c r="BJ18" s="237" t="str">
        <f>IF(CMS_Identification!E40="","",CMS_Identification!E40)</f>
        <v/>
      </c>
      <c r="BK18" s="237" t="str">
        <f t="shared" si="22"/>
        <v/>
      </c>
      <c r="BL18" s="152" t="str">
        <f>IF(COUNTIF(BK$2:BK18,BK18)=1,BK18,"")</f>
        <v/>
      </c>
      <c r="BM18" s="152" t="str">
        <f t="shared" si="23"/>
        <v/>
      </c>
      <c r="BN18" s="238" t="str">
        <f t="shared" si="24"/>
        <v/>
      </c>
      <c r="BO18" s="238" t="str">
        <f t="shared" si="25"/>
        <v/>
      </c>
      <c r="BP18" s="238" t="str">
        <f t="shared" si="26"/>
        <v/>
      </c>
    </row>
    <row r="19" spans="1:68" ht="16.5" x14ac:dyDescent="0.3">
      <c r="A19" s="232" t="str">
        <f>+IF(D19="","",MAX(A$1:A18)+1)</f>
        <v/>
      </c>
      <c r="B19" s="233" t="str">
        <f>IF(Affected_Sources!C41="","",Affected_Sources!C41)</f>
        <v/>
      </c>
      <c r="C19" s="233" t="str">
        <f t="shared" si="0"/>
        <v/>
      </c>
      <c r="D19" s="234" t="str">
        <f>IF(COUNTIF(B$2:B19,B19)=1,B19,"")</f>
        <v/>
      </c>
      <c r="G19" s="128"/>
      <c r="K19" s="150" t="str">
        <f>+IF(N19="","",MAX(K$1:K18)+1)</f>
        <v/>
      </c>
      <c r="L19" s="146" t="str">
        <f>IF(CMS_Identification!E41="","",CMS_Identification!E41)</f>
        <v/>
      </c>
      <c r="M19" s="147" t="str">
        <f t="shared" si="2"/>
        <v/>
      </c>
      <c r="N19" s="147" t="str">
        <f>IF(COUNTIF(L$2:L19,L19)=1,L19,"")</f>
        <v/>
      </c>
      <c r="P19" t="s">
        <v>54</v>
      </c>
      <c r="R19" t="s">
        <v>172</v>
      </c>
      <c r="U19" s="150" t="str">
        <f>+IF(Z19="","",MAX(U$1:U18)+1)</f>
        <v/>
      </c>
      <c r="V19" s="151" t="str">
        <f>IF(Limit_Deviation_Detail!B41="","",Limit_Deviation_Detail!B41)</f>
        <v/>
      </c>
      <c r="W19" s="151" t="str">
        <f>IF(Limit_Deviation_Detail!C41="","",Limit_Deviation_Detail!C41)</f>
        <v/>
      </c>
      <c r="X19" s="151" t="str">
        <f>IF(Limit_Deviation_Detail!E41="","",Limit_Deviation_Detail!E41)</f>
        <v/>
      </c>
      <c r="Y19" s="151" t="str">
        <f t="shared" si="3"/>
        <v/>
      </c>
      <c r="Z19" s="152" t="str">
        <f>IF(COUNTIF(Y$2:Y19,Y19)=1,Y19,"")</f>
        <v/>
      </c>
      <c r="AA19" s="153" t="str">
        <f t="shared" si="4"/>
        <v/>
      </c>
      <c r="AB19" s="153" t="str">
        <f t="shared" si="5"/>
        <v/>
      </c>
      <c r="AC19" s="153" t="str">
        <f t="shared" si="6"/>
        <v/>
      </c>
      <c r="AD19" s="153" t="str">
        <f t="shared" si="7"/>
        <v/>
      </c>
      <c r="AE19" s="153" t="str">
        <f t="shared" si="8"/>
        <v/>
      </c>
      <c r="AG19" t="s">
        <v>103</v>
      </c>
      <c r="AI19" s="236" t="str">
        <f>+IF(AN19="","",MAX(AI$1:AI18)+1)</f>
        <v/>
      </c>
      <c r="AJ19" s="237" t="str">
        <f>IF(Affected_Sources!B41="","",Affected_Sources!B41)</f>
        <v/>
      </c>
      <c r="AK19" s="237" t="str">
        <f>IF(Affected_Sources!C41="","",Affected_Sources!C41)</f>
        <v/>
      </c>
      <c r="AL19" s="237" t="str">
        <f>IF(Affected_Sources!D41="","",Affected_Sources!D41)</f>
        <v/>
      </c>
      <c r="AM19" s="237" t="str">
        <f t="shared" si="16"/>
        <v/>
      </c>
      <c r="AN19" s="152" t="str">
        <f>IF(COUNTIF(AM$2:AM19,AM19)=1,AM19,"")</f>
        <v/>
      </c>
      <c r="AO19" s="152" t="str">
        <f t="shared" si="9"/>
        <v/>
      </c>
      <c r="AP19" s="152" t="str">
        <f t="shared" si="10"/>
        <v/>
      </c>
      <c r="AQ19" s="238" t="str">
        <f t="shared" si="11"/>
        <v/>
      </c>
      <c r="AR19" s="238" t="str">
        <f t="shared" si="12"/>
        <v/>
      </c>
      <c r="AS19" s="238" t="str">
        <f t="shared" si="13"/>
        <v/>
      </c>
      <c r="AU19" s="236" t="str">
        <f>+IF(AZ19="","",MAX(AU$1:AU18)+1)</f>
        <v/>
      </c>
      <c r="AV19" s="237" t="str">
        <f>IF(CMS_Deviation_Detail!B41="","",CMS_Deviation_Detail!B41)</f>
        <v/>
      </c>
      <c r="AW19" s="237" t="str">
        <f>IF(CMS_Deviation_Detail!C41="","",CMS_Deviation_Detail!C41)</f>
        <v/>
      </c>
      <c r="AX19" s="237" t="str">
        <f>IF(CMS_Deviation_Detail!D41="","",CMS_Deviation_Detail!D41)</f>
        <v/>
      </c>
      <c r="AY19" s="237" t="str">
        <f t="shared" si="17"/>
        <v/>
      </c>
      <c r="AZ19" s="152" t="str">
        <f>IF(COUNTIF(AY$2:AY19,AY19)=1,AY19,"")</f>
        <v/>
      </c>
      <c r="BA19" s="238" t="str">
        <f t="shared" si="18"/>
        <v/>
      </c>
      <c r="BB19" s="238" t="str">
        <f t="shared" si="19"/>
        <v/>
      </c>
      <c r="BC19" s="238" t="str">
        <f t="shared" si="20"/>
        <v/>
      </c>
      <c r="BD19" s="238" t="str">
        <f t="shared" si="21"/>
        <v/>
      </c>
      <c r="BE19" s="238" t="str">
        <f t="shared" si="15"/>
        <v/>
      </c>
      <c r="BG19" s="236" t="str">
        <f>+IF(BL19="","",MAX(BG$1:BG18)+1)</f>
        <v/>
      </c>
      <c r="BH19" s="237" t="str">
        <f>IF(CMS_Identification!B41="","",CMS_Identification!B41)</f>
        <v/>
      </c>
      <c r="BI19" s="237" t="str">
        <f>IF(CMS_Identification!C41="","",CMS_Identification!C41)</f>
        <v/>
      </c>
      <c r="BJ19" s="237" t="str">
        <f>IF(CMS_Identification!E41="","",CMS_Identification!E41)</f>
        <v/>
      </c>
      <c r="BK19" s="237" t="str">
        <f t="shared" si="22"/>
        <v/>
      </c>
      <c r="BL19" s="152" t="str">
        <f>IF(COUNTIF(BK$2:BK19,BK19)=1,BK19,"")</f>
        <v/>
      </c>
      <c r="BM19" s="152" t="str">
        <f t="shared" si="23"/>
        <v/>
      </c>
      <c r="BN19" s="238" t="str">
        <f t="shared" si="24"/>
        <v/>
      </c>
      <c r="BO19" s="238" t="str">
        <f t="shared" si="25"/>
        <v/>
      </c>
      <c r="BP19" s="238" t="str">
        <f t="shared" si="26"/>
        <v/>
      </c>
    </row>
    <row r="20" spans="1:68" ht="16.5" x14ac:dyDescent="0.3">
      <c r="A20" s="232" t="str">
        <f>+IF(D20="","",MAX(A$1:A19)+1)</f>
        <v/>
      </c>
      <c r="B20" s="233" t="str">
        <f>IF(Affected_Sources!C42="","",Affected_Sources!C42)</f>
        <v/>
      </c>
      <c r="C20" s="233" t="str">
        <f t="shared" si="0"/>
        <v/>
      </c>
      <c r="D20" s="234" t="str">
        <f>IF(COUNTIF(B$2:B20,B20)=1,B20,"")</f>
        <v/>
      </c>
      <c r="G20" s="128"/>
      <c r="K20" s="150" t="str">
        <f>+IF(N20="","",MAX(K$1:K19)+1)</f>
        <v/>
      </c>
      <c r="L20" s="146" t="str">
        <f>IF(CMS_Identification!E42="","",CMS_Identification!E42)</f>
        <v/>
      </c>
      <c r="M20" s="147" t="str">
        <f t="shared" si="2"/>
        <v/>
      </c>
      <c r="N20" s="147" t="str">
        <f>IF(COUNTIF(L$2:L20,L20)=1,L20,"")</f>
        <v/>
      </c>
      <c r="P20" t="s">
        <v>190</v>
      </c>
      <c r="U20" s="150" t="str">
        <f>+IF(Z20="","",MAX(U$1:U19)+1)</f>
        <v/>
      </c>
      <c r="V20" s="151" t="str">
        <f>IF(Limit_Deviation_Detail!B42="","",Limit_Deviation_Detail!B42)</f>
        <v/>
      </c>
      <c r="W20" s="151" t="str">
        <f>IF(Limit_Deviation_Detail!C42="","",Limit_Deviation_Detail!C42)</f>
        <v/>
      </c>
      <c r="X20" s="151" t="str">
        <f>IF(Limit_Deviation_Detail!E42="","",Limit_Deviation_Detail!E42)</f>
        <v/>
      </c>
      <c r="Y20" s="151" t="str">
        <f t="shared" si="3"/>
        <v/>
      </c>
      <c r="Z20" s="152" t="str">
        <f>IF(COUNTIF(Y$2:Y20,Y20)=1,Y20,"")</f>
        <v/>
      </c>
      <c r="AA20" s="153" t="str">
        <f t="shared" si="4"/>
        <v/>
      </c>
      <c r="AB20" s="153" t="str">
        <f t="shared" si="5"/>
        <v/>
      </c>
      <c r="AC20" s="153" t="str">
        <f t="shared" si="6"/>
        <v/>
      </c>
      <c r="AD20" s="153" t="str">
        <f t="shared" si="7"/>
        <v/>
      </c>
      <c r="AE20" s="153" t="str">
        <f t="shared" si="8"/>
        <v/>
      </c>
      <c r="AG20" t="s">
        <v>104</v>
      </c>
      <c r="AI20" s="236" t="str">
        <f>+IF(AN20="","",MAX(AI$1:AI19)+1)</f>
        <v/>
      </c>
      <c r="AJ20" s="237" t="str">
        <f>IF(Affected_Sources!B42="","",Affected_Sources!B42)</f>
        <v/>
      </c>
      <c r="AK20" s="237" t="str">
        <f>IF(Affected_Sources!C42="","",Affected_Sources!C42)</f>
        <v/>
      </c>
      <c r="AL20" s="237" t="str">
        <f>IF(Affected_Sources!D42="","",Affected_Sources!D42)</f>
        <v/>
      </c>
      <c r="AM20" s="237" t="str">
        <f t="shared" si="16"/>
        <v/>
      </c>
      <c r="AN20" s="152" t="str">
        <f>IF(COUNTIF(AM$2:AM20,AM20)=1,AM20,"")</f>
        <v/>
      </c>
      <c r="AO20" s="152" t="str">
        <f t="shared" si="9"/>
        <v/>
      </c>
      <c r="AP20" s="152" t="str">
        <f t="shared" si="10"/>
        <v/>
      </c>
      <c r="AQ20" s="238" t="str">
        <f t="shared" si="11"/>
        <v/>
      </c>
      <c r="AR20" s="238" t="str">
        <f t="shared" si="12"/>
        <v/>
      </c>
      <c r="AS20" s="238" t="str">
        <f t="shared" si="13"/>
        <v/>
      </c>
      <c r="AU20" s="236" t="str">
        <f>+IF(AZ20="","",MAX(AU$1:AU19)+1)</f>
        <v/>
      </c>
      <c r="AV20" s="237" t="str">
        <f>IF(CMS_Deviation_Detail!B42="","",CMS_Deviation_Detail!B42)</f>
        <v/>
      </c>
      <c r="AW20" s="237" t="str">
        <f>IF(CMS_Deviation_Detail!C42="","",CMS_Deviation_Detail!C42)</f>
        <v/>
      </c>
      <c r="AX20" s="237" t="str">
        <f>IF(CMS_Deviation_Detail!D42="","",CMS_Deviation_Detail!D42)</f>
        <v/>
      </c>
      <c r="AY20" s="237" t="str">
        <f t="shared" si="17"/>
        <v/>
      </c>
      <c r="AZ20" s="152" t="str">
        <f>IF(COUNTIF(AY$2:AY20,AY20)=1,AY20,"")</f>
        <v/>
      </c>
      <c r="BA20" s="238" t="str">
        <f t="shared" si="18"/>
        <v/>
      </c>
      <c r="BB20" s="238" t="str">
        <f t="shared" si="19"/>
        <v/>
      </c>
      <c r="BC20" s="238" t="str">
        <f t="shared" si="20"/>
        <v/>
      </c>
      <c r="BD20" s="238" t="str">
        <f t="shared" si="21"/>
        <v/>
      </c>
      <c r="BE20" s="238" t="str">
        <f t="shared" si="15"/>
        <v/>
      </c>
      <c r="BG20" s="236" t="str">
        <f>+IF(BL20="","",MAX(BG$1:BG19)+1)</f>
        <v/>
      </c>
      <c r="BH20" s="237" t="str">
        <f>IF(CMS_Identification!B42="","",CMS_Identification!B42)</f>
        <v/>
      </c>
      <c r="BI20" s="237" t="str">
        <f>IF(CMS_Identification!C42="","",CMS_Identification!C42)</f>
        <v/>
      </c>
      <c r="BJ20" s="237" t="str">
        <f>IF(CMS_Identification!E42="","",CMS_Identification!E42)</f>
        <v/>
      </c>
      <c r="BK20" s="237" t="str">
        <f t="shared" si="22"/>
        <v/>
      </c>
      <c r="BL20" s="152" t="str">
        <f>IF(COUNTIF(BK$2:BK20,BK20)=1,BK20,"")</f>
        <v/>
      </c>
      <c r="BM20" s="152" t="str">
        <f t="shared" si="23"/>
        <v/>
      </c>
      <c r="BN20" s="238" t="str">
        <f t="shared" si="24"/>
        <v/>
      </c>
      <c r="BO20" s="238" t="str">
        <f t="shared" si="25"/>
        <v/>
      </c>
      <c r="BP20" s="238" t="str">
        <f t="shared" si="26"/>
        <v/>
      </c>
    </row>
    <row r="21" spans="1:68" ht="16.5" x14ac:dyDescent="0.3">
      <c r="A21" s="232" t="str">
        <f>+IF(D21="","",MAX(A$1:A20)+1)</f>
        <v/>
      </c>
      <c r="B21" s="233" t="str">
        <f>IF(Affected_Sources!C43="","",Affected_Sources!C43)</f>
        <v/>
      </c>
      <c r="C21" s="233" t="str">
        <f t="shared" si="0"/>
        <v/>
      </c>
      <c r="D21" s="234" t="str">
        <f>IF(COUNTIF(B$2:B21,B21)=1,B21,"")</f>
        <v/>
      </c>
      <c r="G21" s="128"/>
      <c r="K21" s="150" t="str">
        <f>+IF(N21="","",MAX(K$1:K20)+1)</f>
        <v/>
      </c>
      <c r="L21" s="146" t="str">
        <f>IF(CMS_Identification!E43="","",CMS_Identification!E43)</f>
        <v/>
      </c>
      <c r="M21" s="147" t="str">
        <f t="shared" si="2"/>
        <v/>
      </c>
      <c r="N21" s="147" t="str">
        <f>IF(COUNTIF(L$2:L21,L21)=1,L21,"")</f>
        <v/>
      </c>
      <c r="U21" s="150" t="str">
        <f>+IF(Z21="","",MAX(U$1:U20)+1)</f>
        <v/>
      </c>
      <c r="V21" s="151" t="str">
        <f>IF(Limit_Deviation_Detail!B43="","",Limit_Deviation_Detail!B43)</f>
        <v/>
      </c>
      <c r="W21" s="151" t="str">
        <f>IF(Limit_Deviation_Detail!C43="","",Limit_Deviation_Detail!C43)</f>
        <v/>
      </c>
      <c r="X21" s="151" t="str">
        <f>IF(Limit_Deviation_Detail!E43="","",Limit_Deviation_Detail!E43)</f>
        <v/>
      </c>
      <c r="Y21" s="151" t="str">
        <f t="shared" si="3"/>
        <v/>
      </c>
      <c r="Z21" s="152" t="str">
        <f>IF(COUNTIF(Y$2:Y21,Y21)=1,Y21,"")</f>
        <v/>
      </c>
      <c r="AA21" s="153" t="str">
        <f t="shared" si="4"/>
        <v/>
      </c>
      <c r="AB21" s="153" t="str">
        <f t="shared" si="5"/>
        <v/>
      </c>
      <c r="AC21" s="153" t="str">
        <f t="shared" si="6"/>
        <v/>
      </c>
      <c r="AD21" s="153" t="str">
        <f t="shared" si="7"/>
        <v/>
      </c>
      <c r="AE21" s="153" t="str">
        <f t="shared" si="8"/>
        <v/>
      </c>
      <c r="AG21" t="s">
        <v>105</v>
      </c>
      <c r="AI21" s="236" t="str">
        <f>+IF(AN21="","",MAX(AI$1:AI20)+1)</f>
        <v/>
      </c>
      <c r="AJ21" s="237" t="str">
        <f>IF(Affected_Sources!B43="","",Affected_Sources!B43)</f>
        <v/>
      </c>
      <c r="AK21" s="237" t="str">
        <f>IF(Affected_Sources!C43="","",Affected_Sources!C43)</f>
        <v/>
      </c>
      <c r="AL21" s="237" t="str">
        <f>IF(Affected_Sources!D43="","",Affected_Sources!D43)</f>
        <v/>
      </c>
      <c r="AM21" s="237" t="str">
        <f t="shared" si="16"/>
        <v/>
      </c>
      <c r="AN21" s="152" t="str">
        <f>IF(COUNTIF(AM$2:AM21,AM21)=1,AM21,"")</f>
        <v/>
      </c>
      <c r="AO21" s="152" t="str">
        <f t="shared" si="9"/>
        <v/>
      </c>
      <c r="AP21" s="152" t="str">
        <f t="shared" si="10"/>
        <v/>
      </c>
      <c r="AQ21" s="238" t="str">
        <f t="shared" si="11"/>
        <v/>
      </c>
      <c r="AR21" s="238" t="str">
        <f t="shared" si="12"/>
        <v/>
      </c>
      <c r="AS21" s="238" t="str">
        <f t="shared" si="13"/>
        <v/>
      </c>
      <c r="AU21" s="236" t="str">
        <f>+IF(AZ21="","",MAX(AU$1:AU20)+1)</f>
        <v/>
      </c>
      <c r="AV21" s="237" t="str">
        <f>IF(CMS_Deviation_Detail!B43="","",CMS_Deviation_Detail!B43)</f>
        <v/>
      </c>
      <c r="AW21" s="237" t="str">
        <f>IF(CMS_Deviation_Detail!C43="","",CMS_Deviation_Detail!C43)</f>
        <v/>
      </c>
      <c r="AX21" s="237" t="str">
        <f>IF(CMS_Deviation_Detail!D43="","",CMS_Deviation_Detail!D43)</f>
        <v/>
      </c>
      <c r="AY21" s="237" t="str">
        <f t="shared" si="17"/>
        <v/>
      </c>
      <c r="AZ21" s="152" t="str">
        <f>IF(COUNTIF(AY$2:AY21,AY21)=1,AY21,"")</f>
        <v/>
      </c>
      <c r="BA21" s="238" t="str">
        <f t="shared" si="18"/>
        <v/>
      </c>
      <c r="BB21" s="238" t="str">
        <f t="shared" si="19"/>
        <v/>
      </c>
      <c r="BC21" s="238" t="str">
        <f t="shared" si="20"/>
        <v/>
      </c>
      <c r="BD21" s="238" t="str">
        <f t="shared" si="21"/>
        <v/>
      </c>
      <c r="BE21" s="238" t="str">
        <f t="shared" si="15"/>
        <v/>
      </c>
      <c r="BG21" s="236" t="str">
        <f>+IF(BL21="","",MAX(BG$1:BG20)+1)</f>
        <v/>
      </c>
      <c r="BH21" s="237" t="str">
        <f>IF(CMS_Identification!B43="","",CMS_Identification!B43)</f>
        <v/>
      </c>
      <c r="BI21" s="237" t="str">
        <f>IF(CMS_Identification!C43="","",CMS_Identification!C43)</f>
        <v/>
      </c>
      <c r="BJ21" s="237" t="str">
        <f>IF(CMS_Identification!E43="","",CMS_Identification!E43)</f>
        <v/>
      </c>
      <c r="BK21" s="237" t="str">
        <f t="shared" si="22"/>
        <v/>
      </c>
      <c r="BL21" s="152" t="str">
        <f>IF(COUNTIF(BK$2:BK21,BK21)=1,BK21,"")</f>
        <v/>
      </c>
      <c r="BM21" s="152" t="str">
        <f t="shared" si="23"/>
        <v/>
      </c>
      <c r="BN21" s="238" t="str">
        <f t="shared" si="24"/>
        <v/>
      </c>
      <c r="BO21" s="238" t="str">
        <f t="shared" si="25"/>
        <v/>
      </c>
      <c r="BP21" s="238" t="str">
        <f t="shared" si="26"/>
        <v/>
      </c>
    </row>
    <row r="22" spans="1:68" ht="16.5" x14ac:dyDescent="0.3">
      <c r="A22" s="232" t="str">
        <f>+IF(D22="","",MAX(A$1:A21)+1)</f>
        <v/>
      </c>
      <c r="B22" s="233" t="str">
        <f>IF(Affected_Sources!C44="","",Affected_Sources!C44)</f>
        <v/>
      </c>
      <c r="C22" s="233" t="str">
        <f t="shared" si="0"/>
        <v/>
      </c>
      <c r="D22" s="234" t="str">
        <f>IF(COUNTIF(B$2:B22,B22)=1,B22,"")</f>
        <v/>
      </c>
      <c r="G22" s="128"/>
      <c r="K22" s="150" t="str">
        <f>+IF(N22="","",MAX(K$1:K21)+1)</f>
        <v/>
      </c>
      <c r="L22" s="146" t="str">
        <f>IF(CMS_Identification!E44="","",CMS_Identification!E44)</f>
        <v/>
      </c>
      <c r="M22" s="147" t="str">
        <f t="shared" si="2"/>
        <v/>
      </c>
      <c r="N22" s="147" t="str">
        <f>IF(COUNTIF(L$2:L22,L22)=1,L22,"")</f>
        <v/>
      </c>
      <c r="P22" t="s">
        <v>199</v>
      </c>
      <c r="U22" s="150" t="str">
        <f>+IF(Z22="","",MAX(U$1:U21)+1)</f>
        <v/>
      </c>
      <c r="V22" s="151" t="str">
        <f>IF(Limit_Deviation_Detail!B44="","",Limit_Deviation_Detail!B44)</f>
        <v/>
      </c>
      <c r="W22" s="151" t="str">
        <f>IF(Limit_Deviation_Detail!C44="","",Limit_Deviation_Detail!C44)</f>
        <v/>
      </c>
      <c r="X22" s="151" t="str">
        <f>IF(Limit_Deviation_Detail!E44="","",Limit_Deviation_Detail!E44)</f>
        <v/>
      </c>
      <c r="Y22" s="151" t="str">
        <f t="shared" si="3"/>
        <v/>
      </c>
      <c r="Z22" s="152" t="str">
        <f>IF(COUNTIF(Y$2:Y22,Y22)=1,Y22,"")</f>
        <v/>
      </c>
      <c r="AA22" s="153" t="str">
        <f t="shared" si="4"/>
        <v/>
      </c>
      <c r="AB22" s="153" t="str">
        <f t="shared" si="5"/>
        <v/>
      </c>
      <c r="AC22" s="153" t="str">
        <f t="shared" si="6"/>
        <v/>
      </c>
      <c r="AD22" s="153" t="str">
        <f t="shared" si="7"/>
        <v/>
      </c>
      <c r="AE22" s="153" t="str">
        <f t="shared" si="8"/>
        <v/>
      </c>
      <c r="AG22" t="s">
        <v>106</v>
      </c>
      <c r="AI22" s="236" t="str">
        <f>+IF(AN22="","",MAX(AI$1:AI21)+1)</f>
        <v/>
      </c>
      <c r="AJ22" s="237" t="str">
        <f>IF(Affected_Sources!B44="","",Affected_Sources!B44)</f>
        <v/>
      </c>
      <c r="AK22" s="237" t="str">
        <f>IF(Affected_Sources!C44="","",Affected_Sources!C44)</f>
        <v/>
      </c>
      <c r="AL22" s="237" t="str">
        <f>IF(Affected_Sources!D44="","",Affected_Sources!D44)</f>
        <v/>
      </c>
      <c r="AM22" s="237" t="str">
        <f t="shared" si="16"/>
        <v/>
      </c>
      <c r="AN22" s="152" t="str">
        <f>IF(COUNTIF(AM$2:AM22,AM22)=1,AM22,"")</f>
        <v/>
      </c>
      <c r="AO22" s="152" t="str">
        <f t="shared" si="9"/>
        <v/>
      </c>
      <c r="AP22" s="152" t="str">
        <f t="shared" si="10"/>
        <v/>
      </c>
      <c r="AQ22" s="238" t="str">
        <f t="shared" si="11"/>
        <v/>
      </c>
      <c r="AR22" s="238" t="str">
        <f t="shared" si="12"/>
        <v/>
      </c>
      <c r="AS22" s="238" t="str">
        <f t="shared" si="13"/>
        <v/>
      </c>
      <c r="AU22" s="236" t="str">
        <f>+IF(AZ22="","",MAX(AU$1:AU21)+1)</f>
        <v/>
      </c>
      <c r="AV22" s="237" t="str">
        <f>IF(CMS_Deviation_Detail!B44="","",CMS_Deviation_Detail!B44)</f>
        <v/>
      </c>
      <c r="AW22" s="237" t="str">
        <f>IF(CMS_Deviation_Detail!C44="","",CMS_Deviation_Detail!C44)</f>
        <v/>
      </c>
      <c r="AX22" s="237" t="str">
        <f>IF(CMS_Deviation_Detail!D44="","",CMS_Deviation_Detail!D44)</f>
        <v/>
      </c>
      <c r="AY22" s="237" t="str">
        <f t="shared" si="17"/>
        <v/>
      </c>
      <c r="AZ22" s="152" t="str">
        <f>IF(COUNTIF(AY$2:AY22,AY22)=1,AY22,"")</f>
        <v/>
      </c>
      <c r="BA22" s="238" t="str">
        <f t="shared" si="18"/>
        <v/>
      </c>
      <c r="BB22" s="238" t="str">
        <f t="shared" si="19"/>
        <v/>
      </c>
      <c r="BC22" s="238" t="str">
        <f t="shared" si="20"/>
        <v/>
      </c>
      <c r="BD22" s="238" t="str">
        <f t="shared" si="21"/>
        <v/>
      </c>
      <c r="BE22" s="238" t="str">
        <f t="shared" si="15"/>
        <v/>
      </c>
      <c r="BG22" s="236" t="str">
        <f>+IF(BL22="","",MAX(BG$1:BG21)+1)</f>
        <v/>
      </c>
      <c r="BH22" s="237" t="str">
        <f>IF(CMS_Identification!B44="","",CMS_Identification!B44)</f>
        <v/>
      </c>
      <c r="BI22" s="237" t="str">
        <f>IF(CMS_Identification!C44="","",CMS_Identification!C44)</f>
        <v/>
      </c>
      <c r="BJ22" s="237" t="str">
        <f>IF(CMS_Identification!E44="","",CMS_Identification!E44)</f>
        <v/>
      </c>
      <c r="BK22" s="237" t="str">
        <f t="shared" si="22"/>
        <v/>
      </c>
      <c r="BL22" s="152" t="str">
        <f>IF(COUNTIF(BK$2:BK22,BK22)=1,BK22,"")</f>
        <v/>
      </c>
      <c r="BM22" s="152" t="str">
        <f t="shared" si="23"/>
        <v/>
      </c>
      <c r="BN22" s="238" t="str">
        <f t="shared" si="24"/>
        <v/>
      </c>
      <c r="BO22" s="238" t="str">
        <f t="shared" si="25"/>
        <v/>
      </c>
      <c r="BP22" s="238" t="str">
        <f t="shared" si="26"/>
        <v/>
      </c>
    </row>
    <row r="23" spans="1:68" ht="16.5" x14ac:dyDescent="0.3">
      <c r="A23" s="232" t="str">
        <f>+IF(D23="","",MAX(A$1:A22)+1)</f>
        <v/>
      </c>
      <c r="B23" s="233" t="str">
        <f>IF(Affected_Sources!C45="","",Affected_Sources!C45)</f>
        <v/>
      </c>
      <c r="C23" s="233" t="str">
        <f t="shared" si="0"/>
        <v/>
      </c>
      <c r="D23" s="234" t="str">
        <f>IF(COUNTIF(B$2:B23,B23)=1,B23,"")</f>
        <v/>
      </c>
      <c r="G23" s="128"/>
      <c r="K23" s="150" t="str">
        <f>+IF(N23="","",MAX(K$1:K22)+1)</f>
        <v/>
      </c>
      <c r="L23" s="146" t="str">
        <f>IF(CMS_Identification!E45="","",CMS_Identification!E45)</f>
        <v/>
      </c>
      <c r="M23" s="147" t="str">
        <f t="shared" si="2"/>
        <v/>
      </c>
      <c r="N23" s="147" t="str">
        <f>IF(COUNTIF(L$2:L23,L23)=1,L23,"")</f>
        <v/>
      </c>
      <c r="P23" t="s">
        <v>200</v>
      </c>
      <c r="U23" s="150" t="str">
        <f>+IF(Z23="","",MAX(U$1:U22)+1)</f>
        <v/>
      </c>
      <c r="V23" s="151" t="str">
        <f>IF(Limit_Deviation_Detail!B45="","",Limit_Deviation_Detail!B45)</f>
        <v/>
      </c>
      <c r="W23" s="151" t="str">
        <f>IF(Limit_Deviation_Detail!C45="","",Limit_Deviation_Detail!C45)</f>
        <v/>
      </c>
      <c r="X23" s="151" t="str">
        <f>IF(Limit_Deviation_Detail!E45="","",Limit_Deviation_Detail!E45)</f>
        <v/>
      </c>
      <c r="Y23" s="151" t="str">
        <f t="shared" si="3"/>
        <v/>
      </c>
      <c r="Z23" s="152" t="str">
        <f>IF(COUNTIF(Y$2:Y23,Y23)=1,Y23,"")</f>
        <v/>
      </c>
      <c r="AA23" s="153" t="str">
        <f t="shared" si="4"/>
        <v/>
      </c>
      <c r="AB23" s="153" t="str">
        <f t="shared" si="5"/>
        <v/>
      </c>
      <c r="AC23" s="153" t="str">
        <f t="shared" si="6"/>
        <v/>
      </c>
      <c r="AD23" s="153" t="str">
        <f t="shared" si="7"/>
        <v/>
      </c>
      <c r="AE23" s="153" t="str">
        <f t="shared" si="8"/>
        <v/>
      </c>
      <c r="AG23" t="s">
        <v>107</v>
      </c>
      <c r="AI23" s="236" t="str">
        <f>+IF(AN23="","",MAX(AI$1:AI22)+1)</f>
        <v/>
      </c>
      <c r="AJ23" s="237" t="str">
        <f>IF(Affected_Sources!B45="","",Affected_Sources!B45)</f>
        <v/>
      </c>
      <c r="AK23" s="237" t="str">
        <f>IF(Affected_Sources!C45="","",Affected_Sources!C45)</f>
        <v/>
      </c>
      <c r="AL23" s="237" t="str">
        <f>IF(Affected_Sources!D45="","",Affected_Sources!D45)</f>
        <v/>
      </c>
      <c r="AM23" s="237" t="str">
        <f t="shared" si="16"/>
        <v/>
      </c>
      <c r="AN23" s="152" t="str">
        <f>IF(COUNTIF(AM$2:AM23,AM23)=1,AM23,"")</f>
        <v/>
      </c>
      <c r="AO23" s="152" t="str">
        <f t="shared" si="9"/>
        <v/>
      </c>
      <c r="AP23" s="152" t="str">
        <f t="shared" si="10"/>
        <v/>
      </c>
      <c r="AQ23" s="238" t="str">
        <f t="shared" si="11"/>
        <v/>
      </c>
      <c r="AR23" s="238" t="str">
        <f t="shared" si="12"/>
        <v/>
      </c>
      <c r="AS23" s="238" t="str">
        <f t="shared" si="13"/>
        <v/>
      </c>
      <c r="AU23" s="236" t="str">
        <f>+IF(AZ23="","",MAX(AU$1:AU22)+1)</f>
        <v/>
      </c>
      <c r="AV23" s="237" t="str">
        <f>IF(CMS_Deviation_Detail!B45="","",CMS_Deviation_Detail!B45)</f>
        <v/>
      </c>
      <c r="AW23" s="237" t="str">
        <f>IF(CMS_Deviation_Detail!C45="","",CMS_Deviation_Detail!C45)</f>
        <v/>
      </c>
      <c r="AX23" s="237" t="str">
        <f>IF(CMS_Deviation_Detail!D45="","",CMS_Deviation_Detail!D45)</f>
        <v/>
      </c>
      <c r="AY23" s="237" t="str">
        <f t="shared" si="17"/>
        <v/>
      </c>
      <c r="AZ23" s="152" t="str">
        <f>IF(COUNTIF(AY$2:AY23,AY23)=1,AY23,"")</f>
        <v/>
      </c>
      <c r="BA23" s="238" t="str">
        <f t="shared" si="18"/>
        <v/>
      </c>
      <c r="BB23" s="238" t="str">
        <f t="shared" si="19"/>
        <v/>
      </c>
      <c r="BC23" s="238" t="str">
        <f t="shared" si="20"/>
        <v/>
      </c>
      <c r="BD23" s="238" t="str">
        <f t="shared" si="21"/>
        <v/>
      </c>
      <c r="BE23" s="238" t="str">
        <f t="shared" si="15"/>
        <v/>
      </c>
      <c r="BG23" s="236" t="str">
        <f>+IF(BL23="","",MAX(BG$1:BG22)+1)</f>
        <v/>
      </c>
      <c r="BH23" s="237" t="str">
        <f>IF(CMS_Identification!B45="","",CMS_Identification!B45)</f>
        <v/>
      </c>
      <c r="BI23" s="237" t="str">
        <f>IF(CMS_Identification!C45="","",CMS_Identification!C45)</f>
        <v/>
      </c>
      <c r="BJ23" s="237" t="str">
        <f>IF(CMS_Identification!E45="","",CMS_Identification!E45)</f>
        <v/>
      </c>
      <c r="BK23" s="237" t="str">
        <f t="shared" si="22"/>
        <v/>
      </c>
      <c r="BL23" s="152" t="str">
        <f>IF(COUNTIF(BK$2:BK23,BK23)=1,BK23,"")</f>
        <v/>
      </c>
      <c r="BM23" s="152" t="str">
        <f t="shared" si="23"/>
        <v/>
      </c>
      <c r="BN23" s="238" t="str">
        <f t="shared" si="24"/>
        <v/>
      </c>
      <c r="BO23" s="238" t="str">
        <f t="shared" si="25"/>
        <v/>
      </c>
      <c r="BP23" s="238" t="str">
        <f t="shared" si="26"/>
        <v/>
      </c>
    </row>
    <row r="24" spans="1:68" ht="16.5" x14ac:dyDescent="0.3">
      <c r="A24" s="232" t="str">
        <f>+IF(D24="","",MAX(A$1:A23)+1)</f>
        <v/>
      </c>
      <c r="B24" s="233" t="str">
        <f>IF(Affected_Sources!C46="","",Affected_Sources!C46)</f>
        <v/>
      </c>
      <c r="C24" s="233" t="str">
        <f t="shared" si="0"/>
        <v/>
      </c>
      <c r="D24" s="234" t="str">
        <f>IF(COUNTIF(B$2:B24,B24)=1,B24,"")</f>
        <v/>
      </c>
      <c r="G24" s="128"/>
      <c r="K24" s="150" t="str">
        <f>+IF(N24="","",MAX(K$1:K23)+1)</f>
        <v/>
      </c>
      <c r="L24" s="146" t="str">
        <f>IF(CMS_Identification!E46="","",CMS_Identification!E46)</f>
        <v/>
      </c>
      <c r="M24" s="147" t="str">
        <f t="shared" si="2"/>
        <v/>
      </c>
      <c r="N24" s="147" t="str">
        <f>IF(COUNTIF(L$2:L24,L24)=1,L24,"")</f>
        <v/>
      </c>
      <c r="P24" t="s">
        <v>201</v>
      </c>
      <c r="U24" s="150" t="str">
        <f>+IF(Z24="","",MAX(U$1:U23)+1)</f>
        <v/>
      </c>
      <c r="V24" s="151" t="str">
        <f>IF(Limit_Deviation_Detail!B46="","",Limit_Deviation_Detail!B46)</f>
        <v/>
      </c>
      <c r="W24" s="151" t="str">
        <f>IF(Limit_Deviation_Detail!C46="","",Limit_Deviation_Detail!C46)</f>
        <v/>
      </c>
      <c r="X24" s="151" t="str">
        <f>IF(Limit_Deviation_Detail!E46="","",Limit_Deviation_Detail!E46)</f>
        <v/>
      </c>
      <c r="Y24" s="151" t="str">
        <f t="shared" si="3"/>
        <v/>
      </c>
      <c r="Z24" s="152" t="str">
        <f>IF(COUNTIF(Y$2:Y24,Y24)=1,Y24,"")</f>
        <v/>
      </c>
      <c r="AA24" s="153" t="str">
        <f t="shared" si="4"/>
        <v/>
      </c>
      <c r="AB24" s="153" t="str">
        <f t="shared" si="5"/>
        <v/>
      </c>
      <c r="AC24" s="153" t="str">
        <f t="shared" si="6"/>
        <v/>
      </c>
      <c r="AD24" s="153" t="str">
        <f t="shared" si="7"/>
        <v/>
      </c>
      <c r="AE24" s="153" t="str">
        <f t="shared" si="8"/>
        <v/>
      </c>
      <c r="AG24" t="s">
        <v>108</v>
      </c>
      <c r="AI24" s="236" t="str">
        <f>+IF(AN24="","",MAX(AI$1:AI23)+1)</f>
        <v/>
      </c>
      <c r="AJ24" s="237" t="str">
        <f>IF(Affected_Sources!B46="","",Affected_Sources!B46)</f>
        <v/>
      </c>
      <c r="AK24" s="237" t="str">
        <f>IF(Affected_Sources!C46="","",Affected_Sources!C46)</f>
        <v/>
      </c>
      <c r="AL24" s="237" t="str">
        <f>IF(Affected_Sources!D46="","",Affected_Sources!D46)</f>
        <v/>
      </c>
      <c r="AM24" s="237" t="str">
        <f t="shared" si="16"/>
        <v/>
      </c>
      <c r="AN24" s="152" t="str">
        <f>IF(COUNTIF(AM$2:AM24,AM24)=1,AM24,"")</f>
        <v/>
      </c>
      <c r="AO24" s="152" t="str">
        <f t="shared" si="9"/>
        <v/>
      </c>
      <c r="AP24" s="152" t="str">
        <f t="shared" si="10"/>
        <v/>
      </c>
      <c r="AQ24" s="238" t="str">
        <f t="shared" si="11"/>
        <v/>
      </c>
      <c r="AR24" s="238" t="str">
        <f t="shared" si="12"/>
        <v/>
      </c>
      <c r="AS24" s="238" t="str">
        <f t="shared" si="13"/>
        <v/>
      </c>
      <c r="AU24" s="236" t="str">
        <f>+IF(AZ24="","",MAX(AU$1:AU23)+1)</f>
        <v/>
      </c>
      <c r="AV24" s="237" t="str">
        <f>IF(CMS_Deviation_Detail!B46="","",CMS_Deviation_Detail!B46)</f>
        <v/>
      </c>
      <c r="AW24" s="237" t="str">
        <f>IF(CMS_Deviation_Detail!C46="","",CMS_Deviation_Detail!C46)</f>
        <v/>
      </c>
      <c r="AX24" s="237" t="str">
        <f>IF(CMS_Deviation_Detail!D46="","",CMS_Deviation_Detail!D46)</f>
        <v/>
      </c>
      <c r="AY24" s="237" t="str">
        <f t="shared" si="17"/>
        <v/>
      </c>
      <c r="AZ24" s="152" t="str">
        <f>IF(COUNTIF(AY$2:AY24,AY24)=1,AY24,"")</f>
        <v/>
      </c>
      <c r="BA24" s="238" t="str">
        <f t="shared" si="18"/>
        <v/>
      </c>
      <c r="BB24" s="238" t="str">
        <f t="shared" si="19"/>
        <v/>
      </c>
      <c r="BC24" s="238" t="str">
        <f t="shared" si="20"/>
        <v/>
      </c>
      <c r="BD24" s="238" t="str">
        <f t="shared" si="21"/>
        <v/>
      </c>
      <c r="BE24" s="238" t="str">
        <f t="shared" si="15"/>
        <v/>
      </c>
      <c r="BG24" s="236" t="str">
        <f>+IF(BL24="","",MAX(BG$1:BG23)+1)</f>
        <v/>
      </c>
      <c r="BH24" s="237" t="str">
        <f>IF(CMS_Identification!B46="","",CMS_Identification!B46)</f>
        <v/>
      </c>
      <c r="BI24" s="237" t="str">
        <f>IF(CMS_Identification!C46="","",CMS_Identification!C46)</f>
        <v/>
      </c>
      <c r="BJ24" s="237" t="str">
        <f>IF(CMS_Identification!E46="","",CMS_Identification!E46)</f>
        <v/>
      </c>
      <c r="BK24" s="237" t="str">
        <f t="shared" si="22"/>
        <v/>
      </c>
      <c r="BL24" s="152" t="str">
        <f>IF(COUNTIF(BK$2:BK24,BK24)=1,BK24,"")</f>
        <v/>
      </c>
      <c r="BM24" s="152" t="str">
        <f t="shared" si="23"/>
        <v/>
      </c>
      <c r="BN24" s="238" t="str">
        <f t="shared" si="24"/>
        <v/>
      </c>
      <c r="BO24" s="238" t="str">
        <f t="shared" si="25"/>
        <v/>
      </c>
      <c r="BP24" s="238" t="str">
        <f t="shared" si="26"/>
        <v/>
      </c>
    </row>
    <row r="25" spans="1:68" ht="16.5" x14ac:dyDescent="0.3">
      <c r="A25" s="232" t="str">
        <f>+IF(D25="","",MAX(A$1:A24)+1)</f>
        <v/>
      </c>
      <c r="B25" s="233" t="str">
        <f>IF(Affected_Sources!C47="","",Affected_Sources!C47)</f>
        <v/>
      </c>
      <c r="C25" s="233" t="str">
        <f t="shared" si="0"/>
        <v/>
      </c>
      <c r="D25" s="234" t="str">
        <f>IF(COUNTIF(B$2:B25,B25)=1,B25,"")</f>
        <v/>
      </c>
      <c r="G25" s="128"/>
      <c r="K25" s="150" t="str">
        <f>+IF(N25="","",MAX(K$1:K24)+1)</f>
        <v/>
      </c>
      <c r="L25" s="146" t="str">
        <f>IF(CMS_Identification!E47="","",CMS_Identification!E47)</f>
        <v/>
      </c>
      <c r="M25" s="147" t="str">
        <f t="shared" si="2"/>
        <v/>
      </c>
      <c r="N25" s="147" t="str">
        <f>IF(COUNTIF(L$2:L25,L25)=1,L25,"")</f>
        <v/>
      </c>
      <c r="P25" t="s">
        <v>202</v>
      </c>
      <c r="U25" s="150" t="str">
        <f>+IF(Z25="","",MAX(U$1:U24)+1)</f>
        <v/>
      </c>
      <c r="V25" s="151" t="str">
        <f>IF(Limit_Deviation_Detail!B47="","",Limit_Deviation_Detail!B47)</f>
        <v/>
      </c>
      <c r="W25" s="151" t="str">
        <f>IF(Limit_Deviation_Detail!C47="","",Limit_Deviation_Detail!C47)</f>
        <v/>
      </c>
      <c r="X25" s="151" t="str">
        <f>IF(Limit_Deviation_Detail!E47="","",Limit_Deviation_Detail!E47)</f>
        <v/>
      </c>
      <c r="Y25" s="151" t="str">
        <f t="shared" si="3"/>
        <v/>
      </c>
      <c r="Z25" s="152" t="str">
        <f>IF(COUNTIF(Y$2:Y25,Y25)=1,Y25,"")</f>
        <v/>
      </c>
      <c r="AA25" s="153" t="str">
        <f t="shared" si="4"/>
        <v/>
      </c>
      <c r="AB25" s="153" t="str">
        <f t="shared" si="5"/>
        <v/>
      </c>
      <c r="AC25" s="153" t="str">
        <f t="shared" si="6"/>
        <v/>
      </c>
      <c r="AD25" s="153" t="str">
        <f t="shared" si="7"/>
        <v/>
      </c>
      <c r="AE25" s="153" t="str">
        <f t="shared" si="8"/>
        <v/>
      </c>
      <c r="AG25" t="s">
        <v>109</v>
      </c>
      <c r="AI25" s="236" t="str">
        <f>+IF(AN25="","",MAX(AI$1:AI24)+1)</f>
        <v/>
      </c>
      <c r="AJ25" s="237" t="str">
        <f>IF(Affected_Sources!B47="","",Affected_Sources!B47)</f>
        <v/>
      </c>
      <c r="AK25" s="237" t="str">
        <f>IF(Affected_Sources!C47="","",Affected_Sources!C47)</f>
        <v/>
      </c>
      <c r="AL25" s="237" t="str">
        <f>IF(Affected_Sources!D47="","",Affected_Sources!D47)</f>
        <v/>
      </c>
      <c r="AM25" s="237" t="str">
        <f t="shared" si="16"/>
        <v/>
      </c>
      <c r="AN25" s="152" t="str">
        <f>IF(COUNTIF(AM$2:AM25,AM25)=1,AM25,"")</f>
        <v/>
      </c>
      <c r="AO25" s="152" t="str">
        <f t="shared" si="9"/>
        <v/>
      </c>
      <c r="AP25" s="152" t="str">
        <f t="shared" si="10"/>
        <v/>
      </c>
      <c r="AQ25" s="238" t="str">
        <f t="shared" si="11"/>
        <v/>
      </c>
      <c r="AR25" s="238" t="str">
        <f t="shared" si="12"/>
        <v/>
      </c>
      <c r="AS25" s="238" t="str">
        <f t="shared" si="13"/>
        <v/>
      </c>
      <c r="AU25" s="236" t="str">
        <f>+IF(AZ25="","",MAX(AU$1:AU24)+1)</f>
        <v/>
      </c>
      <c r="AV25" s="237" t="str">
        <f>IF(CMS_Deviation_Detail!B47="","",CMS_Deviation_Detail!B47)</f>
        <v/>
      </c>
      <c r="AW25" s="237" t="str">
        <f>IF(CMS_Deviation_Detail!C47="","",CMS_Deviation_Detail!C47)</f>
        <v/>
      </c>
      <c r="AX25" s="237" t="str">
        <f>IF(CMS_Deviation_Detail!D47="","",CMS_Deviation_Detail!D47)</f>
        <v/>
      </c>
      <c r="AY25" s="237" t="str">
        <f t="shared" si="17"/>
        <v/>
      </c>
      <c r="AZ25" s="152" t="str">
        <f>IF(COUNTIF(AY$2:AY25,AY25)=1,AY25,"")</f>
        <v/>
      </c>
      <c r="BA25" s="238" t="str">
        <f t="shared" si="18"/>
        <v/>
      </c>
      <c r="BB25" s="238" t="str">
        <f t="shared" si="19"/>
        <v/>
      </c>
      <c r="BC25" s="238" t="str">
        <f t="shared" si="20"/>
        <v/>
      </c>
      <c r="BD25" s="238" t="str">
        <f t="shared" si="21"/>
        <v/>
      </c>
      <c r="BE25" s="238" t="str">
        <f t="shared" si="15"/>
        <v/>
      </c>
      <c r="BG25" s="236" t="str">
        <f>+IF(BL25="","",MAX(BG$1:BG24)+1)</f>
        <v/>
      </c>
      <c r="BH25" s="237" t="str">
        <f>IF(CMS_Identification!B47="","",CMS_Identification!B47)</f>
        <v/>
      </c>
      <c r="BI25" s="237" t="str">
        <f>IF(CMS_Identification!C47="","",CMS_Identification!C47)</f>
        <v/>
      </c>
      <c r="BJ25" s="237" t="str">
        <f>IF(CMS_Identification!E47="","",CMS_Identification!E47)</f>
        <v/>
      </c>
      <c r="BK25" s="237" t="str">
        <f t="shared" si="22"/>
        <v/>
      </c>
      <c r="BL25" s="152" t="str">
        <f>IF(COUNTIF(BK$2:BK25,BK25)=1,BK25,"")</f>
        <v/>
      </c>
      <c r="BM25" s="152" t="str">
        <f t="shared" si="23"/>
        <v/>
      </c>
      <c r="BN25" s="238" t="str">
        <f t="shared" si="24"/>
        <v/>
      </c>
      <c r="BO25" s="238" t="str">
        <f t="shared" si="25"/>
        <v/>
      </c>
      <c r="BP25" s="238" t="str">
        <f t="shared" si="26"/>
        <v/>
      </c>
    </row>
    <row r="26" spans="1:68" ht="16.5" x14ac:dyDescent="0.3">
      <c r="A26" s="232" t="str">
        <f>+IF(D26="","",MAX(A$1:A25)+1)</f>
        <v/>
      </c>
      <c r="B26" s="233" t="str">
        <f>IF(Affected_Sources!C48="","",Affected_Sources!C48)</f>
        <v/>
      </c>
      <c r="C26" s="233" t="str">
        <f t="shared" si="0"/>
        <v/>
      </c>
      <c r="D26" s="234" t="str">
        <f>IF(COUNTIF(B$2:B26,B26)=1,B26,"")</f>
        <v/>
      </c>
      <c r="G26" s="128"/>
      <c r="K26" s="150" t="str">
        <f>+IF(N26="","",MAX(K$1:K25)+1)</f>
        <v/>
      </c>
      <c r="L26" s="146" t="str">
        <f>IF(CMS_Identification!E48="","",CMS_Identification!E48)</f>
        <v/>
      </c>
      <c r="M26" s="147" t="str">
        <f t="shared" si="2"/>
        <v/>
      </c>
      <c r="N26" s="147" t="str">
        <f>IF(COUNTIF(L$2:L26,L26)=1,L26,"")</f>
        <v/>
      </c>
      <c r="P26" t="s">
        <v>257</v>
      </c>
      <c r="U26" s="150" t="str">
        <f>+IF(Z26="","",MAX(U$1:U25)+1)</f>
        <v/>
      </c>
      <c r="V26" s="151" t="str">
        <f>IF(Limit_Deviation_Detail!B48="","",Limit_Deviation_Detail!B48)</f>
        <v/>
      </c>
      <c r="W26" s="151" t="str">
        <f>IF(Limit_Deviation_Detail!C48="","",Limit_Deviation_Detail!C48)</f>
        <v/>
      </c>
      <c r="X26" s="151" t="str">
        <f>IF(Limit_Deviation_Detail!E48="","",Limit_Deviation_Detail!E48)</f>
        <v/>
      </c>
      <c r="Y26" s="151" t="str">
        <f t="shared" si="3"/>
        <v/>
      </c>
      <c r="Z26" s="152" t="str">
        <f>IF(COUNTIF(Y$2:Y26,Y26)=1,Y26,"")</f>
        <v/>
      </c>
      <c r="AA26" s="153" t="str">
        <f t="shared" si="4"/>
        <v/>
      </c>
      <c r="AB26" s="153" t="str">
        <f t="shared" si="5"/>
        <v/>
      </c>
      <c r="AC26" s="153" t="str">
        <f t="shared" si="6"/>
        <v/>
      </c>
      <c r="AD26" s="153" t="str">
        <f t="shared" si="7"/>
        <v/>
      </c>
      <c r="AE26" s="153" t="str">
        <f t="shared" si="8"/>
        <v/>
      </c>
      <c r="AG26" t="s">
        <v>110</v>
      </c>
      <c r="AI26" s="236" t="str">
        <f>+IF(AN26="","",MAX(AI$1:AI25)+1)</f>
        <v/>
      </c>
      <c r="AJ26" s="237" t="str">
        <f>IF(Affected_Sources!B48="","",Affected_Sources!B48)</f>
        <v/>
      </c>
      <c r="AK26" s="237" t="str">
        <f>IF(Affected_Sources!C48="","",Affected_Sources!C48)</f>
        <v/>
      </c>
      <c r="AL26" s="237" t="str">
        <f>IF(Affected_Sources!D48="","",Affected_Sources!D48)</f>
        <v/>
      </c>
      <c r="AM26" s="237" t="str">
        <f t="shared" si="16"/>
        <v/>
      </c>
      <c r="AN26" s="152" t="str">
        <f>IF(COUNTIF(AM$2:AM26,AM26)=1,AM26,"")</f>
        <v/>
      </c>
      <c r="AO26" s="152" t="str">
        <f t="shared" si="9"/>
        <v/>
      </c>
      <c r="AP26" s="152" t="str">
        <f t="shared" si="10"/>
        <v/>
      </c>
      <c r="AQ26" s="238" t="str">
        <f t="shared" si="11"/>
        <v/>
      </c>
      <c r="AR26" s="238" t="str">
        <f t="shared" si="12"/>
        <v/>
      </c>
      <c r="AS26" s="238" t="str">
        <f t="shared" si="13"/>
        <v/>
      </c>
      <c r="AU26" s="236" t="str">
        <f>+IF(AZ26="","",MAX(AU$1:AU25)+1)</f>
        <v/>
      </c>
      <c r="AV26" s="237" t="str">
        <f>IF(CMS_Deviation_Detail!B48="","",CMS_Deviation_Detail!B48)</f>
        <v/>
      </c>
      <c r="AW26" s="237" t="str">
        <f>IF(CMS_Deviation_Detail!C48="","",CMS_Deviation_Detail!C48)</f>
        <v/>
      </c>
      <c r="AX26" s="237" t="str">
        <f>IF(CMS_Deviation_Detail!D48="","",CMS_Deviation_Detail!D48)</f>
        <v/>
      </c>
      <c r="AY26" s="237" t="str">
        <f t="shared" si="17"/>
        <v/>
      </c>
      <c r="AZ26" s="152" t="str">
        <f>IF(COUNTIF(AY$2:AY26,AY26)=1,AY26,"")</f>
        <v/>
      </c>
      <c r="BA26" s="238" t="str">
        <f t="shared" si="18"/>
        <v/>
      </c>
      <c r="BB26" s="238" t="str">
        <f t="shared" si="19"/>
        <v/>
      </c>
      <c r="BC26" s="238" t="str">
        <f t="shared" si="20"/>
        <v/>
      </c>
      <c r="BD26" s="238" t="str">
        <f t="shared" si="21"/>
        <v/>
      </c>
      <c r="BE26" s="238" t="str">
        <f t="shared" si="15"/>
        <v/>
      </c>
      <c r="BG26" s="236" t="str">
        <f>+IF(BL26="","",MAX(BG$1:BG25)+1)</f>
        <v/>
      </c>
      <c r="BH26" s="237" t="str">
        <f>IF(CMS_Identification!B48="","",CMS_Identification!B48)</f>
        <v/>
      </c>
      <c r="BI26" s="237" t="str">
        <f>IF(CMS_Identification!C48="","",CMS_Identification!C48)</f>
        <v/>
      </c>
      <c r="BJ26" s="237" t="str">
        <f>IF(CMS_Identification!E48="","",CMS_Identification!E48)</f>
        <v/>
      </c>
      <c r="BK26" s="237" t="str">
        <f t="shared" si="22"/>
        <v/>
      </c>
      <c r="BL26" s="152" t="str">
        <f>IF(COUNTIF(BK$2:BK26,BK26)=1,BK26,"")</f>
        <v/>
      </c>
      <c r="BM26" s="152" t="str">
        <f t="shared" si="23"/>
        <v/>
      </c>
      <c r="BN26" s="238" t="str">
        <f t="shared" si="24"/>
        <v/>
      </c>
      <c r="BO26" s="238" t="str">
        <f t="shared" si="25"/>
        <v/>
      </c>
      <c r="BP26" s="238" t="str">
        <f t="shared" si="26"/>
        <v/>
      </c>
    </row>
    <row r="27" spans="1:68" ht="16.5" x14ac:dyDescent="0.3">
      <c r="A27" s="232" t="str">
        <f>+IF(D27="","",MAX(A$1:A26)+1)</f>
        <v/>
      </c>
      <c r="B27" s="233" t="str">
        <f>IF(Affected_Sources!C49="","",Affected_Sources!C49)</f>
        <v/>
      </c>
      <c r="C27" s="233" t="str">
        <f t="shared" si="0"/>
        <v/>
      </c>
      <c r="D27" s="234" t="str">
        <f>IF(COUNTIF(B$2:B27,B27)=1,B27,"")</f>
        <v/>
      </c>
      <c r="G27" s="128"/>
      <c r="K27" s="150" t="str">
        <f>+IF(N27="","",MAX(K$1:K26)+1)</f>
        <v/>
      </c>
      <c r="L27" s="146" t="str">
        <f>IF(CMS_Identification!E49="","",CMS_Identification!E49)</f>
        <v/>
      </c>
      <c r="M27" s="147" t="str">
        <f t="shared" si="2"/>
        <v/>
      </c>
      <c r="N27" s="147" t="str">
        <f>IF(COUNTIF(L$2:L27,L27)=1,L27,"")</f>
        <v/>
      </c>
      <c r="R27" s="138" t="s">
        <v>76</v>
      </c>
      <c r="U27" s="150" t="str">
        <f>+IF(Z27="","",MAX(U$1:U26)+1)</f>
        <v/>
      </c>
      <c r="V27" s="151" t="str">
        <f>IF(Limit_Deviation_Detail!B49="","",Limit_Deviation_Detail!B49)</f>
        <v/>
      </c>
      <c r="W27" s="151" t="str">
        <f>IF(Limit_Deviation_Detail!C49="","",Limit_Deviation_Detail!C49)</f>
        <v/>
      </c>
      <c r="X27" s="151" t="str">
        <f>IF(Limit_Deviation_Detail!E49="","",Limit_Deviation_Detail!E49)</f>
        <v/>
      </c>
      <c r="Y27" s="151" t="str">
        <f t="shared" si="3"/>
        <v/>
      </c>
      <c r="Z27" s="152" t="str">
        <f>IF(COUNTIF(Y$2:Y27,Y27)=1,Y27,"")</f>
        <v/>
      </c>
      <c r="AA27" s="153" t="str">
        <f t="shared" si="4"/>
        <v/>
      </c>
      <c r="AB27" s="153" t="str">
        <f t="shared" si="5"/>
        <v/>
      </c>
      <c r="AC27" s="153" t="str">
        <f t="shared" si="6"/>
        <v/>
      </c>
      <c r="AD27" s="153" t="str">
        <f t="shared" si="7"/>
        <v/>
      </c>
      <c r="AE27" s="153" t="str">
        <f t="shared" si="8"/>
        <v/>
      </c>
      <c r="AG27" t="s">
        <v>111</v>
      </c>
      <c r="AI27" s="236" t="str">
        <f>+IF(AN27="","",MAX(AI$1:AI26)+1)</f>
        <v/>
      </c>
      <c r="AJ27" s="237" t="str">
        <f>IF(Affected_Sources!B49="","",Affected_Sources!B49)</f>
        <v/>
      </c>
      <c r="AK27" s="237" t="str">
        <f>IF(Affected_Sources!C49="","",Affected_Sources!C49)</f>
        <v/>
      </c>
      <c r="AL27" s="237" t="str">
        <f>IF(Affected_Sources!D49="","",Affected_Sources!D49)</f>
        <v/>
      </c>
      <c r="AM27" s="237" t="str">
        <f t="shared" si="16"/>
        <v/>
      </c>
      <c r="AN27" s="152" t="str">
        <f>IF(COUNTIF(AM$2:AM27,AM27)=1,AM27,"")</f>
        <v/>
      </c>
      <c r="AO27" s="152" t="str">
        <f t="shared" si="9"/>
        <v/>
      </c>
      <c r="AP27" s="152" t="str">
        <f t="shared" si="10"/>
        <v/>
      </c>
      <c r="AQ27" s="238" t="str">
        <f t="shared" si="11"/>
        <v/>
      </c>
      <c r="AR27" s="238" t="str">
        <f t="shared" si="12"/>
        <v/>
      </c>
      <c r="AS27" s="238" t="str">
        <f t="shared" si="13"/>
        <v/>
      </c>
      <c r="AU27" s="236" t="str">
        <f>+IF(AZ27="","",MAX(AU$1:AU26)+1)</f>
        <v/>
      </c>
      <c r="AV27" s="237" t="str">
        <f>IF(CMS_Deviation_Detail!B49="","",CMS_Deviation_Detail!B49)</f>
        <v/>
      </c>
      <c r="AW27" s="237" t="str">
        <f>IF(CMS_Deviation_Detail!C49="","",CMS_Deviation_Detail!C49)</f>
        <v/>
      </c>
      <c r="AX27" s="237" t="str">
        <f>IF(CMS_Deviation_Detail!D49="","",CMS_Deviation_Detail!D49)</f>
        <v/>
      </c>
      <c r="AY27" s="237" t="str">
        <f t="shared" si="17"/>
        <v/>
      </c>
      <c r="AZ27" s="152" t="str">
        <f>IF(COUNTIF(AY$2:AY27,AY27)=1,AY27,"")</f>
        <v/>
      </c>
      <c r="BA27" s="238" t="str">
        <f t="shared" si="18"/>
        <v/>
      </c>
      <c r="BB27" s="238" t="str">
        <f t="shared" si="19"/>
        <v/>
      </c>
      <c r="BC27" s="238" t="str">
        <f t="shared" si="20"/>
        <v/>
      </c>
      <c r="BD27" s="238" t="str">
        <f t="shared" si="21"/>
        <v/>
      </c>
      <c r="BE27" s="238" t="str">
        <f t="shared" si="15"/>
        <v/>
      </c>
      <c r="BG27" s="236" t="str">
        <f>+IF(BL27="","",MAX(BG$1:BG26)+1)</f>
        <v/>
      </c>
      <c r="BH27" s="237" t="str">
        <f>IF(CMS_Identification!B49="","",CMS_Identification!B49)</f>
        <v/>
      </c>
      <c r="BI27" s="237" t="str">
        <f>IF(CMS_Identification!C49="","",CMS_Identification!C49)</f>
        <v/>
      </c>
      <c r="BJ27" s="237" t="str">
        <f>IF(CMS_Identification!E49="","",CMS_Identification!E49)</f>
        <v/>
      </c>
      <c r="BK27" s="237" t="str">
        <f t="shared" si="22"/>
        <v/>
      </c>
      <c r="BL27" s="152" t="str">
        <f>IF(COUNTIF(BK$2:BK27,BK27)=1,BK27,"")</f>
        <v/>
      </c>
      <c r="BM27" s="152" t="str">
        <f t="shared" si="23"/>
        <v/>
      </c>
      <c r="BN27" s="238" t="str">
        <f t="shared" si="24"/>
        <v/>
      </c>
      <c r="BO27" s="238" t="str">
        <f t="shared" si="25"/>
        <v/>
      </c>
      <c r="BP27" s="238" t="str">
        <f t="shared" si="26"/>
        <v/>
      </c>
    </row>
    <row r="28" spans="1:68" ht="16.5" x14ac:dyDescent="0.3">
      <c r="A28" s="232" t="str">
        <f>+IF(D28="","",MAX(A$1:A27)+1)</f>
        <v/>
      </c>
      <c r="B28" s="233" t="str">
        <f>IF(Affected_Sources!C50="","",Affected_Sources!C50)</f>
        <v/>
      </c>
      <c r="C28" s="233" t="str">
        <f t="shared" si="0"/>
        <v/>
      </c>
      <c r="D28" s="234" t="str">
        <f>IF(COUNTIF(B$2:B28,B28)=1,B28,"")</f>
        <v/>
      </c>
      <c r="G28" s="128"/>
      <c r="K28" s="150" t="str">
        <f>+IF(N28="","",MAX(K$1:K27)+1)</f>
        <v/>
      </c>
      <c r="L28" s="146" t="str">
        <f>IF(CMS_Identification!E50="","",CMS_Identification!E50)</f>
        <v/>
      </c>
      <c r="M28" s="147" t="str">
        <f t="shared" si="2"/>
        <v/>
      </c>
      <c r="N28" s="147" t="str">
        <f>IF(COUNTIF(L$2:L28,L28)=1,L28,"")</f>
        <v/>
      </c>
      <c r="R28" s="24" t="s">
        <v>142</v>
      </c>
      <c r="U28" s="150" t="str">
        <f>+IF(Z28="","",MAX(U$1:U27)+1)</f>
        <v/>
      </c>
      <c r="V28" s="151" t="str">
        <f>IF(Limit_Deviation_Detail!B50="","",Limit_Deviation_Detail!B50)</f>
        <v/>
      </c>
      <c r="W28" s="151" t="str">
        <f>IF(Limit_Deviation_Detail!C50="","",Limit_Deviation_Detail!C50)</f>
        <v/>
      </c>
      <c r="X28" s="151" t="str">
        <f>IF(Limit_Deviation_Detail!E50="","",Limit_Deviation_Detail!E50)</f>
        <v/>
      </c>
      <c r="Y28" s="151" t="str">
        <f t="shared" si="3"/>
        <v/>
      </c>
      <c r="Z28" s="152" t="str">
        <f>IF(COUNTIF(Y$2:Y28,Y28)=1,Y28,"")</f>
        <v/>
      </c>
      <c r="AA28" s="153" t="str">
        <f t="shared" si="4"/>
        <v/>
      </c>
      <c r="AB28" s="153" t="str">
        <f t="shared" si="5"/>
        <v/>
      </c>
      <c r="AC28" s="153" t="str">
        <f t="shared" si="6"/>
        <v/>
      </c>
      <c r="AD28" s="153" t="str">
        <f t="shared" si="7"/>
        <v/>
      </c>
      <c r="AE28" s="153" t="str">
        <f t="shared" si="8"/>
        <v/>
      </c>
      <c r="AG28" t="s">
        <v>112</v>
      </c>
      <c r="AI28" s="236" t="str">
        <f>+IF(AN28="","",MAX(AI$1:AI27)+1)</f>
        <v/>
      </c>
      <c r="AJ28" s="237" t="str">
        <f>IF(Affected_Sources!B50="","",Affected_Sources!B50)</f>
        <v/>
      </c>
      <c r="AK28" s="237" t="str">
        <f>IF(Affected_Sources!C50="","",Affected_Sources!C50)</f>
        <v/>
      </c>
      <c r="AL28" s="237" t="str">
        <f>IF(Affected_Sources!D50="","",Affected_Sources!D50)</f>
        <v/>
      </c>
      <c r="AM28" s="237" t="str">
        <f t="shared" si="16"/>
        <v/>
      </c>
      <c r="AN28" s="152" t="str">
        <f>IF(COUNTIF(AM$2:AM28,AM28)=1,AM28,"")</f>
        <v/>
      </c>
      <c r="AO28" s="152" t="str">
        <f t="shared" si="9"/>
        <v/>
      </c>
      <c r="AP28" s="152" t="str">
        <f t="shared" si="10"/>
        <v/>
      </c>
      <c r="AQ28" s="238" t="str">
        <f t="shared" si="11"/>
        <v/>
      </c>
      <c r="AR28" s="238" t="str">
        <f t="shared" si="12"/>
        <v/>
      </c>
      <c r="AS28" s="238" t="str">
        <f t="shared" si="13"/>
        <v/>
      </c>
      <c r="AU28" s="236" t="str">
        <f>+IF(AZ28="","",MAX(AU$1:AU27)+1)</f>
        <v/>
      </c>
      <c r="AV28" s="237" t="str">
        <f>IF(CMS_Deviation_Detail!B50="","",CMS_Deviation_Detail!B50)</f>
        <v/>
      </c>
      <c r="AW28" s="237" t="str">
        <f>IF(CMS_Deviation_Detail!C50="","",CMS_Deviation_Detail!C50)</f>
        <v/>
      </c>
      <c r="AX28" s="237" t="str">
        <f>IF(CMS_Deviation_Detail!D50="","",CMS_Deviation_Detail!D50)</f>
        <v/>
      </c>
      <c r="AY28" s="237" t="str">
        <f t="shared" si="17"/>
        <v/>
      </c>
      <c r="AZ28" s="152" t="str">
        <f>IF(COUNTIF(AY$2:AY28,AY28)=1,AY28,"")</f>
        <v/>
      </c>
      <c r="BA28" s="238" t="str">
        <f t="shared" si="18"/>
        <v/>
      </c>
      <c r="BB28" s="238" t="str">
        <f t="shared" si="19"/>
        <v/>
      </c>
      <c r="BC28" s="238" t="str">
        <f t="shared" si="20"/>
        <v/>
      </c>
      <c r="BD28" s="238" t="str">
        <f t="shared" si="21"/>
        <v/>
      </c>
      <c r="BE28" s="238" t="str">
        <f t="shared" si="15"/>
        <v/>
      </c>
      <c r="BG28" s="236" t="str">
        <f>+IF(BL28="","",MAX(BG$1:BG27)+1)</f>
        <v/>
      </c>
      <c r="BH28" s="237" t="str">
        <f>IF(CMS_Identification!B50="","",CMS_Identification!B50)</f>
        <v/>
      </c>
      <c r="BI28" s="237" t="str">
        <f>IF(CMS_Identification!C50="","",CMS_Identification!C50)</f>
        <v/>
      </c>
      <c r="BJ28" s="237" t="str">
        <f>IF(CMS_Identification!E50="","",CMS_Identification!E50)</f>
        <v/>
      </c>
      <c r="BK28" s="237" t="str">
        <f t="shared" si="22"/>
        <v/>
      </c>
      <c r="BL28" s="152" t="str">
        <f>IF(COUNTIF(BK$2:BK28,BK28)=1,BK28,"")</f>
        <v/>
      </c>
      <c r="BM28" s="152" t="str">
        <f t="shared" si="23"/>
        <v/>
      </c>
      <c r="BN28" s="238" t="str">
        <f t="shared" si="24"/>
        <v/>
      </c>
      <c r="BO28" s="238" t="str">
        <f t="shared" si="25"/>
        <v/>
      </c>
      <c r="BP28" s="238" t="str">
        <f t="shared" si="26"/>
        <v/>
      </c>
    </row>
    <row r="29" spans="1:68" ht="16.5" x14ac:dyDescent="0.3">
      <c r="A29" s="232" t="str">
        <f>+IF(D29="","",MAX(A$1:A28)+1)</f>
        <v/>
      </c>
      <c r="B29" s="233" t="str">
        <f>IF(Affected_Sources!C51="","",Affected_Sources!C51)</f>
        <v/>
      </c>
      <c r="C29" s="233" t="str">
        <f t="shared" si="0"/>
        <v/>
      </c>
      <c r="D29" s="234" t="str">
        <f>IF(COUNTIF(B$2:B29,B29)=1,B29,"")</f>
        <v/>
      </c>
      <c r="K29" s="150" t="str">
        <f>+IF(N29="","",MAX(K$1:K28)+1)</f>
        <v/>
      </c>
      <c r="L29" s="146" t="str">
        <f>IF(CMS_Identification!E51="","",CMS_Identification!E51)</f>
        <v/>
      </c>
      <c r="M29" s="147" t="str">
        <f t="shared" si="2"/>
        <v/>
      </c>
      <c r="N29" s="147" t="str">
        <f>IF(COUNTIF(L$2:L29,L29)=1,L29,"")</f>
        <v/>
      </c>
      <c r="P29" t="s">
        <v>224</v>
      </c>
      <c r="R29" t="s">
        <v>205</v>
      </c>
      <c r="U29" s="150" t="str">
        <f>+IF(Z29="","",MAX(U$1:U28)+1)</f>
        <v/>
      </c>
      <c r="V29" s="151" t="str">
        <f>IF(Limit_Deviation_Detail!B51="","",Limit_Deviation_Detail!B51)</f>
        <v/>
      </c>
      <c r="W29" s="151" t="str">
        <f>IF(Limit_Deviation_Detail!C51="","",Limit_Deviation_Detail!C51)</f>
        <v/>
      </c>
      <c r="X29" s="151" t="str">
        <f>IF(Limit_Deviation_Detail!E51="","",Limit_Deviation_Detail!E51)</f>
        <v/>
      </c>
      <c r="Y29" s="151" t="str">
        <f t="shared" si="3"/>
        <v/>
      </c>
      <c r="Z29" s="152" t="str">
        <f>IF(COUNTIF(Y$2:Y29,Y29)=1,Y29,"")</f>
        <v/>
      </c>
      <c r="AA29" s="153" t="str">
        <f t="shared" si="4"/>
        <v/>
      </c>
      <c r="AB29" s="153" t="str">
        <f t="shared" si="5"/>
        <v/>
      </c>
      <c r="AC29" s="153" t="str">
        <f t="shared" si="6"/>
        <v/>
      </c>
      <c r="AD29" s="153" t="str">
        <f t="shared" si="7"/>
        <v/>
      </c>
      <c r="AE29" s="153" t="str">
        <f t="shared" si="8"/>
        <v/>
      </c>
      <c r="AG29" t="s">
        <v>113</v>
      </c>
      <c r="AI29" s="236" t="str">
        <f>+IF(AN29="","",MAX(AI$1:AI28)+1)</f>
        <v/>
      </c>
      <c r="AJ29" s="237" t="str">
        <f>IF(Affected_Sources!B51="","",Affected_Sources!B51)</f>
        <v/>
      </c>
      <c r="AK29" s="237" t="str">
        <f>IF(Affected_Sources!C51="","",Affected_Sources!C51)</f>
        <v/>
      </c>
      <c r="AL29" s="237" t="str">
        <f>IF(Affected_Sources!D51="","",Affected_Sources!D51)</f>
        <v/>
      </c>
      <c r="AM29" s="237" t="str">
        <f t="shared" si="16"/>
        <v/>
      </c>
      <c r="AN29" s="152" t="str">
        <f>IF(COUNTIF(AM$2:AM29,AM29)=1,AM29,"")</f>
        <v/>
      </c>
      <c r="AO29" s="152" t="str">
        <f t="shared" si="9"/>
        <v/>
      </c>
      <c r="AP29" s="152" t="str">
        <f t="shared" si="10"/>
        <v/>
      </c>
      <c r="AQ29" s="238" t="str">
        <f t="shared" si="11"/>
        <v/>
      </c>
      <c r="AR29" s="238" t="str">
        <f t="shared" si="12"/>
        <v/>
      </c>
      <c r="AS29" s="238" t="str">
        <f t="shared" si="13"/>
        <v/>
      </c>
      <c r="AU29" s="236" t="str">
        <f>+IF(AZ29="","",MAX(AU$1:AU28)+1)</f>
        <v/>
      </c>
      <c r="AV29" s="237" t="str">
        <f>IF(CMS_Deviation_Detail!B51="","",CMS_Deviation_Detail!B51)</f>
        <v/>
      </c>
      <c r="AW29" s="237" t="str">
        <f>IF(CMS_Deviation_Detail!C51="","",CMS_Deviation_Detail!C51)</f>
        <v/>
      </c>
      <c r="AX29" s="237" t="str">
        <f>IF(CMS_Deviation_Detail!D51="","",CMS_Deviation_Detail!D51)</f>
        <v/>
      </c>
      <c r="AY29" s="237" t="str">
        <f t="shared" si="17"/>
        <v/>
      </c>
      <c r="AZ29" s="152" t="str">
        <f>IF(COUNTIF(AY$2:AY29,AY29)=1,AY29,"")</f>
        <v/>
      </c>
      <c r="BA29" s="238" t="str">
        <f t="shared" si="18"/>
        <v/>
      </c>
      <c r="BB29" s="238" t="str">
        <f t="shared" si="19"/>
        <v/>
      </c>
      <c r="BC29" s="238" t="str">
        <f t="shared" si="20"/>
        <v/>
      </c>
      <c r="BD29" s="238" t="str">
        <f t="shared" si="21"/>
        <v/>
      </c>
      <c r="BE29" s="238" t="str">
        <f t="shared" si="15"/>
        <v/>
      </c>
      <c r="BG29" s="236" t="str">
        <f>+IF(BL29="","",MAX(BG$1:BG28)+1)</f>
        <v/>
      </c>
      <c r="BH29" s="237" t="str">
        <f>IF(CMS_Identification!B51="","",CMS_Identification!B51)</f>
        <v/>
      </c>
      <c r="BI29" s="237" t="str">
        <f>IF(CMS_Identification!C51="","",CMS_Identification!C51)</f>
        <v/>
      </c>
      <c r="BJ29" s="237" t="str">
        <f>IF(CMS_Identification!E51="","",CMS_Identification!E51)</f>
        <v/>
      </c>
      <c r="BK29" s="237" t="str">
        <f t="shared" si="22"/>
        <v/>
      </c>
      <c r="BL29" s="152" t="str">
        <f>IF(COUNTIF(BK$2:BK29,BK29)=1,BK29,"")</f>
        <v/>
      </c>
      <c r="BM29" s="152" t="str">
        <f t="shared" si="23"/>
        <v/>
      </c>
      <c r="BN29" s="238" t="str">
        <f t="shared" si="24"/>
        <v/>
      </c>
      <c r="BO29" s="238" t="str">
        <f t="shared" si="25"/>
        <v/>
      </c>
      <c r="BP29" s="238" t="str">
        <f t="shared" si="26"/>
        <v/>
      </c>
    </row>
    <row r="30" spans="1:68" ht="16.5" x14ac:dyDescent="0.3">
      <c r="A30" s="232" t="str">
        <f>+IF(D30="","",MAX(A$1:A29)+1)</f>
        <v/>
      </c>
      <c r="B30" s="233" t="str">
        <f>IF(Affected_Sources!C52="","",Affected_Sources!C52)</f>
        <v/>
      </c>
      <c r="C30" s="233" t="str">
        <f t="shared" si="0"/>
        <v/>
      </c>
      <c r="D30" s="234" t="str">
        <f>IF(COUNTIF(B$2:B30,B30)=1,B30,"")</f>
        <v/>
      </c>
      <c r="K30" s="150" t="str">
        <f>+IF(N30="","",MAX(K$1:K29)+1)</f>
        <v/>
      </c>
      <c r="L30" s="146" t="str">
        <f>IF(CMS_Identification!E52="","",CMS_Identification!E52)</f>
        <v/>
      </c>
      <c r="M30" s="147" t="str">
        <f t="shared" si="2"/>
        <v/>
      </c>
      <c r="N30" s="147" t="str">
        <f>IF(COUNTIF(L$2:L30,L30)=1,L30,"")</f>
        <v/>
      </c>
      <c r="P30" t="s">
        <v>225</v>
      </c>
      <c r="R30" t="s">
        <v>206</v>
      </c>
      <c r="U30" s="150" t="str">
        <f>+IF(Z30="","",MAX(U$1:U29)+1)</f>
        <v/>
      </c>
      <c r="V30" s="151" t="str">
        <f>IF(Limit_Deviation_Detail!B52="","",Limit_Deviation_Detail!B52)</f>
        <v/>
      </c>
      <c r="W30" s="151" t="str">
        <f>IF(Limit_Deviation_Detail!C52="","",Limit_Deviation_Detail!C52)</f>
        <v/>
      </c>
      <c r="X30" s="151" t="str">
        <f>IF(Limit_Deviation_Detail!E52="","",Limit_Deviation_Detail!E52)</f>
        <v/>
      </c>
      <c r="Y30" s="151" t="str">
        <f t="shared" si="3"/>
        <v/>
      </c>
      <c r="Z30" s="152" t="str">
        <f>IF(COUNTIF(Y$2:Y30,Y30)=1,Y30,"")</f>
        <v/>
      </c>
      <c r="AA30" s="153" t="str">
        <f t="shared" si="4"/>
        <v/>
      </c>
      <c r="AB30" s="153" t="str">
        <f t="shared" si="5"/>
        <v/>
      </c>
      <c r="AC30" s="153" t="str">
        <f t="shared" si="6"/>
        <v/>
      </c>
      <c r="AD30" s="153" t="str">
        <f t="shared" si="7"/>
        <v/>
      </c>
      <c r="AE30" s="153" t="str">
        <f t="shared" si="8"/>
        <v/>
      </c>
      <c r="AG30" t="s">
        <v>114</v>
      </c>
      <c r="AI30" s="236" t="str">
        <f>+IF(AN30="","",MAX(AI$1:AI29)+1)</f>
        <v/>
      </c>
      <c r="AJ30" s="237" t="str">
        <f>IF(Affected_Sources!B52="","",Affected_Sources!B52)</f>
        <v/>
      </c>
      <c r="AK30" s="237" t="str">
        <f>IF(Affected_Sources!C52="","",Affected_Sources!C52)</f>
        <v/>
      </c>
      <c r="AL30" s="237" t="str">
        <f>IF(Affected_Sources!D52="","",Affected_Sources!D52)</f>
        <v/>
      </c>
      <c r="AM30" s="237" t="str">
        <f t="shared" si="16"/>
        <v/>
      </c>
      <c r="AN30" s="152" t="str">
        <f>IF(COUNTIF(AM$2:AM30,AM30)=1,AM30,"")</f>
        <v/>
      </c>
      <c r="AO30" s="152" t="str">
        <f t="shared" si="9"/>
        <v/>
      </c>
      <c r="AP30" s="152" t="str">
        <f t="shared" si="10"/>
        <v/>
      </c>
      <c r="AQ30" s="238" t="str">
        <f t="shared" si="11"/>
        <v/>
      </c>
      <c r="AR30" s="238" t="str">
        <f t="shared" si="12"/>
        <v/>
      </c>
      <c r="AS30" s="238" t="str">
        <f t="shared" si="13"/>
        <v/>
      </c>
      <c r="AU30" s="236" t="str">
        <f>+IF(AZ30="","",MAX(AU$1:AU29)+1)</f>
        <v/>
      </c>
      <c r="AV30" s="237" t="str">
        <f>IF(CMS_Deviation_Detail!B52="","",CMS_Deviation_Detail!B52)</f>
        <v/>
      </c>
      <c r="AW30" s="237" t="str">
        <f>IF(CMS_Deviation_Detail!C52="","",CMS_Deviation_Detail!C52)</f>
        <v/>
      </c>
      <c r="AX30" s="237" t="str">
        <f>IF(CMS_Deviation_Detail!D52="","",CMS_Deviation_Detail!D52)</f>
        <v/>
      </c>
      <c r="AY30" s="237" t="str">
        <f t="shared" si="17"/>
        <v/>
      </c>
      <c r="AZ30" s="152" t="str">
        <f>IF(COUNTIF(AY$2:AY30,AY30)=1,AY30,"")</f>
        <v/>
      </c>
      <c r="BA30" s="238" t="str">
        <f t="shared" si="18"/>
        <v/>
      </c>
      <c r="BB30" s="238" t="str">
        <f t="shared" si="19"/>
        <v/>
      </c>
      <c r="BC30" s="238" t="str">
        <f t="shared" si="20"/>
        <v/>
      </c>
      <c r="BD30" s="238" t="str">
        <f t="shared" si="21"/>
        <v/>
      </c>
      <c r="BE30" s="238" t="str">
        <f t="shared" si="15"/>
        <v/>
      </c>
      <c r="BG30" s="236" t="str">
        <f>+IF(BL30="","",MAX(BG$1:BG29)+1)</f>
        <v/>
      </c>
      <c r="BH30" s="237" t="str">
        <f>IF(CMS_Identification!B52="","",CMS_Identification!B52)</f>
        <v/>
      </c>
      <c r="BI30" s="237" t="str">
        <f>IF(CMS_Identification!C52="","",CMS_Identification!C52)</f>
        <v/>
      </c>
      <c r="BJ30" s="237" t="str">
        <f>IF(CMS_Identification!E52="","",CMS_Identification!E52)</f>
        <v/>
      </c>
      <c r="BK30" s="237" t="str">
        <f t="shared" si="22"/>
        <v/>
      </c>
      <c r="BL30" s="152" t="str">
        <f>IF(COUNTIF(BK$2:BK30,BK30)=1,BK30,"")</f>
        <v/>
      </c>
      <c r="BM30" s="152" t="str">
        <f t="shared" si="23"/>
        <v/>
      </c>
      <c r="BN30" s="238" t="str">
        <f t="shared" si="24"/>
        <v/>
      </c>
      <c r="BO30" s="238" t="str">
        <f t="shared" si="25"/>
        <v/>
      </c>
      <c r="BP30" s="238" t="str">
        <f t="shared" si="26"/>
        <v/>
      </c>
    </row>
    <row r="31" spans="1:68" ht="16.5" x14ac:dyDescent="0.3">
      <c r="A31" s="232" t="str">
        <f>+IF(D31="","",MAX(A$1:A30)+1)</f>
        <v/>
      </c>
      <c r="B31" s="233" t="str">
        <f>IF(Affected_Sources!C53="","",Affected_Sources!C53)</f>
        <v/>
      </c>
      <c r="C31" s="233" t="str">
        <f t="shared" si="0"/>
        <v/>
      </c>
      <c r="D31" s="234" t="str">
        <f>IF(COUNTIF(B$2:B31,B31)=1,B31,"")</f>
        <v/>
      </c>
      <c r="K31" s="150" t="str">
        <f>+IF(N31="","",MAX(K$1:K30)+1)</f>
        <v/>
      </c>
      <c r="L31" s="146" t="str">
        <f>IF(CMS_Identification!E53="","",CMS_Identification!E53)</f>
        <v/>
      </c>
      <c r="M31" s="147" t="str">
        <f t="shared" si="2"/>
        <v/>
      </c>
      <c r="N31" s="147" t="str">
        <f>IF(COUNTIF(L$2:L31,L31)=1,L31,"")</f>
        <v/>
      </c>
      <c r="P31" t="s">
        <v>226</v>
      </c>
      <c r="R31" t="s">
        <v>207</v>
      </c>
      <c r="U31" s="150" t="str">
        <f>+IF(Z31="","",MAX(U$1:U30)+1)</f>
        <v/>
      </c>
      <c r="V31" s="151" t="str">
        <f>IF(Limit_Deviation_Detail!B53="","",Limit_Deviation_Detail!B53)</f>
        <v/>
      </c>
      <c r="W31" s="151" t="str">
        <f>IF(Limit_Deviation_Detail!C53="","",Limit_Deviation_Detail!C53)</f>
        <v/>
      </c>
      <c r="X31" s="151" t="str">
        <f>IF(Limit_Deviation_Detail!E53="","",Limit_Deviation_Detail!E53)</f>
        <v/>
      </c>
      <c r="Y31" s="151" t="str">
        <f t="shared" si="3"/>
        <v/>
      </c>
      <c r="Z31" s="152" t="str">
        <f>IF(COUNTIF(Y$2:Y31,Y31)=1,Y31,"")</f>
        <v/>
      </c>
      <c r="AA31" s="153" t="str">
        <f t="shared" si="4"/>
        <v/>
      </c>
      <c r="AB31" s="153" t="str">
        <f t="shared" si="5"/>
        <v/>
      </c>
      <c r="AC31" s="153" t="str">
        <f t="shared" si="6"/>
        <v/>
      </c>
      <c r="AD31" s="153" t="str">
        <f t="shared" si="7"/>
        <v/>
      </c>
      <c r="AE31" s="153" t="str">
        <f t="shared" si="8"/>
        <v/>
      </c>
      <c r="AG31" t="s">
        <v>115</v>
      </c>
      <c r="AI31" s="236" t="str">
        <f>+IF(AN31="","",MAX(AI$1:AI30)+1)</f>
        <v/>
      </c>
      <c r="AJ31" s="237" t="str">
        <f>IF(Affected_Sources!B53="","",Affected_Sources!B53)</f>
        <v/>
      </c>
      <c r="AK31" s="237" t="str">
        <f>IF(Affected_Sources!C53="","",Affected_Sources!C53)</f>
        <v/>
      </c>
      <c r="AL31" s="237" t="str">
        <f>IF(Affected_Sources!D53="","",Affected_Sources!D53)</f>
        <v/>
      </c>
      <c r="AM31" s="237" t="str">
        <f t="shared" si="16"/>
        <v/>
      </c>
      <c r="AN31" s="152" t="str">
        <f>IF(COUNTIF(AM$2:AM31,AM31)=1,AM31,"")</f>
        <v/>
      </c>
      <c r="AO31" s="152" t="str">
        <f t="shared" si="9"/>
        <v/>
      </c>
      <c r="AP31" s="152" t="str">
        <f t="shared" si="10"/>
        <v/>
      </c>
      <c r="AQ31" s="238" t="str">
        <f t="shared" si="11"/>
        <v/>
      </c>
      <c r="AR31" s="238" t="str">
        <f t="shared" si="12"/>
        <v/>
      </c>
      <c r="AS31" s="238" t="str">
        <f t="shared" si="13"/>
        <v/>
      </c>
      <c r="AU31" s="236" t="str">
        <f>+IF(AZ31="","",MAX(AU$1:AU30)+1)</f>
        <v/>
      </c>
      <c r="AV31" s="237" t="str">
        <f>IF(CMS_Deviation_Detail!B53="","",CMS_Deviation_Detail!B53)</f>
        <v/>
      </c>
      <c r="AW31" s="237" t="str">
        <f>IF(CMS_Deviation_Detail!C53="","",CMS_Deviation_Detail!C53)</f>
        <v/>
      </c>
      <c r="AX31" s="237" t="str">
        <f>IF(CMS_Deviation_Detail!D53="","",CMS_Deviation_Detail!D53)</f>
        <v/>
      </c>
      <c r="AY31" s="237" t="str">
        <f t="shared" si="17"/>
        <v/>
      </c>
      <c r="AZ31" s="152" t="str">
        <f>IF(COUNTIF(AY$2:AY31,AY31)=1,AY31,"")</f>
        <v/>
      </c>
      <c r="BA31" s="238" t="str">
        <f t="shared" si="18"/>
        <v/>
      </c>
      <c r="BB31" s="238" t="str">
        <f t="shared" si="19"/>
        <v/>
      </c>
      <c r="BC31" s="238" t="str">
        <f t="shared" si="20"/>
        <v/>
      </c>
      <c r="BD31" s="238" t="str">
        <f t="shared" si="21"/>
        <v/>
      </c>
      <c r="BE31" s="238" t="str">
        <f t="shared" si="15"/>
        <v/>
      </c>
      <c r="BG31" s="236" t="str">
        <f>+IF(BL31="","",MAX(BG$1:BG30)+1)</f>
        <v/>
      </c>
      <c r="BH31" s="237" t="str">
        <f>IF(CMS_Identification!B53="","",CMS_Identification!B53)</f>
        <v/>
      </c>
      <c r="BI31" s="237" t="str">
        <f>IF(CMS_Identification!C53="","",CMS_Identification!C53)</f>
        <v/>
      </c>
      <c r="BJ31" s="237" t="str">
        <f>IF(CMS_Identification!E53="","",CMS_Identification!E53)</f>
        <v/>
      </c>
      <c r="BK31" s="237" t="str">
        <f t="shared" si="22"/>
        <v/>
      </c>
      <c r="BL31" s="152" t="str">
        <f>IF(COUNTIF(BK$2:BK31,BK31)=1,BK31,"")</f>
        <v/>
      </c>
      <c r="BM31" s="152" t="str">
        <f t="shared" si="23"/>
        <v/>
      </c>
      <c r="BN31" s="238" t="str">
        <f t="shared" si="24"/>
        <v/>
      </c>
      <c r="BO31" s="238" t="str">
        <f t="shared" si="25"/>
        <v/>
      </c>
      <c r="BP31" s="238" t="str">
        <f t="shared" si="26"/>
        <v/>
      </c>
    </row>
    <row r="32" spans="1:68" ht="16.5" x14ac:dyDescent="0.3">
      <c r="A32" s="232" t="str">
        <f>+IF(D32="","",MAX(A$1:A31)+1)</f>
        <v/>
      </c>
      <c r="B32" s="233" t="str">
        <f>IF(Affected_Sources!C54="","",Affected_Sources!C54)</f>
        <v/>
      </c>
      <c r="C32" s="233" t="str">
        <f t="shared" si="0"/>
        <v/>
      </c>
      <c r="D32" s="234" t="str">
        <f>IF(COUNTIF(B$2:B32,B32)=1,B32,"")</f>
        <v/>
      </c>
      <c r="K32" s="150" t="str">
        <f>+IF(N32="","",MAX(K$1:K31)+1)</f>
        <v/>
      </c>
      <c r="L32" s="146" t="str">
        <f>IF(CMS_Identification!E54="","",CMS_Identification!E54)</f>
        <v/>
      </c>
      <c r="M32" s="147" t="str">
        <f t="shared" si="2"/>
        <v/>
      </c>
      <c r="N32" s="147" t="str">
        <f>IF(COUNTIF(L$2:L32,L32)=1,L32,"")</f>
        <v/>
      </c>
      <c r="P32" t="s">
        <v>227</v>
      </c>
      <c r="R32" t="s">
        <v>64</v>
      </c>
      <c r="U32" s="150" t="str">
        <f>+IF(Z32="","",MAX(U$1:U31)+1)</f>
        <v/>
      </c>
      <c r="V32" s="151" t="str">
        <f>IF(Limit_Deviation_Detail!B54="","",Limit_Deviation_Detail!B54)</f>
        <v/>
      </c>
      <c r="W32" s="151" t="str">
        <f>IF(Limit_Deviation_Detail!C54="","",Limit_Deviation_Detail!C54)</f>
        <v/>
      </c>
      <c r="X32" s="151" t="str">
        <f>IF(Limit_Deviation_Detail!E54="","",Limit_Deviation_Detail!E54)</f>
        <v/>
      </c>
      <c r="Y32" s="151" t="str">
        <f t="shared" si="3"/>
        <v/>
      </c>
      <c r="Z32" s="152" t="str">
        <f>IF(COUNTIF(Y$2:Y32,Y32)=1,Y32,"")</f>
        <v/>
      </c>
      <c r="AA32" s="153" t="str">
        <f t="shared" si="4"/>
        <v/>
      </c>
      <c r="AB32" s="153" t="str">
        <f t="shared" si="5"/>
        <v/>
      </c>
      <c r="AC32" s="153" t="str">
        <f t="shared" si="6"/>
        <v/>
      </c>
      <c r="AD32" s="153" t="str">
        <f t="shared" si="7"/>
        <v/>
      </c>
      <c r="AE32" s="153" t="str">
        <f t="shared" si="8"/>
        <v/>
      </c>
      <c r="AG32" t="s">
        <v>116</v>
      </c>
      <c r="AI32" s="236" t="str">
        <f>+IF(AN32="","",MAX(AI$1:AI31)+1)</f>
        <v/>
      </c>
      <c r="AJ32" s="237" t="str">
        <f>IF(Affected_Sources!B54="","",Affected_Sources!B54)</f>
        <v/>
      </c>
      <c r="AK32" s="237" t="str">
        <f>IF(Affected_Sources!C54="","",Affected_Sources!C54)</f>
        <v/>
      </c>
      <c r="AL32" s="237" t="str">
        <f>IF(Affected_Sources!D54="","",Affected_Sources!D54)</f>
        <v/>
      </c>
      <c r="AM32" s="237" t="str">
        <f t="shared" si="16"/>
        <v/>
      </c>
      <c r="AN32" s="152" t="str">
        <f>IF(COUNTIF(AM$2:AM32,AM32)=1,AM32,"")</f>
        <v/>
      </c>
      <c r="AO32" s="152" t="str">
        <f t="shared" si="9"/>
        <v/>
      </c>
      <c r="AP32" s="152" t="str">
        <f t="shared" si="10"/>
        <v/>
      </c>
      <c r="AQ32" s="238" t="str">
        <f t="shared" si="11"/>
        <v/>
      </c>
      <c r="AR32" s="238" t="str">
        <f t="shared" si="12"/>
        <v/>
      </c>
      <c r="AS32" s="238" t="str">
        <f t="shared" si="13"/>
        <v/>
      </c>
      <c r="AU32" s="236" t="str">
        <f>+IF(AZ32="","",MAX(AU$1:AU31)+1)</f>
        <v/>
      </c>
      <c r="AV32" s="237" t="str">
        <f>IF(CMS_Deviation_Detail!B54="","",CMS_Deviation_Detail!B54)</f>
        <v/>
      </c>
      <c r="AW32" s="237" t="str">
        <f>IF(CMS_Deviation_Detail!C54="","",CMS_Deviation_Detail!C54)</f>
        <v/>
      </c>
      <c r="AX32" s="237" t="str">
        <f>IF(CMS_Deviation_Detail!D54="","",CMS_Deviation_Detail!D54)</f>
        <v/>
      </c>
      <c r="AY32" s="237" t="str">
        <f t="shared" si="17"/>
        <v/>
      </c>
      <c r="AZ32" s="152" t="str">
        <f>IF(COUNTIF(AY$2:AY32,AY32)=1,AY32,"")</f>
        <v/>
      </c>
      <c r="BA32" s="238" t="str">
        <f t="shared" si="18"/>
        <v/>
      </c>
      <c r="BB32" s="238" t="str">
        <f t="shared" si="19"/>
        <v/>
      </c>
      <c r="BC32" s="238" t="str">
        <f t="shared" si="20"/>
        <v/>
      </c>
      <c r="BD32" s="238" t="str">
        <f t="shared" si="21"/>
        <v/>
      </c>
      <c r="BE32" s="238" t="str">
        <f t="shared" si="15"/>
        <v/>
      </c>
      <c r="BG32" s="236" t="str">
        <f>+IF(BL32="","",MAX(BG$1:BG31)+1)</f>
        <v/>
      </c>
      <c r="BH32" s="237" t="str">
        <f>IF(CMS_Identification!B54="","",CMS_Identification!B54)</f>
        <v/>
      </c>
      <c r="BI32" s="237" t="str">
        <f>IF(CMS_Identification!C54="","",CMS_Identification!C54)</f>
        <v/>
      </c>
      <c r="BJ32" s="237" t="str">
        <f>IF(CMS_Identification!E54="","",CMS_Identification!E54)</f>
        <v/>
      </c>
      <c r="BK32" s="237" t="str">
        <f t="shared" si="22"/>
        <v/>
      </c>
      <c r="BL32" s="152" t="str">
        <f>IF(COUNTIF(BK$2:BK32,BK32)=1,BK32,"")</f>
        <v/>
      </c>
      <c r="BM32" s="152" t="str">
        <f t="shared" si="23"/>
        <v/>
      </c>
      <c r="BN32" s="238" t="str">
        <f t="shared" si="24"/>
        <v/>
      </c>
      <c r="BO32" s="238" t="str">
        <f t="shared" si="25"/>
        <v/>
      </c>
      <c r="BP32" s="238" t="str">
        <f t="shared" si="26"/>
        <v/>
      </c>
    </row>
    <row r="33" spans="1:68" ht="16.5" x14ac:dyDescent="0.3">
      <c r="A33" s="232" t="str">
        <f>+IF(D33="","",MAX(A$1:A32)+1)</f>
        <v/>
      </c>
      <c r="B33" s="233" t="str">
        <f>IF(Affected_Sources!C55="","",Affected_Sources!C55)</f>
        <v/>
      </c>
      <c r="C33" s="233" t="str">
        <f t="shared" si="0"/>
        <v/>
      </c>
      <c r="D33" s="234" t="str">
        <f>IF(COUNTIF(B$2:B33,B33)=1,B33,"")</f>
        <v/>
      </c>
      <c r="K33" s="150" t="str">
        <f>+IF(N33="","",MAX(K$1:K32)+1)</f>
        <v/>
      </c>
      <c r="L33" s="146" t="str">
        <f>IF(CMS_Identification!E55="","",CMS_Identification!E55)</f>
        <v/>
      </c>
      <c r="M33" s="147" t="str">
        <f t="shared" si="2"/>
        <v/>
      </c>
      <c r="N33" s="147" t="str">
        <f>IF(COUNTIF(L$2:L33,L33)=1,L33,"")</f>
        <v/>
      </c>
      <c r="U33" s="150" t="str">
        <f>+IF(Z33="","",MAX(U$1:U32)+1)</f>
        <v/>
      </c>
      <c r="V33" s="151" t="str">
        <f>IF(Limit_Deviation_Detail!B55="","",Limit_Deviation_Detail!B55)</f>
        <v/>
      </c>
      <c r="W33" s="151" t="str">
        <f>IF(Limit_Deviation_Detail!C55="","",Limit_Deviation_Detail!C55)</f>
        <v/>
      </c>
      <c r="X33" s="151" t="str">
        <f>IF(Limit_Deviation_Detail!E55="","",Limit_Deviation_Detail!E55)</f>
        <v/>
      </c>
      <c r="Y33" s="151" t="str">
        <f t="shared" si="3"/>
        <v/>
      </c>
      <c r="Z33" s="152" t="str">
        <f>IF(COUNTIF(Y$2:Y33,Y33)=1,Y33,"")</f>
        <v/>
      </c>
      <c r="AA33" s="153" t="str">
        <f t="shared" si="4"/>
        <v/>
      </c>
      <c r="AB33" s="153" t="str">
        <f t="shared" si="5"/>
        <v/>
      </c>
      <c r="AC33" s="153" t="str">
        <f t="shared" si="6"/>
        <v/>
      </c>
      <c r="AD33" s="153" t="str">
        <f t="shared" si="7"/>
        <v/>
      </c>
      <c r="AE33" s="153" t="str">
        <f t="shared" si="8"/>
        <v/>
      </c>
      <c r="AG33" t="s">
        <v>117</v>
      </c>
      <c r="AI33" s="236" t="str">
        <f>+IF(AN33="","",MAX(AI$1:AI32)+1)</f>
        <v/>
      </c>
      <c r="AJ33" s="237" t="str">
        <f>IF(Affected_Sources!B55="","",Affected_Sources!B55)</f>
        <v/>
      </c>
      <c r="AK33" s="237" t="str">
        <f>IF(Affected_Sources!C55="","",Affected_Sources!C55)</f>
        <v/>
      </c>
      <c r="AL33" s="237" t="str">
        <f>IF(Affected_Sources!D55="","",Affected_Sources!D55)</f>
        <v/>
      </c>
      <c r="AM33" s="237" t="str">
        <f t="shared" si="16"/>
        <v/>
      </c>
      <c r="AN33" s="152" t="str">
        <f>IF(COUNTIF(AM$2:AM33,AM33)=1,AM33,"")</f>
        <v/>
      </c>
      <c r="AO33" s="152" t="str">
        <f t="shared" si="9"/>
        <v/>
      </c>
      <c r="AP33" s="152" t="str">
        <f t="shared" si="10"/>
        <v/>
      </c>
      <c r="AQ33" s="238" t="str">
        <f t="shared" si="11"/>
        <v/>
      </c>
      <c r="AR33" s="238" t="str">
        <f t="shared" si="12"/>
        <v/>
      </c>
      <c r="AS33" s="238" t="str">
        <f t="shared" si="13"/>
        <v/>
      </c>
      <c r="AU33" s="236" t="str">
        <f>+IF(AZ33="","",MAX(AU$1:AU32)+1)</f>
        <v/>
      </c>
      <c r="AV33" s="237" t="str">
        <f>IF(CMS_Deviation_Detail!B55="","",CMS_Deviation_Detail!B55)</f>
        <v/>
      </c>
      <c r="AW33" s="237" t="str">
        <f>IF(CMS_Deviation_Detail!C55="","",CMS_Deviation_Detail!C55)</f>
        <v/>
      </c>
      <c r="AX33" s="237" t="str">
        <f>IF(CMS_Deviation_Detail!D55="","",CMS_Deviation_Detail!D55)</f>
        <v/>
      </c>
      <c r="AY33" s="237" t="str">
        <f t="shared" si="17"/>
        <v/>
      </c>
      <c r="AZ33" s="152" t="str">
        <f>IF(COUNTIF(AY$2:AY33,AY33)=1,AY33,"")</f>
        <v/>
      </c>
      <c r="BA33" s="238" t="str">
        <f t="shared" si="18"/>
        <v/>
      </c>
      <c r="BB33" s="238" t="str">
        <f t="shared" si="19"/>
        <v/>
      </c>
      <c r="BC33" s="238" t="str">
        <f t="shared" si="20"/>
        <v/>
      </c>
      <c r="BD33" s="238" t="str">
        <f t="shared" si="21"/>
        <v/>
      </c>
      <c r="BE33" s="238" t="str">
        <f t="shared" si="15"/>
        <v/>
      </c>
      <c r="BG33" s="236" t="str">
        <f>+IF(BL33="","",MAX(BG$1:BG32)+1)</f>
        <v/>
      </c>
      <c r="BH33" s="237" t="str">
        <f>IF(CMS_Identification!B55="","",CMS_Identification!B55)</f>
        <v/>
      </c>
      <c r="BI33" s="237" t="str">
        <f>IF(CMS_Identification!C55="","",CMS_Identification!C55)</f>
        <v/>
      </c>
      <c r="BJ33" s="237" t="str">
        <f>IF(CMS_Identification!E55="","",CMS_Identification!E55)</f>
        <v/>
      </c>
      <c r="BK33" s="237" t="str">
        <f t="shared" si="22"/>
        <v/>
      </c>
      <c r="BL33" s="152" t="str">
        <f>IF(COUNTIF(BK$2:BK33,BK33)=1,BK33,"")</f>
        <v/>
      </c>
      <c r="BM33" s="152" t="str">
        <f t="shared" si="23"/>
        <v/>
      </c>
      <c r="BN33" s="238" t="str">
        <f t="shared" si="24"/>
        <v/>
      </c>
      <c r="BO33" s="238" t="str">
        <f t="shared" si="25"/>
        <v/>
      </c>
      <c r="BP33" s="238" t="str">
        <f t="shared" si="26"/>
        <v/>
      </c>
    </row>
    <row r="34" spans="1:68" ht="16.5" x14ac:dyDescent="0.3">
      <c r="A34" s="232" t="str">
        <f>+IF(D34="","",MAX(A$1:A33)+1)</f>
        <v/>
      </c>
      <c r="B34" s="233" t="str">
        <f>IF(Affected_Sources!C56="","",Affected_Sources!C56)</f>
        <v/>
      </c>
      <c r="C34" s="233" t="str">
        <f t="shared" ref="C34:C65" si="27">+IFERROR(INDEX(B$2:B$78,MATCH(ROW()-ROW($C$1),A$2:A$78,0)),"")</f>
        <v/>
      </c>
      <c r="D34" s="234" t="str">
        <f>IF(COUNTIF(B$2:B34,B34)=1,B34,"")</f>
        <v/>
      </c>
      <c r="K34" s="150" t="str">
        <f>+IF(N34="","",MAX(K$1:K33)+1)</f>
        <v/>
      </c>
      <c r="L34" s="146" t="str">
        <f>IF(CMS_Identification!E56="","",CMS_Identification!E56)</f>
        <v/>
      </c>
      <c r="M34" s="147" t="str">
        <f t="shared" ref="M34:M65" si="28">+IFERROR(INDEX(L$2:L$501,MATCH(ROW()-ROW($M$1),K$2:K$501,0)),"")</f>
        <v/>
      </c>
      <c r="N34" s="147" t="str">
        <f>IF(COUNTIF(L$2:L34,L34)=1,L34,"")</f>
        <v/>
      </c>
      <c r="U34" s="150" t="str">
        <f>+IF(Z34="","",MAX(U$1:U33)+1)</f>
        <v/>
      </c>
      <c r="V34" s="151" t="str">
        <f>IF(Limit_Deviation_Detail!B56="","",Limit_Deviation_Detail!B56)</f>
        <v/>
      </c>
      <c r="W34" s="151" t="str">
        <f>IF(Limit_Deviation_Detail!C56="","",Limit_Deviation_Detail!C56)</f>
        <v/>
      </c>
      <c r="X34" s="151" t="str">
        <f>IF(Limit_Deviation_Detail!E56="","",Limit_Deviation_Detail!E56)</f>
        <v/>
      </c>
      <c r="Y34" s="151" t="str">
        <f t="shared" si="3"/>
        <v/>
      </c>
      <c r="Z34" s="152" t="str">
        <f>IF(COUNTIF(Y$2:Y34,Y34)=1,Y34,"")</f>
        <v/>
      </c>
      <c r="AA34" s="153" t="str">
        <f t="shared" si="4"/>
        <v/>
      </c>
      <c r="AB34" s="153" t="str">
        <f t="shared" si="5"/>
        <v/>
      </c>
      <c r="AC34" s="153" t="str">
        <f t="shared" si="6"/>
        <v/>
      </c>
      <c r="AD34" s="153" t="str">
        <f t="shared" si="7"/>
        <v/>
      </c>
      <c r="AE34" s="153" t="str">
        <f t="shared" si="8"/>
        <v/>
      </c>
      <c r="AG34" t="s">
        <v>118</v>
      </c>
      <c r="AI34" s="236" t="str">
        <f>+IF(AN34="","",MAX(AI$1:AI33)+1)</f>
        <v/>
      </c>
      <c r="AJ34" s="237" t="str">
        <f>IF(Affected_Sources!B56="","",Affected_Sources!B56)</f>
        <v/>
      </c>
      <c r="AK34" s="237" t="str">
        <f>IF(Affected_Sources!C56="","",Affected_Sources!C56)</f>
        <v/>
      </c>
      <c r="AL34" s="237" t="str">
        <f>IF(Affected_Sources!D56="","",Affected_Sources!D56)</f>
        <v/>
      </c>
      <c r="AM34" s="237" t="str">
        <f t="shared" si="16"/>
        <v/>
      </c>
      <c r="AN34" s="152" t="str">
        <f>IF(COUNTIF(AM$2:AM34,AM34)=1,AM34,"")</f>
        <v/>
      </c>
      <c r="AO34" s="152" t="str">
        <f t="shared" ref="AO34:AO65" si="29">AQ34&amp;AR34</f>
        <v/>
      </c>
      <c r="AP34" s="152" t="str">
        <f t="shared" ref="AP34:AP65" si="30">IF(AQ34="","",AQ34&amp;" "&amp;AR34)</f>
        <v/>
      </c>
      <c r="AQ34" s="238" t="str">
        <f t="shared" ref="AQ34:AQ65" si="31">+IFERROR(INDEX(AJ$2:AJ$78,MATCH(ROW()-ROW(AN$1),AI$2:AI$78,0)),"")</f>
        <v/>
      </c>
      <c r="AR34" s="238" t="str">
        <f t="shared" ref="AR34:AR65" si="32">+IFERROR(INDEX(AK$2:AK$78,MATCH(ROW()-ROW(AQ$1),AI$2:AI$78,0)),"")</f>
        <v/>
      </c>
      <c r="AS34" s="238" t="str">
        <f t="shared" ref="AS34:AS65" si="33">+IFERROR(INDEX(AL$2:AL$78,MATCH(ROW()-ROW(AR$1),AI$2:AI$78,0)),"")</f>
        <v/>
      </c>
      <c r="AU34" s="236" t="str">
        <f>+IF(AZ34="","",MAX(AU$1:AU33)+1)</f>
        <v/>
      </c>
      <c r="AV34" s="237" t="str">
        <f>IF(CMS_Deviation_Detail!B56="","",CMS_Deviation_Detail!B56)</f>
        <v/>
      </c>
      <c r="AW34" s="237" t="str">
        <f>IF(CMS_Deviation_Detail!C56="","",CMS_Deviation_Detail!C56)</f>
        <v/>
      </c>
      <c r="AX34" s="237" t="str">
        <f>IF(CMS_Deviation_Detail!D56="","",CMS_Deviation_Detail!D56)</f>
        <v/>
      </c>
      <c r="AY34" s="237" t="str">
        <f t="shared" si="17"/>
        <v/>
      </c>
      <c r="AZ34" s="152" t="str">
        <f>IF(COUNTIF(AY$2:AY34,AY34)=1,AY34,"")</f>
        <v/>
      </c>
      <c r="BA34" s="238" t="str">
        <f t="shared" si="18"/>
        <v/>
      </c>
      <c r="BB34" s="238" t="str">
        <f t="shared" si="19"/>
        <v/>
      </c>
      <c r="BC34" s="238" t="str">
        <f t="shared" si="20"/>
        <v/>
      </c>
      <c r="BD34" s="238" t="str">
        <f t="shared" si="21"/>
        <v/>
      </c>
      <c r="BE34" s="238" t="str">
        <f t="shared" si="15"/>
        <v/>
      </c>
      <c r="BG34" s="236" t="str">
        <f>+IF(BL34="","",MAX(BG$1:BG33)+1)</f>
        <v/>
      </c>
      <c r="BH34" s="237" t="str">
        <f>IF(CMS_Identification!B56="","",CMS_Identification!B56)</f>
        <v/>
      </c>
      <c r="BI34" s="237" t="str">
        <f>IF(CMS_Identification!C56="","",CMS_Identification!C56)</f>
        <v/>
      </c>
      <c r="BJ34" s="237" t="str">
        <f>IF(CMS_Identification!E56="","",CMS_Identification!E56)</f>
        <v/>
      </c>
      <c r="BK34" s="237" t="str">
        <f t="shared" si="22"/>
        <v/>
      </c>
      <c r="BL34" s="152" t="str">
        <f>IF(COUNTIF(BK$2:BK34,BK34)=1,BK34,"")</f>
        <v/>
      </c>
      <c r="BM34" s="152" t="str">
        <f t="shared" si="23"/>
        <v/>
      </c>
      <c r="BN34" s="238" t="str">
        <f t="shared" si="24"/>
        <v/>
      </c>
      <c r="BO34" s="238" t="str">
        <f t="shared" si="25"/>
        <v/>
      </c>
      <c r="BP34" s="238" t="str">
        <f t="shared" si="26"/>
        <v/>
      </c>
    </row>
    <row r="35" spans="1:68" ht="16.5" x14ac:dyDescent="0.3">
      <c r="A35" s="232" t="str">
        <f>+IF(D35="","",MAX(A$1:A34)+1)</f>
        <v/>
      </c>
      <c r="B35" s="233" t="str">
        <f>IF(Affected_Sources!C57="","",Affected_Sources!C57)</f>
        <v/>
      </c>
      <c r="C35" s="233" t="str">
        <f t="shared" si="27"/>
        <v/>
      </c>
      <c r="D35" s="234" t="str">
        <f>IF(COUNTIF(B$2:B35,B35)=1,B35,"")</f>
        <v/>
      </c>
      <c r="K35" s="150" t="str">
        <f>+IF(N35="","",MAX(K$1:K34)+1)</f>
        <v/>
      </c>
      <c r="L35" s="146" t="str">
        <f>IF(CMS_Identification!E57="","",CMS_Identification!E57)</f>
        <v/>
      </c>
      <c r="M35" s="147" t="str">
        <f t="shared" si="28"/>
        <v/>
      </c>
      <c r="N35" s="147" t="str">
        <f>IF(COUNTIF(L$2:L35,L35)=1,L35,"")</f>
        <v/>
      </c>
      <c r="U35" s="150" t="str">
        <f>+IF(Z35="","",MAX(U$1:U34)+1)</f>
        <v/>
      </c>
      <c r="V35" s="151" t="str">
        <f>IF(Limit_Deviation_Detail!B57="","",Limit_Deviation_Detail!B57)</f>
        <v/>
      </c>
      <c r="W35" s="151" t="str">
        <f>IF(Limit_Deviation_Detail!C57="","",Limit_Deviation_Detail!C57)</f>
        <v/>
      </c>
      <c r="X35" s="151" t="str">
        <f>IF(Limit_Deviation_Detail!E57="","",Limit_Deviation_Detail!E57)</f>
        <v/>
      </c>
      <c r="Y35" s="151" t="str">
        <f t="shared" si="3"/>
        <v/>
      </c>
      <c r="Z35" s="152" t="str">
        <f>IF(COUNTIF(Y$2:Y35,Y35)=1,Y35,"")</f>
        <v/>
      </c>
      <c r="AA35" s="153" t="str">
        <f t="shared" si="4"/>
        <v/>
      </c>
      <c r="AB35" s="153" t="str">
        <f t="shared" si="5"/>
        <v/>
      </c>
      <c r="AC35" s="153" t="str">
        <f t="shared" si="6"/>
        <v/>
      </c>
      <c r="AD35" s="153" t="str">
        <f t="shared" si="7"/>
        <v/>
      </c>
      <c r="AE35" s="153" t="str">
        <f t="shared" si="8"/>
        <v/>
      </c>
      <c r="AG35" t="s">
        <v>119</v>
      </c>
      <c r="AI35" s="236" t="str">
        <f>+IF(AN35="","",MAX(AI$1:AI34)+1)</f>
        <v/>
      </c>
      <c r="AJ35" s="237" t="str">
        <f>IF(Affected_Sources!B57="","",Affected_Sources!B57)</f>
        <v/>
      </c>
      <c r="AK35" s="237" t="str">
        <f>IF(Affected_Sources!C57="","",Affected_Sources!C57)</f>
        <v/>
      </c>
      <c r="AL35" s="237" t="str">
        <f>IF(Affected_Sources!D57="","",Affected_Sources!D57)</f>
        <v/>
      </c>
      <c r="AM35" s="237" t="str">
        <f t="shared" si="16"/>
        <v/>
      </c>
      <c r="AN35" s="152" t="str">
        <f>IF(COUNTIF(AM$2:AM35,AM35)=1,AM35,"")</f>
        <v/>
      </c>
      <c r="AO35" s="152" t="str">
        <f t="shared" si="29"/>
        <v/>
      </c>
      <c r="AP35" s="152" t="str">
        <f t="shared" si="30"/>
        <v/>
      </c>
      <c r="AQ35" s="238" t="str">
        <f t="shared" si="31"/>
        <v/>
      </c>
      <c r="AR35" s="238" t="str">
        <f t="shared" si="32"/>
        <v/>
      </c>
      <c r="AS35" s="238" t="str">
        <f t="shared" si="33"/>
        <v/>
      </c>
      <c r="AU35" s="236" t="str">
        <f>+IF(AZ35="","",MAX(AU$1:AU34)+1)</f>
        <v/>
      </c>
      <c r="AV35" s="237" t="str">
        <f>IF(CMS_Deviation_Detail!B57="","",CMS_Deviation_Detail!B57)</f>
        <v/>
      </c>
      <c r="AW35" s="237" t="str">
        <f>IF(CMS_Deviation_Detail!C57="","",CMS_Deviation_Detail!C57)</f>
        <v/>
      </c>
      <c r="AX35" s="237" t="str">
        <f>IF(CMS_Deviation_Detail!D57="","",CMS_Deviation_Detail!D57)</f>
        <v/>
      </c>
      <c r="AY35" s="237" t="str">
        <f t="shared" si="17"/>
        <v/>
      </c>
      <c r="AZ35" s="152" t="str">
        <f>IF(COUNTIF(AY$2:AY35,AY35)=1,AY35,"")</f>
        <v/>
      </c>
      <c r="BA35" s="238" t="str">
        <f t="shared" si="18"/>
        <v/>
      </c>
      <c r="BB35" s="238" t="str">
        <f t="shared" si="19"/>
        <v/>
      </c>
      <c r="BC35" s="238" t="str">
        <f t="shared" si="20"/>
        <v/>
      </c>
      <c r="BD35" s="238" t="str">
        <f t="shared" si="21"/>
        <v/>
      </c>
      <c r="BE35" s="238" t="str">
        <f t="shared" si="15"/>
        <v/>
      </c>
      <c r="BG35" s="236" t="str">
        <f>+IF(BL35="","",MAX(BG$1:BG34)+1)</f>
        <v/>
      </c>
      <c r="BH35" s="237" t="str">
        <f>IF(CMS_Identification!B57="","",CMS_Identification!B57)</f>
        <v/>
      </c>
      <c r="BI35" s="237" t="str">
        <f>IF(CMS_Identification!C57="","",CMS_Identification!C57)</f>
        <v/>
      </c>
      <c r="BJ35" s="237" t="str">
        <f>IF(CMS_Identification!E57="","",CMS_Identification!E57)</f>
        <v/>
      </c>
      <c r="BK35" s="237" t="str">
        <f t="shared" si="22"/>
        <v/>
      </c>
      <c r="BL35" s="152" t="str">
        <f>IF(COUNTIF(BK$2:BK35,BK35)=1,BK35,"")</f>
        <v/>
      </c>
      <c r="BM35" s="152" t="str">
        <f t="shared" si="23"/>
        <v/>
      </c>
      <c r="BN35" s="238" t="str">
        <f t="shared" si="24"/>
        <v/>
      </c>
      <c r="BO35" s="238" t="str">
        <f t="shared" si="25"/>
        <v/>
      </c>
      <c r="BP35" s="238" t="str">
        <f t="shared" si="26"/>
        <v/>
      </c>
    </row>
    <row r="36" spans="1:68" ht="16.5" x14ac:dyDescent="0.3">
      <c r="A36" s="232" t="str">
        <f>+IF(D36="","",MAX(A$1:A35)+1)</f>
        <v/>
      </c>
      <c r="B36" s="233" t="str">
        <f>IF(Affected_Sources!C58="","",Affected_Sources!C58)</f>
        <v/>
      </c>
      <c r="C36" s="233" t="str">
        <f t="shared" si="27"/>
        <v/>
      </c>
      <c r="D36" s="234" t="str">
        <f>IF(COUNTIF(B$2:B36,B36)=1,B36,"")</f>
        <v/>
      </c>
      <c r="K36" s="150" t="str">
        <f>+IF(N36="","",MAX(K$1:K35)+1)</f>
        <v/>
      </c>
      <c r="L36" s="146" t="str">
        <f>IF(CMS_Identification!E58="","",CMS_Identification!E58)</f>
        <v/>
      </c>
      <c r="M36" s="147" t="str">
        <f t="shared" si="28"/>
        <v/>
      </c>
      <c r="N36" s="147" t="str">
        <f>IF(COUNTIF(L$2:L36,L36)=1,L36,"")</f>
        <v/>
      </c>
      <c r="U36" s="150" t="str">
        <f>+IF(Z36="","",MAX(U$1:U35)+1)</f>
        <v/>
      </c>
      <c r="V36" s="151" t="str">
        <f>IF(Limit_Deviation_Detail!B58="","",Limit_Deviation_Detail!B58)</f>
        <v/>
      </c>
      <c r="W36" s="151" t="str">
        <f>IF(Limit_Deviation_Detail!C58="","",Limit_Deviation_Detail!C58)</f>
        <v/>
      </c>
      <c r="X36" s="151" t="str">
        <f>IF(Limit_Deviation_Detail!E58="","",Limit_Deviation_Detail!E58)</f>
        <v/>
      </c>
      <c r="Y36" s="151" t="str">
        <f t="shared" si="3"/>
        <v/>
      </c>
      <c r="Z36" s="152" t="str">
        <f>IF(COUNTIF(Y$2:Y36,Y36)=1,Y36,"")</f>
        <v/>
      </c>
      <c r="AA36" s="153" t="str">
        <f t="shared" si="4"/>
        <v/>
      </c>
      <c r="AB36" s="153" t="str">
        <f t="shared" si="5"/>
        <v/>
      </c>
      <c r="AC36" s="153" t="str">
        <f t="shared" si="6"/>
        <v/>
      </c>
      <c r="AD36" s="153" t="str">
        <f t="shared" si="7"/>
        <v/>
      </c>
      <c r="AE36" s="153" t="str">
        <f t="shared" si="8"/>
        <v/>
      </c>
      <c r="AG36" t="s">
        <v>120</v>
      </c>
      <c r="AI36" s="236" t="str">
        <f>+IF(AN36="","",MAX(AI$1:AI35)+1)</f>
        <v/>
      </c>
      <c r="AJ36" s="237" t="str">
        <f>IF(Affected_Sources!B58="","",Affected_Sources!B58)</f>
        <v/>
      </c>
      <c r="AK36" s="237" t="str">
        <f>IF(Affected_Sources!C58="","",Affected_Sources!C58)</f>
        <v/>
      </c>
      <c r="AL36" s="237" t="str">
        <f>IF(Affected_Sources!D58="","",Affected_Sources!D58)</f>
        <v/>
      </c>
      <c r="AM36" s="237" t="str">
        <f t="shared" si="16"/>
        <v/>
      </c>
      <c r="AN36" s="152" t="str">
        <f>IF(COUNTIF(AM$2:AM36,AM36)=1,AM36,"")</f>
        <v/>
      </c>
      <c r="AO36" s="152" t="str">
        <f t="shared" si="29"/>
        <v/>
      </c>
      <c r="AP36" s="152" t="str">
        <f t="shared" si="30"/>
        <v/>
      </c>
      <c r="AQ36" s="238" t="str">
        <f t="shared" si="31"/>
        <v/>
      </c>
      <c r="AR36" s="238" t="str">
        <f t="shared" si="32"/>
        <v/>
      </c>
      <c r="AS36" s="238" t="str">
        <f t="shared" si="33"/>
        <v/>
      </c>
      <c r="AU36" s="236" t="str">
        <f>+IF(AZ36="","",MAX(AU$1:AU35)+1)</f>
        <v/>
      </c>
      <c r="AV36" s="237" t="str">
        <f>IF(CMS_Deviation_Detail!B58="","",CMS_Deviation_Detail!B58)</f>
        <v/>
      </c>
      <c r="AW36" s="237" t="str">
        <f>IF(CMS_Deviation_Detail!C58="","",CMS_Deviation_Detail!C58)</f>
        <v/>
      </c>
      <c r="AX36" s="237" t="str">
        <f>IF(CMS_Deviation_Detail!D58="","",CMS_Deviation_Detail!D58)</f>
        <v/>
      </c>
      <c r="AY36" s="237" t="str">
        <f t="shared" si="17"/>
        <v/>
      </c>
      <c r="AZ36" s="152" t="str">
        <f>IF(COUNTIF(AY$2:AY36,AY36)=1,AY36,"")</f>
        <v/>
      </c>
      <c r="BA36" s="238" t="str">
        <f t="shared" si="18"/>
        <v/>
      </c>
      <c r="BB36" s="238" t="str">
        <f t="shared" si="19"/>
        <v/>
      </c>
      <c r="BC36" s="238" t="str">
        <f t="shared" si="20"/>
        <v/>
      </c>
      <c r="BD36" s="238" t="str">
        <f t="shared" si="21"/>
        <v/>
      </c>
      <c r="BE36" s="238" t="str">
        <f t="shared" si="15"/>
        <v/>
      </c>
      <c r="BG36" s="236" t="str">
        <f>+IF(BL36="","",MAX(BG$1:BG35)+1)</f>
        <v/>
      </c>
      <c r="BH36" s="237" t="str">
        <f>IF(CMS_Identification!B58="","",CMS_Identification!B58)</f>
        <v/>
      </c>
      <c r="BI36" s="237" t="str">
        <f>IF(CMS_Identification!C58="","",CMS_Identification!C58)</f>
        <v/>
      </c>
      <c r="BJ36" s="237" t="str">
        <f>IF(CMS_Identification!E58="","",CMS_Identification!E58)</f>
        <v/>
      </c>
      <c r="BK36" s="237" t="str">
        <f t="shared" si="22"/>
        <v/>
      </c>
      <c r="BL36" s="152" t="str">
        <f>IF(COUNTIF(BK$2:BK36,BK36)=1,BK36,"")</f>
        <v/>
      </c>
      <c r="BM36" s="152" t="str">
        <f t="shared" si="23"/>
        <v/>
      </c>
      <c r="BN36" s="238" t="str">
        <f t="shared" si="24"/>
        <v/>
      </c>
      <c r="BO36" s="238" t="str">
        <f t="shared" si="25"/>
        <v/>
      </c>
      <c r="BP36" s="238" t="str">
        <f t="shared" si="26"/>
        <v/>
      </c>
    </row>
    <row r="37" spans="1:68" ht="16.5" x14ac:dyDescent="0.3">
      <c r="A37" s="232" t="str">
        <f>+IF(D37="","",MAX(A$1:A36)+1)</f>
        <v/>
      </c>
      <c r="B37" s="233" t="str">
        <f>IF(Affected_Sources!C59="","",Affected_Sources!C59)</f>
        <v/>
      </c>
      <c r="C37" s="233" t="str">
        <f t="shared" si="27"/>
        <v/>
      </c>
      <c r="D37" s="234" t="str">
        <f>IF(COUNTIF(B$2:B37,B37)=1,B37,"")</f>
        <v/>
      </c>
      <c r="K37" s="150" t="str">
        <f>+IF(N37="","",MAX(K$1:K36)+1)</f>
        <v/>
      </c>
      <c r="L37" s="146" t="str">
        <f>IF(CMS_Identification!E59="","",CMS_Identification!E59)</f>
        <v/>
      </c>
      <c r="M37" s="147" t="str">
        <f t="shared" si="28"/>
        <v/>
      </c>
      <c r="N37" s="147" t="str">
        <f>IF(COUNTIF(L$2:L37,L37)=1,L37,"")</f>
        <v/>
      </c>
      <c r="U37" s="150" t="str">
        <f>+IF(Z37="","",MAX(U$1:U36)+1)</f>
        <v/>
      </c>
      <c r="V37" s="151" t="str">
        <f>IF(Limit_Deviation_Detail!B59="","",Limit_Deviation_Detail!B59)</f>
        <v/>
      </c>
      <c r="W37" s="151" t="str">
        <f>IF(Limit_Deviation_Detail!C59="","",Limit_Deviation_Detail!C59)</f>
        <v/>
      </c>
      <c r="X37" s="151" t="str">
        <f>IF(Limit_Deviation_Detail!E59="","",Limit_Deviation_Detail!E59)</f>
        <v/>
      </c>
      <c r="Y37" s="151" t="str">
        <f t="shared" si="3"/>
        <v/>
      </c>
      <c r="Z37" s="152" t="str">
        <f>IF(COUNTIF(Y$2:Y37,Y37)=1,Y37,"")</f>
        <v/>
      </c>
      <c r="AA37" s="153" t="str">
        <f t="shared" si="4"/>
        <v/>
      </c>
      <c r="AB37" s="153" t="str">
        <f t="shared" si="5"/>
        <v/>
      </c>
      <c r="AC37" s="153" t="str">
        <f t="shared" si="6"/>
        <v/>
      </c>
      <c r="AD37" s="153" t="str">
        <f t="shared" si="7"/>
        <v/>
      </c>
      <c r="AE37" s="153" t="str">
        <f t="shared" si="8"/>
        <v/>
      </c>
      <c r="AG37" t="s">
        <v>121</v>
      </c>
      <c r="AI37" s="236" t="str">
        <f>+IF(AN37="","",MAX(AI$1:AI36)+1)</f>
        <v/>
      </c>
      <c r="AJ37" s="237" t="str">
        <f>IF(Affected_Sources!B59="","",Affected_Sources!B59)</f>
        <v/>
      </c>
      <c r="AK37" s="237" t="str">
        <f>IF(Affected_Sources!C59="","",Affected_Sources!C59)</f>
        <v/>
      </c>
      <c r="AL37" s="237" t="str">
        <f>IF(Affected_Sources!D59="","",Affected_Sources!D59)</f>
        <v/>
      </c>
      <c r="AM37" s="237" t="str">
        <f t="shared" si="16"/>
        <v/>
      </c>
      <c r="AN37" s="152" t="str">
        <f>IF(COUNTIF(AM$2:AM37,AM37)=1,AM37,"")</f>
        <v/>
      </c>
      <c r="AO37" s="152" t="str">
        <f t="shared" si="29"/>
        <v/>
      </c>
      <c r="AP37" s="152" t="str">
        <f t="shared" si="30"/>
        <v/>
      </c>
      <c r="AQ37" s="238" t="str">
        <f t="shared" si="31"/>
        <v/>
      </c>
      <c r="AR37" s="238" t="str">
        <f t="shared" si="32"/>
        <v/>
      </c>
      <c r="AS37" s="238" t="str">
        <f t="shared" si="33"/>
        <v/>
      </c>
      <c r="AU37" s="236" t="str">
        <f>+IF(AZ37="","",MAX(AU$1:AU36)+1)</f>
        <v/>
      </c>
      <c r="AV37" s="237" t="str">
        <f>IF(CMS_Deviation_Detail!B59="","",CMS_Deviation_Detail!B59)</f>
        <v/>
      </c>
      <c r="AW37" s="237" t="str">
        <f>IF(CMS_Deviation_Detail!C59="","",CMS_Deviation_Detail!C59)</f>
        <v/>
      </c>
      <c r="AX37" s="237" t="str">
        <f>IF(CMS_Deviation_Detail!D59="","",CMS_Deviation_Detail!D59)</f>
        <v/>
      </c>
      <c r="AY37" s="237" t="str">
        <f t="shared" si="17"/>
        <v/>
      </c>
      <c r="AZ37" s="152" t="str">
        <f>IF(COUNTIF(AY$2:AY37,AY37)=1,AY37,"")</f>
        <v/>
      </c>
      <c r="BA37" s="238" t="str">
        <f t="shared" si="18"/>
        <v/>
      </c>
      <c r="BB37" s="238" t="str">
        <f t="shared" si="19"/>
        <v/>
      </c>
      <c r="BC37" s="238" t="str">
        <f t="shared" si="20"/>
        <v/>
      </c>
      <c r="BD37" s="238" t="str">
        <f t="shared" si="21"/>
        <v/>
      </c>
      <c r="BE37" s="238" t="str">
        <f t="shared" si="15"/>
        <v/>
      </c>
      <c r="BG37" s="236" t="str">
        <f>+IF(BL37="","",MAX(BG$1:BG36)+1)</f>
        <v/>
      </c>
      <c r="BH37" s="237" t="str">
        <f>IF(CMS_Identification!B59="","",CMS_Identification!B59)</f>
        <v/>
      </c>
      <c r="BI37" s="237" t="str">
        <f>IF(CMS_Identification!C59="","",CMS_Identification!C59)</f>
        <v/>
      </c>
      <c r="BJ37" s="237" t="str">
        <f>IF(CMS_Identification!E59="","",CMS_Identification!E59)</f>
        <v/>
      </c>
      <c r="BK37" s="237" t="str">
        <f t="shared" si="22"/>
        <v/>
      </c>
      <c r="BL37" s="152" t="str">
        <f>IF(COUNTIF(BK$2:BK37,BK37)=1,BK37,"")</f>
        <v/>
      </c>
      <c r="BM37" s="152" t="str">
        <f t="shared" si="23"/>
        <v/>
      </c>
      <c r="BN37" s="238" t="str">
        <f t="shared" si="24"/>
        <v/>
      </c>
      <c r="BO37" s="238" t="str">
        <f t="shared" si="25"/>
        <v/>
      </c>
      <c r="BP37" s="238" t="str">
        <f t="shared" si="26"/>
        <v/>
      </c>
    </row>
    <row r="38" spans="1:68" ht="16.5" x14ac:dyDescent="0.3">
      <c r="A38" s="232" t="str">
        <f>+IF(D38="","",MAX(A$1:A37)+1)</f>
        <v/>
      </c>
      <c r="B38" s="233" t="str">
        <f>IF(Affected_Sources!C60="","",Affected_Sources!C60)</f>
        <v/>
      </c>
      <c r="C38" s="233" t="str">
        <f t="shared" si="27"/>
        <v/>
      </c>
      <c r="D38" s="234" t="str">
        <f>IF(COUNTIF(B$2:B38,B38)=1,B38,"")</f>
        <v/>
      </c>
      <c r="K38" s="150" t="str">
        <f>+IF(N38="","",MAX(K$1:K37)+1)</f>
        <v/>
      </c>
      <c r="L38" s="146" t="str">
        <f>IF(CMS_Identification!E60="","",CMS_Identification!E60)</f>
        <v/>
      </c>
      <c r="M38" s="147" t="str">
        <f t="shared" si="28"/>
        <v/>
      </c>
      <c r="N38" s="147" t="str">
        <f>IF(COUNTIF(L$2:L38,L38)=1,L38,"")</f>
        <v/>
      </c>
      <c r="U38" s="150" t="str">
        <f>+IF(Z38="","",MAX(U$1:U37)+1)</f>
        <v/>
      </c>
      <c r="V38" s="151" t="str">
        <f>IF(Limit_Deviation_Detail!B60="","",Limit_Deviation_Detail!B60)</f>
        <v/>
      </c>
      <c r="W38" s="151" t="str">
        <f>IF(Limit_Deviation_Detail!C60="","",Limit_Deviation_Detail!C60)</f>
        <v/>
      </c>
      <c r="X38" s="151" t="str">
        <f>IF(Limit_Deviation_Detail!E60="","",Limit_Deviation_Detail!E60)</f>
        <v/>
      </c>
      <c r="Y38" s="151" t="str">
        <f t="shared" si="3"/>
        <v/>
      </c>
      <c r="Z38" s="152" t="str">
        <f>IF(COUNTIF(Y$2:Y38,Y38)=1,Y38,"")</f>
        <v/>
      </c>
      <c r="AA38" s="153" t="str">
        <f t="shared" si="4"/>
        <v/>
      </c>
      <c r="AB38" s="153" t="str">
        <f t="shared" si="5"/>
        <v/>
      </c>
      <c r="AC38" s="153" t="str">
        <f t="shared" si="6"/>
        <v/>
      </c>
      <c r="AD38" s="153" t="str">
        <f t="shared" si="7"/>
        <v/>
      </c>
      <c r="AE38" s="153" t="str">
        <f t="shared" si="8"/>
        <v/>
      </c>
      <c r="AG38" t="s">
        <v>122</v>
      </c>
      <c r="AI38" s="236" t="str">
        <f>+IF(AN38="","",MAX(AI$1:AI37)+1)</f>
        <v/>
      </c>
      <c r="AJ38" s="237" t="str">
        <f>IF(Affected_Sources!B60="","",Affected_Sources!B60)</f>
        <v/>
      </c>
      <c r="AK38" s="237" t="str">
        <f>IF(Affected_Sources!C60="","",Affected_Sources!C60)</f>
        <v/>
      </c>
      <c r="AL38" s="237" t="str">
        <f>IF(Affected_Sources!D60="","",Affected_Sources!D60)</f>
        <v/>
      </c>
      <c r="AM38" s="237" t="str">
        <f t="shared" si="16"/>
        <v/>
      </c>
      <c r="AN38" s="152" t="str">
        <f>IF(COUNTIF(AM$2:AM38,AM38)=1,AM38,"")</f>
        <v/>
      </c>
      <c r="AO38" s="152" t="str">
        <f t="shared" si="29"/>
        <v/>
      </c>
      <c r="AP38" s="152" t="str">
        <f t="shared" si="30"/>
        <v/>
      </c>
      <c r="AQ38" s="238" t="str">
        <f t="shared" si="31"/>
        <v/>
      </c>
      <c r="AR38" s="238" t="str">
        <f t="shared" si="32"/>
        <v/>
      </c>
      <c r="AS38" s="238" t="str">
        <f t="shared" si="33"/>
        <v/>
      </c>
      <c r="AU38" s="236" t="str">
        <f>+IF(AZ38="","",MAX(AU$1:AU37)+1)</f>
        <v/>
      </c>
      <c r="AV38" s="237" t="str">
        <f>IF(CMS_Deviation_Detail!B60="","",CMS_Deviation_Detail!B60)</f>
        <v/>
      </c>
      <c r="AW38" s="237" t="str">
        <f>IF(CMS_Deviation_Detail!C60="","",CMS_Deviation_Detail!C60)</f>
        <v/>
      </c>
      <c r="AX38" s="237" t="str">
        <f>IF(CMS_Deviation_Detail!D60="","",CMS_Deviation_Detail!D60)</f>
        <v/>
      </c>
      <c r="AY38" s="237" t="str">
        <f t="shared" si="17"/>
        <v/>
      </c>
      <c r="AZ38" s="152" t="str">
        <f>IF(COUNTIF(AY$2:AY38,AY38)=1,AY38,"")</f>
        <v/>
      </c>
      <c r="BA38" s="238" t="str">
        <f t="shared" si="18"/>
        <v/>
      </c>
      <c r="BB38" s="238" t="str">
        <f t="shared" si="19"/>
        <v/>
      </c>
      <c r="BC38" s="238" t="str">
        <f t="shared" si="20"/>
        <v/>
      </c>
      <c r="BD38" s="238" t="str">
        <f t="shared" si="21"/>
        <v/>
      </c>
      <c r="BE38" s="238" t="str">
        <f t="shared" si="15"/>
        <v/>
      </c>
      <c r="BG38" s="236" t="str">
        <f>+IF(BL38="","",MAX(BG$1:BG37)+1)</f>
        <v/>
      </c>
      <c r="BH38" s="237" t="str">
        <f>IF(CMS_Identification!B60="","",CMS_Identification!B60)</f>
        <v/>
      </c>
      <c r="BI38" s="237" t="str">
        <f>IF(CMS_Identification!C60="","",CMS_Identification!C60)</f>
        <v/>
      </c>
      <c r="BJ38" s="237" t="str">
        <f>IF(CMS_Identification!E60="","",CMS_Identification!E60)</f>
        <v/>
      </c>
      <c r="BK38" s="237" t="str">
        <f t="shared" si="22"/>
        <v/>
      </c>
      <c r="BL38" s="152" t="str">
        <f>IF(COUNTIF(BK$2:BK38,BK38)=1,BK38,"")</f>
        <v/>
      </c>
      <c r="BM38" s="152" t="str">
        <f t="shared" si="23"/>
        <v/>
      </c>
      <c r="BN38" s="238" t="str">
        <f t="shared" si="24"/>
        <v/>
      </c>
      <c r="BO38" s="238" t="str">
        <f t="shared" si="25"/>
        <v/>
      </c>
      <c r="BP38" s="238" t="str">
        <f t="shared" si="26"/>
        <v/>
      </c>
    </row>
    <row r="39" spans="1:68" ht="16.5" x14ac:dyDescent="0.3">
      <c r="A39" s="232" t="str">
        <f>+IF(D39="","",MAX(A$1:A38)+1)</f>
        <v/>
      </c>
      <c r="B39" s="233" t="str">
        <f>IF(Affected_Sources!C61="","",Affected_Sources!C61)</f>
        <v/>
      </c>
      <c r="C39" s="233" t="str">
        <f t="shared" si="27"/>
        <v/>
      </c>
      <c r="D39" s="234" t="str">
        <f>IF(COUNTIF(B$2:B39,B39)=1,B39,"")</f>
        <v/>
      </c>
      <c r="K39" s="150" t="str">
        <f>+IF(N39="","",MAX(K$1:K38)+1)</f>
        <v/>
      </c>
      <c r="L39" s="146" t="str">
        <f>IF(CMS_Identification!E61="","",CMS_Identification!E61)</f>
        <v/>
      </c>
      <c r="M39" s="147" t="str">
        <f t="shared" si="28"/>
        <v/>
      </c>
      <c r="N39" s="147" t="str">
        <f>IF(COUNTIF(L$2:L39,L39)=1,L39,"")</f>
        <v/>
      </c>
      <c r="U39" s="150" t="str">
        <f>+IF(Z39="","",MAX(U$1:U38)+1)</f>
        <v/>
      </c>
      <c r="V39" s="151" t="str">
        <f>IF(Limit_Deviation_Detail!B61="","",Limit_Deviation_Detail!B61)</f>
        <v/>
      </c>
      <c r="W39" s="151" t="str">
        <f>IF(Limit_Deviation_Detail!C61="","",Limit_Deviation_Detail!C61)</f>
        <v/>
      </c>
      <c r="X39" s="151" t="str">
        <f>IF(Limit_Deviation_Detail!E61="","",Limit_Deviation_Detail!E61)</f>
        <v/>
      </c>
      <c r="Y39" s="151" t="str">
        <f t="shared" si="3"/>
        <v/>
      </c>
      <c r="Z39" s="152" t="str">
        <f>IF(COUNTIF(Y$2:Y39,Y39)=1,Y39,"")</f>
        <v/>
      </c>
      <c r="AA39" s="153" t="str">
        <f t="shared" si="4"/>
        <v/>
      </c>
      <c r="AB39" s="153" t="str">
        <f t="shared" si="5"/>
        <v/>
      </c>
      <c r="AC39" s="153" t="str">
        <f t="shared" si="6"/>
        <v/>
      </c>
      <c r="AD39" s="153" t="str">
        <f t="shared" si="7"/>
        <v/>
      </c>
      <c r="AE39" s="153" t="str">
        <f t="shared" si="8"/>
        <v/>
      </c>
      <c r="AG39" t="s">
        <v>123</v>
      </c>
      <c r="AI39" s="236" t="str">
        <f>+IF(AN39="","",MAX(AI$1:AI38)+1)</f>
        <v/>
      </c>
      <c r="AJ39" s="237" t="str">
        <f>IF(Affected_Sources!B61="","",Affected_Sources!B61)</f>
        <v/>
      </c>
      <c r="AK39" s="237" t="str">
        <f>IF(Affected_Sources!C61="","",Affected_Sources!C61)</f>
        <v/>
      </c>
      <c r="AL39" s="237" t="str">
        <f>IF(Affected_Sources!D61="","",Affected_Sources!D61)</f>
        <v/>
      </c>
      <c r="AM39" s="237" t="str">
        <f t="shared" si="16"/>
        <v/>
      </c>
      <c r="AN39" s="152" t="str">
        <f>IF(COUNTIF(AM$2:AM39,AM39)=1,AM39,"")</f>
        <v/>
      </c>
      <c r="AO39" s="152" t="str">
        <f t="shared" si="29"/>
        <v/>
      </c>
      <c r="AP39" s="152" t="str">
        <f t="shared" si="30"/>
        <v/>
      </c>
      <c r="AQ39" s="238" t="str">
        <f t="shared" si="31"/>
        <v/>
      </c>
      <c r="AR39" s="238" t="str">
        <f t="shared" si="32"/>
        <v/>
      </c>
      <c r="AS39" s="238" t="str">
        <f t="shared" si="33"/>
        <v/>
      </c>
      <c r="AU39" s="236" t="str">
        <f>+IF(AZ39="","",MAX(AU$1:AU38)+1)</f>
        <v/>
      </c>
      <c r="AV39" s="237" t="str">
        <f>IF(CMS_Deviation_Detail!B61="","",CMS_Deviation_Detail!B61)</f>
        <v/>
      </c>
      <c r="AW39" s="237" t="str">
        <f>IF(CMS_Deviation_Detail!C61="","",CMS_Deviation_Detail!C61)</f>
        <v/>
      </c>
      <c r="AX39" s="237" t="str">
        <f>IF(CMS_Deviation_Detail!D61="","",CMS_Deviation_Detail!D61)</f>
        <v/>
      </c>
      <c r="AY39" s="237" t="str">
        <f t="shared" si="17"/>
        <v/>
      </c>
      <c r="AZ39" s="152" t="str">
        <f>IF(COUNTIF(AY$2:AY39,AY39)=1,AY39,"")</f>
        <v/>
      </c>
      <c r="BA39" s="238" t="str">
        <f t="shared" si="18"/>
        <v/>
      </c>
      <c r="BB39" s="238" t="str">
        <f t="shared" si="19"/>
        <v/>
      </c>
      <c r="BC39" s="238" t="str">
        <f t="shared" si="20"/>
        <v/>
      </c>
      <c r="BD39" s="238" t="str">
        <f t="shared" si="21"/>
        <v/>
      </c>
      <c r="BE39" s="238" t="str">
        <f t="shared" si="15"/>
        <v/>
      </c>
      <c r="BG39" s="236" t="str">
        <f>+IF(BL39="","",MAX(BG$1:BG38)+1)</f>
        <v/>
      </c>
      <c r="BH39" s="237" t="str">
        <f>IF(CMS_Identification!B61="","",CMS_Identification!B61)</f>
        <v/>
      </c>
      <c r="BI39" s="237" t="str">
        <f>IF(CMS_Identification!C61="","",CMS_Identification!C61)</f>
        <v/>
      </c>
      <c r="BJ39" s="237" t="str">
        <f>IF(CMS_Identification!E61="","",CMS_Identification!E61)</f>
        <v/>
      </c>
      <c r="BK39" s="237" t="str">
        <f t="shared" si="22"/>
        <v/>
      </c>
      <c r="BL39" s="152" t="str">
        <f>IF(COUNTIF(BK$2:BK39,BK39)=1,BK39,"")</f>
        <v/>
      </c>
      <c r="BM39" s="152" t="str">
        <f t="shared" si="23"/>
        <v/>
      </c>
      <c r="BN39" s="238" t="str">
        <f t="shared" si="24"/>
        <v/>
      </c>
      <c r="BO39" s="238" t="str">
        <f t="shared" si="25"/>
        <v/>
      </c>
      <c r="BP39" s="238" t="str">
        <f t="shared" si="26"/>
        <v/>
      </c>
    </row>
    <row r="40" spans="1:68" ht="16.5" x14ac:dyDescent="0.3">
      <c r="A40" s="232" t="str">
        <f>+IF(D40="","",MAX(A$1:A39)+1)</f>
        <v/>
      </c>
      <c r="B40" s="233" t="str">
        <f>IF(Affected_Sources!C62="","",Affected_Sources!C62)</f>
        <v/>
      </c>
      <c r="C40" s="233" t="str">
        <f t="shared" si="27"/>
        <v/>
      </c>
      <c r="D40" s="234" t="str">
        <f>IF(COUNTIF(B$2:B40,B40)=1,B40,"")</f>
        <v/>
      </c>
      <c r="K40" s="150" t="str">
        <f>+IF(N40="","",MAX(K$1:K39)+1)</f>
        <v/>
      </c>
      <c r="L40" s="146" t="str">
        <f>IF(CMS_Identification!E62="","",CMS_Identification!E62)</f>
        <v/>
      </c>
      <c r="M40" s="147" t="str">
        <f t="shared" si="28"/>
        <v/>
      </c>
      <c r="N40" s="147" t="str">
        <f>IF(COUNTIF(L$2:L40,L40)=1,L40,"")</f>
        <v/>
      </c>
      <c r="U40" s="150" t="str">
        <f>+IF(Z40="","",MAX(U$1:U39)+1)</f>
        <v/>
      </c>
      <c r="V40" s="151" t="str">
        <f>IF(Limit_Deviation_Detail!B62="","",Limit_Deviation_Detail!B62)</f>
        <v/>
      </c>
      <c r="W40" s="151" t="str">
        <f>IF(Limit_Deviation_Detail!C62="","",Limit_Deviation_Detail!C62)</f>
        <v/>
      </c>
      <c r="X40" s="151" t="str">
        <f>IF(Limit_Deviation_Detail!E62="","",Limit_Deviation_Detail!E62)</f>
        <v/>
      </c>
      <c r="Y40" s="151" t="str">
        <f t="shared" si="3"/>
        <v/>
      </c>
      <c r="Z40" s="152" t="str">
        <f>IF(COUNTIF(Y$2:Y40,Y40)=1,Y40,"")</f>
        <v/>
      </c>
      <c r="AA40" s="153" t="str">
        <f t="shared" si="4"/>
        <v/>
      </c>
      <c r="AB40" s="153" t="str">
        <f t="shared" si="5"/>
        <v/>
      </c>
      <c r="AC40" s="153" t="str">
        <f t="shared" si="6"/>
        <v/>
      </c>
      <c r="AD40" s="153" t="str">
        <f t="shared" si="7"/>
        <v/>
      </c>
      <c r="AE40" s="153" t="str">
        <f t="shared" si="8"/>
        <v/>
      </c>
      <c r="AG40" t="s">
        <v>124</v>
      </c>
      <c r="AI40" s="236" t="str">
        <f>+IF(AN40="","",MAX(AI$1:AI39)+1)</f>
        <v/>
      </c>
      <c r="AJ40" s="237" t="str">
        <f>IF(Affected_Sources!B62="","",Affected_Sources!B62)</f>
        <v/>
      </c>
      <c r="AK40" s="237" t="str">
        <f>IF(Affected_Sources!C62="","",Affected_Sources!C62)</f>
        <v/>
      </c>
      <c r="AL40" s="237" t="str">
        <f>IF(Affected_Sources!D62="","",Affected_Sources!D62)</f>
        <v/>
      </c>
      <c r="AM40" s="237" t="str">
        <f t="shared" si="16"/>
        <v/>
      </c>
      <c r="AN40" s="152" t="str">
        <f>IF(COUNTIF(AM$2:AM40,AM40)=1,AM40,"")</f>
        <v/>
      </c>
      <c r="AO40" s="152" t="str">
        <f t="shared" si="29"/>
        <v/>
      </c>
      <c r="AP40" s="152" t="str">
        <f t="shared" si="30"/>
        <v/>
      </c>
      <c r="AQ40" s="238" t="str">
        <f t="shared" si="31"/>
        <v/>
      </c>
      <c r="AR40" s="238" t="str">
        <f t="shared" si="32"/>
        <v/>
      </c>
      <c r="AS40" s="238" t="str">
        <f t="shared" si="33"/>
        <v/>
      </c>
      <c r="AU40" s="236" t="str">
        <f>+IF(AZ40="","",MAX(AU$1:AU39)+1)</f>
        <v/>
      </c>
      <c r="AV40" s="237" t="str">
        <f>IF(CMS_Deviation_Detail!B62="","",CMS_Deviation_Detail!B62)</f>
        <v/>
      </c>
      <c r="AW40" s="237" t="str">
        <f>IF(CMS_Deviation_Detail!C62="","",CMS_Deviation_Detail!C62)</f>
        <v/>
      </c>
      <c r="AX40" s="237" t="str">
        <f>IF(CMS_Deviation_Detail!D62="","",CMS_Deviation_Detail!D62)</f>
        <v/>
      </c>
      <c r="AY40" s="237" t="str">
        <f t="shared" si="17"/>
        <v/>
      </c>
      <c r="AZ40" s="152" t="str">
        <f>IF(COUNTIF(AY$2:AY40,AY40)=1,AY40,"")</f>
        <v/>
      </c>
      <c r="BA40" s="238" t="str">
        <f t="shared" si="18"/>
        <v/>
      </c>
      <c r="BB40" s="238" t="str">
        <f t="shared" si="19"/>
        <v/>
      </c>
      <c r="BC40" s="238" t="str">
        <f t="shared" si="20"/>
        <v/>
      </c>
      <c r="BD40" s="238" t="str">
        <f t="shared" si="21"/>
        <v/>
      </c>
      <c r="BE40" s="238" t="str">
        <f t="shared" si="15"/>
        <v/>
      </c>
      <c r="BG40" s="236" t="str">
        <f>+IF(BL40="","",MAX(BG$1:BG39)+1)</f>
        <v/>
      </c>
      <c r="BH40" s="237" t="str">
        <f>IF(CMS_Identification!B62="","",CMS_Identification!B62)</f>
        <v/>
      </c>
      <c r="BI40" s="237" t="str">
        <f>IF(CMS_Identification!C62="","",CMS_Identification!C62)</f>
        <v/>
      </c>
      <c r="BJ40" s="237" t="str">
        <f>IF(CMS_Identification!E62="","",CMS_Identification!E62)</f>
        <v/>
      </c>
      <c r="BK40" s="237" t="str">
        <f t="shared" si="22"/>
        <v/>
      </c>
      <c r="BL40" s="152" t="str">
        <f>IF(COUNTIF(BK$2:BK40,BK40)=1,BK40,"")</f>
        <v/>
      </c>
      <c r="BM40" s="152" t="str">
        <f t="shared" si="23"/>
        <v/>
      </c>
      <c r="BN40" s="238" t="str">
        <f t="shared" si="24"/>
        <v/>
      </c>
      <c r="BO40" s="238" t="str">
        <f t="shared" si="25"/>
        <v/>
      </c>
      <c r="BP40" s="238" t="str">
        <f t="shared" si="26"/>
        <v/>
      </c>
    </row>
    <row r="41" spans="1:68" ht="16.5" x14ac:dyDescent="0.3">
      <c r="A41" s="232" t="str">
        <f>+IF(D41="","",MAX(A$1:A40)+1)</f>
        <v/>
      </c>
      <c r="B41" s="233" t="str">
        <f>IF(Affected_Sources!C63="","",Affected_Sources!C63)</f>
        <v/>
      </c>
      <c r="C41" s="233" t="str">
        <f t="shared" si="27"/>
        <v/>
      </c>
      <c r="D41" s="234" t="str">
        <f>IF(COUNTIF(B$2:B41,B41)=1,B41,"")</f>
        <v/>
      </c>
      <c r="K41" s="150" t="str">
        <f>+IF(N41="","",MAX(K$1:K40)+1)</f>
        <v/>
      </c>
      <c r="L41" s="146" t="str">
        <f>IF(CMS_Identification!E63="","",CMS_Identification!E63)</f>
        <v/>
      </c>
      <c r="M41" s="147" t="str">
        <f t="shared" si="28"/>
        <v/>
      </c>
      <c r="N41" s="147" t="str">
        <f>IF(COUNTIF(L$2:L41,L41)=1,L41,"")</f>
        <v/>
      </c>
      <c r="U41" s="150" t="str">
        <f>+IF(Z41="","",MAX(U$1:U40)+1)</f>
        <v/>
      </c>
      <c r="V41" s="151" t="str">
        <f>IF(Limit_Deviation_Detail!B63="","",Limit_Deviation_Detail!B63)</f>
        <v/>
      </c>
      <c r="W41" s="151" t="str">
        <f>IF(Limit_Deviation_Detail!C63="","",Limit_Deviation_Detail!C63)</f>
        <v/>
      </c>
      <c r="X41" s="151" t="str">
        <f>IF(Limit_Deviation_Detail!E63="","",Limit_Deviation_Detail!E63)</f>
        <v/>
      </c>
      <c r="Y41" s="151" t="str">
        <f t="shared" si="3"/>
        <v/>
      </c>
      <c r="Z41" s="152" t="str">
        <f>IF(COUNTIF(Y$2:Y41,Y41)=1,Y41,"")</f>
        <v/>
      </c>
      <c r="AA41" s="153" t="str">
        <f t="shared" si="4"/>
        <v/>
      </c>
      <c r="AB41" s="153" t="str">
        <f t="shared" si="5"/>
        <v/>
      </c>
      <c r="AC41" s="153" t="str">
        <f t="shared" si="6"/>
        <v/>
      </c>
      <c r="AD41" s="153" t="str">
        <f t="shared" si="7"/>
        <v/>
      </c>
      <c r="AE41" s="153" t="str">
        <f t="shared" si="8"/>
        <v/>
      </c>
      <c r="AG41" t="s">
        <v>125</v>
      </c>
      <c r="AI41" s="236" t="str">
        <f>+IF(AN41="","",MAX(AI$1:AI40)+1)</f>
        <v/>
      </c>
      <c r="AJ41" s="237" t="str">
        <f>IF(Affected_Sources!B63="","",Affected_Sources!B63)</f>
        <v/>
      </c>
      <c r="AK41" s="237" t="str">
        <f>IF(Affected_Sources!C63="","",Affected_Sources!C63)</f>
        <v/>
      </c>
      <c r="AL41" s="237" t="str">
        <f>IF(Affected_Sources!D63="","",Affected_Sources!D63)</f>
        <v/>
      </c>
      <c r="AM41" s="237" t="str">
        <f t="shared" si="16"/>
        <v/>
      </c>
      <c r="AN41" s="152" t="str">
        <f>IF(COUNTIF(AM$2:AM41,AM41)=1,AM41,"")</f>
        <v/>
      </c>
      <c r="AO41" s="152" t="str">
        <f t="shared" si="29"/>
        <v/>
      </c>
      <c r="AP41" s="152" t="str">
        <f t="shared" si="30"/>
        <v/>
      </c>
      <c r="AQ41" s="238" t="str">
        <f t="shared" si="31"/>
        <v/>
      </c>
      <c r="AR41" s="238" t="str">
        <f t="shared" si="32"/>
        <v/>
      </c>
      <c r="AS41" s="238" t="str">
        <f t="shared" si="33"/>
        <v/>
      </c>
      <c r="AU41" s="236" t="str">
        <f>+IF(AZ41="","",MAX(AU$1:AU40)+1)</f>
        <v/>
      </c>
      <c r="AV41" s="237" t="str">
        <f>IF(CMS_Deviation_Detail!B63="","",CMS_Deviation_Detail!B63)</f>
        <v/>
      </c>
      <c r="AW41" s="237" t="str">
        <f>IF(CMS_Deviation_Detail!C63="","",CMS_Deviation_Detail!C63)</f>
        <v/>
      </c>
      <c r="AX41" s="237" t="str">
        <f>IF(CMS_Deviation_Detail!D63="","",CMS_Deviation_Detail!D63)</f>
        <v/>
      </c>
      <c r="AY41" s="237" t="str">
        <f t="shared" si="17"/>
        <v/>
      </c>
      <c r="AZ41" s="152" t="str">
        <f>IF(COUNTIF(AY$2:AY41,AY41)=1,AY41,"")</f>
        <v/>
      </c>
      <c r="BA41" s="238" t="str">
        <f t="shared" si="18"/>
        <v/>
      </c>
      <c r="BB41" s="238" t="str">
        <f t="shared" si="19"/>
        <v/>
      </c>
      <c r="BC41" s="238" t="str">
        <f t="shared" si="20"/>
        <v/>
      </c>
      <c r="BD41" s="238" t="str">
        <f t="shared" si="21"/>
        <v/>
      </c>
      <c r="BE41" s="238" t="str">
        <f t="shared" si="15"/>
        <v/>
      </c>
      <c r="BG41" s="236" t="str">
        <f>+IF(BL41="","",MAX(BG$1:BG40)+1)</f>
        <v/>
      </c>
      <c r="BH41" s="237" t="str">
        <f>IF(CMS_Identification!B63="","",CMS_Identification!B63)</f>
        <v/>
      </c>
      <c r="BI41" s="237" t="str">
        <f>IF(CMS_Identification!C63="","",CMS_Identification!C63)</f>
        <v/>
      </c>
      <c r="BJ41" s="237" t="str">
        <f>IF(CMS_Identification!E63="","",CMS_Identification!E63)</f>
        <v/>
      </c>
      <c r="BK41" s="237" t="str">
        <f t="shared" si="22"/>
        <v/>
      </c>
      <c r="BL41" s="152" t="str">
        <f>IF(COUNTIF(BK$2:BK41,BK41)=1,BK41,"")</f>
        <v/>
      </c>
      <c r="BM41" s="152" t="str">
        <f t="shared" si="23"/>
        <v/>
      </c>
      <c r="BN41" s="238" t="str">
        <f t="shared" si="24"/>
        <v/>
      </c>
      <c r="BO41" s="238" t="str">
        <f t="shared" si="25"/>
        <v/>
      </c>
      <c r="BP41" s="238" t="str">
        <f t="shared" si="26"/>
        <v/>
      </c>
    </row>
    <row r="42" spans="1:68" ht="16.5" x14ac:dyDescent="0.3">
      <c r="A42" s="232" t="str">
        <f>+IF(D42="","",MAX(A$1:A41)+1)</f>
        <v/>
      </c>
      <c r="B42" s="233" t="str">
        <f>IF(Affected_Sources!C64="","",Affected_Sources!C64)</f>
        <v/>
      </c>
      <c r="C42" s="233" t="str">
        <f t="shared" si="27"/>
        <v/>
      </c>
      <c r="D42" s="234" t="str">
        <f>IF(COUNTIF(B$2:B42,B42)=1,B42,"")</f>
        <v/>
      </c>
      <c r="K42" s="150" t="str">
        <f>+IF(N42="","",MAX(K$1:K41)+1)</f>
        <v/>
      </c>
      <c r="L42" s="146" t="str">
        <f>IF(CMS_Identification!E64="","",CMS_Identification!E64)</f>
        <v/>
      </c>
      <c r="M42" s="147" t="str">
        <f t="shared" si="28"/>
        <v/>
      </c>
      <c r="N42" s="147" t="str">
        <f>IF(COUNTIF(L$2:L42,L42)=1,L42,"")</f>
        <v/>
      </c>
      <c r="U42" s="150" t="str">
        <f>+IF(Z42="","",MAX(U$1:U41)+1)</f>
        <v/>
      </c>
      <c r="V42" s="151" t="str">
        <f>IF(Limit_Deviation_Detail!B64="","",Limit_Deviation_Detail!B64)</f>
        <v/>
      </c>
      <c r="W42" s="151" t="str">
        <f>IF(Limit_Deviation_Detail!C64="","",Limit_Deviation_Detail!C64)</f>
        <v/>
      </c>
      <c r="X42" s="151" t="str">
        <f>IF(Limit_Deviation_Detail!E64="","",Limit_Deviation_Detail!E64)</f>
        <v/>
      </c>
      <c r="Y42" s="151" t="str">
        <f t="shared" si="3"/>
        <v/>
      </c>
      <c r="Z42" s="152" t="str">
        <f>IF(COUNTIF(Y$2:Y42,Y42)=1,Y42,"")</f>
        <v/>
      </c>
      <c r="AA42" s="153" t="str">
        <f t="shared" si="4"/>
        <v/>
      </c>
      <c r="AB42" s="153" t="str">
        <f t="shared" si="5"/>
        <v/>
      </c>
      <c r="AC42" s="153" t="str">
        <f t="shared" si="6"/>
        <v/>
      </c>
      <c r="AD42" s="153" t="str">
        <f t="shared" si="7"/>
        <v/>
      </c>
      <c r="AE42" s="153" t="str">
        <f t="shared" si="8"/>
        <v/>
      </c>
      <c r="AG42" t="s">
        <v>126</v>
      </c>
      <c r="AI42" s="236" t="str">
        <f>+IF(AN42="","",MAX(AI$1:AI41)+1)</f>
        <v/>
      </c>
      <c r="AJ42" s="237" t="str">
        <f>IF(Affected_Sources!B64="","",Affected_Sources!B64)</f>
        <v/>
      </c>
      <c r="AK42" s="237" t="str">
        <f>IF(Affected_Sources!C64="","",Affected_Sources!C64)</f>
        <v/>
      </c>
      <c r="AL42" s="237" t="str">
        <f>IF(Affected_Sources!D64="","",Affected_Sources!D64)</f>
        <v/>
      </c>
      <c r="AM42" s="237" t="str">
        <f t="shared" si="16"/>
        <v/>
      </c>
      <c r="AN42" s="152" t="str">
        <f>IF(COUNTIF(AM$2:AM42,AM42)=1,AM42,"")</f>
        <v/>
      </c>
      <c r="AO42" s="152" t="str">
        <f t="shared" si="29"/>
        <v/>
      </c>
      <c r="AP42" s="152" t="str">
        <f t="shared" si="30"/>
        <v/>
      </c>
      <c r="AQ42" s="238" t="str">
        <f t="shared" si="31"/>
        <v/>
      </c>
      <c r="AR42" s="238" t="str">
        <f t="shared" si="32"/>
        <v/>
      </c>
      <c r="AS42" s="238" t="str">
        <f t="shared" si="33"/>
        <v/>
      </c>
      <c r="AU42" s="236" t="str">
        <f>+IF(AZ42="","",MAX(AU$1:AU41)+1)</f>
        <v/>
      </c>
      <c r="AV42" s="237" t="str">
        <f>IF(CMS_Deviation_Detail!B64="","",CMS_Deviation_Detail!B64)</f>
        <v/>
      </c>
      <c r="AW42" s="237" t="str">
        <f>IF(CMS_Deviation_Detail!C64="","",CMS_Deviation_Detail!C64)</f>
        <v/>
      </c>
      <c r="AX42" s="237" t="str">
        <f>IF(CMS_Deviation_Detail!D64="","",CMS_Deviation_Detail!D64)</f>
        <v/>
      </c>
      <c r="AY42" s="237" t="str">
        <f t="shared" si="17"/>
        <v/>
      </c>
      <c r="AZ42" s="152" t="str">
        <f>IF(COUNTIF(AY$2:AY42,AY42)=1,AY42,"")</f>
        <v/>
      </c>
      <c r="BA42" s="238" t="str">
        <f t="shared" si="18"/>
        <v/>
      </c>
      <c r="BB42" s="238" t="str">
        <f t="shared" si="19"/>
        <v/>
      </c>
      <c r="BC42" s="238" t="str">
        <f t="shared" si="20"/>
        <v/>
      </c>
      <c r="BD42" s="238" t="str">
        <f t="shared" si="21"/>
        <v/>
      </c>
      <c r="BE42" s="238" t="str">
        <f t="shared" si="15"/>
        <v/>
      </c>
      <c r="BG42" s="236" t="str">
        <f>+IF(BL42="","",MAX(BG$1:BG41)+1)</f>
        <v/>
      </c>
      <c r="BH42" s="237" t="str">
        <f>IF(CMS_Identification!B64="","",CMS_Identification!B64)</f>
        <v/>
      </c>
      <c r="BI42" s="237" t="str">
        <f>IF(CMS_Identification!C64="","",CMS_Identification!C64)</f>
        <v/>
      </c>
      <c r="BJ42" s="237" t="str">
        <f>IF(CMS_Identification!E64="","",CMS_Identification!E64)</f>
        <v/>
      </c>
      <c r="BK42" s="237" t="str">
        <f t="shared" si="22"/>
        <v/>
      </c>
      <c r="BL42" s="152" t="str">
        <f>IF(COUNTIF(BK$2:BK42,BK42)=1,BK42,"")</f>
        <v/>
      </c>
      <c r="BM42" s="152" t="str">
        <f t="shared" si="23"/>
        <v/>
      </c>
      <c r="BN42" s="238" t="str">
        <f t="shared" si="24"/>
        <v/>
      </c>
      <c r="BO42" s="238" t="str">
        <f t="shared" si="25"/>
        <v/>
      </c>
      <c r="BP42" s="238" t="str">
        <f t="shared" si="26"/>
        <v/>
      </c>
    </row>
    <row r="43" spans="1:68" ht="16.5" x14ac:dyDescent="0.3">
      <c r="A43" s="232" t="str">
        <f>+IF(D43="","",MAX(A$1:A42)+1)</f>
        <v/>
      </c>
      <c r="B43" s="233" t="str">
        <f>IF(Affected_Sources!C65="","",Affected_Sources!C65)</f>
        <v/>
      </c>
      <c r="C43" s="233" t="str">
        <f t="shared" si="27"/>
        <v/>
      </c>
      <c r="D43" s="234" t="str">
        <f>IF(COUNTIF(B$2:B43,B43)=1,B43,"")</f>
        <v/>
      </c>
      <c r="K43" s="150" t="str">
        <f>+IF(N43="","",MAX(K$1:K42)+1)</f>
        <v/>
      </c>
      <c r="L43" s="146" t="str">
        <f>IF(CMS_Identification!E65="","",CMS_Identification!E65)</f>
        <v/>
      </c>
      <c r="M43" s="147" t="str">
        <f t="shared" si="28"/>
        <v/>
      </c>
      <c r="N43" s="147" t="str">
        <f>IF(COUNTIF(L$2:L43,L43)=1,L43,"")</f>
        <v/>
      </c>
      <c r="U43" s="150" t="str">
        <f>+IF(Z43="","",MAX(U$1:U42)+1)</f>
        <v/>
      </c>
      <c r="V43" s="151" t="str">
        <f>IF(Limit_Deviation_Detail!B65="","",Limit_Deviation_Detail!B65)</f>
        <v/>
      </c>
      <c r="W43" s="151" t="str">
        <f>IF(Limit_Deviation_Detail!C65="","",Limit_Deviation_Detail!C65)</f>
        <v/>
      </c>
      <c r="X43" s="151" t="str">
        <f>IF(Limit_Deviation_Detail!E65="","",Limit_Deviation_Detail!E65)</f>
        <v/>
      </c>
      <c r="Y43" s="151" t="str">
        <f t="shared" si="3"/>
        <v/>
      </c>
      <c r="Z43" s="152" t="str">
        <f>IF(COUNTIF(Y$2:Y43,Y43)=1,Y43,"")</f>
        <v/>
      </c>
      <c r="AA43" s="153" t="str">
        <f t="shared" si="4"/>
        <v/>
      </c>
      <c r="AB43" s="153" t="str">
        <f t="shared" si="5"/>
        <v/>
      </c>
      <c r="AC43" s="153" t="str">
        <f t="shared" si="6"/>
        <v/>
      </c>
      <c r="AD43" s="153" t="str">
        <f t="shared" si="7"/>
        <v/>
      </c>
      <c r="AE43" s="153" t="str">
        <f t="shared" si="8"/>
        <v/>
      </c>
      <c r="AG43" t="s">
        <v>127</v>
      </c>
      <c r="AI43" s="236" t="str">
        <f>+IF(AN43="","",MAX(AI$1:AI42)+1)</f>
        <v/>
      </c>
      <c r="AJ43" s="237" t="str">
        <f>IF(Affected_Sources!B65="","",Affected_Sources!B65)</f>
        <v/>
      </c>
      <c r="AK43" s="237" t="str">
        <f>IF(Affected_Sources!C65="","",Affected_Sources!C65)</f>
        <v/>
      </c>
      <c r="AL43" s="237" t="str">
        <f>IF(Affected_Sources!D65="","",Affected_Sources!D65)</f>
        <v/>
      </c>
      <c r="AM43" s="237" t="str">
        <f t="shared" si="16"/>
        <v/>
      </c>
      <c r="AN43" s="152" t="str">
        <f>IF(COUNTIF(AM$2:AM43,AM43)=1,AM43,"")</f>
        <v/>
      </c>
      <c r="AO43" s="152" t="str">
        <f t="shared" si="29"/>
        <v/>
      </c>
      <c r="AP43" s="152" t="str">
        <f t="shared" si="30"/>
        <v/>
      </c>
      <c r="AQ43" s="238" t="str">
        <f t="shared" si="31"/>
        <v/>
      </c>
      <c r="AR43" s="238" t="str">
        <f t="shared" si="32"/>
        <v/>
      </c>
      <c r="AS43" s="238" t="str">
        <f t="shared" si="33"/>
        <v/>
      </c>
      <c r="AU43" s="236" t="str">
        <f>+IF(AZ43="","",MAX(AU$1:AU42)+1)</f>
        <v/>
      </c>
      <c r="AV43" s="237" t="str">
        <f>IF(CMS_Deviation_Detail!B65="","",CMS_Deviation_Detail!B65)</f>
        <v/>
      </c>
      <c r="AW43" s="237" t="str">
        <f>IF(CMS_Deviation_Detail!C65="","",CMS_Deviation_Detail!C65)</f>
        <v/>
      </c>
      <c r="AX43" s="237" t="str">
        <f>IF(CMS_Deviation_Detail!D65="","",CMS_Deviation_Detail!D65)</f>
        <v/>
      </c>
      <c r="AY43" s="237" t="str">
        <f t="shared" si="17"/>
        <v/>
      </c>
      <c r="AZ43" s="152" t="str">
        <f>IF(COUNTIF(AY$2:AY43,AY43)=1,AY43,"")</f>
        <v/>
      </c>
      <c r="BA43" s="238" t="str">
        <f t="shared" si="18"/>
        <v/>
      </c>
      <c r="BB43" s="238" t="str">
        <f t="shared" si="19"/>
        <v/>
      </c>
      <c r="BC43" s="238" t="str">
        <f t="shared" si="20"/>
        <v/>
      </c>
      <c r="BD43" s="238" t="str">
        <f t="shared" si="21"/>
        <v/>
      </c>
      <c r="BE43" s="238" t="str">
        <f t="shared" si="15"/>
        <v/>
      </c>
      <c r="BG43" s="236" t="str">
        <f>+IF(BL43="","",MAX(BG$1:BG42)+1)</f>
        <v/>
      </c>
      <c r="BH43" s="237" t="str">
        <f>IF(CMS_Identification!B65="","",CMS_Identification!B65)</f>
        <v/>
      </c>
      <c r="BI43" s="237" t="str">
        <f>IF(CMS_Identification!C65="","",CMS_Identification!C65)</f>
        <v/>
      </c>
      <c r="BJ43" s="237" t="str">
        <f>IF(CMS_Identification!E65="","",CMS_Identification!E65)</f>
        <v/>
      </c>
      <c r="BK43" s="237" t="str">
        <f t="shared" si="22"/>
        <v/>
      </c>
      <c r="BL43" s="152" t="str">
        <f>IF(COUNTIF(BK$2:BK43,BK43)=1,BK43,"")</f>
        <v/>
      </c>
      <c r="BM43" s="152" t="str">
        <f t="shared" si="23"/>
        <v/>
      </c>
      <c r="BN43" s="238" t="str">
        <f t="shared" si="24"/>
        <v/>
      </c>
      <c r="BO43" s="238" t="str">
        <f t="shared" si="25"/>
        <v/>
      </c>
      <c r="BP43" s="238" t="str">
        <f t="shared" si="26"/>
        <v/>
      </c>
    </row>
    <row r="44" spans="1:68" ht="16.5" x14ac:dyDescent="0.3">
      <c r="A44" s="232" t="str">
        <f>+IF(D44="","",MAX(A$1:A43)+1)</f>
        <v/>
      </c>
      <c r="B44" s="233" t="str">
        <f>IF(Affected_Sources!C66="","",Affected_Sources!C66)</f>
        <v/>
      </c>
      <c r="C44" s="233" t="str">
        <f t="shared" si="27"/>
        <v/>
      </c>
      <c r="D44" s="234" t="str">
        <f>IF(COUNTIF(B$2:B44,B44)=1,B44,"")</f>
        <v/>
      </c>
      <c r="K44" s="150" t="str">
        <f>+IF(N44="","",MAX(K$1:K43)+1)</f>
        <v/>
      </c>
      <c r="L44" s="146" t="str">
        <f>IF(CMS_Identification!E66="","",CMS_Identification!E66)</f>
        <v/>
      </c>
      <c r="M44" s="147" t="str">
        <f t="shared" si="28"/>
        <v/>
      </c>
      <c r="N44" s="147" t="str">
        <f>IF(COUNTIF(L$2:L44,L44)=1,L44,"")</f>
        <v/>
      </c>
      <c r="U44" s="150" t="str">
        <f>+IF(Z44="","",MAX(U$1:U43)+1)</f>
        <v/>
      </c>
      <c r="V44" s="151" t="str">
        <f>IF(Limit_Deviation_Detail!B66="","",Limit_Deviation_Detail!B66)</f>
        <v/>
      </c>
      <c r="W44" s="151" t="str">
        <f>IF(Limit_Deviation_Detail!C66="","",Limit_Deviation_Detail!C66)</f>
        <v/>
      </c>
      <c r="X44" s="151" t="str">
        <f>IF(Limit_Deviation_Detail!E66="","",Limit_Deviation_Detail!E66)</f>
        <v/>
      </c>
      <c r="Y44" s="151" t="str">
        <f t="shared" si="3"/>
        <v/>
      </c>
      <c r="Z44" s="152" t="str">
        <f>IF(COUNTIF(Y$2:Y44,Y44)=1,Y44,"")</f>
        <v/>
      </c>
      <c r="AA44" s="153" t="str">
        <f t="shared" si="4"/>
        <v/>
      </c>
      <c r="AB44" s="153" t="str">
        <f t="shared" si="5"/>
        <v/>
      </c>
      <c r="AC44" s="153" t="str">
        <f t="shared" si="6"/>
        <v/>
      </c>
      <c r="AD44" s="153" t="str">
        <f t="shared" si="7"/>
        <v/>
      </c>
      <c r="AE44" s="153" t="str">
        <f t="shared" si="8"/>
        <v/>
      </c>
      <c r="AG44" t="s">
        <v>128</v>
      </c>
      <c r="AI44" s="236" t="str">
        <f>+IF(AN44="","",MAX(AI$1:AI43)+1)</f>
        <v/>
      </c>
      <c r="AJ44" s="237" t="str">
        <f>IF(Affected_Sources!B66="","",Affected_Sources!B66)</f>
        <v/>
      </c>
      <c r="AK44" s="237" t="str">
        <f>IF(Affected_Sources!C66="","",Affected_Sources!C66)</f>
        <v/>
      </c>
      <c r="AL44" s="237" t="str">
        <f>IF(Affected_Sources!D66="","",Affected_Sources!D66)</f>
        <v/>
      </c>
      <c r="AM44" s="237" t="str">
        <f t="shared" si="16"/>
        <v/>
      </c>
      <c r="AN44" s="152" t="str">
        <f>IF(COUNTIF(AM$2:AM44,AM44)=1,AM44,"")</f>
        <v/>
      </c>
      <c r="AO44" s="152" t="str">
        <f t="shared" si="29"/>
        <v/>
      </c>
      <c r="AP44" s="152" t="str">
        <f t="shared" si="30"/>
        <v/>
      </c>
      <c r="AQ44" s="238" t="str">
        <f t="shared" si="31"/>
        <v/>
      </c>
      <c r="AR44" s="238" t="str">
        <f t="shared" si="32"/>
        <v/>
      </c>
      <c r="AS44" s="238" t="str">
        <f t="shared" si="33"/>
        <v/>
      </c>
      <c r="AU44" s="236" t="str">
        <f>+IF(AZ44="","",MAX(AU$1:AU43)+1)</f>
        <v/>
      </c>
      <c r="AV44" s="237" t="str">
        <f>IF(CMS_Deviation_Detail!B66="","",CMS_Deviation_Detail!B66)</f>
        <v/>
      </c>
      <c r="AW44" s="237" t="str">
        <f>IF(CMS_Deviation_Detail!C66="","",CMS_Deviation_Detail!C66)</f>
        <v/>
      </c>
      <c r="AX44" s="237" t="str">
        <f>IF(CMS_Deviation_Detail!D66="","",CMS_Deviation_Detail!D66)</f>
        <v/>
      </c>
      <c r="AY44" s="237" t="str">
        <f t="shared" si="17"/>
        <v/>
      </c>
      <c r="AZ44" s="152" t="str">
        <f>IF(COUNTIF(AY$2:AY44,AY44)=1,AY44,"")</f>
        <v/>
      </c>
      <c r="BA44" s="238" t="str">
        <f t="shared" si="18"/>
        <v/>
      </c>
      <c r="BB44" s="238" t="str">
        <f t="shared" si="19"/>
        <v/>
      </c>
      <c r="BC44" s="238" t="str">
        <f t="shared" si="20"/>
        <v/>
      </c>
      <c r="BD44" s="238" t="str">
        <f t="shared" si="21"/>
        <v/>
      </c>
      <c r="BE44" s="238" t="str">
        <f t="shared" si="15"/>
        <v/>
      </c>
      <c r="BG44" s="236" t="str">
        <f>+IF(BL44="","",MAX(BG$1:BG43)+1)</f>
        <v/>
      </c>
      <c r="BH44" s="237" t="str">
        <f>IF(CMS_Identification!B66="","",CMS_Identification!B66)</f>
        <v/>
      </c>
      <c r="BI44" s="237" t="str">
        <f>IF(CMS_Identification!C66="","",CMS_Identification!C66)</f>
        <v/>
      </c>
      <c r="BJ44" s="237" t="str">
        <f>IF(CMS_Identification!E66="","",CMS_Identification!E66)</f>
        <v/>
      </c>
      <c r="BK44" s="237" t="str">
        <f t="shared" si="22"/>
        <v/>
      </c>
      <c r="BL44" s="152" t="str">
        <f>IF(COUNTIF(BK$2:BK44,BK44)=1,BK44,"")</f>
        <v/>
      </c>
      <c r="BM44" s="152" t="str">
        <f t="shared" si="23"/>
        <v/>
      </c>
      <c r="BN44" s="238" t="str">
        <f t="shared" si="24"/>
        <v/>
      </c>
      <c r="BO44" s="238" t="str">
        <f t="shared" si="25"/>
        <v/>
      </c>
      <c r="BP44" s="238" t="str">
        <f t="shared" si="26"/>
        <v/>
      </c>
    </row>
    <row r="45" spans="1:68" ht="16.5" x14ac:dyDescent="0.3">
      <c r="A45" s="232" t="str">
        <f>+IF(D45="","",MAX(A$1:A44)+1)</f>
        <v/>
      </c>
      <c r="B45" s="233" t="str">
        <f>IF(Affected_Sources!C67="","",Affected_Sources!C67)</f>
        <v/>
      </c>
      <c r="C45" s="233" t="str">
        <f t="shared" si="27"/>
        <v/>
      </c>
      <c r="D45" s="234" t="str">
        <f>IF(COUNTIF(B$2:B45,B45)=1,B45,"")</f>
        <v/>
      </c>
      <c r="K45" s="150" t="str">
        <f>+IF(N45="","",MAX(K$1:K44)+1)</f>
        <v/>
      </c>
      <c r="L45" s="146" t="str">
        <f>IF(CMS_Identification!E67="","",CMS_Identification!E67)</f>
        <v/>
      </c>
      <c r="M45" s="147" t="str">
        <f t="shared" si="28"/>
        <v/>
      </c>
      <c r="N45" s="147" t="str">
        <f>IF(COUNTIF(L$2:L45,L45)=1,L45,"")</f>
        <v/>
      </c>
      <c r="U45" s="150" t="str">
        <f>+IF(Z45="","",MAX(U$1:U44)+1)</f>
        <v/>
      </c>
      <c r="V45" s="151" t="str">
        <f>IF(Limit_Deviation_Detail!B67="","",Limit_Deviation_Detail!B67)</f>
        <v/>
      </c>
      <c r="W45" s="151" t="str">
        <f>IF(Limit_Deviation_Detail!C67="","",Limit_Deviation_Detail!C67)</f>
        <v/>
      </c>
      <c r="X45" s="151" t="str">
        <f>IF(Limit_Deviation_Detail!E67="","",Limit_Deviation_Detail!E67)</f>
        <v/>
      </c>
      <c r="Y45" s="151" t="str">
        <f t="shared" si="3"/>
        <v/>
      </c>
      <c r="Z45" s="152" t="str">
        <f>IF(COUNTIF(Y$2:Y45,Y45)=1,Y45,"")</f>
        <v/>
      </c>
      <c r="AA45" s="153" t="str">
        <f t="shared" si="4"/>
        <v/>
      </c>
      <c r="AB45" s="153" t="str">
        <f t="shared" si="5"/>
        <v/>
      </c>
      <c r="AC45" s="153" t="str">
        <f t="shared" si="6"/>
        <v/>
      </c>
      <c r="AD45" s="153" t="str">
        <f t="shared" si="7"/>
        <v/>
      </c>
      <c r="AE45" s="153" t="str">
        <f t="shared" si="8"/>
        <v/>
      </c>
      <c r="AG45" t="s">
        <v>129</v>
      </c>
      <c r="AI45" s="236" t="str">
        <f>+IF(AN45="","",MAX(AI$1:AI44)+1)</f>
        <v/>
      </c>
      <c r="AJ45" s="237" t="str">
        <f>IF(Affected_Sources!B67="","",Affected_Sources!B67)</f>
        <v/>
      </c>
      <c r="AK45" s="237" t="str">
        <f>IF(Affected_Sources!C67="","",Affected_Sources!C67)</f>
        <v/>
      </c>
      <c r="AL45" s="237" t="str">
        <f>IF(Affected_Sources!D67="","",Affected_Sources!D67)</f>
        <v/>
      </c>
      <c r="AM45" s="237" t="str">
        <f t="shared" si="16"/>
        <v/>
      </c>
      <c r="AN45" s="152" t="str">
        <f>IF(COUNTIF(AM$2:AM45,AM45)=1,AM45,"")</f>
        <v/>
      </c>
      <c r="AO45" s="152" t="str">
        <f t="shared" si="29"/>
        <v/>
      </c>
      <c r="AP45" s="152" t="str">
        <f t="shared" si="30"/>
        <v/>
      </c>
      <c r="AQ45" s="238" t="str">
        <f t="shared" si="31"/>
        <v/>
      </c>
      <c r="AR45" s="238" t="str">
        <f t="shared" si="32"/>
        <v/>
      </c>
      <c r="AS45" s="238" t="str">
        <f t="shared" si="33"/>
        <v/>
      </c>
      <c r="AU45" s="236" t="str">
        <f>+IF(AZ45="","",MAX(AU$1:AU44)+1)</f>
        <v/>
      </c>
      <c r="AV45" s="237" t="str">
        <f>IF(CMS_Deviation_Detail!B67="","",CMS_Deviation_Detail!B67)</f>
        <v/>
      </c>
      <c r="AW45" s="237" t="str">
        <f>IF(CMS_Deviation_Detail!C67="","",CMS_Deviation_Detail!C67)</f>
        <v/>
      </c>
      <c r="AX45" s="237" t="str">
        <f>IF(CMS_Deviation_Detail!D67="","",CMS_Deviation_Detail!D67)</f>
        <v/>
      </c>
      <c r="AY45" s="237" t="str">
        <f t="shared" si="17"/>
        <v/>
      </c>
      <c r="AZ45" s="152" t="str">
        <f>IF(COUNTIF(AY$2:AY45,AY45)=1,AY45,"")</f>
        <v/>
      </c>
      <c r="BA45" s="238" t="str">
        <f t="shared" si="18"/>
        <v/>
      </c>
      <c r="BB45" s="238" t="str">
        <f t="shared" si="19"/>
        <v/>
      </c>
      <c r="BC45" s="238" t="str">
        <f t="shared" si="20"/>
        <v/>
      </c>
      <c r="BD45" s="238" t="str">
        <f t="shared" si="21"/>
        <v/>
      </c>
      <c r="BE45" s="238" t="str">
        <f t="shared" si="15"/>
        <v/>
      </c>
      <c r="BG45" s="236" t="str">
        <f>+IF(BL45="","",MAX(BG$1:BG44)+1)</f>
        <v/>
      </c>
      <c r="BH45" s="237" t="str">
        <f>IF(CMS_Identification!B67="","",CMS_Identification!B67)</f>
        <v/>
      </c>
      <c r="BI45" s="237" t="str">
        <f>IF(CMS_Identification!C67="","",CMS_Identification!C67)</f>
        <v/>
      </c>
      <c r="BJ45" s="237" t="str">
        <f>IF(CMS_Identification!E67="","",CMS_Identification!E67)</f>
        <v/>
      </c>
      <c r="BK45" s="237" t="str">
        <f t="shared" si="22"/>
        <v/>
      </c>
      <c r="BL45" s="152" t="str">
        <f>IF(COUNTIF(BK$2:BK45,BK45)=1,BK45,"")</f>
        <v/>
      </c>
      <c r="BM45" s="152" t="str">
        <f t="shared" si="23"/>
        <v/>
      </c>
      <c r="BN45" s="238" t="str">
        <f t="shared" si="24"/>
        <v/>
      </c>
      <c r="BO45" s="238" t="str">
        <f t="shared" si="25"/>
        <v/>
      </c>
      <c r="BP45" s="238" t="str">
        <f t="shared" si="26"/>
        <v/>
      </c>
    </row>
    <row r="46" spans="1:68" ht="16.5" x14ac:dyDescent="0.3">
      <c r="A46" s="232" t="str">
        <f>+IF(D46="","",MAX(A$1:A45)+1)</f>
        <v/>
      </c>
      <c r="B46" s="233" t="str">
        <f>IF(Affected_Sources!C68="","",Affected_Sources!C68)</f>
        <v/>
      </c>
      <c r="C46" s="233" t="str">
        <f t="shared" si="27"/>
        <v/>
      </c>
      <c r="D46" s="234" t="str">
        <f>IF(COUNTIF(B$2:B46,B46)=1,B46,"")</f>
        <v/>
      </c>
      <c r="K46" s="150" t="str">
        <f>+IF(N46="","",MAX(K$1:K45)+1)</f>
        <v/>
      </c>
      <c r="L46" s="146" t="str">
        <f>IF(CMS_Identification!E68="","",CMS_Identification!E68)</f>
        <v/>
      </c>
      <c r="M46" s="147" t="str">
        <f t="shared" si="28"/>
        <v/>
      </c>
      <c r="N46" s="147" t="str">
        <f>IF(COUNTIF(L$2:L46,L46)=1,L46,"")</f>
        <v/>
      </c>
      <c r="U46" s="150" t="str">
        <f>+IF(Z46="","",MAX(U$1:U45)+1)</f>
        <v/>
      </c>
      <c r="V46" s="151" t="str">
        <f>IF(Limit_Deviation_Detail!B68="","",Limit_Deviation_Detail!B68)</f>
        <v/>
      </c>
      <c r="W46" s="151" t="str">
        <f>IF(Limit_Deviation_Detail!C68="","",Limit_Deviation_Detail!C68)</f>
        <v/>
      </c>
      <c r="X46" s="151" t="str">
        <f>IF(Limit_Deviation_Detail!E68="","",Limit_Deviation_Detail!E68)</f>
        <v/>
      </c>
      <c r="Y46" s="151" t="str">
        <f t="shared" si="3"/>
        <v/>
      </c>
      <c r="Z46" s="152" t="str">
        <f>IF(COUNTIF(Y$2:Y46,Y46)=1,Y46,"")</f>
        <v/>
      </c>
      <c r="AA46" s="153" t="str">
        <f t="shared" si="4"/>
        <v/>
      </c>
      <c r="AB46" s="153" t="str">
        <f t="shared" si="5"/>
        <v/>
      </c>
      <c r="AC46" s="153" t="str">
        <f t="shared" si="6"/>
        <v/>
      </c>
      <c r="AD46" s="153" t="str">
        <f t="shared" si="7"/>
        <v/>
      </c>
      <c r="AE46" s="153" t="str">
        <f t="shared" si="8"/>
        <v/>
      </c>
      <c r="AG46" t="s">
        <v>130</v>
      </c>
      <c r="AI46" s="236" t="str">
        <f>+IF(AN46="","",MAX(AI$1:AI45)+1)</f>
        <v/>
      </c>
      <c r="AJ46" s="237" t="str">
        <f>IF(Affected_Sources!B68="","",Affected_Sources!B68)</f>
        <v/>
      </c>
      <c r="AK46" s="237" t="str">
        <f>IF(Affected_Sources!C68="","",Affected_Sources!C68)</f>
        <v/>
      </c>
      <c r="AL46" s="237" t="str">
        <f>IF(Affected_Sources!D68="","",Affected_Sources!D68)</f>
        <v/>
      </c>
      <c r="AM46" s="237" t="str">
        <f t="shared" si="16"/>
        <v/>
      </c>
      <c r="AN46" s="152" t="str">
        <f>IF(COUNTIF(AM$2:AM46,AM46)=1,AM46,"")</f>
        <v/>
      </c>
      <c r="AO46" s="152" t="str">
        <f t="shared" si="29"/>
        <v/>
      </c>
      <c r="AP46" s="152" t="str">
        <f t="shared" si="30"/>
        <v/>
      </c>
      <c r="AQ46" s="238" t="str">
        <f t="shared" si="31"/>
        <v/>
      </c>
      <c r="AR46" s="238" t="str">
        <f t="shared" si="32"/>
        <v/>
      </c>
      <c r="AS46" s="238" t="str">
        <f t="shared" si="33"/>
        <v/>
      </c>
      <c r="AU46" s="236" t="str">
        <f>+IF(AZ46="","",MAX(AU$1:AU45)+1)</f>
        <v/>
      </c>
      <c r="AV46" s="237" t="str">
        <f>IF(CMS_Deviation_Detail!B68="","",CMS_Deviation_Detail!B68)</f>
        <v/>
      </c>
      <c r="AW46" s="237" t="str">
        <f>IF(CMS_Deviation_Detail!C68="","",CMS_Deviation_Detail!C68)</f>
        <v/>
      </c>
      <c r="AX46" s="237" t="str">
        <f>IF(CMS_Deviation_Detail!D68="","",CMS_Deviation_Detail!D68)</f>
        <v/>
      </c>
      <c r="AY46" s="237" t="str">
        <f t="shared" si="17"/>
        <v/>
      </c>
      <c r="AZ46" s="152" t="str">
        <f>IF(COUNTIF(AY$2:AY46,AY46)=1,AY46,"")</f>
        <v/>
      </c>
      <c r="BA46" s="238" t="str">
        <f t="shared" si="18"/>
        <v/>
      </c>
      <c r="BB46" s="238" t="str">
        <f t="shared" si="19"/>
        <v/>
      </c>
      <c r="BC46" s="238" t="str">
        <f t="shared" si="20"/>
        <v/>
      </c>
      <c r="BD46" s="238" t="str">
        <f t="shared" si="21"/>
        <v/>
      </c>
      <c r="BE46" s="238" t="str">
        <f t="shared" si="15"/>
        <v/>
      </c>
      <c r="BG46" s="236" t="str">
        <f>+IF(BL46="","",MAX(BG$1:BG45)+1)</f>
        <v/>
      </c>
      <c r="BH46" s="237" t="str">
        <f>IF(CMS_Identification!B68="","",CMS_Identification!B68)</f>
        <v/>
      </c>
      <c r="BI46" s="237" t="str">
        <f>IF(CMS_Identification!C68="","",CMS_Identification!C68)</f>
        <v/>
      </c>
      <c r="BJ46" s="237" t="str">
        <f>IF(CMS_Identification!E68="","",CMS_Identification!E68)</f>
        <v/>
      </c>
      <c r="BK46" s="237" t="str">
        <f t="shared" si="22"/>
        <v/>
      </c>
      <c r="BL46" s="152" t="str">
        <f>IF(COUNTIF(BK$2:BK46,BK46)=1,BK46,"")</f>
        <v/>
      </c>
      <c r="BM46" s="152" t="str">
        <f t="shared" si="23"/>
        <v/>
      </c>
      <c r="BN46" s="238" t="str">
        <f t="shared" si="24"/>
        <v/>
      </c>
      <c r="BO46" s="238" t="str">
        <f t="shared" si="25"/>
        <v/>
      </c>
      <c r="BP46" s="238" t="str">
        <f t="shared" si="26"/>
        <v/>
      </c>
    </row>
    <row r="47" spans="1:68" ht="16.5" x14ac:dyDescent="0.3">
      <c r="A47" s="232" t="str">
        <f>+IF(D47="","",MAX(A$1:A46)+1)</f>
        <v/>
      </c>
      <c r="B47" s="233" t="str">
        <f>IF(Affected_Sources!C69="","",Affected_Sources!C69)</f>
        <v/>
      </c>
      <c r="C47" s="233" t="str">
        <f t="shared" si="27"/>
        <v/>
      </c>
      <c r="D47" s="234" t="str">
        <f>IF(COUNTIF(B$2:B47,B47)=1,B47,"")</f>
        <v/>
      </c>
      <c r="K47" s="150" t="str">
        <f>+IF(N47="","",MAX(K$1:K46)+1)</f>
        <v/>
      </c>
      <c r="L47" s="146" t="str">
        <f>IF(CMS_Identification!E69="","",CMS_Identification!E69)</f>
        <v/>
      </c>
      <c r="M47" s="147" t="str">
        <f t="shared" si="28"/>
        <v/>
      </c>
      <c r="N47" s="147" t="str">
        <f>IF(COUNTIF(L$2:L47,L47)=1,L47,"")</f>
        <v/>
      </c>
      <c r="U47" s="150" t="str">
        <f>+IF(Z47="","",MAX(U$1:U46)+1)</f>
        <v/>
      </c>
      <c r="V47" s="151" t="str">
        <f>IF(Limit_Deviation_Detail!B69="","",Limit_Deviation_Detail!B69)</f>
        <v/>
      </c>
      <c r="W47" s="151" t="str">
        <f>IF(Limit_Deviation_Detail!C69="","",Limit_Deviation_Detail!C69)</f>
        <v/>
      </c>
      <c r="X47" s="151" t="str">
        <f>IF(Limit_Deviation_Detail!E69="","",Limit_Deviation_Detail!E69)</f>
        <v/>
      </c>
      <c r="Y47" s="151" t="str">
        <f t="shared" si="3"/>
        <v/>
      </c>
      <c r="Z47" s="152" t="str">
        <f>IF(COUNTIF(Y$2:Y47,Y47)=1,Y47,"")</f>
        <v/>
      </c>
      <c r="AA47" s="153" t="str">
        <f t="shared" si="4"/>
        <v/>
      </c>
      <c r="AB47" s="153" t="str">
        <f t="shared" si="5"/>
        <v/>
      </c>
      <c r="AC47" s="153" t="str">
        <f t="shared" si="6"/>
        <v/>
      </c>
      <c r="AD47" s="153" t="str">
        <f t="shared" si="7"/>
        <v/>
      </c>
      <c r="AE47" s="153" t="str">
        <f t="shared" si="8"/>
        <v/>
      </c>
      <c r="AG47" t="s">
        <v>131</v>
      </c>
      <c r="AI47" s="236" t="str">
        <f>+IF(AN47="","",MAX(AI$1:AI46)+1)</f>
        <v/>
      </c>
      <c r="AJ47" s="237" t="str">
        <f>IF(Affected_Sources!B69="","",Affected_Sources!B69)</f>
        <v/>
      </c>
      <c r="AK47" s="237" t="str">
        <f>IF(Affected_Sources!C69="","",Affected_Sources!C69)</f>
        <v/>
      </c>
      <c r="AL47" s="237" t="str">
        <f>IF(Affected_Sources!D69="","",Affected_Sources!D69)</f>
        <v/>
      </c>
      <c r="AM47" s="237" t="str">
        <f t="shared" si="16"/>
        <v/>
      </c>
      <c r="AN47" s="152" t="str">
        <f>IF(COUNTIF(AM$2:AM47,AM47)=1,AM47,"")</f>
        <v/>
      </c>
      <c r="AO47" s="152" t="str">
        <f t="shared" si="29"/>
        <v/>
      </c>
      <c r="AP47" s="152" t="str">
        <f t="shared" si="30"/>
        <v/>
      </c>
      <c r="AQ47" s="238" t="str">
        <f t="shared" si="31"/>
        <v/>
      </c>
      <c r="AR47" s="238" t="str">
        <f t="shared" si="32"/>
        <v/>
      </c>
      <c r="AS47" s="238" t="str">
        <f t="shared" si="33"/>
        <v/>
      </c>
      <c r="AU47" s="236" t="str">
        <f>+IF(AZ47="","",MAX(AU$1:AU46)+1)</f>
        <v/>
      </c>
      <c r="AV47" s="237" t="str">
        <f>IF(CMS_Deviation_Detail!B69="","",CMS_Deviation_Detail!B69)</f>
        <v/>
      </c>
      <c r="AW47" s="237" t="str">
        <f>IF(CMS_Deviation_Detail!C69="","",CMS_Deviation_Detail!C69)</f>
        <v/>
      </c>
      <c r="AX47" s="237" t="str">
        <f>IF(CMS_Deviation_Detail!D69="","",CMS_Deviation_Detail!D69)</f>
        <v/>
      </c>
      <c r="AY47" s="237" t="str">
        <f t="shared" si="17"/>
        <v/>
      </c>
      <c r="AZ47" s="152" t="str">
        <f>IF(COUNTIF(AY$2:AY47,AY47)=1,AY47,"")</f>
        <v/>
      </c>
      <c r="BA47" s="238" t="str">
        <f t="shared" si="18"/>
        <v/>
      </c>
      <c r="BB47" s="238" t="str">
        <f t="shared" si="19"/>
        <v/>
      </c>
      <c r="BC47" s="238" t="str">
        <f t="shared" si="20"/>
        <v/>
      </c>
      <c r="BD47" s="238" t="str">
        <f t="shared" si="21"/>
        <v/>
      </c>
      <c r="BE47" s="238" t="str">
        <f t="shared" si="15"/>
        <v/>
      </c>
      <c r="BG47" s="236" t="str">
        <f>+IF(BL47="","",MAX(BG$1:BG46)+1)</f>
        <v/>
      </c>
      <c r="BH47" s="237" t="str">
        <f>IF(CMS_Identification!B69="","",CMS_Identification!B69)</f>
        <v/>
      </c>
      <c r="BI47" s="237" t="str">
        <f>IF(CMS_Identification!C69="","",CMS_Identification!C69)</f>
        <v/>
      </c>
      <c r="BJ47" s="237" t="str">
        <f>IF(CMS_Identification!E69="","",CMS_Identification!E69)</f>
        <v/>
      </c>
      <c r="BK47" s="237" t="str">
        <f t="shared" si="22"/>
        <v/>
      </c>
      <c r="BL47" s="152" t="str">
        <f>IF(COUNTIF(BK$2:BK47,BK47)=1,BK47,"")</f>
        <v/>
      </c>
      <c r="BM47" s="152" t="str">
        <f t="shared" si="23"/>
        <v/>
      </c>
      <c r="BN47" s="238" t="str">
        <f t="shared" si="24"/>
        <v/>
      </c>
      <c r="BO47" s="238" t="str">
        <f t="shared" si="25"/>
        <v/>
      </c>
      <c r="BP47" s="238" t="str">
        <f t="shared" si="26"/>
        <v/>
      </c>
    </row>
    <row r="48" spans="1:68" ht="16.5" x14ac:dyDescent="0.3">
      <c r="A48" s="232" t="str">
        <f>+IF(D48="","",MAX(A$1:A47)+1)</f>
        <v/>
      </c>
      <c r="B48" s="233" t="str">
        <f>IF(Affected_Sources!C70="","",Affected_Sources!C70)</f>
        <v/>
      </c>
      <c r="C48" s="233" t="str">
        <f t="shared" si="27"/>
        <v/>
      </c>
      <c r="D48" s="234" t="str">
        <f>IF(COUNTIF(B$2:B48,B48)=1,B48,"")</f>
        <v/>
      </c>
      <c r="K48" s="150" t="str">
        <f>+IF(N48="","",MAX(K$1:K47)+1)</f>
        <v/>
      </c>
      <c r="L48" s="146" t="str">
        <f>IF(CMS_Identification!E70="","",CMS_Identification!E70)</f>
        <v/>
      </c>
      <c r="M48" s="147" t="str">
        <f t="shared" si="28"/>
        <v/>
      </c>
      <c r="N48" s="147" t="str">
        <f>IF(COUNTIF(L$2:L48,L48)=1,L48,"")</f>
        <v/>
      </c>
      <c r="U48" s="150" t="str">
        <f>+IF(Z48="","",MAX(U$1:U47)+1)</f>
        <v/>
      </c>
      <c r="V48" s="151" t="str">
        <f>IF(Limit_Deviation_Detail!B70="","",Limit_Deviation_Detail!B70)</f>
        <v/>
      </c>
      <c r="W48" s="151" t="str">
        <f>IF(Limit_Deviation_Detail!C70="","",Limit_Deviation_Detail!C70)</f>
        <v/>
      </c>
      <c r="X48" s="151" t="str">
        <f>IF(Limit_Deviation_Detail!E70="","",Limit_Deviation_Detail!E70)</f>
        <v/>
      </c>
      <c r="Y48" s="151" t="str">
        <f t="shared" si="3"/>
        <v/>
      </c>
      <c r="Z48" s="152" t="str">
        <f>IF(COUNTIF(Y$2:Y48,Y48)=1,Y48,"")</f>
        <v/>
      </c>
      <c r="AA48" s="153" t="str">
        <f t="shared" si="4"/>
        <v/>
      </c>
      <c r="AB48" s="153" t="str">
        <f t="shared" si="5"/>
        <v/>
      </c>
      <c r="AC48" s="153" t="str">
        <f t="shared" si="6"/>
        <v/>
      </c>
      <c r="AD48" s="153" t="str">
        <f t="shared" si="7"/>
        <v/>
      </c>
      <c r="AE48" s="153" t="str">
        <f t="shared" si="8"/>
        <v/>
      </c>
      <c r="AG48" t="s">
        <v>132</v>
      </c>
      <c r="AI48" s="236" t="str">
        <f>+IF(AN48="","",MAX(AI$1:AI47)+1)</f>
        <v/>
      </c>
      <c r="AJ48" s="237" t="str">
        <f>IF(Affected_Sources!B70="","",Affected_Sources!B70)</f>
        <v/>
      </c>
      <c r="AK48" s="237" t="str">
        <f>IF(Affected_Sources!C70="","",Affected_Sources!C70)</f>
        <v/>
      </c>
      <c r="AL48" s="237" t="str">
        <f>IF(Affected_Sources!D70="","",Affected_Sources!D70)</f>
        <v/>
      </c>
      <c r="AM48" s="237" t="str">
        <f t="shared" si="16"/>
        <v/>
      </c>
      <c r="AN48" s="152" t="str">
        <f>IF(COUNTIF(AM$2:AM48,AM48)=1,AM48,"")</f>
        <v/>
      </c>
      <c r="AO48" s="152" t="str">
        <f t="shared" si="29"/>
        <v/>
      </c>
      <c r="AP48" s="152" t="str">
        <f t="shared" si="30"/>
        <v/>
      </c>
      <c r="AQ48" s="238" t="str">
        <f t="shared" si="31"/>
        <v/>
      </c>
      <c r="AR48" s="238" t="str">
        <f t="shared" si="32"/>
        <v/>
      </c>
      <c r="AS48" s="238" t="str">
        <f t="shared" si="33"/>
        <v/>
      </c>
      <c r="AU48" s="236" t="str">
        <f>+IF(AZ48="","",MAX(AU$1:AU47)+1)</f>
        <v/>
      </c>
      <c r="AV48" s="237" t="str">
        <f>IF(CMS_Deviation_Detail!B70="","",CMS_Deviation_Detail!B70)</f>
        <v/>
      </c>
      <c r="AW48" s="237" t="str">
        <f>IF(CMS_Deviation_Detail!C70="","",CMS_Deviation_Detail!C70)</f>
        <v/>
      </c>
      <c r="AX48" s="237" t="str">
        <f>IF(CMS_Deviation_Detail!D70="","",CMS_Deviation_Detail!D70)</f>
        <v/>
      </c>
      <c r="AY48" s="237" t="str">
        <f t="shared" si="17"/>
        <v/>
      </c>
      <c r="AZ48" s="152" t="str">
        <f>IF(COUNTIF(AY$2:AY48,AY48)=1,AY48,"")</f>
        <v/>
      </c>
      <c r="BA48" s="238" t="str">
        <f t="shared" si="18"/>
        <v/>
      </c>
      <c r="BB48" s="238" t="str">
        <f t="shared" si="19"/>
        <v/>
      </c>
      <c r="BC48" s="238" t="str">
        <f t="shared" si="20"/>
        <v/>
      </c>
      <c r="BD48" s="238" t="str">
        <f t="shared" si="21"/>
        <v/>
      </c>
      <c r="BE48" s="238" t="str">
        <f t="shared" si="15"/>
        <v/>
      </c>
      <c r="BG48" s="236" t="str">
        <f>+IF(BL48="","",MAX(BG$1:BG47)+1)</f>
        <v/>
      </c>
      <c r="BH48" s="237" t="str">
        <f>IF(CMS_Identification!B70="","",CMS_Identification!B70)</f>
        <v/>
      </c>
      <c r="BI48" s="237" t="str">
        <f>IF(CMS_Identification!C70="","",CMS_Identification!C70)</f>
        <v/>
      </c>
      <c r="BJ48" s="237" t="str">
        <f>IF(CMS_Identification!E70="","",CMS_Identification!E70)</f>
        <v/>
      </c>
      <c r="BK48" s="237" t="str">
        <f t="shared" si="22"/>
        <v/>
      </c>
      <c r="BL48" s="152" t="str">
        <f>IF(COUNTIF(BK$2:BK48,BK48)=1,BK48,"")</f>
        <v/>
      </c>
      <c r="BM48" s="152" t="str">
        <f t="shared" si="23"/>
        <v/>
      </c>
      <c r="BN48" s="238" t="str">
        <f t="shared" si="24"/>
        <v/>
      </c>
      <c r="BO48" s="238" t="str">
        <f t="shared" si="25"/>
        <v/>
      </c>
      <c r="BP48" s="238" t="str">
        <f t="shared" si="26"/>
        <v/>
      </c>
    </row>
    <row r="49" spans="1:68" ht="16.5" x14ac:dyDescent="0.3">
      <c r="A49" s="232" t="str">
        <f>+IF(D49="","",MAX(A$1:A48)+1)</f>
        <v/>
      </c>
      <c r="B49" s="233" t="str">
        <f>IF(Affected_Sources!C71="","",Affected_Sources!C71)</f>
        <v/>
      </c>
      <c r="C49" s="233" t="str">
        <f t="shared" si="27"/>
        <v/>
      </c>
      <c r="D49" s="234" t="str">
        <f>IF(COUNTIF(B$2:B49,B49)=1,B49,"")</f>
        <v/>
      </c>
      <c r="K49" s="150" t="str">
        <f>+IF(N49="","",MAX(K$1:K48)+1)</f>
        <v/>
      </c>
      <c r="L49" s="146" t="str">
        <f>IF(CMS_Identification!E71="","",CMS_Identification!E71)</f>
        <v/>
      </c>
      <c r="M49" s="147" t="str">
        <f t="shared" si="28"/>
        <v/>
      </c>
      <c r="N49" s="147" t="str">
        <f>IF(COUNTIF(L$2:L49,L49)=1,L49,"")</f>
        <v/>
      </c>
      <c r="U49" s="150" t="str">
        <f>+IF(Z49="","",MAX(U$1:U48)+1)</f>
        <v/>
      </c>
      <c r="V49" s="151" t="str">
        <f>IF(Limit_Deviation_Detail!B71="","",Limit_Deviation_Detail!B71)</f>
        <v/>
      </c>
      <c r="W49" s="151" t="str">
        <f>IF(Limit_Deviation_Detail!C71="","",Limit_Deviation_Detail!C71)</f>
        <v/>
      </c>
      <c r="X49" s="151" t="str">
        <f>IF(Limit_Deviation_Detail!E71="","",Limit_Deviation_Detail!E71)</f>
        <v/>
      </c>
      <c r="Y49" s="151" t="str">
        <f t="shared" si="3"/>
        <v/>
      </c>
      <c r="Z49" s="152" t="str">
        <f>IF(COUNTIF(Y$2:Y49,Y49)=1,Y49,"")</f>
        <v/>
      </c>
      <c r="AA49" s="153" t="str">
        <f t="shared" si="4"/>
        <v/>
      </c>
      <c r="AB49" s="153" t="str">
        <f t="shared" si="5"/>
        <v/>
      </c>
      <c r="AC49" s="153" t="str">
        <f t="shared" si="6"/>
        <v/>
      </c>
      <c r="AD49" s="153" t="str">
        <f t="shared" si="7"/>
        <v/>
      </c>
      <c r="AE49" s="153" t="str">
        <f t="shared" si="8"/>
        <v/>
      </c>
      <c r="AG49" t="s">
        <v>133</v>
      </c>
      <c r="AI49" s="236" t="str">
        <f>+IF(AN49="","",MAX(AI$1:AI48)+1)</f>
        <v/>
      </c>
      <c r="AJ49" s="237" t="str">
        <f>IF(Affected_Sources!B71="","",Affected_Sources!B71)</f>
        <v/>
      </c>
      <c r="AK49" s="237" t="str">
        <f>IF(Affected_Sources!C71="","",Affected_Sources!C71)</f>
        <v/>
      </c>
      <c r="AL49" s="237" t="str">
        <f>IF(Affected_Sources!D71="","",Affected_Sources!D71)</f>
        <v/>
      </c>
      <c r="AM49" s="237" t="str">
        <f t="shared" si="16"/>
        <v/>
      </c>
      <c r="AN49" s="152" t="str">
        <f>IF(COUNTIF(AM$2:AM49,AM49)=1,AM49,"")</f>
        <v/>
      </c>
      <c r="AO49" s="152" t="str">
        <f t="shared" si="29"/>
        <v/>
      </c>
      <c r="AP49" s="152" t="str">
        <f t="shared" si="30"/>
        <v/>
      </c>
      <c r="AQ49" s="238" t="str">
        <f t="shared" si="31"/>
        <v/>
      </c>
      <c r="AR49" s="238" t="str">
        <f t="shared" si="32"/>
        <v/>
      </c>
      <c r="AS49" s="238" t="str">
        <f t="shared" si="33"/>
        <v/>
      </c>
      <c r="AU49" s="236" t="str">
        <f>+IF(AZ49="","",MAX(AU$1:AU48)+1)</f>
        <v/>
      </c>
      <c r="AV49" s="237" t="str">
        <f>IF(CMS_Deviation_Detail!B71="","",CMS_Deviation_Detail!B71)</f>
        <v/>
      </c>
      <c r="AW49" s="237" t="str">
        <f>IF(CMS_Deviation_Detail!C71="","",CMS_Deviation_Detail!C71)</f>
        <v/>
      </c>
      <c r="AX49" s="237" t="str">
        <f>IF(CMS_Deviation_Detail!D71="","",CMS_Deviation_Detail!D71)</f>
        <v/>
      </c>
      <c r="AY49" s="237" t="str">
        <f t="shared" si="17"/>
        <v/>
      </c>
      <c r="AZ49" s="152" t="str">
        <f>IF(COUNTIF(AY$2:AY49,AY49)=1,AY49,"")</f>
        <v/>
      </c>
      <c r="BA49" s="238" t="str">
        <f t="shared" si="18"/>
        <v/>
      </c>
      <c r="BB49" s="238" t="str">
        <f t="shared" si="19"/>
        <v/>
      </c>
      <c r="BC49" s="238" t="str">
        <f t="shared" si="20"/>
        <v/>
      </c>
      <c r="BD49" s="238" t="str">
        <f t="shared" si="21"/>
        <v/>
      </c>
      <c r="BE49" s="238" t="str">
        <f t="shared" si="15"/>
        <v/>
      </c>
      <c r="BG49" s="236" t="str">
        <f>+IF(BL49="","",MAX(BG$1:BG48)+1)</f>
        <v/>
      </c>
      <c r="BH49" s="237" t="str">
        <f>IF(CMS_Identification!B71="","",CMS_Identification!B71)</f>
        <v/>
      </c>
      <c r="BI49" s="237" t="str">
        <f>IF(CMS_Identification!C71="","",CMS_Identification!C71)</f>
        <v/>
      </c>
      <c r="BJ49" s="237" t="str">
        <f>IF(CMS_Identification!E71="","",CMS_Identification!E71)</f>
        <v/>
      </c>
      <c r="BK49" s="237" t="str">
        <f t="shared" si="22"/>
        <v/>
      </c>
      <c r="BL49" s="152" t="str">
        <f>IF(COUNTIF(BK$2:BK49,BK49)=1,BK49,"")</f>
        <v/>
      </c>
      <c r="BM49" s="152" t="str">
        <f t="shared" si="23"/>
        <v/>
      </c>
      <c r="BN49" s="238" t="str">
        <f t="shared" si="24"/>
        <v/>
      </c>
      <c r="BO49" s="238" t="str">
        <f t="shared" si="25"/>
        <v/>
      </c>
      <c r="BP49" s="238" t="str">
        <f t="shared" si="26"/>
        <v/>
      </c>
    </row>
    <row r="50" spans="1:68" ht="16.5" x14ac:dyDescent="0.3">
      <c r="A50" s="232" t="str">
        <f>+IF(D50="","",MAX(A$1:A49)+1)</f>
        <v/>
      </c>
      <c r="B50" s="233" t="str">
        <f>IF(Affected_Sources!C72="","",Affected_Sources!C72)</f>
        <v/>
      </c>
      <c r="C50" s="233" t="str">
        <f t="shared" si="27"/>
        <v/>
      </c>
      <c r="D50" s="234" t="str">
        <f>IF(COUNTIF(B$2:B50,B50)=1,B50,"")</f>
        <v/>
      </c>
      <c r="K50" s="150" t="str">
        <f>+IF(N50="","",MAX(K$1:K49)+1)</f>
        <v/>
      </c>
      <c r="L50" s="146" t="str">
        <f>IF(CMS_Identification!E72="","",CMS_Identification!E72)</f>
        <v/>
      </c>
      <c r="M50" s="147" t="str">
        <f t="shared" si="28"/>
        <v/>
      </c>
      <c r="N50" s="147" t="str">
        <f>IF(COUNTIF(L$2:L50,L50)=1,L50,"")</f>
        <v/>
      </c>
      <c r="U50" s="150" t="str">
        <f>+IF(Z50="","",MAX(U$1:U49)+1)</f>
        <v/>
      </c>
      <c r="V50" s="151" t="str">
        <f>IF(Limit_Deviation_Detail!B72="","",Limit_Deviation_Detail!B72)</f>
        <v/>
      </c>
      <c r="W50" s="151" t="str">
        <f>IF(Limit_Deviation_Detail!C72="","",Limit_Deviation_Detail!C72)</f>
        <v/>
      </c>
      <c r="X50" s="151" t="str">
        <f>IF(Limit_Deviation_Detail!E72="","",Limit_Deviation_Detail!E72)</f>
        <v/>
      </c>
      <c r="Y50" s="151" t="str">
        <f t="shared" si="3"/>
        <v/>
      </c>
      <c r="Z50" s="152" t="str">
        <f>IF(COUNTIF(Y$2:Y50,Y50)=1,Y50,"")</f>
        <v/>
      </c>
      <c r="AA50" s="153" t="str">
        <f t="shared" si="4"/>
        <v/>
      </c>
      <c r="AB50" s="153" t="str">
        <f t="shared" si="5"/>
        <v/>
      </c>
      <c r="AC50" s="153" t="str">
        <f t="shared" si="6"/>
        <v/>
      </c>
      <c r="AD50" s="153" t="str">
        <f t="shared" si="7"/>
        <v/>
      </c>
      <c r="AE50" s="153" t="str">
        <f t="shared" si="8"/>
        <v/>
      </c>
      <c r="AG50" t="s">
        <v>134</v>
      </c>
      <c r="AI50" s="236" t="str">
        <f>+IF(AN50="","",MAX(AI$1:AI49)+1)</f>
        <v/>
      </c>
      <c r="AJ50" s="237" t="str">
        <f>IF(Affected_Sources!B72="","",Affected_Sources!B72)</f>
        <v/>
      </c>
      <c r="AK50" s="237" t="str">
        <f>IF(Affected_Sources!C72="","",Affected_Sources!C72)</f>
        <v/>
      </c>
      <c r="AL50" s="237" t="str">
        <f>IF(Affected_Sources!D72="","",Affected_Sources!D72)</f>
        <v/>
      </c>
      <c r="AM50" s="237" t="str">
        <f t="shared" si="16"/>
        <v/>
      </c>
      <c r="AN50" s="152" t="str">
        <f>IF(COUNTIF(AM$2:AM50,AM50)=1,AM50,"")</f>
        <v/>
      </c>
      <c r="AO50" s="152" t="str">
        <f t="shared" si="29"/>
        <v/>
      </c>
      <c r="AP50" s="152" t="str">
        <f t="shared" si="30"/>
        <v/>
      </c>
      <c r="AQ50" s="238" t="str">
        <f t="shared" si="31"/>
        <v/>
      </c>
      <c r="AR50" s="238" t="str">
        <f t="shared" si="32"/>
        <v/>
      </c>
      <c r="AS50" s="238" t="str">
        <f t="shared" si="33"/>
        <v/>
      </c>
      <c r="AU50" s="236" t="str">
        <f>+IF(AZ50="","",MAX(AU$1:AU49)+1)</f>
        <v/>
      </c>
      <c r="AV50" s="237" t="str">
        <f>IF(CMS_Deviation_Detail!B72="","",CMS_Deviation_Detail!B72)</f>
        <v/>
      </c>
      <c r="AW50" s="237" t="str">
        <f>IF(CMS_Deviation_Detail!C72="","",CMS_Deviation_Detail!C72)</f>
        <v/>
      </c>
      <c r="AX50" s="237" t="str">
        <f>IF(CMS_Deviation_Detail!D72="","",CMS_Deviation_Detail!D72)</f>
        <v/>
      </c>
      <c r="AY50" s="237" t="str">
        <f t="shared" si="17"/>
        <v/>
      </c>
      <c r="AZ50" s="152" t="str">
        <f>IF(COUNTIF(AY$2:AY50,AY50)=1,AY50,"")</f>
        <v/>
      </c>
      <c r="BA50" s="238" t="str">
        <f t="shared" si="18"/>
        <v/>
      </c>
      <c r="BB50" s="238" t="str">
        <f t="shared" si="19"/>
        <v/>
      </c>
      <c r="BC50" s="238" t="str">
        <f t="shared" si="20"/>
        <v/>
      </c>
      <c r="BD50" s="238" t="str">
        <f t="shared" si="21"/>
        <v/>
      </c>
      <c r="BE50" s="238" t="str">
        <f t="shared" si="15"/>
        <v/>
      </c>
      <c r="BG50" s="236" t="str">
        <f>+IF(BL50="","",MAX(BG$1:BG49)+1)</f>
        <v/>
      </c>
      <c r="BH50" s="237" t="str">
        <f>IF(CMS_Identification!B72="","",CMS_Identification!B72)</f>
        <v/>
      </c>
      <c r="BI50" s="237" t="str">
        <f>IF(CMS_Identification!C72="","",CMS_Identification!C72)</f>
        <v/>
      </c>
      <c r="BJ50" s="237" t="str">
        <f>IF(CMS_Identification!E72="","",CMS_Identification!E72)</f>
        <v/>
      </c>
      <c r="BK50" s="237" t="str">
        <f t="shared" si="22"/>
        <v/>
      </c>
      <c r="BL50" s="152" t="str">
        <f>IF(COUNTIF(BK$2:BK50,BK50)=1,BK50,"")</f>
        <v/>
      </c>
      <c r="BM50" s="152" t="str">
        <f t="shared" si="23"/>
        <v/>
      </c>
      <c r="BN50" s="238" t="str">
        <f t="shared" si="24"/>
        <v/>
      </c>
      <c r="BO50" s="238" t="str">
        <f t="shared" si="25"/>
        <v/>
      </c>
      <c r="BP50" s="238" t="str">
        <f t="shared" si="26"/>
        <v/>
      </c>
    </row>
    <row r="51" spans="1:68" ht="16.5" x14ac:dyDescent="0.3">
      <c r="A51" s="232" t="str">
        <f>+IF(D51="","",MAX(A$1:A50)+1)</f>
        <v/>
      </c>
      <c r="B51" s="233" t="str">
        <f>IF(Affected_Sources!C73="","",Affected_Sources!C73)</f>
        <v/>
      </c>
      <c r="C51" s="233" t="str">
        <f t="shared" si="27"/>
        <v/>
      </c>
      <c r="D51" s="234" t="str">
        <f>IF(COUNTIF(B$2:B51,B51)=1,B51,"")</f>
        <v/>
      </c>
      <c r="K51" s="150" t="str">
        <f>+IF(N51="","",MAX(K$1:K50)+1)</f>
        <v/>
      </c>
      <c r="L51" s="146" t="str">
        <f>IF(CMS_Identification!E73="","",CMS_Identification!E73)</f>
        <v/>
      </c>
      <c r="M51" s="147" t="str">
        <f t="shared" si="28"/>
        <v/>
      </c>
      <c r="N51" s="147" t="str">
        <f>IF(COUNTIF(L$2:L51,L51)=1,L51,"")</f>
        <v/>
      </c>
      <c r="U51" s="150" t="str">
        <f>+IF(Z51="","",MAX(U$1:U50)+1)</f>
        <v/>
      </c>
      <c r="V51" s="151" t="str">
        <f>IF(Limit_Deviation_Detail!B73="","",Limit_Deviation_Detail!B73)</f>
        <v/>
      </c>
      <c r="W51" s="151" t="str">
        <f>IF(Limit_Deviation_Detail!C73="","",Limit_Deviation_Detail!C73)</f>
        <v/>
      </c>
      <c r="X51" s="151" t="str">
        <f>IF(Limit_Deviation_Detail!E73="","",Limit_Deviation_Detail!E73)</f>
        <v/>
      </c>
      <c r="Y51" s="151" t="str">
        <f t="shared" si="3"/>
        <v/>
      </c>
      <c r="Z51" s="152" t="str">
        <f>IF(COUNTIF(Y$2:Y51,Y51)=1,Y51,"")</f>
        <v/>
      </c>
      <c r="AA51" s="153" t="str">
        <f t="shared" si="4"/>
        <v/>
      </c>
      <c r="AB51" s="153" t="str">
        <f t="shared" si="5"/>
        <v/>
      </c>
      <c r="AC51" s="153" t="str">
        <f t="shared" si="6"/>
        <v/>
      </c>
      <c r="AD51" s="153" t="str">
        <f t="shared" si="7"/>
        <v/>
      </c>
      <c r="AE51" s="153" t="str">
        <f t="shared" si="8"/>
        <v/>
      </c>
      <c r="AG51" t="s">
        <v>135</v>
      </c>
      <c r="AI51" s="236" t="str">
        <f>+IF(AN51="","",MAX(AI$1:AI50)+1)</f>
        <v/>
      </c>
      <c r="AJ51" s="237" t="str">
        <f>IF(Affected_Sources!B73="","",Affected_Sources!B73)</f>
        <v/>
      </c>
      <c r="AK51" s="237" t="str">
        <f>IF(Affected_Sources!C73="","",Affected_Sources!C73)</f>
        <v/>
      </c>
      <c r="AL51" s="237" t="str">
        <f>IF(Affected_Sources!D73="","",Affected_Sources!D73)</f>
        <v/>
      </c>
      <c r="AM51" s="237" t="str">
        <f t="shared" si="16"/>
        <v/>
      </c>
      <c r="AN51" s="152" t="str">
        <f>IF(COUNTIF(AM$2:AM51,AM51)=1,AM51,"")</f>
        <v/>
      </c>
      <c r="AO51" s="152" t="str">
        <f t="shared" si="29"/>
        <v/>
      </c>
      <c r="AP51" s="152" t="str">
        <f t="shared" si="30"/>
        <v/>
      </c>
      <c r="AQ51" s="238" t="str">
        <f t="shared" si="31"/>
        <v/>
      </c>
      <c r="AR51" s="238" t="str">
        <f t="shared" si="32"/>
        <v/>
      </c>
      <c r="AS51" s="238" t="str">
        <f t="shared" si="33"/>
        <v/>
      </c>
      <c r="AU51" s="236" t="str">
        <f>+IF(AZ51="","",MAX(AU$1:AU50)+1)</f>
        <v/>
      </c>
      <c r="AV51" s="237" t="str">
        <f>IF(CMS_Deviation_Detail!B73="","",CMS_Deviation_Detail!B73)</f>
        <v/>
      </c>
      <c r="AW51" s="237" t="str">
        <f>IF(CMS_Deviation_Detail!C73="","",CMS_Deviation_Detail!C73)</f>
        <v/>
      </c>
      <c r="AX51" s="237" t="str">
        <f>IF(CMS_Deviation_Detail!D73="","",CMS_Deviation_Detail!D73)</f>
        <v/>
      </c>
      <c r="AY51" s="237" t="str">
        <f t="shared" si="17"/>
        <v/>
      </c>
      <c r="AZ51" s="152" t="str">
        <f>IF(COUNTIF(AY$2:AY51,AY51)=1,AY51,"")</f>
        <v/>
      </c>
      <c r="BA51" s="238" t="str">
        <f t="shared" si="18"/>
        <v/>
      </c>
      <c r="BB51" s="238" t="str">
        <f t="shared" si="19"/>
        <v/>
      </c>
      <c r="BC51" s="238" t="str">
        <f t="shared" si="20"/>
        <v/>
      </c>
      <c r="BD51" s="238" t="str">
        <f t="shared" si="21"/>
        <v/>
      </c>
      <c r="BE51" s="238" t="str">
        <f t="shared" si="15"/>
        <v/>
      </c>
      <c r="BG51" s="236" t="str">
        <f>+IF(BL51="","",MAX(BG$1:BG50)+1)</f>
        <v/>
      </c>
      <c r="BH51" s="237" t="str">
        <f>IF(CMS_Identification!B73="","",CMS_Identification!B73)</f>
        <v/>
      </c>
      <c r="BI51" s="237" t="str">
        <f>IF(CMS_Identification!C73="","",CMS_Identification!C73)</f>
        <v/>
      </c>
      <c r="BJ51" s="237" t="str">
        <f>IF(CMS_Identification!E73="","",CMS_Identification!E73)</f>
        <v/>
      </c>
      <c r="BK51" s="237" t="str">
        <f t="shared" si="22"/>
        <v/>
      </c>
      <c r="BL51" s="152" t="str">
        <f>IF(COUNTIF(BK$2:BK51,BK51)=1,BK51,"")</f>
        <v/>
      </c>
      <c r="BM51" s="152" t="str">
        <f t="shared" si="23"/>
        <v/>
      </c>
      <c r="BN51" s="238" t="str">
        <f t="shared" si="24"/>
        <v/>
      </c>
      <c r="BO51" s="238" t="str">
        <f t="shared" si="25"/>
        <v/>
      </c>
      <c r="BP51" s="238" t="str">
        <f t="shared" si="26"/>
        <v/>
      </c>
    </row>
    <row r="52" spans="1:68" ht="16.5" x14ac:dyDescent="0.3">
      <c r="A52" s="232" t="str">
        <f>+IF(D52="","",MAX(A$1:A51)+1)</f>
        <v/>
      </c>
      <c r="B52" s="233" t="str">
        <f>IF(Affected_Sources!C74="","",Affected_Sources!C74)</f>
        <v/>
      </c>
      <c r="C52" s="233" t="str">
        <f t="shared" si="27"/>
        <v/>
      </c>
      <c r="D52" s="234" t="str">
        <f>IF(COUNTIF(B$2:B52,B52)=1,B52,"")</f>
        <v/>
      </c>
      <c r="K52" s="150" t="str">
        <f>+IF(N52="","",MAX(K$1:K51)+1)</f>
        <v/>
      </c>
      <c r="L52" s="146" t="str">
        <f>IF(CMS_Identification!E74="","",CMS_Identification!E74)</f>
        <v/>
      </c>
      <c r="M52" s="147" t="str">
        <f t="shared" si="28"/>
        <v/>
      </c>
      <c r="N52" s="147" t="str">
        <f>IF(COUNTIF(L$2:L52,L52)=1,L52,"")</f>
        <v/>
      </c>
      <c r="U52" s="150" t="str">
        <f>+IF(Z52="","",MAX(U$1:U51)+1)</f>
        <v/>
      </c>
      <c r="V52" s="151" t="str">
        <f>IF(Limit_Deviation_Detail!B74="","",Limit_Deviation_Detail!B74)</f>
        <v/>
      </c>
      <c r="W52" s="151" t="str">
        <f>IF(Limit_Deviation_Detail!C74="","",Limit_Deviation_Detail!C74)</f>
        <v/>
      </c>
      <c r="X52" s="151" t="str">
        <f>IF(Limit_Deviation_Detail!E74="","",Limit_Deviation_Detail!E74)</f>
        <v/>
      </c>
      <c r="Y52" s="151" t="str">
        <f t="shared" si="3"/>
        <v/>
      </c>
      <c r="Z52" s="152" t="str">
        <f>IF(COUNTIF(Y$2:Y52,Y52)=1,Y52,"")</f>
        <v/>
      </c>
      <c r="AA52" s="153" t="str">
        <f t="shared" si="4"/>
        <v/>
      </c>
      <c r="AB52" s="153" t="str">
        <f t="shared" si="5"/>
        <v/>
      </c>
      <c r="AC52" s="153" t="str">
        <f t="shared" si="6"/>
        <v/>
      </c>
      <c r="AD52" s="153" t="str">
        <f t="shared" si="7"/>
        <v/>
      </c>
      <c r="AE52" s="153" t="str">
        <f t="shared" si="8"/>
        <v/>
      </c>
      <c r="AG52" t="s">
        <v>136</v>
      </c>
      <c r="AI52" s="236" t="str">
        <f>+IF(AN52="","",MAX(AI$1:AI51)+1)</f>
        <v/>
      </c>
      <c r="AJ52" s="237" t="str">
        <f>IF(Affected_Sources!B74="","",Affected_Sources!B74)</f>
        <v/>
      </c>
      <c r="AK52" s="237" t="str">
        <f>IF(Affected_Sources!C74="","",Affected_Sources!C74)</f>
        <v/>
      </c>
      <c r="AL52" s="237" t="str">
        <f>IF(Affected_Sources!D74="","",Affected_Sources!D74)</f>
        <v/>
      </c>
      <c r="AM52" s="237" t="str">
        <f t="shared" si="16"/>
        <v/>
      </c>
      <c r="AN52" s="152" t="str">
        <f>IF(COUNTIF(AM$2:AM52,AM52)=1,AM52,"")</f>
        <v/>
      </c>
      <c r="AO52" s="152" t="str">
        <f t="shared" si="29"/>
        <v/>
      </c>
      <c r="AP52" s="152" t="str">
        <f t="shared" si="30"/>
        <v/>
      </c>
      <c r="AQ52" s="238" t="str">
        <f t="shared" si="31"/>
        <v/>
      </c>
      <c r="AR52" s="238" t="str">
        <f t="shared" si="32"/>
        <v/>
      </c>
      <c r="AS52" s="238" t="str">
        <f t="shared" si="33"/>
        <v/>
      </c>
      <c r="AU52" s="236" t="str">
        <f>+IF(AZ52="","",MAX(AU$1:AU51)+1)</f>
        <v/>
      </c>
      <c r="AV52" s="237" t="str">
        <f>IF(CMS_Deviation_Detail!B74="","",CMS_Deviation_Detail!B74)</f>
        <v/>
      </c>
      <c r="AW52" s="237" t="str">
        <f>IF(CMS_Deviation_Detail!C74="","",CMS_Deviation_Detail!C74)</f>
        <v/>
      </c>
      <c r="AX52" s="237" t="str">
        <f>IF(CMS_Deviation_Detail!D74="","",CMS_Deviation_Detail!D74)</f>
        <v/>
      </c>
      <c r="AY52" s="237" t="str">
        <f t="shared" si="17"/>
        <v/>
      </c>
      <c r="AZ52" s="152" t="str">
        <f>IF(COUNTIF(AY$2:AY52,AY52)=1,AY52,"")</f>
        <v/>
      </c>
      <c r="BA52" s="238" t="str">
        <f t="shared" si="18"/>
        <v/>
      </c>
      <c r="BB52" s="238" t="str">
        <f t="shared" si="19"/>
        <v/>
      </c>
      <c r="BC52" s="238" t="str">
        <f t="shared" si="20"/>
        <v/>
      </c>
      <c r="BD52" s="238" t="str">
        <f t="shared" si="21"/>
        <v/>
      </c>
      <c r="BE52" s="238" t="str">
        <f t="shared" si="15"/>
        <v/>
      </c>
      <c r="BG52" s="236" t="str">
        <f>+IF(BL52="","",MAX(BG$1:BG51)+1)</f>
        <v/>
      </c>
      <c r="BH52" s="237" t="str">
        <f>IF(CMS_Identification!B74="","",CMS_Identification!B74)</f>
        <v/>
      </c>
      <c r="BI52" s="237" t="str">
        <f>IF(CMS_Identification!C74="","",CMS_Identification!C74)</f>
        <v/>
      </c>
      <c r="BJ52" s="237" t="str">
        <f>IF(CMS_Identification!E74="","",CMS_Identification!E74)</f>
        <v/>
      </c>
      <c r="BK52" s="237" t="str">
        <f t="shared" si="22"/>
        <v/>
      </c>
      <c r="BL52" s="152" t="str">
        <f>IF(COUNTIF(BK$2:BK52,BK52)=1,BK52,"")</f>
        <v/>
      </c>
      <c r="BM52" s="152" t="str">
        <f t="shared" si="23"/>
        <v/>
      </c>
      <c r="BN52" s="238" t="str">
        <f t="shared" si="24"/>
        <v/>
      </c>
      <c r="BO52" s="238" t="str">
        <f t="shared" si="25"/>
        <v/>
      </c>
      <c r="BP52" s="238" t="str">
        <f t="shared" si="26"/>
        <v/>
      </c>
    </row>
    <row r="53" spans="1:68" ht="16.5" x14ac:dyDescent="0.3">
      <c r="A53" s="232" t="str">
        <f>+IF(D53="","",MAX(A$1:A52)+1)</f>
        <v/>
      </c>
      <c r="B53" s="233" t="str">
        <f>IF(Affected_Sources!C75="","",Affected_Sources!C75)</f>
        <v/>
      </c>
      <c r="C53" s="233" t="str">
        <f t="shared" si="27"/>
        <v/>
      </c>
      <c r="D53" s="234" t="str">
        <f>IF(COUNTIF(B$2:B53,B53)=1,B53,"")</f>
        <v/>
      </c>
      <c r="K53" s="150" t="str">
        <f>+IF(N53="","",MAX(K$1:K52)+1)</f>
        <v/>
      </c>
      <c r="L53" s="146" t="str">
        <f>IF(CMS_Identification!E75="","",CMS_Identification!E75)</f>
        <v/>
      </c>
      <c r="M53" s="147" t="str">
        <f t="shared" si="28"/>
        <v/>
      </c>
      <c r="N53" s="147" t="str">
        <f>IF(COUNTIF(L$2:L53,L53)=1,L53,"")</f>
        <v/>
      </c>
      <c r="U53" s="150" t="str">
        <f>+IF(Z53="","",MAX(U$1:U52)+1)</f>
        <v/>
      </c>
      <c r="V53" s="151" t="str">
        <f>IF(Limit_Deviation_Detail!B75="","",Limit_Deviation_Detail!B75)</f>
        <v/>
      </c>
      <c r="W53" s="151" t="str">
        <f>IF(Limit_Deviation_Detail!C75="","",Limit_Deviation_Detail!C75)</f>
        <v/>
      </c>
      <c r="X53" s="151" t="str">
        <f>IF(Limit_Deviation_Detail!E75="","",Limit_Deviation_Detail!E75)</f>
        <v/>
      </c>
      <c r="Y53" s="151" t="str">
        <f t="shared" si="3"/>
        <v/>
      </c>
      <c r="Z53" s="152" t="str">
        <f>IF(COUNTIF(Y$2:Y53,Y53)=1,Y53,"")</f>
        <v/>
      </c>
      <c r="AA53" s="153" t="str">
        <f t="shared" si="4"/>
        <v/>
      </c>
      <c r="AB53" s="153" t="str">
        <f t="shared" si="5"/>
        <v/>
      </c>
      <c r="AC53" s="153" t="str">
        <f t="shared" si="6"/>
        <v/>
      </c>
      <c r="AD53" s="153" t="str">
        <f t="shared" si="7"/>
        <v/>
      </c>
      <c r="AE53" s="153" t="str">
        <f t="shared" si="8"/>
        <v/>
      </c>
      <c r="AG53" t="s">
        <v>137</v>
      </c>
      <c r="AI53" s="236" t="str">
        <f>+IF(AN53="","",MAX(AI$1:AI52)+1)</f>
        <v/>
      </c>
      <c r="AJ53" s="237" t="str">
        <f>IF(Affected_Sources!B75="","",Affected_Sources!B75)</f>
        <v/>
      </c>
      <c r="AK53" s="237" t="str">
        <f>IF(Affected_Sources!C75="","",Affected_Sources!C75)</f>
        <v/>
      </c>
      <c r="AL53" s="237" t="str">
        <f>IF(Affected_Sources!D75="","",Affected_Sources!D75)</f>
        <v/>
      </c>
      <c r="AM53" s="237" t="str">
        <f t="shared" si="16"/>
        <v/>
      </c>
      <c r="AN53" s="152" t="str">
        <f>IF(COUNTIF(AM$2:AM53,AM53)=1,AM53,"")</f>
        <v/>
      </c>
      <c r="AO53" s="152" t="str">
        <f t="shared" si="29"/>
        <v/>
      </c>
      <c r="AP53" s="152" t="str">
        <f t="shared" si="30"/>
        <v/>
      </c>
      <c r="AQ53" s="238" t="str">
        <f t="shared" si="31"/>
        <v/>
      </c>
      <c r="AR53" s="238" t="str">
        <f t="shared" si="32"/>
        <v/>
      </c>
      <c r="AS53" s="238" t="str">
        <f t="shared" si="33"/>
        <v/>
      </c>
      <c r="AU53" s="236" t="str">
        <f>+IF(AZ53="","",MAX(AU$1:AU52)+1)</f>
        <v/>
      </c>
      <c r="AV53" s="237" t="str">
        <f>IF(CMS_Deviation_Detail!B75="","",CMS_Deviation_Detail!B75)</f>
        <v/>
      </c>
      <c r="AW53" s="237" t="str">
        <f>IF(CMS_Deviation_Detail!C75="","",CMS_Deviation_Detail!C75)</f>
        <v/>
      </c>
      <c r="AX53" s="237" t="str">
        <f>IF(CMS_Deviation_Detail!D75="","",CMS_Deviation_Detail!D75)</f>
        <v/>
      </c>
      <c r="AY53" s="237" t="str">
        <f t="shared" si="17"/>
        <v/>
      </c>
      <c r="AZ53" s="152" t="str">
        <f>IF(COUNTIF(AY$2:AY53,AY53)=1,AY53,"")</f>
        <v/>
      </c>
      <c r="BA53" s="238" t="str">
        <f t="shared" si="18"/>
        <v/>
      </c>
      <c r="BB53" s="238" t="str">
        <f t="shared" si="19"/>
        <v/>
      </c>
      <c r="BC53" s="238" t="str">
        <f t="shared" si="20"/>
        <v/>
      </c>
      <c r="BD53" s="238" t="str">
        <f t="shared" si="21"/>
        <v/>
      </c>
      <c r="BE53" s="238" t="str">
        <f t="shared" si="15"/>
        <v/>
      </c>
      <c r="BG53" s="236" t="str">
        <f>+IF(BL53="","",MAX(BG$1:BG52)+1)</f>
        <v/>
      </c>
      <c r="BH53" s="237" t="str">
        <f>IF(CMS_Identification!B75="","",CMS_Identification!B75)</f>
        <v/>
      </c>
      <c r="BI53" s="237" t="str">
        <f>IF(CMS_Identification!C75="","",CMS_Identification!C75)</f>
        <v/>
      </c>
      <c r="BJ53" s="237" t="str">
        <f>IF(CMS_Identification!E75="","",CMS_Identification!E75)</f>
        <v/>
      </c>
      <c r="BK53" s="237" t="str">
        <f t="shared" si="22"/>
        <v/>
      </c>
      <c r="BL53" s="152" t="str">
        <f>IF(COUNTIF(BK$2:BK53,BK53)=1,BK53,"")</f>
        <v/>
      </c>
      <c r="BM53" s="152" t="str">
        <f t="shared" si="23"/>
        <v/>
      </c>
      <c r="BN53" s="238" t="str">
        <f t="shared" si="24"/>
        <v/>
      </c>
      <c r="BO53" s="238" t="str">
        <f t="shared" si="25"/>
        <v/>
      </c>
      <c r="BP53" s="238" t="str">
        <f t="shared" si="26"/>
        <v/>
      </c>
    </row>
    <row r="54" spans="1:68" ht="16.5" x14ac:dyDescent="0.3">
      <c r="A54" s="232" t="str">
        <f>+IF(D54="","",MAX(A$1:A53)+1)</f>
        <v/>
      </c>
      <c r="B54" s="233" t="str">
        <f>IF(Affected_Sources!C76="","",Affected_Sources!C76)</f>
        <v/>
      </c>
      <c r="C54" s="233" t="str">
        <f t="shared" si="27"/>
        <v/>
      </c>
      <c r="D54" s="234" t="str">
        <f>IF(COUNTIF(B$2:B54,B54)=1,B54,"")</f>
        <v/>
      </c>
      <c r="K54" s="150" t="str">
        <f>+IF(N54="","",MAX(K$1:K53)+1)</f>
        <v/>
      </c>
      <c r="L54" s="146" t="str">
        <f>IF(CMS_Identification!E76="","",CMS_Identification!E76)</f>
        <v/>
      </c>
      <c r="M54" s="147" t="str">
        <f t="shared" si="28"/>
        <v/>
      </c>
      <c r="N54" s="147" t="str">
        <f>IF(COUNTIF(L$2:L54,L54)=1,L54,"")</f>
        <v/>
      </c>
      <c r="U54" s="150" t="str">
        <f>+IF(Z54="","",MAX(U$1:U53)+1)</f>
        <v/>
      </c>
      <c r="V54" s="151" t="str">
        <f>IF(Limit_Deviation_Detail!B76="","",Limit_Deviation_Detail!B76)</f>
        <v/>
      </c>
      <c r="W54" s="151" t="str">
        <f>IF(Limit_Deviation_Detail!C76="","",Limit_Deviation_Detail!C76)</f>
        <v/>
      </c>
      <c r="X54" s="151" t="str">
        <f>IF(Limit_Deviation_Detail!E76="","",Limit_Deviation_Detail!E76)</f>
        <v/>
      </c>
      <c r="Y54" s="151" t="str">
        <f t="shared" si="3"/>
        <v/>
      </c>
      <c r="Z54" s="152" t="str">
        <f>IF(COUNTIF(Y$2:Y54,Y54)=1,Y54,"")</f>
        <v/>
      </c>
      <c r="AA54" s="153" t="str">
        <f t="shared" si="4"/>
        <v/>
      </c>
      <c r="AB54" s="153" t="str">
        <f t="shared" si="5"/>
        <v/>
      </c>
      <c r="AC54" s="153" t="str">
        <f t="shared" si="6"/>
        <v/>
      </c>
      <c r="AD54" s="153" t="str">
        <f t="shared" si="7"/>
        <v/>
      </c>
      <c r="AE54" s="153" t="str">
        <f t="shared" si="8"/>
        <v/>
      </c>
      <c r="AG54" t="s">
        <v>138</v>
      </c>
      <c r="AI54" s="236" t="str">
        <f>+IF(AN54="","",MAX(AI$1:AI53)+1)</f>
        <v/>
      </c>
      <c r="AJ54" s="237" t="str">
        <f>IF(Affected_Sources!B76="","",Affected_Sources!B76)</f>
        <v/>
      </c>
      <c r="AK54" s="237" t="str">
        <f>IF(Affected_Sources!C76="","",Affected_Sources!C76)</f>
        <v/>
      </c>
      <c r="AL54" s="237" t="str">
        <f>IF(Affected_Sources!D76="","",Affected_Sources!D76)</f>
        <v/>
      </c>
      <c r="AM54" s="237" t="str">
        <f t="shared" si="16"/>
        <v/>
      </c>
      <c r="AN54" s="152" t="str">
        <f>IF(COUNTIF(AM$2:AM54,AM54)=1,AM54,"")</f>
        <v/>
      </c>
      <c r="AO54" s="152" t="str">
        <f t="shared" si="29"/>
        <v/>
      </c>
      <c r="AP54" s="152" t="str">
        <f t="shared" si="30"/>
        <v/>
      </c>
      <c r="AQ54" s="238" t="str">
        <f t="shared" si="31"/>
        <v/>
      </c>
      <c r="AR54" s="238" t="str">
        <f t="shared" si="32"/>
        <v/>
      </c>
      <c r="AS54" s="238" t="str">
        <f t="shared" si="33"/>
        <v/>
      </c>
      <c r="AU54" s="236" t="str">
        <f>+IF(AZ54="","",MAX(AU$1:AU53)+1)</f>
        <v/>
      </c>
      <c r="AV54" s="237" t="str">
        <f>IF(CMS_Deviation_Detail!B76="","",CMS_Deviation_Detail!B76)</f>
        <v/>
      </c>
      <c r="AW54" s="237" t="str">
        <f>IF(CMS_Deviation_Detail!C76="","",CMS_Deviation_Detail!C76)</f>
        <v/>
      </c>
      <c r="AX54" s="237" t="str">
        <f>IF(CMS_Deviation_Detail!D76="","",CMS_Deviation_Detail!D76)</f>
        <v/>
      </c>
      <c r="AY54" s="237" t="str">
        <f t="shared" si="17"/>
        <v/>
      </c>
      <c r="AZ54" s="152" t="str">
        <f>IF(COUNTIF(AY$2:AY54,AY54)=1,AY54,"")</f>
        <v/>
      </c>
      <c r="BA54" s="238" t="str">
        <f t="shared" si="18"/>
        <v/>
      </c>
      <c r="BB54" s="238" t="str">
        <f t="shared" si="19"/>
        <v/>
      </c>
      <c r="BC54" s="238" t="str">
        <f t="shared" si="20"/>
        <v/>
      </c>
      <c r="BD54" s="238" t="str">
        <f t="shared" si="21"/>
        <v/>
      </c>
      <c r="BE54" s="238" t="str">
        <f t="shared" si="15"/>
        <v/>
      </c>
      <c r="BG54" s="236" t="str">
        <f>+IF(BL54="","",MAX(BG$1:BG53)+1)</f>
        <v/>
      </c>
      <c r="BH54" s="237" t="str">
        <f>IF(CMS_Identification!B76="","",CMS_Identification!B76)</f>
        <v/>
      </c>
      <c r="BI54" s="237" t="str">
        <f>IF(CMS_Identification!C76="","",CMS_Identification!C76)</f>
        <v/>
      </c>
      <c r="BJ54" s="237" t="str">
        <f>IF(CMS_Identification!E76="","",CMS_Identification!E76)</f>
        <v/>
      </c>
      <c r="BK54" s="237" t="str">
        <f t="shared" si="22"/>
        <v/>
      </c>
      <c r="BL54" s="152" t="str">
        <f>IF(COUNTIF(BK$2:BK54,BK54)=1,BK54,"")</f>
        <v/>
      </c>
      <c r="BM54" s="152" t="str">
        <f t="shared" si="23"/>
        <v/>
      </c>
      <c r="BN54" s="238" t="str">
        <f t="shared" si="24"/>
        <v/>
      </c>
      <c r="BO54" s="238" t="str">
        <f t="shared" si="25"/>
        <v/>
      </c>
      <c r="BP54" s="238" t="str">
        <f t="shared" si="26"/>
        <v/>
      </c>
    </row>
    <row r="55" spans="1:68" ht="16.5" x14ac:dyDescent="0.3">
      <c r="A55" s="232" t="str">
        <f>+IF(D55="","",MAX(A$1:A54)+1)</f>
        <v/>
      </c>
      <c r="B55" s="233" t="str">
        <f>IF(Affected_Sources!C77="","",Affected_Sources!C77)</f>
        <v/>
      </c>
      <c r="C55" s="233" t="str">
        <f t="shared" si="27"/>
        <v/>
      </c>
      <c r="D55" s="234" t="str">
        <f>IF(COUNTIF(B$2:B55,B55)=1,B55,"")</f>
        <v/>
      </c>
      <c r="K55" s="150" t="str">
        <f>+IF(N55="","",MAX(K$1:K54)+1)</f>
        <v/>
      </c>
      <c r="L55" s="146" t="str">
        <f>IF(CMS_Identification!E77="","",CMS_Identification!E77)</f>
        <v/>
      </c>
      <c r="M55" s="147" t="str">
        <f t="shared" si="28"/>
        <v/>
      </c>
      <c r="N55" s="147" t="str">
        <f>IF(COUNTIF(L$2:L55,L55)=1,L55,"")</f>
        <v/>
      </c>
      <c r="U55" s="150" t="str">
        <f>+IF(Z55="","",MAX(U$1:U54)+1)</f>
        <v/>
      </c>
      <c r="V55" s="151" t="str">
        <f>IF(Limit_Deviation_Detail!B77="","",Limit_Deviation_Detail!B77)</f>
        <v/>
      </c>
      <c r="W55" s="151" t="str">
        <f>IF(Limit_Deviation_Detail!C77="","",Limit_Deviation_Detail!C77)</f>
        <v/>
      </c>
      <c r="X55" s="151" t="str">
        <f>IF(Limit_Deviation_Detail!E77="","",Limit_Deviation_Detail!E77)</f>
        <v/>
      </c>
      <c r="Y55" s="151" t="str">
        <f t="shared" si="3"/>
        <v/>
      </c>
      <c r="Z55" s="152" t="str">
        <f>IF(COUNTIF(Y$2:Y55,Y55)=1,Y55,"")</f>
        <v/>
      </c>
      <c r="AA55" s="153" t="str">
        <f t="shared" si="4"/>
        <v/>
      </c>
      <c r="AB55" s="153" t="str">
        <f t="shared" si="5"/>
        <v/>
      </c>
      <c r="AC55" s="153" t="str">
        <f t="shared" si="6"/>
        <v/>
      </c>
      <c r="AD55" s="153" t="str">
        <f t="shared" si="7"/>
        <v/>
      </c>
      <c r="AE55" s="153" t="str">
        <f t="shared" si="8"/>
        <v/>
      </c>
      <c r="AG55" t="s">
        <v>139</v>
      </c>
      <c r="AI55" s="236" t="str">
        <f>+IF(AN55="","",MAX(AI$1:AI54)+1)</f>
        <v/>
      </c>
      <c r="AJ55" s="237" t="str">
        <f>IF(Affected_Sources!B77="","",Affected_Sources!B77)</f>
        <v/>
      </c>
      <c r="AK55" s="237" t="str">
        <f>IF(Affected_Sources!C77="","",Affected_Sources!C77)</f>
        <v/>
      </c>
      <c r="AL55" s="237" t="str">
        <f>IF(Affected_Sources!D77="","",Affected_Sources!D77)</f>
        <v/>
      </c>
      <c r="AM55" s="237" t="str">
        <f t="shared" si="16"/>
        <v/>
      </c>
      <c r="AN55" s="152" t="str">
        <f>IF(COUNTIF(AM$2:AM55,AM55)=1,AM55,"")</f>
        <v/>
      </c>
      <c r="AO55" s="152" t="str">
        <f t="shared" si="29"/>
        <v/>
      </c>
      <c r="AP55" s="152" t="str">
        <f t="shared" si="30"/>
        <v/>
      </c>
      <c r="AQ55" s="238" t="str">
        <f t="shared" si="31"/>
        <v/>
      </c>
      <c r="AR55" s="238" t="str">
        <f t="shared" si="32"/>
        <v/>
      </c>
      <c r="AS55" s="238" t="str">
        <f t="shared" si="33"/>
        <v/>
      </c>
      <c r="AU55" s="236" t="str">
        <f>+IF(AZ55="","",MAX(AU$1:AU54)+1)</f>
        <v/>
      </c>
      <c r="AV55" s="237" t="str">
        <f>IF(CMS_Deviation_Detail!B77="","",CMS_Deviation_Detail!B77)</f>
        <v/>
      </c>
      <c r="AW55" s="237" t="str">
        <f>IF(CMS_Deviation_Detail!C77="","",CMS_Deviation_Detail!C77)</f>
        <v/>
      </c>
      <c r="AX55" s="237" t="str">
        <f>IF(CMS_Deviation_Detail!D77="","",CMS_Deviation_Detail!D77)</f>
        <v/>
      </c>
      <c r="AY55" s="237" t="str">
        <f t="shared" si="17"/>
        <v/>
      </c>
      <c r="AZ55" s="152" t="str">
        <f>IF(COUNTIF(AY$2:AY55,AY55)=1,AY55,"")</f>
        <v/>
      </c>
      <c r="BA55" s="238" t="str">
        <f t="shared" si="18"/>
        <v/>
      </c>
      <c r="BB55" s="238" t="str">
        <f t="shared" si="19"/>
        <v/>
      </c>
      <c r="BC55" s="238" t="str">
        <f t="shared" si="20"/>
        <v/>
      </c>
      <c r="BD55" s="238" t="str">
        <f t="shared" si="21"/>
        <v/>
      </c>
      <c r="BE55" s="238" t="str">
        <f t="shared" si="15"/>
        <v/>
      </c>
      <c r="BG55" s="236" t="str">
        <f>+IF(BL55="","",MAX(BG$1:BG54)+1)</f>
        <v/>
      </c>
      <c r="BH55" s="237" t="str">
        <f>IF(CMS_Identification!B77="","",CMS_Identification!B77)</f>
        <v/>
      </c>
      <c r="BI55" s="237" t="str">
        <f>IF(CMS_Identification!C77="","",CMS_Identification!C77)</f>
        <v/>
      </c>
      <c r="BJ55" s="237" t="str">
        <f>IF(CMS_Identification!E77="","",CMS_Identification!E77)</f>
        <v/>
      </c>
      <c r="BK55" s="237" t="str">
        <f t="shared" si="22"/>
        <v/>
      </c>
      <c r="BL55" s="152" t="str">
        <f>IF(COUNTIF(BK$2:BK55,BK55)=1,BK55,"")</f>
        <v/>
      </c>
      <c r="BM55" s="152" t="str">
        <f t="shared" si="23"/>
        <v/>
      </c>
      <c r="BN55" s="238" t="str">
        <f t="shared" si="24"/>
        <v/>
      </c>
      <c r="BO55" s="238" t="str">
        <f t="shared" si="25"/>
        <v/>
      </c>
      <c r="BP55" s="238" t="str">
        <f t="shared" si="26"/>
        <v/>
      </c>
    </row>
    <row r="56" spans="1:68" ht="16.5" x14ac:dyDescent="0.3">
      <c r="A56" s="232" t="str">
        <f>+IF(D56="","",MAX(A$1:A55)+1)</f>
        <v/>
      </c>
      <c r="B56" s="233" t="str">
        <f>IF(Affected_Sources!C78="","",Affected_Sources!C78)</f>
        <v/>
      </c>
      <c r="C56" s="233" t="str">
        <f t="shared" si="27"/>
        <v/>
      </c>
      <c r="D56" s="234" t="str">
        <f>IF(COUNTIF(B$2:B56,B56)=1,B56,"")</f>
        <v/>
      </c>
      <c r="K56" s="150" t="str">
        <f>+IF(N56="","",MAX(K$1:K55)+1)</f>
        <v/>
      </c>
      <c r="L56" s="146" t="str">
        <f>IF(CMS_Identification!E78="","",CMS_Identification!E78)</f>
        <v/>
      </c>
      <c r="M56" s="147" t="str">
        <f t="shared" si="28"/>
        <v/>
      </c>
      <c r="N56" s="147" t="str">
        <f>IF(COUNTIF(L$2:L56,L56)=1,L56,"")</f>
        <v/>
      </c>
      <c r="U56" s="150" t="str">
        <f>+IF(Z56="","",MAX(U$1:U55)+1)</f>
        <v/>
      </c>
      <c r="V56" s="151" t="str">
        <f>IF(Limit_Deviation_Detail!B78="","",Limit_Deviation_Detail!B78)</f>
        <v/>
      </c>
      <c r="W56" s="151" t="str">
        <f>IF(Limit_Deviation_Detail!C78="","",Limit_Deviation_Detail!C78)</f>
        <v/>
      </c>
      <c r="X56" s="151" t="str">
        <f>IF(Limit_Deviation_Detail!E78="","",Limit_Deviation_Detail!E78)</f>
        <v/>
      </c>
      <c r="Y56" s="151" t="str">
        <f t="shared" si="3"/>
        <v/>
      </c>
      <c r="Z56" s="152" t="str">
        <f>IF(COUNTIF(Y$2:Y56,Y56)=1,Y56,"")</f>
        <v/>
      </c>
      <c r="AA56" s="153" t="str">
        <f t="shared" si="4"/>
        <v/>
      </c>
      <c r="AB56" s="153" t="str">
        <f t="shared" si="5"/>
        <v/>
      </c>
      <c r="AC56" s="153" t="str">
        <f t="shared" si="6"/>
        <v/>
      </c>
      <c r="AD56" s="153" t="str">
        <f t="shared" si="7"/>
        <v/>
      </c>
      <c r="AE56" s="153" t="str">
        <f t="shared" si="8"/>
        <v/>
      </c>
      <c r="AG56" t="s">
        <v>140</v>
      </c>
      <c r="AI56" s="236" t="str">
        <f>+IF(AN56="","",MAX(AI$1:AI55)+1)</f>
        <v/>
      </c>
      <c r="AJ56" s="237" t="str">
        <f>IF(Affected_Sources!B78="","",Affected_Sources!B78)</f>
        <v/>
      </c>
      <c r="AK56" s="237" t="str">
        <f>IF(Affected_Sources!C78="","",Affected_Sources!C78)</f>
        <v/>
      </c>
      <c r="AL56" s="237" t="str">
        <f>IF(Affected_Sources!D78="","",Affected_Sources!D78)</f>
        <v/>
      </c>
      <c r="AM56" s="237" t="str">
        <f t="shared" si="16"/>
        <v/>
      </c>
      <c r="AN56" s="152" t="str">
        <f>IF(COUNTIF(AM$2:AM56,AM56)=1,AM56,"")</f>
        <v/>
      </c>
      <c r="AO56" s="152" t="str">
        <f t="shared" si="29"/>
        <v/>
      </c>
      <c r="AP56" s="152" t="str">
        <f t="shared" si="30"/>
        <v/>
      </c>
      <c r="AQ56" s="238" t="str">
        <f t="shared" si="31"/>
        <v/>
      </c>
      <c r="AR56" s="238" t="str">
        <f t="shared" si="32"/>
        <v/>
      </c>
      <c r="AS56" s="238" t="str">
        <f t="shared" si="33"/>
        <v/>
      </c>
      <c r="AU56" s="236" t="str">
        <f>+IF(AZ56="","",MAX(AU$1:AU55)+1)</f>
        <v/>
      </c>
      <c r="AV56" s="237" t="str">
        <f>IF(CMS_Deviation_Detail!B78="","",CMS_Deviation_Detail!B78)</f>
        <v/>
      </c>
      <c r="AW56" s="237" t="str">
        <f>IF(CMS_Deviation_Detail!C78="","",CMS_Deviation_Detail!C78)</f>
        <v/>
      </c>
      <c r="AX56" s="237" t="str">
        <f>IF(CMS_Deviation_Detail!D78="","",CMS_Deviation_Detail!D78)</f>
        <v/>
      </c>
      <c r="AY56" s="237" t="str">
        <f t="shared" si="17"/>
        <v/>
      </c>
      <c r="AZ56" s="152" t="str">
        <f>IF(COUNTIF(AY$2:AY56,AY56)=1,AY56,"")</f>
        <v/>
      </c>
      <c r="BA56" s="238" t="str">
        <f t="shared" si="18"/>
        <v/>
      </c>
      <c r="BB56" s="238" t="str">
        <f t="shared" si="19"/>
        <v/>
      </c>
      <c r="BC56" s="238" t="str">
        <f t="shared" si="20"/>
        <v/>
      </c>
      <c r="BD56" s="238" t="str">
        <f t="shared" si="21"/>
        <v/>
      </c>
      <c r="BE56" s="238" t="str">
        <f t="shared" si="15"/>
        <v/>
      </c>
      <c r="BG56" s="236" t="str">
        <f>+IF(BL56="","",MAX(BG$1:BG55)+1)</f>
        <v/>
      </c>
      <c r="BH56" s="237" t="str">
        <f>IF(CMS_Identification!B78="","",CMS_Identification!B78)</f>
        <v/>
      </c>
      <c r="BI56" s="237" t="str">
        <f>IF(CMS_Identification!C78="","",CMS_Identification!C78)</f>
        <v/>
      </c>
      <c r="BJ56" s="237" t="str">
        <f>IF(CMS_Identification!E78="","",CMS_Identification!E78)</f>
        <v/>
      </c>
      <c r="BK56" s="237" t="str">
        <f t="shared" si="22"/>
        <v/>
      </c>
      <c r="BL56" s="152" t="str">
        <f>IF(COUNTIF(BK$2:BK56,BK56)=1,BK56,"")</f>
        <v/>
      </c>
      <c r="BM56" s="152" t="str">
        <f t="shared" si="23"/>
        <v/>
      </c>
      <c r="BN56" s="238" t="str">
        <f t="shared" si="24"/>
        <v/>
      </c>
      <c r="BO56" s="238" t="str">
        <f t="shared" si="25"/>
        <v/>
      </c>
      <c r="BP56" s="238" t="str">
        <f t="shared" si="26"/>
        <v/>
      </c>
    </row>
    <row r="57" spans="1:68" ht="16.5" x14ac:dyDescent="0.3">
      <c r="A57" s="232" t="str">
        <f>+IF(D57="","",MAX(A$1:A56)+1)</f>
        <v/>
      </c>
      <c r="B57" s="233" t="str">
        <f>IF(Affected_Sources!C79="","",Affected_Sources!C79)</f>
        <v/>
      </c>
      <c r="C57" s="233" t="str">
        <f t="shared" si="27"/>
        <v/>
      </c>
      <c r="D57" s="234" t="str">
        <f>IF(COUNTIF(B$2:B57,B57)=1,B57,"")</f>
        <v/>
      </c>
      <c r="K57" s="150" t="str">
        <f>+IF(N57="","",MAX(K$1:K56)+1)</f>
        <v/>
      </c>
      <c r="L57" s="146" t="str">
        <f>IF(CMS_Identification!E79="","",CMS_Identification!E79)</f>
        <v/>
      </c>
      <c r="M57" s="147" t="str">
        <f t="shared" si="28"/>
        <v/>
      </c>
      <c r="N57" s="147" t="str">
        <f>IF(COUNTIF(L$2:L57,L57)=1,L57,"")</f>
        <v/>
      </c>
      <c r="U57" s="150" t="str">
        <f>+IF(Z57="","",MAX(U$1:U56)+1)</f>
        <v/>
      </c>
      <c r="V57" s="151" t="str">
        <f>IF(Limit_Deviation_Detail!B79="","",Limit_Deviation_Detail!B79)</f>
        <v/>
      </c>
      <c r="W57" s="151" t="str">
        <f>IF(Limit_Deviation_Detail!C79="","",Limit_Deviation_Detail!C79)</f>
        <v/>
      </c>
      <c r="X57" s="151" t="str">
        <f>IF(Limit_Deviation_Detail!E79="","",Limit_Deviation_Detail!E79)</f>
        <v/>
      </c>
      <c r="Y57" s="151" t="str">
        <f t="shared" si="3"/>
        <v/>
      </c>
      <c r="Z57" s="152" t="str">
        <f>IF(COUNTIF(Y$2:Y57,Y57)=1,Y57,"")</f>
        <v/>
      </c>
      <c r="AA57" s="153" t="str">
        <f t="shared" si="4"/>
        <v/>
      </c>
      <c r="AB57" s="153" t="str">
        <f t="shared" si="5"/>
        <v/>
      </c>
      <c r="AC57" s="153" t="str">
        <f t="shared" si="6"/>
        <v/>
      </c>
      <c r="AD57" s="153" t="str">
        <f t="shared" si="7"/>
        <v/>
      </c>
      <c r="AE57" s="153" t="str">
        <f t="shared" si="8"/>
        <v/>
      </c>
      <c r="AG57" t="s">
        <v>141</v>
      </c>
      <c r="AI57" s="236" t="str">
        <f>+IF(AN57="","",MAX(AI$1:AI56)+1)</f>
        <v/>
      </c>
      <c r="AJ57" s="237" t="str">
        <f>IF(Affected_Sources!B79="","",Affected_Sources!B79)</f>
        <v/>
      </c>
      <c r="AK57" s="237" t="str">
        <f>IF(Affected_Sources!C79="","",Affected_Sources!C79)</f>
        <v/>
      </c>
      <c r="AL57" s="237" t="str">
        <f>IF(Affected_Sources!D79="","",Affected_Sources!D79)</f>
        <v/>
      </c>
      <c r="AM57" s="237" t="str">
        <f t="shared" si="16"/>
        <v/>
      </c>
      <c r="AN57" s="152" t="str">
        <f>IF(COUNTIF(AM$2:AM57,AM57)=1,AM57,"")</f>
        <v/>
      </c>
      <c r="AO57" s="152" t="str">
        <f t="shared" si="29"/>
        <v/>
      </c>
      <c r="AP57" s="152" t="str">
        <f t="shared" si="30"/>
        <v/>
      </c>
      <c r="AQ57" s="238" t="str">
        <f t="shared" si="31"/>
        <v/>
      </c>
      <c r="AR57" s="238" t="str">
        <f t="shared" si="32"/>
        <v/>
      </c>
      <c r="AS57" s="238" t="str">
        <f t="shared" si="33"/>
        <v/>
      </c>
      <c r="AU57" s="236" t="str">
        <f>+IF(AZ57="","",MAX(AU$1:AU56)+1)</f>
        <v/>
      </c>
      <c r="AV57" s="237" t="str">
        <f>IF(CMS_Deviation_Detail!B79="","",CMS_Deviation_Detail!B79)</f>
        <v/>
      </c>
      <c r="AW57" s="237" t="str">
        <f>IF(CMS_Deviation_Detail!C79="","",CMS_Deviation_Detail!C79)</f>
        <v/>
      </c>
      <c r="AX57" s="237" t="str">
        <f>IF(CMS_Deviation_Detail!D79="","",CMS_Deviation_Detail!D79)</f>
        <v/>
      </c>
      <c r="AY57" s="237" t="str">
        <f t="shared" si="17"/>
        <v/>
      </c>
      <c r="AZ57" s="152" t="str">
        <f>IF(COUNTIF(AY$2:AY57,AY57)=1,AY57,"")</f>
        <v/>
      </c>
      <c r="BA57" s="238" t="str">
        <f t="shared" si="18"/>
        <v/>
      </c>
      <c r="BB57" s="238" t="str">
        <f t="shared" si="19"/>
        <v/>
      </c>
      <c r="BC57" s="238" t="str">
        <f t="shared" si="20"/>
        <v/>
      </c>
      <c r="BD57" s="238" t="str">
        <f t="shared" si="21"/>
        <v/>
      </c>
      <c r="BE57" s="238" t="str">
        <f t="shared" si="15"/>
        <v/>
      </c>
      <c r="BG57" s="236" t="str">
        <f>+IF(BL57="","",MAX(BG$1:BG56)+1)</f>
        <v/>
      </c>
      <c r="BH57" s="237" t="str">
        <f>IF(CMS_Identification!B79="","",CMS_Identification!B79)</f>
        <v/>
      </c>
      <c r="BI57" s="237" t="str">
        <f>IF(CMS_Identification!C79="","",CMS_Identification!C79)</f>
        <v/>
      </c>
      <c r="BJ57" s="237" t="str">
        <f>IF(CMS_Identification!E79="","",CMS_Identification!E79)</f>
        <v/>
      </c>
      <c r="BK57" s="237" t="str">
        <f t="shared" si="22"/>
        <v/>
      </c>
      <c r="BL57" s="152" t="str">
        <f>IF(COUNTIF(BK$2:BK57,BK57)=1,BK57,"")</f>
        <v/>
      </c>
      <c r="BM57" s="152" t="str">
        <f t="shared" si="23"/>
        <v/>
      </c>
      <c r="BN57" s="238" t="str">
        <f t="shared" si="24"/>
        <v/>
      </c>
      <c r="BO57" s="238" t="str">
        <f t="shared" si="25"/>
        <v/>
      </c>
      <c r="BP57" s="238" t="str">
        <f t="shared" si="26"/>
        <v/>
      </c>
    </row>
    <row r="58" spans="1:68" ht="16.5" x14ac:dyDescent="0.3">
      <c r="A58" s="232" t="str">
        <f>+IF(D58="","",MAX(A$1:A57)+1)</f>
        <v/>
      </c>
      <c r="B58" s="233" t="str">
        <f>IF(Affected_Sources!C80="","",Affected_Sources!C80)</f>
        <v/>
      </c>
      <c r="C58" s="233" t="str">
        <f t="shared" si="27"/>
        <v/>
      </c>
      <c r="D58" s="234" t="str">
        <f>IF(COUNTIF(B$2:B58,B58)=1,B58,"")</f>
        <v/>
      </c>
      <c r="K58" s="150" t="str">
        <f>+IF(N58="","",MAX(K$1:K57)+1)</f>
        <v/>
      </c>
      <c r="L58" s="146" t="str">
        <f>IF(CMS_Identification!E80="","",CMS_Identification!E80)</f>
        <v/>
      </c>
      <c r="M58" s="147" t="str">
        <f t="shared" si="28"/>
        <v/>
      </c>
      <c r="N58" s="147" t="str">
        <f>IF(COUNTIF(L$2:L58,L58)=1,L58,"")</f>
        <v/>
      </c>
      <c r="U58" s="150" t="str">
        <f>+IF(Z58="","",MAX(U$1:U57)+1)</f>
        <v/>
      </c>
      <c r="V58" s="151" t="str">
        <f>IF(Limit_Deviation_Detail!B80="","",Limit_Deviation_Detail!B80)</f>
        <v/>
      </c>
      <c r="W58" s="151" t="str">
        <f>IF(Limit_Deviation_Detail!C80="","",Limit_Deviation_Detail!C80)</f>
        <v/>
      </c>
      <c r="X58" s="151" t="str">
        <f>IF(Limit_Deviation_Detail!E80="","",Limit_Deviation_Detail!E80)</f>
        <v/>
      </c>
      <c r="Y58" s="151" t="str">
        <f t="shared" si="3"/>
        <v/>
      </c>
      <c r="Z58" s="152" t="str">
        <f>IF(COUNTIF(Y$2:Y58,Y58)=1,Y58,"")</f>
        <v/>
      </c>
      <c r="AA58" s="153" t="str">
        <f t="shared" si="4"/>
        <v/>
      </c>
      <c r="AB58" s="153" t="str">
        <f t="shared" si="5"/>
        <v/>
      </c>
      <c r="AC58" s="153" t="str">
        <f t="shared" si="6"/>
        <v/>
      </c>
      <c r="AD58" s="153" t="str">
        <f t="shared" si="7"/>
        <v/>
      </c>
      <c r="AE58" s="153" t="str">
        <f t="shared" si="8"/>
        <v/>
      </c>
      <c r="AI58" s="236" t="str">
        <f>+IF(AN58="","",MAX(AI$1:AI57)+1)</f>
        <v/>
      </c>
      <c r="AJ58" s="237" t="str">
        <f>IF(Affected_Sources!B80="","",Affected_Sources!B80)</f>
        <v/>
      </c>
      <c r="AK58" s="237" t="str">
        <f>IF(Affected_Sources!C80="","",Affected_Sources!C80)</f>
        <v/>
      </c>
      <c r="AL58" s="237" t="str">
        <f>IF(Affected_Sources!D80="","",Affected_Sources!D80)</f>
        <v/>
      </c>
      <c r="AM58" s="237" t="str">
        <f t="shared" si="16"/>
        <v/>
      </c>
      <c r="AN58" s="152" t="str">
        <f>IF(COUNTIF(AM$2:AM58,AM58)=1,AM58,"")</f>
        <v/>
      </c>
      <c r="AO58" s="152" t="str">
        <f t="shared" si="29"/>
        <v/>
      </c>
      <c r="AP58" s="152" t="str">
        <f t="shared" si="30"/>
        <v/>
      </c>
      <c r="AQ58" s="238" t="str">
        <f t="shared" si="31"/>
        <v/>
      </c>
      <c r="AR58" s="238" t="str">
        <f t="shared" si="32"/>
        <v/>
      </c>
      <c r="AS58" s="238" t="str">
        <f t="shared" si="33"/>
        <v/>
      </c>
      <c r="AU58" s="236" t="str">
        <f>+IF(AZ58="","",MAX(AU$1:AU57)+1)</f>
        <v/>
      </c>
      <c r="AV58" s="237" t="str">
        <f>IF(CMS_Deviation_Detail!B80="","",CMS_Deviation_Detail!B80)</f>
        <v/>
      </c>
      <c r="AW58" s="237" t="str">
        <f>IF(CMS_Deviation_Detail!C80="","",CMS_Deviation_Detail!C80)</f>
        <v/>
      </c>
      <c r="AX58" s="237" t="str">
        <f>IF(CMS_Deviation_Detail!D80="","",CMS_Deviation_Detail!D80)</f>
        <v/>
      </c>
      <c r="AY58" s="237" t="str">
        <f t="shared" si="17"/>
        <v/>
      </c>
      <c r="AZ58" s="152" t="str">
        <f>IF(COUNTIF(AY$2:AY58,AY58)=1,AY58,"")</f>
        <v/>
      </c>
      <c r="BA58" s="238" t="str">
        <f t="shared" si="18"/>
        <v/>
      </c>
      <c r="BB58" s="238" t="str">
        <f t="shared" si="19"/>
        <v/>
      </c>
      <c r="BC58" s="238" t="str">
        <f t="shared" si="20"/>
        <v/>
      </c>
      <c r="BD58" s="238" t="str">
        <f t="shared" si="21"/>
        <v/>
      </c>
      <c r="BE58" s="238" t="str">
        <f t="shared" si="15"/>
        <v/>
      </c>
      <c r="BG58" s="236" t="str">
        <f>+IF(BL58="","",MAX(BG$1:BG57)+1)</f>
        <v/>
      </c>
      <c r="BH58" s="237" t="str">
        <f>IF(CMS_Identification!B80="","",CMS_Identification!B80)</f>
        <v/>
      </c>
      <c r="BI58" s="237" t="str">
        <f>IF(CMS_Identification!C80="","",CMS_Identification!C80)</f>
        <v/>
      </c>
      <c r="BJ58" s="237" t="str">
        <f>IF(CMS_Identification!E80="","",CMS_Identification!E80)</f>
        <v/>
      </c>
      <c r="BK58" s="237" t="str">
        <f t="shared" si="22"/>
        <v/>
      </c>
      <c r="BL58" s="152" t="str">
        <f>IF(COUNTIF(BK$2:BK58,BK58)=1,BK58,"")</f>
        <v/>
      </c>
      <c r="BM58" s="152" t="str">
        <f t="shared" si="23"/>
        <v/>
      </c>
      <c r="BN58" s="238" t="str">
        <f t="shared" si="24"/>
        <v/>
      </c>
      <c r="BO58" s="238" t="str">
        <f t="shared" si="25"/>
        <v/>
      </c>
      <c r="BP58" s="238" t="str">
        <f t="shared" si="26"/>
        <v/>
      </c>
    </row>
    <row r="59" spans="1:68" ht="16.5" x14ac:dyDescent="0.3">
      <c r="A59" s="232" t="str">
        <f>+IF(D59="","",MAX(A$1:A58)+1)</f>
        <v/>
      </c>
      <c r="B59" s="233" t="str">
        <f>IF(Affected_Sources!C81="","",Affected_Sources!C81)</f>
        <v/>
      </c>
      <c r="C59" s="233" t="str">
        <f t="shared" si="27"/>
        <v/>
      </c>
      <c r="D59" s="234" t="str">
        <f>IF(COUNTIF(B$2:B59,B59)=1,B59,"")</f>
        <v/>
      </c>
      <c r="K59" s="150" t="str">
        <f>+IF(N59="","",MAX(K$1:K58)+1)</f>
        <v/>
      </c>
      <c r="L59" s="146" t="str">
        <f>IF(CMS_Identification!E81="","",CMS_Identification!E81)</f>
        <v/>
      </c>
      <c r="M59" s="147" t="str">
        <f t="shared" si="28"/>
        <v/>
      </c>
      <c r="N59" s="147" t="str">
        <f>IF(COUNTIF(L$2:L59,L59)=1,L59,"")</f>
        <v/>
      </c>
      <c r="U59" s="150" t="str">
        <f>+IF(Z59="","",MAX(U$1:U58)+1)</f>
        <v/>
      </c>
      <c r="V59" s="151" t="str">
        <f>IF(Limit_Deviation_Detail!B81="","",Limit_Deviation_Detail!B81)</f>
        <v/>
      </c>
      <c r="W59" s="151" t="str">
        <f>IF(Limit_Deviation_Detail!C81="","",Limit_Deviation_Detail!C81)</f>
        <v/>
      </c>
      <c r="X59" s="151" t="str">
        <f>IF(Limit_Deviation_Detail!E81="","",Limit_Deviation_Detail!E81)</f>
        <v/>
      </c>
      <c r="Y59" s="151" t="str">
        <f t="shared" si="3"/>
        <v/>
      </c>
      <c r="Z59" s="152" t="str">
        <f>IF(COUNTIF(Y$2:Y59,Y59)=1,Y59,"")</f>
        <v/>
      </c>
      <c r="AA59" s="153" t="str">
        <f t="shared" si="4"/>
        <v/>
      </c>
      <c r="AB59" s="153" t="str">
        <f t="shared" si="5"/>
        <v/>
      </c>
      <c r="AC59" s="153" t="str">
        <f t="shared" si="6"/>
        <v/>
      </c>
      <c r="AD59" s="153" t="str">
        <f t="shared" si="7"/>
        <v/>
      </c>
      <c r="AE59" s="153" t="str">
        <f t="shared" si="8"/>
        <v/>
      </c>
      <c r="AI59" s="236" t="str">
        <f>+IF(AN59="","",MAX(AI$1:AI58)+1)</f>
        <v/>
      </c>
      <c r="AJ59" s="237" t="str">
        <f>IF(Affected_Sources!B81="","",Affected_Sources!B81)</f>
        <v/>
      </c>
      <c r="AK59" s="237" t="str">
        <f>IF(Affected_Sources!C81="","",Affected_Sources!C81)</f>
        <v/>
      </c>
      <c r="AL59" s="237" t="str">
        <f>IF(Affected_Sources!D81="","",Affected_Sources!D81)</f>
        <v/>
      </c>
      <c r="AM59" s="237" t="str">
        <f t="shared" si="16"/>
        <v/>
      </c>
      <c r="AN59" s="152" t="str">
        <f>IF(COUNTIF(AM$2:AM59,AM59)=1,AM59,"")</f>
        <v/>
      </c>
      <c r="AO59" s="152" t="str">
        <f t="shared" si="29"/>
        <v/>
      </c>
      <c r="AP59" s="152" t="str">
        <f t="shared" si="30"/>
        <v/>
      </c>
      <c r="AQ59" s="238" t="str">
        <f t="shared" si="31"/>
        <v/>
      </c>
      <c r="AR59" s="238" t="str">
        <f t="shared" si="32"/>
        <v/>
      </c>
      <c r="AS59" s="238" t="str">
        <f t="shared" si="33"/>
        <v/>
      </c>
      <c r="AU59" s="236" t="str">
        <f>+IF(AZ59="","",MAX(AU$1:AU58)+1)</f>
        <v/>
      </c>
      <c r="AV59" s="237" t="str">
        <f>IF(CMS_Deviation_Detail!B81="","",CMS_Deviation_Detail!B81)</f>
        <v/>
      </c>
      <c r="AW59" s="237" t="str">
        <f>IF(CMS_Deviation_Detail!C81="","",CMS_Deviation_Detail!C81)</f>
        <v/>
      </c>
      <c r="AX59" s="237" t="str">
        <f>IF(CMS_Deviation_Detail!D81="","",CMS_Deviation_Detail!D81)</f>
        <v/>
      </c>
      <c r="AY59" s="237" t="str">
        <f t="shared" si="17"/>
        <v/>
      </c>
      <c r="AZ59" s="152" t="str">
        <f>IF(COUNTIF(AY$2:AY59,AY59)=1,AY59,"")</f>
        <v/>
      </c>
      <c r="BA59" s="238" t="str">
        <f t="shared" si="18"/>
        <v/>
      </c>
      <c r="BB59" s="238" t="str">
        <f t="shared" si="19"/>
        <v/>
      </c>
      <c r="BC59" s="238" t="str">
        <f t="shared" si="20"/>
        <v/>
      </c>
      <c r="BD59" s="238" t="str">
        <f t="shared" si="21"/>
        <v/>
      </c>
      <c r="BE59" s="238" t="str">
        <f t="shared" si="15"/>
        <v/>
      </c>
      <c r="BG59" s="236" t="str">
        <f>+IF(BL59="","",MAX(BG$1:BG58)+1)</f>
        <v/>
      </c>
      <c r="BH59" s="237" t="str">
        <f>IF(CMS_Identification!B81="","",CMS_Identification!B81)</f>
        <v/>
      </c>
      <c r="BI59" s="237" t="str">
        <f>IF(CMS_Identification!C81="","",CMS_Identification!C81)</f>
        <v/>
      </c>
      <c r="BJ59" s="237" t="str">
        <f>IF(CMS_Identification!E81="","",CMS_Identification!E81)</f>
        <v/>
      </c>
      <c r="BK59" s="237" t="str">
        <f t="shared" si="22"/>
        <v/>
      </c>
      <c r="BL59" s="152" t="str">
        <f>IF(COUNTIF(BK$2:BK59,BK59)=1,BK59,"")</f>
        <v/>
      </c>
      <c r="BM59" s="152" t="str">
        <f t="shared" si="23"/>
        <v/>
      </c>
      <c r="BN59" s="238" t="str">
        <f t="shared" si="24"/>
        <v/>
      </c>
      <c r="BO59" s="238" t="str">
        <f t="shared" si="25"/>
        <v/>
      </c>
      <c r="BP59" s="238" t="str">
        <f t="shared" si="26"/>
        <v/>
      </c>
    </row>
    <row r="60" spans="1:68" ht="16.5" x14ac:dyDescent="0.3">
      <c r="A60" s="232" t="str">
        <f>+IF(D60="","",MAX(A$1:A59)+1)</f>
        <v/>
      </c>
      <c r="B60" s="233" t="str">
        <f>IF(Affected_Sources!C82="","",Affected_Sources!C82)</f>
        <v/>
      </c>
      <c r="C60" s="233" t="str">
        <f t="shared" si="27"/>
        <v/>
      </c>
      <c r="D60" s="234" t="str">
        <f>IF(COUNTIF(B$2:B60,B60)=1,B60,"")</f>
        <v/>
      </c>
      <c r="K60" s="150" t="str">
        <f>+IF(N60="","",MAX(K$1:K59)+1)</f>
        <v/>
      </c>
      <c r="L60" s="146" t="str">
        <f>IF(CMS_Identification!E82="","",CMS_Identification!E82)</f>
        <v/>
      </c>
      <c r="M60" s="147" t="str">
        <f t="shared" si="28"/>
        <v/>
      </c>
      <c r="N60" s="147" t="str">
        <f>IF(COUNTIF(L$2:L60,L60)=1,L60,"")</f>
        <v/>
      </c>
      <c r="U60" s="150" t="str">
        <f>+IF(Z60="","",MAX(U$1:U59)+1)</f>
        <v/>
      </c>
      <c r="V60" s="151" t="str">
        <f>IF(Limit_Deviation_Detail!B82="","",Limit_Deviation_Detail!B82)</f>
        <v/>
      </c>
      <c r="W60" s="151" t="str">
        <f>IF(Limit_Deviation_Detail!C82="","",Limit_Deviation_Detail!C82)</f>
        <v/>
      </c>
      <c r="X60" s="151" t="str">
        <f>IF(Limit_Deviation_Detail!E82="","",Limit_Deviation_Detail!E82)</f>
        <v/>
      </c>
      <c r="Y60" s="151" t="str">
        <f t="shared" si="3"/>
        <v/>
      </c>
      <c r="Z60" s="152" t="str">
        <f>IF(COUNTIF(Y$2:Y60,Y60)=1,Y60,"")</f>
        <v/>
      </c>
      <c r="AA60" s="153" t="str">
        <f t="shared" si="4"/>
        <v/>
      </c>
      <c r="AB60" s="153" t="str">
        <f t="shared" si="5"/>
        <v/>
      </c>
      <c r="AC60" s="153" t="str">
        <f t="shared" si="6"/>
        <v/>
      </c>
      <c r="AD60" s="153" t="str">
        <f t="shared" si="7"/>
        <v/>
      </c>
      <c r="AE60" s="153" t="str">
        <f t="shared" si="8"/>
        <v/>
      </c>
      <c r="AI60" s="236" t="str">
        <f>+IF(AN60="","",MAX(AI$1:AI59)+1)</f>
        <v/>
      </c>
      <c r="AJ60" s="237" t="str">
        <f>IF(Affected_Sources!B82="","",Affected_Sources!B82)</f>
        <v/>
      </c>
      <c r="AK60" s="237" t="str">
        <f>IF(Affected_Sources!C82="","",Affected_Sources!C82)</f>
        <v/>
      </c>
      <c r="AL60" s="237" t="str">
        <f>IF(Affected_Sources!D82="","",Affected_Sources!D82)</f>
        <v/>
      </c>
      <c r="AM60" s="237" t="str">
        <f t="shared" si="16"/>
        <v/>
      </c>
      <c r="AN60" s="152" t="str">
        <f>IF(COUNTIF(AM$2:AM60,AM60)=1,AM60,"")</f>
        <v/>
      </c>
      <c r="AO60" s="152" t="str">
        <f t="shared" si="29"/>
        <v/>
      </c>
      <c r="AP60" s="152" t="str">
        <f t="shared" si="30"/>
        <v/>
      </c>
      <c r="AQ60" s="238" t="str">
        <f t="shared" si="31"/>
        <v/>
      </c>
      <c r="AR60" s="238" t="str">
        <f t="shared" si="32"/>
        <v/>
      </c>
      <c r="AS60" s="238" t="str">
        <f t="shared" si="33"/>
        <v/>
      </c>
      <c r="AU60" s="236" t="str">
        <f>+IF(AZ60="","",MAX(AU$1:AU59)+1)</f>
        <v/>
      </c>
      <c r="AV60" s="237" t="str">
        <f>IF(CMS_Deviation_Detail!B82="","",CMS_Deviation_Detail!B82)</f>
        <v/>
      </c>
      <c r="AW60" s="237" t="str">
        <f>IF(CMS_Deviation_Detail!C82="","",CMS_Deviation_Detail!C82)</f>
        <v/>
      </c>
      <c r="AX60" s="237" t="str">
        <f>IF(CMS_Deviation_Detail!D82="","",CMS_Deviation_Detail!D82)</f>
        <v/>
      </c>
      <c r="AY60" s="237" t="str">
        <f t="shared" si="17"/>
        <v/>
      </c>
      <c r="AZ60" s="152" t="str">
        <f>IF(COUNTIF(AY$2:AY60,AY60)=1,AY60,"")</f>
        <v/>
      </c>
      <c r="BA60" s="238" t="str">
        <f t="shared" si="18"/>
        <v/>
      </c>
      <c r="BB60" s="238" t="str">
        <f t="shared" si="19"/>
        <v/>
      </c>
      <c r="BC60" s="238" t="str">
        <f t="shared" si="20"/>
        <v/>
      </c>
      <c r="BD60" s="238" t="str">
        <f t="shared" si="21"/>
        <v/>
      </c>
      <c r="BE60" s="238" t="str">
        <f t="shared" si="15"/>
        <v/>
      </c>
      <c r="BG60" s="236" t="str">
        <f>+IF(BL60="","",MAX(BG$1:BG59)+1)</f>
        <v/>
      </c>
      <c r="BH60" s="237" t="str">
        <f>IF(CMS_Identification!B82="","",CMS_Identification!B82)</f>
        <v/>
      </c>
      <c r="BI60" s="237" t="str">
        <f>IF(CMS_Identification!C82="","",CMS_Identification!C82)</f>
        <v/>
      </c>
      <c r="BJ60" s="237" t="str">
        <f>IF(CMS_Identification!E82="","",CMS_Identification!E82)</f>
        <v/>
      </c>
      <c r="BK60" s="237" t="str">
        <f t="shared" si="22"/>
        <v/>
      </c>
      <c r="BL60" s="152" t="str">
        <f>IF(COUNTIF(BK$2:BK60,BK60)=1,BK60,"")</f>
        <v/>
      </c>
      <c r="BM60" s="152" t="str">
        <f t="shared" si="23"/>
        <v/>
      </c>
      <c r="BN60" s="238" t="str">
        <f t="shared" si="24"/>
        <v/>
      </c>
      <c r="BO60" s="238" t="str">
        <f t="shared" si="25"/>
        <v/>
      </c>
      <c r="BP60" s="238" t="str">
        <f t="shared" si="26"/>
        <v/>
      </c>
    </row>
    <row r="61" spans="1:68" ht="16.5" x14ac:dyDescent="0.3">
      <c r="A61" s="232" t="str">
        <f>+IF(D61="","",MAX(A$1:A60)+1)</f>
        <v/>
      </c>
      <c r="B61" s="233" t="str">
        <f>IF(Affected_Sources!C83="","",Affected_Sources!C83)</f>
        <v/>
      </c>
      <c r="C61" s="233" t="str">
        <f t="shared" si="27"/>
        <v/>
      </c>
      <c r="D61" s="234" t="str">
        <f>IF(COUNTIF(B$2:B61,B61)=1,B61,"")</f>
        <v/>
      </c>
      <c r="K61" s="150" t="str">
        <f>+IF(N61="","",MAX(K$1:K60)+1)</f>
        <v/>
      </c>
      <c r="L61" s="146" t="str">
        <f>IF(CMS_Identification!E83="","",CMS_Identification!E83)</f>
        <v/>
      </c>
      <c r="M61" s="147" t="str">
        <f t="shared" si="28"/>
        <v/>
      </c>
      <c r="N61" s="147" t="str">
        <f>IF(COUNTIF(L$2:L61,L61)=1,L61,"")</f>
        <v/>
      </c>
      <c r="U61" s="150" t="str">
        <f>+IF(Z61="","",MAX(U$1:U60)+1)</f>
        <v/>
      </c>
      <c r="V61" s="151" t="str">
        <f>IF(Limit_Deviation_Detail!B83="","",Limit_Deviation_Detail!B83)</f>
        <v/>
      </c>
      <c r="W61" s="151" t="str">
        <f>IF(Limit_Deviation_Detail!C83="","",Limit_Deviation_Detail!C83)</f>
        <v/>
      </c>
      <c r="X61" s="151" t="str">
        <f>IF(Limit_Deviation_Detail!E83="","",Limit_Deviation_Detail!E83)</f>
        <v/>
      </c>
      <c r="Y61" s="151" t="str">
        <f t="shared" si="3"/>
        <v/>
      </c>
      <c r="Z61" s="152" t="str">
        <f>IF(COUNTIF(Y$2:Y61,Y61)=1,Y61,"")</f>
        <v/>
      </c>
      <c r="AA61" s="153" t="str">
        <f t="shared" si="4"/>
        <v/>
      </c>
      <c r="AB61" s="153" t="str">
        <f t="shared" si="5"/>
        <v/>
      </c>
      <c r="AC61" s="153" t="str">
        <f t="shared" si="6"/>
        <v/>
      </c>
      <c r="AD61" s="153" t="str">
        <f t="shared" si="7"/>
        <v/>
      </c>
      <c r="AE61" s="153" t="str">
        <f t="shared" si="8"/>
        <v/>
      </c>
      <c r="AI61" s="236" t="str">
        <f>+IF(AN61="","",MAX(AI$1:AI60)+1)</f>
        <v/>
      </c>
      <c r="AJ61" s="237" t="str">
        <f>IF(Affected_Sources!B83="","",Affected_Sources!B83)</f>
        <v/>
      </c>
      <c r="AK61" s="237" t="str">
        <f>IF(Affected_Sources!C83="","",Affected_Sources!C83)</f>
        <v/>
      </c>
      <c r="AL61" s="237" t="str">
        <f>IF(Affected_Sources!D83="","",Affected_Sources!D83)</f>
        <v/>
      </c>
      <c r="AM61" s="237" t="str">
        <f t="shared" si="16"/>
        <v/>
      </c>
      <c r="AN61" s="152" t="str">
        <f>IF(COUNTIF(AM$2:AM61,AM61)=1,AM61,"")</f>
        <v/>
      </c>
      <c r="AO61" s="152" t="str">
        <f t="shared" si="29"/>
        <v/>
      </c>
      <c r="AP61" s="152" t="str">
        <f t="shared" si="30"/>
        <v/>
      </c>
      <c r="AQ61" s="238" t="str">
        <f t="shared" si="31"/>
        <v/>
      </c>
      <c r="AR61" s="238" t="str">
        <f t="shared" si="32"/>
        <v/>
      </c>
      <c r="AS61" s="238" t="str">
        <f t="shared" si="33"/>
        <v/>
      </c>
      <c r="AU61" s="236" t="str">
        <f>+IF(AZ61="","",MAX(AU$1:AU60)+1)</f>
        <v/>
      </c>
      <c r="AV61" s="237" t="str">
        <f>IF(CMS_Deviation_Detail!B83="","",CMS_Deviation_Detail!B83)</f>
        <v/>
      </c>
      <c r="AW61" s="237" t="str">
        <f>IF(CMS_Deviation_Detail!C83="","",CMS_Deviation_Detail!C83)</f>
        <v/>
      </c>
      <c r="AX61" s="237" t="str">
        <f>IF(CMS_Deviation_Detail!D83="","",CMS_Deviation_Detail!D83)</f>
        <v/>
      </c>
      <c r="AY61" s="237" t="str">
        <f t="shared" si="17"/>
        <v/>
      </c>
      <c r="AZ61" s="152" t="str">
        <f>IF(COUNTIF(AY$2:AY61,AY61)=1,AY61,"")</f>
        <v/>
      </c>
      <c r="BA61" s="238" t="str">
        <f t="shared" si="18"/>
        <v/>
      </c>
      <c r="BB61" s="238" t="str">
        <f t="shared" si="19"/>
        <v/>
      </c>
      <c r="BC61" s="238" t="str">
        <f t="shared" si="20"/>
        <v/>
      </c>
      <c r="BD61" s="238" t="str">
        <f t="shared" si="21"/>
        <v/>
      </c>
      <c r="BE61" s="238" t="str">
        <f t="shared" si="15"/>
        <v/>
      </c>
      <c r="BG61" s="236" t="str">
        <f>+IF(BL61="","",MAX(BG$1:BG60)+1)</f>
        <v/>
      </c>
      <c r="BH61" s="237" t="str">
        <f>IF(CMS_Identification!B83="","",CMS_Identification!B83)</f>
        <v/>
      </c>
      <c r="BI61" s="237" t="str">
        <f>IF(CMS_Identification!C83="","",CMS_Identification!C83)</f>
        <v/>
      </c>
      <c r="BJ61" s="237" t="str">
        <f>IF(CMS_Identification!E83="","",CMS_Identification!E83)</f>
        <v/>
      </c>
      <c r="BK61" s="237" t="str">
        <f t="shared" si="22"/>
        <v/>
      </c>
      <c r="BL61" s="152" t="str">
        <f>IF(COUNTIF(BK$2:BK61,BK61)=1,BK61,"")</f>
        <v/>
      </c>
      <c r="BM61" s="152" t="str">
        <f t="shared" si="23"/>
        <v/>
      </c>
      <c r="BN61" s="238" t="str">
        <f t="shared" si="24"/>
        <v/>
      </c>
      <c r="BO61" s="238" t="str">
        <f t="shared" si="25"/>
        <v/>
      </c>
      <c r="BP61" s="238" t="str">
        <f t="shared" si="26"/>
        <v/>
      </c>
    </row>
    <row r="62" spans="1:68" ht="16.5" x14ac:dyDescent="0.3">
      <c r="A62" s="232" t="str">
        <f>+IF(D62="","",MAX(A$1:A61)+1)</f>
        <v/>
      </c>
      <c r="B62" s="233" t="str">
        <f>IF(Affected_Sources!C84="","",Affected_Sources!C84)</f>
        <v/>
      </c>
      <c r="C62" s="233" t="str">
        <f t="shared" si="27"/>
        <v/>
      </c>
      <c r="D62" s="234" t="str">
        <f>IF(COUNTIF(B$2:B62,B62)=1,B62,"")</f>
        <v/>
      </c>
      <c r="K62" s="150" t="str">
        <f>+IF(N62="","",MAX(K$1:K61)+1)</f>
        <v/>
      </c>
      <c r="L62" s="146" t="str">
        <f>IF(CMS_Identification!E84="","",CMS_Identification!E84)</f>
        <v/>
      </c>
      <c r="M62" s="147" t="str">
        <f t="shared" si="28"/>
        <v/>
      </c>
      <c r="N62" s="147" t="str">
        <f>IF(COUNTIF(L$2:L62,L62)=1,L62,"")</f>
        <v/>
      </c>
      <c r="U62" s="150" t="str">
        <f>+IF(Z62="","",MAX(U$1:U61)+1)</f>
        <v/>
      </c>
      <c r="V62" s="151" t="str">
        <f>IF(Limit_Deviation_Detail!B84="","",Limit_Deviation_Detail!B84)</f>
        <v/>
      </c>
      <c r="W62" s="151" t="str">
        <f>IF(Limit_Deviation_Detail!C84="","",Limit_Deviation_Detail!C84)</f>
        <v/>
      </c>
      <c r="X62" s="151" t="str">
        <f>IF(Limit_Deviation_Detail!E84="","",Limit_Deviation_Detail!E84)</f>
        <v/>
      </c>
      <c r="Y62" s="151" t="str">
        <f t="shared" si="3"/>
        <v/>
      </c>
      <c r="Z62" s="152" t="str">
        <f>IF(COUNTIF(Y$2:Y62,Y62)=1,Y62,"")</f>
        <v/>
      </c>
      <c r="AA62" s="153" t="str">
        <f t="shared" si="4"/>
        <v/>
      </c>
      <c r="AB62" s="153" t="str">
        <f t="shared" si="5"/>
        <v/>
      </c>
      <c r="AC62" s="153" t="str">
        <f t="shared" si="6"/>
        <v/>
      </c>
      <c r="AD62" s="153" t="str">
        <f t="shared" si="7"/>
        <v/>
      </c>
      <c r="AE62" s="153" t="str">
        <f t="shared" si="8"/>
        <v/>
      </c>
      <c r="AI62" s="236" t="str">
        <f>+IF(AN62="","",MAX(AI$1:AI61)+1)</f>
        <v/>
      </c>
      <c r="AJ62" s="237" t="str">
        <f>IF(Affected_Sources!B84="","",Affected_Sources!B84)</f>
        <v/>
      </c>
      <c r="AK62" s="237" t="str">
        <f>IF(Affected_Sources!C84="","",Affected_Sources!C84)</f>
        <v/>
      </c>
      <c r="AL62" s="237" t="str">
        <f>IF(Affected_Sources!D84="","",Affected_Sources!D84)</f>
        <v/>
      </c>
      <c r="AM62" s="237" t="str">
        <f t="shared" si="16"/>
        <v/>
      </c>
      <c r="AN62" s="152" t="str">
        <f>IF(COUNTIF(AM$2:AM62,AM62)=1,AM62,"")</f>
        <v/>
      </c>
      <c r="AO62" s="152" t="str">
        <f t="shared" si="29"/>
        <v/>
      </c>
      <c r="AP62" s="152" t="str">
        <f t="shared" si="30"/>
        <v/>
      </c>
      <c r="AQ62" s="238" t="str">
        <f t="shared" si="31"/>
        <v/>
      </c>
      <c r="AR62" s="238" t="str">
        <f t="shared" si="32"/>
        <v/>
      </c>
      <c r="AS62" s="238" t="str">
        <f t="shared" si="33"/>
        <v/>
      </c>
      <c r="AU62" s="236" t="str">
        <f>+IF(AZ62="","",MAX(AU$1:AU61)+1)</f>
        <v/>
      </c>
      <c r="AV62" s="237" t="str">
        <f>IF(CMS_Deviation_Detail!B84="","",CMS_Deviation_Detail!B84)</f>
        <v/>
      </c>
      <c r="AW62" s="237" t="str">
        <f>IF(CMS_Deviation_Detail!C84="","",CMS_Deviation_Detail!C84)</f>
        <v/>
      </c>
      <c r="AX62" s="237" t="str">
        <f>IF(CMS_Deviation_Detail!D84="","",CMS_Deviation_Detail!D84)</f>
        <v/>
      </c>
      <c r="AY62" s="237" t="str">
        <f t="shared" si="17"/>
        <v/>
      </c>
      <c r="AZ62" s="152" t="str">
        <f>IF(COUNTIF(AY$2:AY62,AY62)=1,AY62,"")</f>
        <v/>
      </c>
      <c r="BA62" s="238" t="str">
        <f t="shared" si="18"/>
        <v/>
      </c>
      <c r="BB62" s="238" t="str">
        <f t="shared" si="19"/>
        <v/>
      </c>
      <c r="BC62" s="238" t="str">
        <f t="shared" si="20"/>
        <v/>
      </c>
      <c r="BD62" s="238" t="str">
        <f t="shared" si="21"/>
        <v/>
      </c>
      <c r="BE62" s="238" t="str">
        <f t="shared" si="15"/>
        <v/>
      </c>
      <c r="BG62" s="236" t="str">
        <f>+IF(BL62="","",MAX(BG$1:BG61)+1)</f>
        <v/>
      </c>
      <c r="BH62" s="237" t="str">
        <f>IF(CMS_Identification!B84="","",CMS_Identification!B84)</f>
        <v/>
      </c>
      <c r="BI62" s="237" t="str">
        <f>IF(CMS_Identification!C84="","",CMS_Identification!C84)</f>
        <v/>
      </c>
      <c r="BJ62" s="237" t="str">
        <f>IF(CMS_Identification!E84="","",CMS_Identification!E84)</f>
        <v/>
      </c>
      <c r="BK62" s="237" t="str">
        <f t="shared" si="22"/>
        <v/>
      </c>
      <c r="BL62" s="152" t="str">
        <f>IF(COUNTIF(BK$2:BK62,BK62)=1,BK62,"")</f>
        <v/>
      </c>
      <c r="BM62" s="152" t="str">
        <f t="shared" si="23"/>
        <v/>
      </c>
      <c r="BN62" s="238" t="str">
        <f t="shared" si="24"/>
        <v/>
      </c>
      <c r="BO62" s="238" t="str">
        <f t="shared" si="25"/>
        <v/>
      </c>
      <c r="BP62" s="238" t="str">
        <f t="shared" si="26"/>
        <v/>
      </c>
    </row>
    <row r="63" spans="1:68" ht="16.5" x14ac:dyDescent="0.3">
      <c r="A63" s="232" t="str">
        <f>+IF(D63="","",MAX(A$1:A62)+1)</f>
        <v/>
      </c>
      <c r="B63" s="233" t="str">
        <f>IF(Affected_Sources!C85="","",Affected_Sources!C85)</f>
        <v/>
      </c>
      <c r="C63" s="233" t="str">
        <f t="shared" si="27"/>
        <v/>
      </c>
      <c r="D63" s="234" t="str">
        <f>IF(COUNTIF(B$2:B63,B63)=1,B63,"")</f>
        <v/>
      </c>
      <c r="K63" s="150" t="str">
        <f>+IF(N63="","",MAX(K$1:K62)+1)</f>
        <v/>
      </c>
      <c r="L63" s="146" t="str">
        <f>IF(CMS_Identification!E85="","",CMS_Identification!E85)</f>
        <v/>
      </c>
      <c r="M63" s="147" t="str">
        <f t="shared" si="28"/>
        <v/>
      </c>
      <c r="N63" s="147" t="str">
        <f>IF(COUNTIF(L$2:L63,L63)=1,L63,"")</f>
        <v/>
      </c>
      <c r="U63" s="150" t="str">
        <f>+IF(Z63="","",MAX(U$1:U62)+1)</f>
        <v/>
      </c>
      <c r="V63" s="151" t="str">
        <f>IF(Limit_Deviation_Detail!B85="","",Limit_Deviation_Detail!B85)</f>
        <v/>
      </c>
      <c r="W63" s="151" t="str">
        <f>IF(Limit_Deviation_Detail!C85="","",Limit_Deviation_Detail!C85)</f>
        <v/>
      </c>
      <c r="X63" s="151" t="str">
        <f>IF(Limit_Deviation_Detail!E85="","",Limit_Deviation_Detail!E85)</f>
        <v/>
      </c>
      <c r="Y63" s="151" t="str">
        <f t="shared" si="3"/>
        <v/>
      </c>
      <c r="Z63" s="152" t="str">
        <f>IF(COUNTIF(Y$2:Y63,Y63)=1,Y63,"")</f>
        <v/>
      </c>
      <c r="AA63" s="153" t="str">
        <f t="shared" si="4"/>
        <v/>
      </c>
      <c r="AB63" s="153" t="str">
        <f t="shared" si="5"/>
        <v/>
      </c>
      <c r="AC63" s="153" t="str">
        <f t="shared" si="6"/>
        <v/>
      </c>
      <c r="AD63" s="153" t="str">
        <f t="shared" si="7"/>
        <v/>
      </c>
      <c r="AE63" s="153" t="str">
        <f t="shared" si="8"/>
        <v/>
      </c>
      <c r="AI63" s="236" t="str">
        <f>+IF(AN63="","",MAX(AI$1:AI62)+1)</f>
        <v/>
      </c>
      <c r="AJ63" s="237" t="str">
        <f>IF(Affected_Sources!B85="","",Affected_Sources!B85)</f>
        <v/>
      </c>
      <c r="AK63" s="237" t="str">
        <f>IF(Affected_Sources!C85="","",Affected_Sources!C85)</f>
        <v/>
      </c>
      <c r="AL63" s="237" t="str">
        <f>IF(Affected_Sources!D85="","",Affected_Sources!D85)</f>
        <v/>
      </c>
      <c r="AM63" s="237" t="str">
        <f t="shared" si="16"/>
        <v/>
      </c>
      <c r="AN63" s="152" t="str">
        <f>IF(COUNTIF(AM$2:AM63,AM63)=1,AM63,"")</f>
        <v/>
      </c>
      <c r="AO63" s="152" t="str">
        <f t="shared" si="29"/>
        <v/>
      </c>
      <c r="AP63" s="152" t="str">
        <f t="shared" si="30"/>
        <v/>
      </c>
      <c r="AQ63" s="238" t="str">
        <f t="shared" si="31"/>
        <v/>
      </c>
      <c r="AR63" s="238" t="str">
        <f t="shared" si="32"/>
        <v/>
      </c>
      <c r="AS63" s="238" t="str">
        <f t="shared" si="33"/>
        <v/>
      </c>
      <c r="AU63" s="236" t="str">
        <f>+IF(AZ63="","",MAX(AU$1:AU62)+1)</f>
        <v/>
      </c>
      <c r="AV63" s="237" t="str">
        <f>IF(CMS_Deviation_Detail!B85="","",CMS_Deviation_Detail!B85)</f>
        <v/>
      </c>
      <c r="AW63" s="237" t="str">
        <f>IF(CMS_Deviation_Detail!C85="","",CMS_Deviation_Detail!C85)</f>
        <v/>
      </c>
      <c r="AX63" s="237" t="str">
        <f>IF(CMS_Deviation_Detail!D85="","",CMS_Deviation_Detail!D85)</f>
        <v/>
      </c>
      <c r="AY63" s="237" t="str">
        <f t="shared" si="17"/>
        <v/>
      </c>
      <c r="AZ63" s="152" t="str">
        <f>IF(COUNTIF(AY$2:AY63,AY63)=1,AY63,"")</f>
        <v/>
      </c>
      <c r="BA63" s="238" t="str">
        <f t="shared" si="18"/>
        <v/>
      </c>
      <c r="BB63" s="238" t="str">
        <f t="shared" si="19"/>
        <v/>
      </c>
      <c r="BC63" s="238" t="str">
        <f t="shared" si="20"/>
        <v/>
      </c>
      <c r="BD63" s="238" t="str">
        <f t="shared" si="21"/>
        <v/>
      </c>
      <c r="BE63" s="238" t="str">
        <f t="shared" si="15"/>
        <v/>
      </c>
      <c r="BG63" s="236" t="str">
        <f>+IF(BL63="","",MAX(BG$1:BG62)+1)</f>
        <v/>
      </c>
      <c r="BH63" s="237" t="str">
        <f>IF(CMS_Identification!B85="","",CMS_Identification!B85)</f>
        <v/>
      </c>
      <c r="BI63" s="237" t="str">
        <f>IF(CMS_Identification!C85="","",CMS_Identification!C85)</f>
        <v/>
      </c>
      <c r="BJ63" s="237" t="str">
        <f>IF(CMS_Identification!E85="","",CMS_Identification!E85)</f>
        <v/>
      </c>
      <c r="BK63" s="237" t="str">
        <f t="shared" si="22"/>
        <v/>
      </c>
      <c r="BL63" s="152" t="str">
        <f>IF(COUNTIF(BK$2:BK63,BK63)=1,BK63,"")</f>
        <v/>
      </c>
      <c r="BM63" s="152" t="str">
        <f t="shared" si="23"/>
        <v/>
      </c>
      <c r="BN63" s="238" t="str">
        <f t="shared" si="24"/>
        <v/>
      </c>
      <c r="BO63" s="238" t="str">
        <f t="shared" si="25"/>
        <v/>
      </c>
      <c r="BP63" s="238" t="str">
        <f t="shared" si="26"/>
        <v/>
      </c>
    </row>
    <row r="64" spans="1:68" ht="16.5" x14ac:dyDescent="0.3">
      <c r="A64" s="232" t="str">
        <f>+IF(D64="","",MAX(A$1:A63)+1)</f>
        <v/>
      </c>
      <c r="B64" s="233" t="str">
        <f>IF(Affected_Sources!C86="","",Affected_Sources!C86)</f>
        <v/>
      </c>
      <c r="C64" s="233" t="str">
        <f t="shared" si="27"/>
        <v/>
      </c>
      <c r="D64" s="234" t="str">
        <f>IF(COUNTIF(B$2:B64,B64)=1,B64,"")</f>
        <v/>
      </c>
      <c r="K64" s="150" t="str">
        <f>+IF(N64="","",MAX(K$1:K63)+1)</f>
        <v/>
      </c>
      <c r="L64" s="146" t="str">
        <f>IF(CMS_Identification!E86="","",CMS_Identification!E86)</f>
        <v/>
      </c>
      <c r="M64" s="147" t="str">
        <f t="shared" si="28"/>
        <v/>
      </c>
      <c r="N64" s="147" t="str">
        <f>IF(COUNTIF(L$2:L64,L64)=1,L64,"")</f>
        <v/>
      </c>
      <c r="U64" s="150" t="str">
        <f>+IF(Z64="","",MAX(U$1:U63)+1)</f>
        <v/>
      </c>
      <c r="V64" s="151" t="str">
        <f>IF(Limit_Deviation_Detail!B86="","",Limit_Deviation_Detail!B86)</f>
        <v/>
      </c>
      <c r="W64" s="151" t="str">
        <f>IF(Limit_Deviation_Detail!C86="","",Limit_Deviation_Detail!C86)</f>
        <v/>
      </c>
      <c r="X64" s="151" t="str">
        <f>IF(Limit_Deviation_Detail!E86="","",Limit_Deviation_Detail!E86)</f>
        <v/>
      </c>
      <c r="Y64" s="151" t="str">
        <f t="shared" si="3"/>
        <v/>
      </c>
      <c r="Z64" s="152" t="str">
        <f>IF(COUNTIF(Y$2:Y64,Y64)=1,Y64,"")</f>
        <v/>
      </c>
      <c r="AA64" s="153" t="str">
        <f t="shared" si="4"/>
        <v/>
      </c>
      <c r="AB64" s="153" t="str">
        <f t="shared" si="5"/>
        <v/>
      </c>
      <c r="AC64" s="153" t="str">
        <f t="shared" si="6"/>
        <v/>
      </c>
      <c r="AD64" s="153" t="str">
        <f t="shared" si="7"/>
        <v/>
      </c>
      <c r="AE64" s="153" t="str">
        <f t="shared" si="8"/>
        <v/>
      </c>
      <c r="AI64" s="236" t="str">
        <f>+IF(AN64="","",MAX(AI$1:AI63)+1)</f>
        <v/>
      </c>
      <c r="AJ64" s="237" t="str">
        <f>IF(Affected_Sources!B86="","",Affected_Sources!B86)</f>
        <v/>
      </c>
      <c r="AK64" s="237" t="str">
        <f>IF(Affected_Sources!C86="","",Affected_Sources!C86)</f>
        <v/>
      </c>
      <c r="AL64" s="237" t="str">
        <f>IF(Affected_Sources!D86="","",Affected_Sources!D86)</f>
        <v/>
      </c>
      <c r="AM64" s="237" t="str">
        <f t="shared" si="16"/>
        <v/>
      </c>
      <c r="AN64" s="152" t="str">
        <f>IF(COUNTIF(AM$2:AM64,AM64)=1,AM64,"")</f>
        <v/>
      </c>
      <c r="AO64" s="152" t="str">
        <f t="shared" si="29"/>
        <v/>
      </c>
      <c r="AP64" s="152" t="str">
        <f t="shared" si="30"/>
        <v/>
      </c>
      <c r="AQ64" s="238" t="str">
        <f t="shared" si="31"/>
        <v/>
      </c>
      <c r="AR64" s="238" t="str">
        <f t="shared" si="32"/>
        <v/>
      </c>
      <c r="AS64" s="238" t="str">
        <f t="shared" si="33"/>
        <v/>
      </c>
      <c r="AU64" s="236" t="str">
        <f>+IF(AZ64="","",MAX(AU$1:AU63)+1)</f>
        <v/>
      </c>
      <c r="AV64" s="237" t="str">
        <f>IF(CMS_Deviation_Detail!B86="","",CMS_Deviation_Detail!B86)</f>
        <v/>
      </c>
      <c r="AW64" s="237" t="str">
        <f>IF(CMS_Deviation_Detail!C86="","",CMS_Deviation_Detail!C86)</f>
        <v/>
      </c>
      <c r="AX64" s="237" t="str">
        <f>IF(CMS_Deviation_Detail!D86="","",CMS_Deviation_Detail!D86)</f>
        <v/>
      </c>
      <c r="AY64" s="237" t="str">
        <f t="shared" si="17"/>
        <v/>
      </c>
      <c r="AZ64" s="152" t="str">
        <f>IF(COUNTIF(AY$2:AY64,AY64)=1,AY64,"")</f>
        <v/>
      </c>
      <c r="BA64" s="238" t="str">
        <f t="shared" si="18"/>
        <v/>
      </c>
      <c r="BB64" s="238" t="str">
        <f t="shared" si="19"/>
        <v/>
      </c>
      <c r="BC64" s="238" t="str">
        <f t="shared" si="20"/>
        <v/>
      </c>
      <c r="BD64" s="238" t="str">
        <f t="shared" si="21"/>
        <v/>
      </c>
      <c r="BE64" s="238" t="str">
        <f t="shared" si="15"/>
        <v/>
      </c>
      <c r="BG64" s="236" t="str">
        <f>+IF(BL64="","",MAX(BG$1:BG63)+1)</f>
        <v/>
      </c>
      <c r="BH64" s="237" t="str">
        <f>IF(CMS_Identification!B86="","",CMS_Identification!B86)</f>
        <v/>
      </c>
      <c r="BI64" s="237" t="str">
        <f>IF(CMS_Identification!C86="","",CMS_Identification!C86)</f>
        <v/>
      </c>
      <c r="BJ64" s="237" t="str">
        <f>IF(CMS_Identification!E86="","",CMS_Identification!E86)</f>
        <v/>
      </c>
      <c r="BK64" s="237" t="str">
        <f t="shared" si="22"/>
        <v/>
      </c>
      <c r="BL64" s="152" t="str">
        <f>IF(COUNTIF(BK$2:BK64,BK64)=1,BK64,"")</f>
        <v/>
      </c>
      <c r="BM64" s="152" t="str">
        <f t="shared" si="23"/>
        <v/>
      </c>
      <c r="BN64" s="238" t="str">
        <f t="shared" si="24"/>
        <v/>
      </c>
      <c r="BO64" s="238" t="str">
        <f t="shared" si="25"/>
        <v/>
      </c>
      <c r="BP64" s="238" t="str">
        <f t="shared" si="26"/>
        <v/>
      </c>
    </row>
    <row r="65" spans="1:68" ht="16.5" x14ac:dyDescent="0.3">
      <c r="A65" s="232" t="str">
        <f>+IF(D65="","",MAX(A$1:A64)+1)</f>
        <v/>
      </c>
      <c r="B65" s="233" t="str">
        <f>IF(Affected_Sources!C87="","",Affected_Sources!C87)</f>
        <v/>
      </c>
      <c r="C65" s="233" t="str">
        <f t="shared" si="27"/>
        <v/>
      </c>
      <c r="D65" s="234" t="str">
        <f>IF(COUNTIF(B$2:B65,B65)=1,B65,"")</f>
        <v/>
      </c>
      <c r="K65" s="150" t="str">
        <f>+IF(N65="","",MAX(K$1:K64)+1)</f>
        <v/>
      </c>
      <c r="L65" s="146" t="str">
        <f>IF(CMS_Identification!E87="","",CMS_Identification!E87)</f>
        <v/>
      </c>
      <c r="M65" s="147" t="str">
        <f t="shared" si="28"/>
        <v/>
      </c>
      <c r="N65" s="147" t="str">
        <f>IF(COUNTIF(L$2:L65,L65)=1,L65,"")</f>
        <v/>
      </c>
      <c r="U65" s="150" t="str">
        <f>+IF(Z65="","",MAX(U$1:U64)+1)</f>
        <v/>
      </c>
      <c r="V65" s="151" t="str">
        <f>IF(Limit_Deviation_Detail!B87="","",Limit_Deviation_Detail!B87)</f>
        <v/>
      </c>
      <c r="W65" s="151" t="str">
        <f>IF(Limit_Deviation_Detail!C87="","",Limit_Deviation_Detail!C87)</f>
        <v/>
      </c>
      <c r="X65" s="151" t="str">
        <f>IF(Limit_Deviation_Detail!E87="","",Limit_Deviation_Detail!E87)</f>
        <v/>
      </c>
      <c r="Y65" s="151" t="str">
        <f t="shared" si="3"/>
        <v/>
      </c>
      <c r="Z65" s="152" t="str">
        <f>IF(COUNTIF(Y$2:Y65,Y65)=1,Y65,"")</f>
        <v/>
      </c>
      <c r="AA65" s="153" t="str">
        <f t="shared" si="4"/>
        <v/>
      </c>
      <c r="AB65" s="153" t="str">
        <f t="shared" si="5"/>
        <v/>
      </c>
      <c r="AC65" s="153" t="str">
        <f t="shared" si="6"/>
        <v/>
      </c>
      <c r="AD65" s="153" t="str">
        <f t="shared" si="7"/>
        <v/>
      </c>
      <c r="AE65" s="153" t="str">
        <f t="shared" si="8"/>
        <v/>
      </c>
      <c r="AI65" s="236" t="str">
        <f>+IF(AN65="","",MAX(AI$1:AI64)+1)</f>
        <v/>
      </c>
      <c r="AJ65" s="237" t="str">
        <f>IF(Affected_Sources!B87="","",Affected_Sources!B87)</f>
        <v/>
      </c>
      <c r="AK65" s="237" t="str">
        <f>IF(Affected_Sources!C87="","",Affected_Sources!C87)</f>
        <v/>
      </c>
      <c r="AL65" s="237" t="str">
        <f>IF(Affected_Sources!D87="","",Affected_Sources!D87)</f>
        <v/>
      </c>
      <c r="AM65" s="237" t="str">
        <f t="shared" si="16"/>
        <v/>
      </c>
      <c r="AN65" s="152" t="str">
        <f>IF(COUNTIF(AM$2:AM65,AM65)=1,AM65,"")</f>
        <v/>
      </c>
      <c r="AO65" s="152" t="str">
        <f t="shared" si="29"/>
        <v/>
      </c>
      <c r="AP65" s="152" t="str">
        <f t="shared" si="30"/>
        <v/>
      </c>
      <c r="AQ65" s="238" t="str">
        <f t="shared" si="31"/>
        <v/>
      </c>
      <c r="AR65" s="238" t="str">
        <f t="shared" si="32"/>
        <v/>
      </c>
      <c r="AS65" s="238" t="str">
        <f t="shared" si="33"/>
        <v/>
      </c>
      <c r="AU65" s="236" t="str">
        <f>+IF(AZ65="","",MAX(AU$1:AU64)+1)</f>
        <v/>
      </c>
      <c r="AV65" s="237" t="str">
        <f>IF(CMS_Deviation_Detail!B87="","",CMS_Deviation_Detail!B87)</f>
        <v/>
      </c>
      <c r="AW65" s="237" t="str">
        <f>IF(CMS_Deviation_Detail!C87="","",CMS_Deviation_Detail!C87)</f>
        <v/>
      </c>
      <c r="AX65" s="237" t="str">
        <f>IF(CMS_Deviation_Detail!D87="","",CMS_Deviation_Detail!D87)</f>
        <v/>
      </c>
      <c r="AY65" s="237" t="str">
        <f t="shared" si="17"/>
        <v/>
      </c>
      <c r="AZ65" s="152" t="str">
        <f>IF(COUNTIF(AY$2:AY65,AY65)=1,AY65,"")</f>
        <v/>
      </c>
      <c r="BA65" s="238" t="str">
        <f t="shared" si="18"/>
        <v/>
      </c>
      <c r="BB65" s="238" t="str">
        <f t="shared" si="19"/>
        <v/>
      </c>
      <c r="BC65" s="238" t="str">
        <f t="shared" si="20"/>
        <v/>
      </c>
      <c r="BD65" s="238" t="str">
        <f t="shared" si="21"/>
        <v/>
      </c>
      <c r="BE65" s="238" t="str">
        <f t="shared" si="15"/>
        <v/>
      </c>
      <c r="BG65" s="236" t="str">
        <f>+IF(BL65="","",MAX(BG$1:BG64)+1)</f>
        <v/>
      </c>
      <c r="BH65" s="237" t="str">
        <f>IF(CMS_Identification!B87="","",CMS_Identification!B87)</f>
        <v/>
      </c>
      <c r="BI65" s="237" t="str">
        <f>IF(CMS_Identification!C87="","",CMS_Identification!C87)</f>
        <v/>
      </c>
      <c r="BJ65" s="237" t="str">
        <f>IF(CMS_Identification!E87="","",CMS_Identification!E87)</f>
        <v/>
      </c>
      <c r="BK65" s="237" t="str">
        <f t="shared" si="22"/>
        <v/>
      </c>
      <c r="BL65" s="152" t="str">
        <f>IF(COUNTIF(BK$2:BK65,BK65)=1,BK65,"")</f>
        <v/>
      </c>
      <c r="BM65" s="152" t="str">
        <f t="shared" si="23"/>
        <v/>
      </c>
      <c r="BN65" s="238" t="str">
        <f t="shared" si="24"/>
        <v/>
      </c>
      <c r="BO65" s="238" t="str">
        <f t="shared" si="25"/>
        <v/>
      </c>
      <c r="BP65" s="238" t="str">
        <f t="shared" si="26"/>
        <v/>
      </c>
    </row>
    <row r="66" spans="1:68" ht="16.5" x14ac:dyDescent="0.3">
      <c r="A66" s="232" t="str">
        <f>+IF(D66="","",MAX(A$1:A65)+1)</f>
        <v/>
      </c>
      <c r="B66" s="233" t="str">
        <f>IF(Affected_Sources!C88="","",Affected_Sources!C88)</f>
        <v/>
      </c>
      <c r="C66" s="233" t="str">
        <f t="shared" ref="C66:C78" si="34">+IFERROR(INDEX(B$2:B$78,MATCH(ROW()-ROW($C$1),A$2:A$78,0)),"")</f>
        <v/>
      </c>
      <c r="D66" s="234" t="str">
        <f>IF(COUNTIF(B$2:B66,B66)=1,B66,"")</f>
        <v/>
      </c>
      <c r="K66" s="150" t="str">
        <f>+IF(N66="","",MAX(K$1:K65)+1)</f>
        <v/>
      </c>
      <c r="L66" s="146" t="str">
        <f>IF(CMS_Identification!E88="","",CMS_Identification!E88)</f>
        <v/>
      </c>
      <c r="M66" s="147" t="str">
        <f t="shared" ref="M66:M97" si="35">+IFERROR(INDEX(L$2:L$501,MATCH(ROW()-ROW($M$1),K$2:K$501,0)),"")</f>
        <v/>
      </c>
      <c r="N66" s="147" t="str">
        <f>IF(COUNTIF(L$2:L66,L66)=1,L66,"")</f>
        <v/>
      </c>
      <c r="U66" s="150" t="str">
        <f>+IF(Z66="","",MAX(U$1:U65)+1)</f>
        <v/>
      </c>
      <c r="V66" s="151" t="str">
        <f>IF(Limit_Deviation_Detail!B88="","",Limit_Deviation_Detail!B88)</f>
        <v/>
      </c>
      <c r="W66" s="151" t="str">
        <f>IF(Limit_Deviation_Detail!C88="","",Limit_Deviation_Detail!C88)</f>
        <v/>
      </c>
      <c r="X66" s="151" t="str">
        <f>IF(Limit_Deviation_Detail!E88="","",Limit_Deviation_Detail!E88)</f>
        <v/>
      </c>
      <c r="Y66" s="151" t="str">
        <f t="shared" ref="Y66:Y129" si="36">V66&amp;W66&amp;X66</f>
        <v/>
      </c>
      <c r="Z66" s="152" t="str">
        <f>IF(COUNTIF(Y$2:Y66,Y66)=1,Y66,"")</f>
        <v/>
      </c>
      <c r="AA66" s="153" t="str">
        <f t="shared" ref="AA66:AA129" si="37">+IFERROR(INDEX(V$2:V$955,MATCH(ROW()-ROW(Z$1),U$2:U$955,0)),"")</f>
        <v/>
      </c>
      <c r="AB66" s="153" t="str">
        <f t="shared" ref="AB66:AB129" si="38">+IFERROR(INDEX(W$2:W$955,MATCH(ROW()-ROW(AA$1),U$2:U$955,0)),"")</f>
        <v/>
      </c>
      <c r="AC66" s="153" t="str">
        <f t="shared" ref="AC66:AC129" si="39">+IFERROR(INDEX(X$2:X$955,MATCH(ROW()-ROW(AB$1),U$2:U$955,0)),"")</f>
        <v/>
      </c>
      <c r="AD66" s="153" t="str">
        <f t="shared" ref="AD66:AD129" si="40">IF(AA66="","",AA66&amp;AB66)</f>
        <v/>
      </c>
      <c r="AE66" s="153" t="str">
        <f t="shared" ref="AE66:AE129" si="41">IF(AA66="","",VLOOKUP(AD66,$AO$2:$AS$78,5,FALSE))</f>
        <v/>
      </c>
      <c r="AI66" s="236" t="str">
        <f>+IF(AN66="","",MAX(AI$1:AI65)+1)</f>
        <v/>
      </c>
      <c r="AJ66" s="237" t="str">
        <f>IF(Affected_Sources!B88="","",Affected_Sources!B88)</f>
        <v/>
      </c>
      <c r="AK66" s="237" t="str">
        <f>IF(Affected_Sources!C88="","",Affected_Sources!C88)</f>
        <v/>
      </c>
      <c r="AL66" s="237" t="str">
        <f>IF(Affected_Sources!D88="","",Affected_Sources!D88)</f>
        <v/>
      </c>
      <c r="AM66" s="237" t="str">
        <f t="shared" si="16"/>
        <v/>
      </c>
      <c r="AN66" s="152" t="str">
        <f>IF(COUNTIF(AM$2:AM66,AM66)=1,AM66,"")</f>
        <v/>
      </c>
      <c r="AO66" s="152" t="str">
        <f t="shared" ref="AO66:AO78" si="42">AQ66&amp;AR66</f>
        <v/>
      </c>
      <c r="AP66" s="152" t="str">
        <f t="shared" ref="AP66:AP78" si="43">IF(AQ66="","",AQ66&amp;" "&amp;AR66)</f>
        <v/>
      </c>
      <c r="AQ66" s="238" t="str">
        <f t="shared" ref="AQ66:AQ78" si="44">+IFERROR(INDEX(AJ$2:AJ$78,MATCH(ROW()-ROW(AN$1),AI$2:AI$78,0)),"")</f>
        <v/>
      </c>
      <c r="AR66" s="238" t="str">
        <f t="shared" ref="AR66:AR78" si="45">+IFERROR(INDEX(AK$2:AK$78,MATCH(ROW()-ROW(AQ$1),AI$2:AI$78,0)),"")</f>
        <v/>
      </c>
      <c r="AS66" s="238" t="str">
        <f t="shared" ref="AS66:AS78" si="46">+IFERROR(INDEX(AL$2:AL$78,MATCH(ROW()-ROW(AR$1),AI$2:AI$78,0)),"")</f>
        <v/>
      </c>
      <c r="AU66" s="236" t="str">
        <f>+IF(AZ66="","",MAX(AU$1:AU65)+1)</f>
        <v/>
      </c>
      <c r="AV66" s="237" t="str">
        <f>IF(CMS_Deviation_Detail!B88="","",CMS_Deviation_Detail!B88)</f>
        <v/>
      </c>
      <c r="AW66" s="237" t="str">
        <f>IF(CMS_Deviation_Detail!C88="","",CMS_Deviation_Detail!C88)</f>
        <v/>
      </c>
      <c r="AX66" s="237" t="str">
        <f>IF(CMS_Deviation_Detail!D88="","",CMS_Deviation_Detail!D88)</f>
        <v/>
      </c>
      <c r="AY66" s="237" t="str">
        <f t="shared" si="17"/>
        <v/>
      </c>
      <c r="AZ66" s="152" t="str">
        <f>IF(COUNTIF(AY$2:AY66,AY66)=1,AY66,"")</f>
        <v/>
      </c>
      <c r="BA66" s="238" t="str">
        <f t="shared" si="18"/>
        <v/>
      </c>
      <c r="BB66" s="238" t="str">
        <f t="shared" si="19"/>
        <v/>
      </c>
      <c r="BC66" s="238" t="str">
        <f t="shared" si="20"/>
        <v/>
      </c>
      <c r="BD66" s="238" t="str">
        <f t="shared" si="21"/>
        <v/>
      </c>
      <c r="BE66" s="238" t="str">
        <f t="shared" ref="BE66:BE129" si="47">IF(BA66="","",VLOOKUP(BD66,$AO$2:$AS$78,5,FALSE))</f>
        <v/>
      </c>
      <c r="BG66" s="236" t="str">
        <f>+IF(BL66="","",MAX(BG$1:BG65)+1)</f>
        <v/>
      </c>
      <c r="BH66" s="237" t="str">
        <f>IF(CMS_Identification!B88="","",CMS_Identification!B88)</f>
        <v/>
      </c>
      <c r="BI66" s="237" t="str">
        <f>IF(CMS_Identification!C88="","",CMS_Identification!C88)</f>
        <v/>
      </c>
      <c r="BJ66" s="237" t="str">
        <f>IF(CMS_Identification!E88="","",CMS_Identification!E88)</f>
        <v/>
      </c>
      <c r="BK66" s="237" t="str">
        <f t="shared" si="22"/>
        <v/>
      </c>
      <c r="BL66" s="152" t="str">
        <f>IF(COUNTIF(BK$2:BK66,BK66)=1,BK66,"")</f>
        <v/>
      </c>
      <c r="BM66" s="152" t="str">
        <f t="shared" si="23"/>
        <v/>
      </c>
      <c r="BN66" s="238" t="str">
        <f t="shared" si="24"/>
        <v/>
      </c>
      <c r="BO66" s="238" t="str">
        <f t="shared" si="25"/>
        <v/>
      </c>
      <c r="BP66" s="238" t="str">
        <f t="shared" si="26"/>
        <v/>
      </c>
    </row>
    <row r="67" spans="1:68" ht="16.5" x14ac:dyDescent="0.3">
      <c r="A67" s="232" t="str">
        <f>+IF(D67="","",MAX(A$1:A66)+1)</f>
        <v/>
      </c>
      <c r="B67" s="233" t="str">
        <f>IF(Affected_Sources!C89="","",Affected_Sources!C89)</f>
        <v/>
      </c>
      <c r="C67" s="233" t="str">
        <f t="shared" si="34"/>
        <v/>
      </c>
      <c r="D67" s="234" t="str">
        <f>IF(COUNTIF(B$2:B67,B67)=1,B67,"")</f>
        <v/>
      </c>
      <c r="K67" s="150" t="str">
        <f>+IF(N67="","",MAX(K$1:K66)+1)</f>
        <v/>
      </c>
      <c r="L67" s="146" t="str">
        <f>IF(CMS_Identification!E89="","",CMS_Identification!E89)</f>
        <v/>
      </c>
      <c r="M67" s="147" t="str">
        <f t="shared" si="35"/>
        <v/>
      </c>
      <c r="N67" s="147" t="str">
        <f>IF(COUNTIF(L$2:L67,L67)=1,L67,"")</f>
        <v/>
      </c>
      <c r="U67" s="150" t="str">
        <f>+IF(Z67="","",MAX(U$1:U66)+1)</f>
        <v/>
      </c>
      <c r="V67" s="151" t="str">
        <f>IF(Limit_Deviation_Detail!B89="","",Limit_Deviation_Detail!B89)</f>
        <v/>
      </c>
      <c r="W67" s="151" t="str">
        <f>IF(Limit_Deviation_Detail!C89="","",Limit_Deviation_Detail!C89)</f>
        <v/>
      </c>
      <c r="X67" s="151" t="str">
        <f>IF(Limit_Deviation_Detail!E89="","",Limit_Deviation_Detail!E89)</f>
        <v/>
      </c>
      <c r="Y67" s="151" t="str">
        <f t="shared" si="36"/>
        <v/>
      </c>
      <c r="Z67" s="152" t="str">
        <f>IF(COUNTIF(Y$2:Y67,Y67)=1,Y67,"")</f>
        <v/>
      </c>
      <c r="AA67" s="153" t="str">
        <f t="shared" si="37"/>
        <v/>
      </c>
      <c r="AB67" s="153" t="str">
        <f t="shared" si="38"/>
        <v/>
      </c>
      <c r="AC67" s="153" t="str">
        <f t="shared" si="39"/>
        <v/>
      </c>
      <c r="AD67" s="153" t="str">
        <f t="shared" si="40"/>
        <v/>
      </c>
      <c r="AE67" s="153" t="str">
        <f t="shared" si="41"/>
        <v/>
      </c>
      <c r="AI67" s="236" t="str">
        <f>+IF(AN67="","",MAX(AI$1:AI66)+1)</f>
        <v/>
      </c>
      <c r="AJ67" s="237" t="str">
        <f>IF(Affected_Sources!B89="","",Affected_Sources!B89)</f>
        <v/>
      </c>
      <c r="AK67" s="237" t="str">
        <f>IF(Affected_Sources!C89="","",Affected_Sources!C89)</f>
        <v/>
      </c>
      <c r="AL67" s="237" t="str">
        <f>IF(Affected_Sources!D89="","",Affected_Sources!D89)</f>
        <v/>
      </c>
      <c r="AM67" s="237" t="str">
        <f t="shared" ref="AM67:AM78" si="48">AJ67&amp;AK67</f>
        <v/>
      </c>
      <c r="AN67" s="152" t="str">
        <f>IF(COUNTIF(AM$2:AM67,AM67)=1,AM67,"")</f>
        <v/>
      </c>
      <c r="AO67" s="152" t="str">
        <f t="shared" si="42"/>
        <v/>
      </c>
      <c r="AP67" s="152" t="str">
        <f t="shared" si="43"/>
        <v/>
      </c>
      <c r="AQ67" s="238" t="str">
        <f t="shared" si="44"/>
        <v/>
      </c>
      <c r="AR67" s="238" t="str">
        <f t="shared" si="45"/>
        <v/>
      </c>
      <c r="AS67" s="238" t="str">
        <f t="shared" si="46"/>
        <v/>
      </c>
      <c r="AU67" s="236" t="str">
        <f>+IF(AZ67="","",MAX(AU$1:AU66)+1)</f>
        <v/>
      </c>
      <c r="AV67" s="237" t="str">
        <f>IF(CMS_Deviation_Detail!B89="","",CMS_Deviation_Detail!B89)</f>
        <v/>
      </c>
      <c r="AW67" s="237" t="str">
        <f>IF(CMS_Deviation_Detail!C89="","",CMS_Deviation_Detail!C89)</f>
        <v/>
      </c>
      <c r="AX67" s="237" t="str">
        <f>IF(CMS_Deviation_Detail!D89="","",CMS_Deviation_Detail!D89)</f>
        <v/>
      </c>
      <c r="AY67" s="237" t="str">
        <f t="shared" ref="AY67:AY130" si="49">AV67&amp;AW67&amp;AX67</f>
        <v/>
      </c>
      <c r="AZ67" s="152" t="str">
        <f>IF(COUNTIF(AY$2:AY67,AY67)=1,AY67,"")</f>
        <v/>
      </c>
      <c r="BA67" s="238" t="str">
        <f t="shared" ref="BA67:BA130" si="50">+IFERROR(INDEX(AV$2:AV$955,MATCH(ROW()-ROW(AZ$1),AU$2:AU$955,0)),"")</f>
        <v/>
      </c>
      <c r="BB67" s="238" t="str">
        <f t="shared" ref="BB67:BB130" si="51">+IFERROR(INDEX(AW$2:AW$955,MATCH(ROW()-ROW(BA$1),AU$2:AU$955,0)),"")</f>
        <v/>
      </c>
      <c r="BC67" s="238" t="str">
        <f t="shared" ref="BC67:BC130" si="52">+IFERROR(INDEX(AX$2:AX$955,MATCH(ROW()-ROW(BB$1),AU$2:AU$955,0)),"")</f>
        <v/>
      </c>
      <c r="BD67" s="238" t="str">
        <f t="shared" ref="BD67:BD130" si="53">IF(BA67="","",BA67&amp;BB67)</f>
        <v/>
      </c>
      <c r="BE67" s="238" t="str">
        <f t="shared" si="47"/>
        <v/>
      </c>
      <c r="BG67" s="236" t="str">
        <f>+IF(BL67="","",MAX(BG$1:BG66)+1)</f>
        <v/>
      </c>
      <c r="BH67" s="237" t="str">
        <f>IF(CMS_Identification!B89="","",CMS_Identification!B89)</f>
        <v/>
      </c>
      <c r="BI67" s="237" t="str">
        <f>IF(CMS_Identification!C89="","",CMS_Identification!C89)</f>
        <v/>
      </c>
      <c r="BJ67" s="237" t="str">
        <f>IF(CMS_Identification!E89="","",CMS_Identification!E89)</f>
        <v/>
      </c>
      <c r="BK67" s="237" t="str">
        <f t="shared" ref="BK67:BK78" si="54">BH67&amp;BI67&amp;BJ67</f>
        <v/>
      </c>
      <c r="BL67" s="152" t="str">
        <f>IF(COUNTIF(BK$2:BK67,BK67)=1,BK67,"")</f>
        <v/>
      </c>
      <c r="BM67" s="152" t="str">
        <f t="shared" ref="BM67:BM78" si="55">IF(BH67="","",BH67&amp;" "&amp;BI67&amp;" "&amp;BJ67)</f>
        <v/>
      </c>
      <c r="BN67" s="238" t="str">
        <f t="shared" ref="BN67:BN78" si="56">+IFERROR(INDEX(BH$2:BH$78,MATCH(ROW()-ROW(BL$1),BG$2:BG$78,0)),"")</f>
        <v/>
      </c>
      <c r="BO67" s="238" t="str">
        <f t="shared" ref="BO67:BO78" si="57">+IFERROR(INDEX(BI$2:BI$78,MATCH(ROW()-ROW(BN$1),BG$2:BG$78,0)),"")</f>
        <v/>
      </c>
      <c r="BP67" s="238" t="str">
        <f t="shared" ref="BP67:BP78" si="58">+IFERROR(INDEX(BJ$2:BJ$78,MATCH(ROW()-ROW(BO$1),BG$2:BG$78,0)),"")</f>
        <v/>
      </c>
    </row>
    <row r="68" spans="1:68" ht="16.5" x14ac:dyDescent="0.3">
      <c r="A68" s="232" t="str">
        <f>+IF(D68="","",MAX(A$1:A67)+1)</f>
        <v/>
      </c>
      <c r="B68" s="233" t="str">
        <f>IF(Affected_Sources!C90="","",Affected_Sources!C90)</f>
        <v/>
      </c>
      <c r="C68" s="233" t="str">
        <f t="shared" si="34"/>
        <v/>
      </c>
      <c r="D68" s="234" t="str">
        <f>IF(COUNTIF(B$2:B68,B68)=1,B68,"")</f>
        <v/>
      </c>
      <c r="K68" s="150" t="str">
        <f>+IF(N68="","",MAX(K$1:K67)+1)</f>
        <v/>
      </c>
      <c r="L68" s="146" t="str">
        <f>IF(CMS_Identification!E90="","",CMS_Identification!E90)</f>
        <v/>
      </c>
      <c r="M68" s="147" t="str">
        <f t="shared" si="35"/>
        <v/>
      </c>
      <c r="N68" s="147" t="str">
        <f>IF(COUNTIF(L$2:L68,L68)=1,L68,"")</f>
        <v/>
      </c>
      <c r="U68" s="150" t="str">
        <f>+IF(Z68="","",MAX(U$1:U67)+1)</f>
        <v/>
      </c>
      <c r="V68" s="151" t="str">
        <f>IF(Limit_Deviation_Detail!B90="","",Limit_Deviation_Detail!B90)</f>
        <v/>
      </c>
      <c r="W68" s="151" t="str">
        <f>IF(Limit_Deviation_Detail!C90="","",Limit_Deviation_Detail!C90)</f>
        <v/>
      </c>
      <c r="X68" s="151" t="str">
        <f>IF(Limit_Deviation_Detail!E90="","",Limit_Deviation_Detail!E90)</f>
        <v/>
      </c>
      <c r="Y68" s="151" t="str">
        <f t="shared" si="36"/>
        <v/>
      </c>
      <c r="Z68" s="152" t="str">
        <f>IF(COUNTIF(Y$2:Y68,Y68)=1,Y68,"")</f>
        <v/>
      </c>
      <c r="AA68" s="153" t="str">
        <f t="shared" si="37"/>
        <v/>
      </c>
      <c r="AB68" s="153" t="str">
        <f t="shared" si="38"/>
        <v/>
      </c>
      <c r="AC68" s="153" t="str">
        <f t="shared" si="39"/>
        <v/>
      </c>
      <c r="AD68" s="153" t="str">
        <f t="shared" si="40"/>
        <v/>
      </c>
      <c r="AE68" s="153" t="str">
        <f t="shared" si="41"/>
        <v/>
      </c>
      <c r="AI68" s="236" t="str">
        <f>+IF(AN68="","",MAX(AI$1:AI67)+1)</f>
        <v/>
      </c>
      <c r="AJ68" s="237" t="str">
        <f>IF(Affected_Sources!B90="","",Affected_Sources!B90)</f>
        <v/>
      </c>
      <c r="AK68" s="237" t="str">
        <f>IF(Affected_Sources!C90="","",Affected_Sources!C90)</f>
        <v/>
      </c>
      <c r="AL68" s="237" t="str">
        <f>IF(Affected_Sources!D90="","",Affected_Sources!D90)</f>
        <v/>
      </c>
      <c r="AM68" s="237" t="str">
        <f t="shared" si="48"/>
        <v/>
      </c>
      <c r="AN68" s="152" t="str">
        <f>IF(COUNTIF(AM$2:AM68,AM68)=1,AM68,"")</f>
        <v/>
      </c>
      <c r="AO68" s="152" t="str">
        <f t="shared" si="42"/>
        <v/>
      </c>
      <c r="AP68" s="152" t="str">
        <f t="shared" si="43"/>
        <v/>
      </c>
      <c r="AQ68" s="238" t="str">
        <f t="shared" si="44"/>
        <v/>
      </c>
      <c r="AR68" s="238" t="str">
        <f t="shared" si="45"/>
        <v/>
      </c>
      <c r="AS68" s="238" t="str">
        <f t="shared" si="46"/>
        <v/>
      </c>
      <c r="AU68" s="236" t="str">
        <f>+IF(AZ68="","",MAX(AU$1:AU67)+1)</f>
        <v/>
      </c>
      <c r="AV68" s="237" t="str">
        <f>IF(CMS_Deviation_Detail!B90="","",CMS_Deviation_Detail!B90)</f>
        <v/>
      </c>
      <c r="AW68" s="237" t="str">
        <f>IF(CMS_Deviation_Detail!C90="","",CMS_Deviation_Detail!C90)</f>
        <v/>
      </c>
      <c r="AX68" s="237" t="str">
        <f>IF(CMS_Deviation_Detail!D90="","",CMS_Deviation_Detail!D90)</f>
        <v/>
      </c>
      <c r="AY68" s="237" t="str">
        <f t="shared" si="49"/>
        <v/>
      </c>
      <c r="AZ68" s="152" t="str">
        <f>IF(COUNTIF(AY$2:AY68,AY68)=1,AY68,"")</f>
        <v/>
      </c>
      <c r="BA68" s="238" t="str">
        <f t="shared" si="50"/>
        <v/>
      </c>
      <c r="BB68" s="238" t="str">
        <f t="shared" si="51"/>
        <v/>
      </c>
      <c r="BC68" s="238" t="str">
        <f t="shared" si="52"/>
        <v/>
      </c>
      <c r="BD68" s="238" t="str">
        <f t="shared" si="53"/>
        <v/>
      </c>
      <c r="BE68" s="238" t="str">
        <f t="shared" si="47"/>
        <v/>
      </c>
      <c r="BG68" s="236" t="str">
        <f>+IF(BL68="","",MAX(BG$1:BG67)+1)</f>
        <v/>
      </c>
      <c r="BH68" s="237" t="str">
        <f>IF(CMS_Identification!B90="","",CMS_Identification!B90)</f>
        <v/>
      </c>
      <c r="BI68" s="237" t="str">
        <f>IF(CMS_Identification!C90="","",CMS_Identification!C90)</f>
        <v/>
      </c>
      <c r="BJ68" s="237" t="str">
        <f>IF(CMS_Identification!E90="","",CMS_Identification!E90)</f>
        <v/>
      </c>
      <c r="BK68" s="237" t="str">
        <f t="shared" si="54"/>
        <v/>
      </c>
      <c r="BL68" s="152" t="str">
        <f>IF(COUNTIF(BK$2:BK68,BK68)=1,BK68,"")</f>
        <v/>
      </c>
      <c r="BM68" s="152" t="str">
        <f t="shared" si="55"/>
        <v/>
      </c>
      <c r="BN68" s="238" t="str">
        <f t="shared" si="56"/>
        <v/>
      </c>
      <c r="BO68" s="238" t="str">
        <f t="shared" si="57"/>
        <v/>
      </c>
      <c r="BP68" s="238" t="str">
        <f t="shared" si="58"/>
        <v/>
      </c>
    </row>
    <row r="69" spans="1:68" ht="16.5" x14ac:dyDescent="0.3">
      <c r="A69" s="232" t="str">
        <f>+IF(D69="","",MAX(A$1:A68)+1)</f>
        <v/>
      </c>
      <c r="B69" s="233" t="str">
        <f>IF(Affected_Sources!C91="","",Affected_Sources!C91)</f>
        <v/>
      </c>
      <c r="C69" s="233" t="str">
        <f t="shared" si="34"/>
        <v/>
      </c>
      <c r="D69" s="234" t="str">
        <f>IF(COUNTIF(B$2:B69,B69)=1,B69,"")</f>
        <v/>
      </c>
      <c r="K69" s="150" t="str">
        <f>+IF(N69="","",MAX(K$1:K68)+1)</f>
        <v/>
      </c>
      <c r="L69" s="146" t="str">
        <f>IF(CMS_Identification!E91="","",CMS_Identification!E91)</f>
        <v/>
      </c>
      <c r="M69" s="147" t="str">
        <f t="shared" si="35"/>
        <v/>
      </c>
      <c r="N69" s="147" t="str">
        <f>IF(COUNTIF(L$2:L69,L69)=1,L69,"")</f>
        <v/>
      </c>
      <c r="U69" s="150" t="str">
        <f>+IF(Z69="","",MAX(U$1:U68)+1)</f>
        <v/>
      </c>
      <c r="V69" s="151" t="str">
        <f>IF(Limit_Deviation_Detail!B91="","",Limit_Deviation_Detail!B91)</f>
        <v/>
      </c>
      <c r="W69" s="151" t="str">
        <f>IF(Limit_Deviation_Detail!C91="","",Limit_Deviation_Detail!C91)</f>
        <v/>
      </c>
      <c r="X69" s="151" t="str">
        <f>IF(Limit_Deviation_Detail!E91="","",Limit_Deviation_Detail!E91)</f>
        <v/>
      </c>
      <c r="Y69" s="151" t="str">
        <f t="shared" si="36"/>
        <v/>
      </c>
      <c r="Z69" s="152" t="str">
        <f>IF(COUNTIF(Y$2:Y69,Y69)=1,Y69,"")</f>
        <v/>
      </c>
      <c r="AA69" s="153" t="str">
        <f t="shared" si="37"/>
        <v/>
      </c>
      <c r="AB69" s="153" t="str">
        <f t="shared" si="38"/>
        <v/>
      </c>
      <c r="AC69" s="153" t="str">
        <f t="shared" si="39"/>
        <v/>
      </c>
      <c r="AD69" s="153" t="str">
        <f t="shared" si="40"/>
        <v/>
      </c>
      <c r="AE69" s="153" t="str">
        <f t="shared" si="41"/>
        <v/>
      </c>
      <c r="AI69" s="236" t="str">
        <f>+IF(AN69="","",MAX(AI$1:AI68)+1)</f>
        <v/>
      </c>
      <c r="AJ69" s="237" t="str">
        <f>IF(Affected_Sources!B91="","",Affected_Sources!B91)</f>
        <v/>
      </c>
      <c r="AK69" s="237" t="str">
        <f>IF(Affected_Sources!C91="","",Affected_Sources!C91)</f>
        <v/>
      </c>
      <c r="AL69" s="237" t="str">
        <f>IF(Affected_Sources!D91="","",Affected_Sources!D91)</f>
        <v/>
      </c>
      <c r="AM69" s="237" t="str">
        <f t="shared" si="48"/>
        <v/>
      </c>
      <c r="AN69" s="152" t="str">
        <f>IF(COUNTIF(AM$2:AM69,AM69)=1,AM69,"")</f>
        <v/>
      </c>
      <c r="AO69" s="152" t="str">
        <f t="shared" si="42"/>
        <v/>
      </c>
      <c r="AP69" s="152" t="str">
        <f t="shared" si="43"/>
        <v/>
      </c>
      <c r="AQ69" s="238" t="str">
        <f t="shared" si="44"/>
        <v/>
      </c>
      <c r="AR69" s="238" t="str">
        <f t="shared" si="45"/>
        <v/>
      </c>
      <c r="AS69" s="238" t="str">
        <f t="shared" si="46"/>
        <v/>
      </c>
      <c r="AU69" s="236" t="str">
        <f>+IF(AZ69="","",MAX(AU$1:AU68)+1)</f>
        <v/>
      </c>
      <c r="AV69" s="237" t="str">
        <f>IF(CMS_Deviation_Detail!B91="","",CMS_Deviation_Detail!B91)</f>
        <v/>
      </c>
      <c r="AW69" s="237" t="str">
        <f>IF(CMS_Deviation_Detail!C91="","",CMS_Deviation_Detail!C91)</f>
        <v/>
      </c>
      <c r="AX69" s="237" t="str">
        <f>IF(CMS_Deviation_Detail!D91="","",CMS_Deviation_Detail!D91)</f>
        <v/>
      </c>
      <c r="AY69" s="237" t="str">
        <f t="shared" si="49"/>
        <v/>
      </c>
      <c r="AZ69" s="152" t="str">
        <f>IF(COUNTIF(AY$2:AY69,AY69)=1,AY69,"")</f>
        <v/>
      </c>
      <c r="BA69" s="238" t="str">
        <f t="shared" si="50"/>
        <v/>
      </c>
      <c r="BB69" s="238" t="str">
        <f t="shared" si="51"/>
        <v/>
      </c>
      <c r="BC69" s="238" t="str">
        <f t="shared" si="52"/>
        <v/>
      </c>
      <c r="BD69" s="238" t="str">
        <f t="shared" si="53"/>
        <v/>
      </c>
      <c r="BE69" s="238" t="str">
        <f t="shared" si="47"/>
        <v/>
      </c>
      <c r="BG69" s="236" t="str">
        <f>+IF(BL69="","",MAX(BG$1:BG68)+1)</f>
        <v/>
      </c>
      <c r="BH69" s="237" t="str">
        <f>IF(CMS_Identification!B91="","",CMS_Identification!B91)</f>
        <v/>
      </c>
      <c r="BI69" s="237" t="str">
        <f>IF(CMS_Identification!C91="","",CMS_Identification!C91)</f>
        <v/>
      </c>
      <c r="BJ69" s="237" t="str">
        <f>IF(CMS_Identification!E91="","",CMS_Identification!E91)</f>
        <v/>
      </c>
      <c r="BK69" s="237" t="str">
        <f t="shared" si="54"/>
        <v/>
      </c>
      <c r="BL69" s="152" t="str">
        <f>IF(COUNTIF(BK$2:BK69,BK69)=1,BK69,"")</f>
        <v/>
      </c>
      <c r="BM69" s="152" t="str">
        <f t="shared" si="55"/>
        <v/>
      </c>
      <c r="BN69" s="238" t="str">
        <f t="shared" si="56"/>
        <v/>
      </c>
      <c r="BO69" s="238" t="str">
        <f t="shared" si="57"/>
        <v/>
      </c>
      <c r="BP69" s="238" t="str">
        <f t="shared" si="58"/>
        <v/>
      </c>
    </row>
    <row r="70" spans="1:68" ht="16.5" x14ac:dyDescent="0.3">
      <c r="A70" s="232" t="str">
        <f>+IF(D70="","",MAX(A$1:A69)+1)</f>
        <v/>
      </c>
      <c r="B70" s="233" t="str">
        <f>IF(Affected_Sources!C92="","",Affected_Sources!C92)</f>
        <v/>
      </c>
      <c r="C70" s="233" t="str">
        <f t="shared" si="34"/>
        <v/>
      </c>
      <c r="D70" s="234" t="str">
        <f>IF(COUNTIF(B$2:B70,B70)=1,B70,"")</f>
        <v/>
      </c>
      <c r="K70" s="150" t="str">
        <f>+IF(N70="","",MAX(K$1:K69)+1)</f>
        <v/>
      </c>
      <c r="L70" s="146" t="str">
        <f>IF(CMS_Identification!E92="","",CMS_Identification!E92)</f>
        <v/>
      </c>
      <c r="M70" s="147" t="str">
        <f t="shared" si="35"/>
        <v/>
      </c>
      <c r="N70" s="147" t="str">
        <f>IF(COUNTIF(L$2:L70,L70)=1,L70,"")</f>
        <v/>
      </c>
      <c r="U70" s="150" t="str">
        <f>+IF(Z70="","",MAX(U$1:U69)+1)</f>
        <v/>
      </c>
      <c r="V70" s="151" t="str">
        <f>IF(Limit_Deviation_Detail!B92="","",Limit_Deviation_Detail!B92)</f>
        <v/>
      </c>
      <c r="W70" s="151" t="str">
        <f>IF(Limit_Deviation_Detail!C92="","",Limit_Deviation_Detail!C92)</f>
        <v/>
      </c>
      <c r="X70" s="151" t="str">
        <f>IF(Limit_Deviation_Detail!E92="","",Limit_Deviation_Detail!E92)</f>
        <v/>
      </c>
      <c r="Y70" s="151" t="str">
        <f t="shared" si="36"/>
        <v/>
      </c>
      <c r="Z70" s="152" t="str">
        <f>IF(COUNTIF(Y$2:Y70,Y70)=1,Y70,"")</f>
        <v/>
      </c>
      <c r="AA70" s="153" t="str">
        <f t="shared" si="37"/>
        <v/>
      </c>
      <c r="AB70" s="153" t="str">
        <f t="shared" si="38"/>
        <v/>
      </c>
      <c r="AC70" s="153" t="str">
        <f t="shared" si="39"/>
        <v/>
      </c>
      <c r="AD70" s="153" t="str">
        <f t="shared" si="40"/>
        <v/>
      </c>
      <c r="AE70" s="153" t="str">
        <f t="shared" si="41"/>
        <v/>
      </c>
      <c r="AI70" s="236" t="str">
        <f>+IF(AN70="","",MAX(AI$1:AI69)+1)</f>
        <v/>
      </c>
      <c r="AJ70" s="237" t="str">
        <f>IF(Affected_Sources!B92="","",Affected_Sources!B92)</f>
        <v/>
      </c>
      <c r="AK70" s="237" t="str">
        <f>IF(Affected_Sources!C92="","",Affected_Sources!C92)</f>
        <v/>
      </c>
      <c r="AL70" s="237" t="str">
        <f>IF(Affected_Sources!D92="","",Affected_Sources!D92)</f>
        <v/>
      </c>
      <c r="AM70" s="237" t="str">
        <f t="shared" si="48"/>
        <v/>
      </c>
      <c r="AN70" s="152" t="str">
        <f>IF(COUNTIF(AM$2:AM70,AM70)=1,AM70,"")</f>
        <v/>
      </c>
      <c r="AO70" s="152" t="str">
        <f t="shared" si="42"/>
        <v/>
      </c>
      <c r="AP70" s="152" t="str">
        <f t="shared" si="43"/>
        <v/>
      </c>
      <c r="AQ70" s="238" t="str">
        <f t="shared" si="44"/>
        <v/>
      </c>
      <c r="AR70" s="238" t="str">
        <f t="shared" si="45"/>
        <v/>
      </c>
      <c r="AS70" s="238" t="str">
        <f t="shared" si="46"/>
        <v/>
      </c>
      <c r="AU70" s="236" t="str">
        <f>+IF(AZ70="","",MAX(AU$1:AU69)+1)</f>
        <v/>
      </c>
      <c r="AV70" s="237" t="str">
        <f>IF(CMS_Deviation_Detail!B92="","",CMS_Deviation_Detail!B92)</f>
        <v/>
      </c>
      <c r="AW70" s="237" t="str">
        <f>IF(CMS_Deviation_Detail!C92="","",CMS_Deviation_Detail!C92)</f>
        <v/>
      </c>
      <c r="AX70" s="237" t="str">
        <f>IF(CMS_Deviation_Detail!D92="","",CMS_Deviation_Detail!D92)</f>
        <v/>
      </c>
      <c r="AY70" s="237" t="str">
        <f t="shared" si="49"/>
        <v/>
      </c>
      <c r="AZ70" s="152" t="str">
        <f>IF(COUNTIF(AY$2:AY70,AY70)=1,AY70,"")</f>
        <v/>
      </c>
      <c r="BA70" s="238" t="str">
        <f t="shared" si="50"/>
        <v/>
      </c>
      <c r="BB70" s="238" t="str">
        <f t="shared" si="51"/>
        <v/>
      </c>
      <c r="BC70" s="238" t="str">
        <f t="shared" si="52"/>
        <v/>
      </c>
      <c r="BD70" s="238" t="str">
        <f t="shared" si="53"/>
        <v/>
      </c>
      <c r="BE70" s="238" t="str">
        <f t="shared" si="47"/>
        <v/>
      </c>
      <c r="BG70" s="236" t="str">
        <f>+IF(BL70="","",MAX(BG$1:BG69)+1)</f>
        <v/>
      </c>
      <c r="BH70" s="237" t="str">
        <f>IF(CMS_Identification!B92="","",CMS_Identification!B92)</f>
        <v/>
      </c>
      <c r="BI70" s="237" t="str">
        <f>IF(CMS_Identification!C92="","",CMS_Identification!C92)</f>
        <v/>
      </c>
      <c r="BJ70" s="237" t="str">
        <f>IF(CMS_Identification!E92="","",CMS_Identification!E92)</f>
        <v/>
      </c>
      <c r="BK70" s="237" t="str">
        <f t="shared" si="54"/>
        <v/>
      </c>
      <c r="BL70" s="152" t="str">
        <f>IF(COUNTIF(BK$2:BK70,BK70)=1,BK70,"")</f>
        <v/>
      </c>
      <c r="BM70" s="152" t="str">
        <f t="shared" si="55"/>
        <v/>
      </c>
      <c r="BN70" s="238" t="str">
        <f t="shared" si="56"/>
        <v/>
      </c>
      <c r="BO70" s="238" t="str">
        <f t="shared" si="57"/>
        <v/>
      </c>
      <c r="BP70" s="238" t="str">
        <f t="shared" si="58"/>
        <v/>
      </c>
    </row>
    <row r="71" spans="1:68" ht="16.5" x14ac:dyDescent="0.3">
      <c r="A71" s="232" t="str">
        <f>+IF(D71="","",MAX(A$1:A70)+1)</f>
        <v/>
      </c>
      <c r="B71" s="233" t="str">
        <f>IF(Affected_Sources!C93="","",Affected_Sources!C93)</f>
        <v/>
      </c>
      <c r="C71" s="233" t="str">
        <f t="shared" si="34"/>
        <v/>
      </c>
      <c r="D71" s="234" t="str">
        <f>IF(COUNTIF(B$2:B71,B71)=1,B71,"")</f>
        <v/>
      </c>
      <c r="K71" s="150" t="str">
        <f>+IF(N71="","",MAX(K$1:K70)+1)</f>
        <v/>
      </c>
      <c r="L71" s="146" t="str">
        <f>IF(CMS_Identification!E93="","",CMS_Identification!E93)</f>
        <v/>
      </c>
      <c r="M71" s="147" t="str">
        <f t="shared" si="35"/>
        <v/>
      </c>
      <c r="N71" s="147" t="str">
        <f>IF(COUNTIF(L$2:L71,L71)=1,L71,"")</f>
        <v/>
      </c>
      <c r="U71" s="150" t="str">
        <f>+IF(Z71="","",MAX(U$1:U70)+1)</f>
        <v/>
      </c>
      <c r="V71" s="151" t="str">
        <f>IF(Limit_Deviation_Detail!B93="","",Limit_Deviation_Detail!B93)</f>
        <v/>
      </c>
      <c r="W71" s="151" t="str">
        <f>IF(Limit_Deviation_Detail!C93="","",Limit_Deviation_Detail!C93)</f>
        <v/>
      </c>
      <c r="X71" s="151" t="str">
        <f>IF(Limit_Deviation_Detail!E93="","",Limit_Deviation_Detail!E93)</f>
        <v/>
      </c>
      <c r="Y71" s="151" t="str">
        <f t="shared" si="36"/>
        <v/>
      </c>
      <c r="Z71" s="152" t="str">
        <f>IF(COUNTIF(Y$2:Y71,Y71)=1,Y71,"")</f>
        <v/>
      </c>
      <c r="AA71" s="153" t="str">
        <f t="shared" si="37"/>
        <v/>
      </c>
      <c r="AB71" s="153" t="str">
        <f t="shared" si="38"/>
        <v/>
      </c>
      <c r="AC71" s="153" t="str">
        <f t="shared" si="39"/>
        <v/>
      </c>
      <c r="AD71" s="153" t="str">
        <f t="shared" si="40"/>
        <v/>
      </c>
      <c r="AE71" s="153" t="str">
        <f t="shared" si="41"/>
        <v/>
      </c>
      <c r="AI71" s="236" t="str">
        <f>+IF(AN71="","",MAX(AI$1:AI70)+1)</f>
        <v/>
      </c>
      <c r="AJ71" s="237" t="str">
        <f>IF(Affected_Sources!B93="","",Affected_Sources!B93)</f>
        <v/>
      </c>
      <c r="AK71" s="237" t="str">
        <f>IF(Affected_Sources!C93="","",Affected_Sources!C93)</f>
        <v/>
      </c>
      <c r="AL71" s="237" t="str">
        <f>IF(Affected_Sources!D93="","",Affected_Sources!D93)</f>
        <v/>
      </c>
      <c r="AM71" s="237" t="str">
        <f t="shared" si="48"/>
        <v/>
      </c>
      <c r="AN71" s="152" t="str">
        <f>IF(COUNTIF(AM$2:AM71,AM71)=1,AM71,"")</f>
        <v/>
      </c>
      <c r="AO71" s="152" t="str">
        <f t="shared" si="42"/>
        <v/>
      </c>
      <c r="AP71" s="152" t="str">
        <f t="shared" si="43"/>
        <v/>
      </c>
      <c r="AQ71" s="238" t="str">
        <f t="shared" si="44"/>
        <v/>
      </c>
      <c r="AR71" s="238" t="str">
        <f t="shared" si="45"/>
        <v/>
      </c>
      <c r="AS71" s="238" t="str">
        <f t="shared" si="46"/>
        <v/>
      </c>
      <c r="AU71" s="236" t="str">
        <f>+IF(AZ71="","",MAX(AU$1:AU70)+1)</f>
        <v/>
      </c>
      <c r="AV71" s="237" t="str">
        <f>IF(CMS_Deviation_Detail!B93="","",CMS_Deviation_Detail!B93)</f>
        <v/>
      </c>
      <c r="AW71" s="237" t="str">
        <f>IF(CMS_Deviation_Detail!C93="","",CMS_Deviation_Detail!C93)</f>
        <v/>
      </c>
      <c r="AX71" s="237" t="str">
        <f>IF(CMS_Deviation_Detail!D93="","",CMS_Deviation_Detail!D93)</f>
        <v/>
      </c>
      <c r="AY71" s="237" t="str">
        <f t="shared" si="49"/>
        <v/>
      </c>
      <c r="AZ71" s="152" t="str">
        <f>IF(COUNTIF(AY$2:AY71,AY71)=1,AY71,"")</f>
        <v/>
      </c>
      <c r="BA71" s="238" t="str">
        <f t="shared" si="50"/>
        <v/>
      </c>
      <c r="BB71" s="238" t="str">
        <f t="shared" si="51"/>
        <v/>
      </c>
      <c r="BC71" s="238" t="str">
        <f t="shared" si="52"/>
        <v/>
      </c>
      <c r="BD71" s="238" t="str">
        <f t="shared" si="53"/>
        <v/>
      </c>
      <c r="BE71" s="238" t="str">
        <f t="shared" si="47"/>
        <v/>
      </c>
      <c r="BG71" s="236" t="str">
        <f>+IF(BL71="","",MAX(BG$1:BG70)+1)</f>
        <v/>
      </c>
      <c r="BH71" s="237" t="str">
        <f>IF(CMS_Identification!B93="","",CMS_Identification!B93)</f>
        <v/>
      </c>
      <c r="BI71" s="237" t="str">
        <f>IF(CMS_Identification!C93="","",CMS_Identification!C93)</f>
        <v/>
      </c>
      <c r="BJ71" s="237" t="str">
        <f>IF(CMS_Identification!E93="","",CMS_Identification!E93)</f>
        <v/>
      </c>
      <c r="BK71" s="237" t="str">
        <f t="shared" si="54"/>
        <v/>
      </c>
      <c r="BL71" s="152" t="str">
        <f>IF(COUNTIF(BK$2:BK71,BK71)=1,BK71,"")</f>
        <v/>
      </c>
      <c r="BM71" s="152" t="str">
        <f t="shared" si="55"/>
        <v/>
      </c>
      <c r="BN71" s="238" t="str">
        <f t="shared" si="56"/>
        <v/>
      </c>
      <c r="BO71" s="238" t="str">
        <f t="shared" si="57"/>
        <v/>
      </c>
      <c r="BP71" s="238" t="str">
        <f t="shared" si="58"/>
        <v/>
      </c>
    </row>
    <row r="72" spans="1:68" ht="16.5" x14ac:dyDescent="0.3">
      <c r="A72" s="232" t="str">
        <f>+IF(D72="","",MAX(A$1:A71)+1)</f>
        <v/>
      </c>
      <c r="B72" s="233" t="str">
        <f>IF(Affected_Sources!C94="","",Affected_Sources!C94)</f>
        <v/>
      </c>
      <c r="C72" s="233" t="str">
        <f t="shared" si="34"/>
        <v/>
      </c>
      <c r="D72" s="234" t="str">
        <f>IF(COUNTIF(B$2:B72,B72)=1,B72,"")</f>
        <v/>
      </c>
      <c r="K72" s="150" t="str">
        <f>+IF(N72="","",MAX(K$1:K71)+1)</f>
        <v/>
      </c>
      <c r="L72" s="146" t="str">
        <f>IF(CMS_Identification!E94="","",CMS_Identification!E94)</f>
        <v/>
      </c>
      <c r="M72" s="147" t="str">
        <f t="shared" si="35"/>
        <v/>
      </c>
      <c r="N72" s="147" t="str">
        <f>IF(COUNTIF(L$2:L72,L72)=1,L72,"")</f>
        <v/>
      </c>
      <c r="U72" s="150" t="str">
        <f>+IF(Z72="","",MAX(U$1:U71)+1)</f>
        <v/>
      </c>
      <c r="V72" s="151" t="str">
        <f>IF(Limit_Deviation_Detail!B94="","",Limit_Deviation_Detail!B94)</f>
        <v/>
      </c>
      <c r="W72" s="151" t="str">
        <f>IF(Limit_Deviation_Detail!C94="","",Limit_Deviation_Detail!C94)</f>
        <v/>
      </c>
      <c r="X72" s="151" t="str">
        <f>IF(Limit_Deviation_Detail!E94="","",Limit_Deviation_Detail!E94)</f>
        <v/>
      </c>
      <c r="Y72" s="151" t="str">
        <f t="shared" si="36"/>
        <v/>
      </c>
      <c r="Z72" s="152" t="str">
        <f>IF(COUNTIF(Y$2:Y72,Y72)=1,Y72,"")</f>
        <v/>
      </c>
      <c r="AA72" s="153" t="str">
        <f t="shared" si="37"/>
        <v/>
      </c>
      <c r="AB72" s="153" t="str">
        <f t="shared" si="38"/>
        <v/>
      </c>
      <c r="AC72" s="153" t="str">
        <f t="shared" si="39"/>
        <v/>
      </c>
      <c r="AD72" s="153" t="str">
        <f t="shared" si="40"/>
        <v/>
      </c>
      <c r="AE72" s="153" t="str">
        <f t="shared" si="41"/>
        <v/>
      </c>
      <c r="AI72" s="236" t="str">
        <f>+IF(AN72="","",MAX(AI$1:AI71)+1)</f>
        <v/>
      </c>
      <c r="AJ72" s="237" t="str">
        <f>IF(Affected_Sources!B94="","",Affected_Sources!B94)</f>
        <v/>
      </c>
      <c r="AK72" s="237" t="str">
        <f>IF(Affected_Sources!C94="","",Affected_Sources!C94)</f>
        <v/>
      </c>
      <c r="AL72" s="237" t="str">
        <f>IF(Affected_Sources!D94="","",Affected_Sources!D94)</f>
        <v/>
      </c>
      <c r="AM72" s="237" t="str">
        <f t="shared" si="48"/>
        <v/>
      </c>
      <c r="AN72" s="152" t="str">
        <f>IF(COUNTIF(AM$2:AM72,AM72)=1,AM72,"")</f>
        <v/>
      </c>
      <c r="AO72" s="152" t="str">
        <f t="shared" si="42"/>
        <v/>
      </c>
      <c r="AP72" s="152" t="str">
        <f t="shared" si="43"/>
        <v/>
      </c>
      <c r="AQ72" s="238" t="str">
        <f t="shared" si="44"/>
        <v/>
      </c>
      <c r="AR72" s="238" t="str">
        <f t="shared" si="45"/>
        <v/>
      </c>
      <c r="AS72" s="238" t="str">
        <f t="shared" si="46"/>
        <v/>
      </c>
      <c r="AU72" s="236" t="str">
        <f>+IF(AZ72="","",MAX(AU$1:AU71)+1)</f>
        <v/>
      </c>
      <c r="AV72" s="237" t="str">
        <f>IF(CMS_Deviation_Detail!B94="","",CMS_Deviation_Detail!B94)</f>
        <v/>
      </c>
      <c r="AW72" s="237" t="str">
        <f>IF(CMS_Deviation_Detail!C94="","",CMS_Deviation_Detail!C94)</f>
        <v/>
      </c>
      <c r="AX72" s="237" t="str">
        <f>IF(CMS_Deviation_Detail!D94="","",CMS_Deviation_Detail!D94)</f>
        <v/>
      </c>
      <c r="AY72" s="237" t="str">
        <f t="shared" si="49"/>
        <v/>
      </c>
      <c r="AZ72" s="152" t="str">
        <f>IF(COUNTIF(AY$2:AY72,AY72)=1,AY72,"")</f>
        <v/>
      </c>
      <c r="BA72" s="238" t="str">
        <f t="shared" si="50"/>
        <v/>
      </c>
      <c r="BB72" s="238" t="str">
        <f t="shared" si="51"/>
        <v/>
      </c>
      <c r="BC72" s="238" t="str">
        <f t="shared" si="52"/>
        <v/>
      </c>
      <c r="BD72" s="238" t="str">
        <f t="shared" si="53"/>
        <v/>
      </c>
      <c r="BE72" s="238" t="str">
        <f t="shared" si="47"/>
        <v/>
      </c>
      <c r="BG72" s="236" t="str">
        <f>+IF(BL72="","",MAX(BG$1:BG71)+1)</f>
        <v/>
      </c>
      <c r="BH72" s="237" t="str">
        <f>IF(CMS_Identification!B94="","",CMS_Identification!B94)</f>
        <v/>
      </c>
      <c r="BI72" s="237" t="str">
        <f>IF(CMS_Identification!C94="","",CMS_Identification!C94)</f>
        <v/>
      </c>
      <c r="BJ72" s="237" t="str">
        <f>IF(CMS_Identification!E94="","",CMS_Identification!E94)</f>
        <v/>
      </c>
      <c r="BK72" s="237" t="str">
        <f t="shared" si="54"/>
        <v/>
      </c>
      <c r="BL72" s="152" t="str">
        <f>IF(COUNTIF(BK$2:BK72,BK72)=1,BK72,"")</f>
        <v/>
      </c>
      <c r="BM72" s="152" t="str">
        <f t="shared" si="55"/>
        <v/>
      </c>
      <c r="BN72" s="238" t="str">
        <f t="shared" si="56"/>
        <v/>
      </c>
      <c r="BO72" s="238" t="str">
        <f t="shared" si="57"/>
        <v/>
      </c>
      <c r="BP72" s="238" t="str">
        <f t="shared" si="58"/>
        <v/>
      </c>
    </row>
    <row r="73" spans="1:68" ht="16.5" x14ac:dyDescent="0.3">
      <c r="A73" s="232" t="str">
        <f>+IF(D73="","",MAX(A$1:A72)+1)</f>
        <v/>
      </c>
      <c r="B73" s="233" t="str">
        <f>IF(Affected_Sources!C95="","",Affected_Sources!C95)</f>
        <v/>
      </c>
      <c r="C73" s="233" t="str">
        <f t="shared" si="34"/>
        <v/>
      </c>
      <c r="D73" s="234" t="str">
        <f>IF(COUNTIF(B$2:B73,B73)=1,B73,"")</f>
        <v/>
      </c>
      <c r="K73" s="150" t="str">
        <f>+IF(N73="","",MAX(K$1:K72)+1)</f>
        <v/>
      </c>
      <c r="L73" s="146" t="str">
        <f>IF(CMS_Identification!E95="","",CMS_Identification!E95)</f>
        <v/>
      </c>
      <c r="M73" s="147" t="str">
        <f t="shared" si="35"/>
        <v/>
      </c>
      <c r="N73" s="147" t="str">
        <f>IF(COUNTIF(L$2:L73,L73)=1,L73,"")</f>
        <v/>
      </c>
      <c r="U73" s="150" t="str">
        <f>+IF(Z73="","",MAX(U$1:U72)+1)</f>
        <v/>
      </c>
      <c r="V73" s="151" t="str">
        <f>IF(Limit_Deviation_Detail!B95="","",Limit_Deviation_Detail!B95)</f>
        <v/>
      </c>
      <c r="W73" s="151" t="str">
        <f>IF(Limit_Deviation_Detail!C95="","",Limit_Deviation_Detail!C95)</f>
        <v/>
      </c>
      <c r="X73" s="151" t="str">
        <f>IF(Limit_Deviation_Detail!E95="","",Limit_Deviation_Detail!E95)</f>
        <v/>
      </c>
      <c r="Y73" s="151" t="str">
        <f t="shared" si="36"/>
        <v/>
      </c>
      <c r="Z73" s="152" t="str">
        <f>IF(COUNTIF(Y$2:Y73,Y73)=1,Y73,"")</f>
        <v/>
      </c>
      <c r="AA73" s="153" t="str">
        <f t="shared" si="37"/>
        <v/>
      </c>
      <c r="AB73" s="153" t="str">
        <f t="shared" si="38"/>
        <v/>
      </c>
      <c r="AC73" s="153" t="str">
        <f t="shared" si="39"/>
        <v/>
      </c>
      <c r="AD73" s="153" t="str">
        <f t="shared" si="40"/>
        <v/>
      </c>
      <c r="AE73" s="153" t="str">
        <f t="shared" si="41"/>
        <v/>
      </c>
      <c r="AI73" s="236" t="str">
        <f>+IF(AN73="","",MAX(AI$1:AI72)+1)</f>
        <v/>
      </c>
      <c r="AJ73" s="237" t="str">
        <f>IF(Affected_Sources!B95="","",Affected_Sources!B95)</f>
        <v/>
      </c>
      <c r="AK73" s="237" t="str">
        <f>IF(Affected_Sources!C95="","",Affected_Sources!C95)</f>
        <v/>
      </c>
      <c r="AL73" s="237" t="str">
        <f>IF(Affected_Sources!D95="","",Affected_Sources!D95)</f>
        <v/>
      </c>
      <c r="AM73" s="237" t="str">
        <f t="shared" si="48"/>
        <v/>
      </c>
      <c r="AN73" s="152" t="str">
        <f>IF(COUNTIF(AM$2:AM73,AM73)=1,AM73,"")</f>
        <v/>
      </c>
      <c r="AO73" s="152" t="str">
        <f t="shared" si="42"/>
        <v/>
      </c>
      <c r="AP73" s="152" t="str">
        <f t="shared" si="43"/>
        <v/>
      </c>
      <c r="AQ73" s="238" t="str">
        <f t="shared" si="44"/>
        <v/>
      </c>
      <c r="AR73" s="238" t="str">
        <f t="shared" si="45"/>
        <v/>
      </c>
      <c r="AS73" s="238" t="str">
        <f t="shared" si="46"/>
        <v/>
      </c>
      <c r="AU73" s="236" t="str">
        <f>+IF(AZ73="","",MAX(AU$1:AU72)+1)</f>
        <v/>
      </c>
      <c r="AV73" s="237" t="str">
        <f>IF(CMS_Deviation_Detail!B95="","",CMS_Deviation_Detail!B95)</f>
        <v/>
      </c>
      <c r="AW73" s="237" t="str">
        <f>IF(CMS_Deviation_Detail!C95="","",CMS_Deviation_Detail!C95)</f>
        <v/>
      </c>
      <c r="AX73" s="237" t="str">
        <f>IF(CMS_Deviation_Detail!D95="","",CMS_Deviation_Detail!D95)</f>
        <v/>
      </c>
      <c r="AY73" s="237" t="str">
        <f t="shared" si="49"/>
        <v/>
      </c>
      <c r="AZ73" s="152" t="str">
        <f>IF(COUNTIF(AY$2:AY73,AY73)=1,AY73,"")</f>
        <v/>
      </c>
      <c r="BA73" s="238" t="str">
        <f t="shared" si="50"/>
        <v/>
      </c>
      <c r="BB73" s="238" t="str">
        <f t="shared" si="51"/>
        <v/>
      </c>
      <c r="BC73" s="238" t="str">
        <f t="shared" si="52"/>
        <v/>
      </c>
      <c r="BD73" s="238" t="str">
        <f t="shared" si="53"/>
        <v/>
      </c>
      <c r="BE73" s="238" t="str">
        <f t="shared" si="47"/>
        <v/>
      </c>
      <c r="BG73" s="236" t="str">
        <f>+IF(BL73="","",MAX(BG$1:BG72)+1)</f>
        <v/>
      </c>
      <c r="BH73" s="237" t="str">
        <f>IF(CMS_Identification!B95="","",CMS_Identification!B95)</f>
        <v/>
      </c>
      <c r="BI73" s="237" t="str">
        <f>IF(CMS_Identification!C95="","",CMS_Identification!C95)</f>
        <v/>
      </c>
      <c r="BJ73" s="237" t="str">
        <f>IF(CMS_Identification!E95="","",CMS_Identification!E95)</f>
        <v/>
      </c>
      <c r="BK73" s="237" t="str">
        <f t="shared" si="54"/>
        <v/>
      </c>
      <c r="BL73" s="152" t="str">
        <f>IF(COUNTIF(BK$2:BK73,BK73)=1,BK73,"")</f>
        <v/>
      </c>
      <c r="BM73" s="152" t="str">
        <f t="shared" si="55"/>
        <v/>
      </c>
      <c r="BN73" s="238" t="str">
        <f t="shared" si="56"/>
        <v/>
      </c>
      <c r="BO73" s="238" t="str">
        <f t="shared" si="57"/>
        <v/>
      </c>
      <c r="BP73" s="238" t="str">
        <f t="shared" si="58"/>
        <v/>
      </c>
    </row>
    <row r="74" spans="1:68" ht="16.5" x14ac:dyDescent="0.3">
      <c r="A74" s="232" t="str">
        <f>+IF(D74="","",MAX(A$1:A73)+1)</f>
        <v/>
      </c>
      <c r="B74" s="233" t="str">
        <f>IF(Affected_Sources!C96="","",Affected_Sources!C96)</f>
        <v/>
      </c>
      <c r="C74" s="233" t="str">
        <f t="shared" si="34"/>
        <v/>
      </c>
      <c r="D74" s="234" t="str">
        <f>IF(COUNTIF(B$2:B74,B74)=1,B74,"")</f>
        <v/>
      </c>
      <c r="K74" s="150" t="str">
        <f>+IF(N74="","",MAX(K$1:K73)+1)</f>
        <v/>
      </c>
      <c r="L74" s="146" t="str">
        <f>IF(CMS_Identification!E96="","",CMS_Identification!E96)</f>
        <v/>
      </c>
      <c r="M74" s="147" t="str">
        <f t="shared" si="35"/>
        <v/>
      </c>
      <c r="N74" s="147" t="str">
        <f>IF(COUNTIF(L$2:L74,L74)=1,L74,"")</f>
        <v/>
      </c>
      <c r="U74" s="150" t="str">
        <f>+IF(Z74="","",MAX(U$1:U73)+1)</f>
        <v/>
      </c>
      <c r="V74" s="151" t="str">
        <f>IF(Limit_Deviation_Detail!B96="","",Limit_Deviation_Detail!B96)</f>
        <v/>
      </c>
      <c r="W74" s="151" t="str">
        <f>IF(Limit_Deviation_Detail!C96="","",Limit_Deviation_Detail!C96)</f>
        <v/>
      </c>
      <c r="X74" s="151" t="str">
        <f>IF(Limit_Deviation_Detail!E96="","",Limit_Deviation_Detail!E96)</f>
        <v/>
      </c>
      <c r="Y74" s="151" t="str">
        <f t="shared" si="36"/>
        <v/>
      </c>
      <c r="Z74" s="152" t="str">
        <f>IF(COUNTIF(Y$2:Y74,Y74)=1,Y74,"")</f>
        <v/>
      </c>
      <c r="AA74" s="153" t="str">
        <f t="shared" si="37"/>
        <v/>
      </c>
      <c r="AB74" s="153" t="str">
        <f t="shared" si="38"/>
        <v/>
      </c>
      <c r="AC74" s="153" t="str">
        <f t="shared" si="39"/>
        <v/>
      </c>
      <c r="AD74" s="153" t="str">
        <f t="shared" si="40"/>
        <v/>
      </c>
      <c r="AE74" s="153" t="str">
        <f t="shared" si="41"/>
        <v/>
      </c>
      <c r="AI74" s="236" t="str">
        <f>+IF(AN74="","",MAX(AI$1:AI73)+1)</f>
        <v/>
      </c>
      <c r="AJ74" s="237" t="str">
        <f>IF(Affected_Sources!B96="","",Affected_Sources!B96)</f>
        <v/>
      </c>
      <c r="AK74" s="237" t="str">
        <f>IF(Affected_Sources!C96="","",Affected_Sources!C96)</f>
        <v/>
      </c>
      <c r="AL74" s="237" t="str">
        <f>IF(Affected_Sources!D96="","",Affected_Sources!D96)</f>
        <v/>
      </c>
      <c r="AM74" s="237" t="str">
        <f t="shared" si="48"/>
        <v/>
      </c>
      <c r="AN74" s="152" t="str">
        <f>IF(COUNTIF(AM$2:AM74,AM74)=1,AM74,"")</f>
        <v/>
      </c>
      <c r="AO74" s="152" t="str">
        <f t="shared" si="42"/>
        <v/>
      </c>
      <c r="AP74" s="152" t="str">
        <f t="shared" si="43"/>
        <v/>
      </c>
      <c r="AQ74" s="238" t="str">
        <f t="shared" si="44"/>
        <v/>
      </c>
      <c r="AR74" s="238" t="str">
        <f t="shared" si="45"/>
        <v/>
      </c>
      <c r="AS74" s="238" t="str">
        <f t="shared" si="46"/>
        <v/>
      </c>
      <c r="AU74" s="236" t="str">
        <f>+IF(AZ74="","",MAX(AU$1:AU73)+1)</f>
        <v/>
      </c>
      <c r="AV74" s="237" t="str">
        <f>IF(CMS_Deviation_Detail!B96="","",CMS_Deviation_Detail!B96)</f>
        <v/>
      </c>
      <c r="AW74" s="237" t="str">
        <f>IF(CMS_Deviation_Detail!C96="","",CMS_Deviation_Detail!C96)</f>
        <v/>
      </c>
      <c r="AX74" s="237" t="str">
        <f>IF(CMS_Deviation_Detail!D96="","",CMS_Deviation_Detail!D96)</f>
        <v/>
      </c>
      <c r="AY74" s="237" t="str">
        <f t="shared" si="49"/>
        <v/>
      </c>
      <c r="AZ74" s="152" t="str">
        <f>IF(COUNTIF(AY$2:AY74,AY74)=1,AY74,"")</f>
        <v/>
      </c>
      <c r="BA74" s="238" t="str">
        <f t="shared" si="50"/>
        <v/>
      </c>
      <c r="BB74" s="238" t="str">
        <f t="shared" si="51"/>
        <v/>
      </c>
      <c r="BC74" s="238" t="str">
        <f t="shared" si="52"/>
        <v/>
      </c>
      <c r="BD74" s="238" t="str">
        <f t="shared" si="53"/>
        <v/>
      </c>
      <c r="BE74" s="238" t="str">
        <f t="shared" si="47"/>
        <v/>
      </c>
      <c r="BG74" s="236" t="str">
        <f>+IF(BL74="","",MAX(BG$1:BG73)+1)</f>
        <v/>
      </c>
      <c r="BH74" s="237" t="str">
        <f>IF(CMS_Identification!B96="","",CMS_Identification!B96)</f>
        <v/>
      </c>
      <c r="BI74" s="237" t="str">
        <f>IF(CMS_Identification!C96="","",CMS_Identification!C96)</f>
        <v/>
      </c>
      <c r="BJ74" s="237" t="str">
        <f>IF(CMS_Identification!E96="","",CMS_Identification!E96)</f>
        <v/>
      </c>
      <c r="BK74" s="237" t="str">
        <f t="shared" si="54"/>
        <v/>
      </c>
      <c r="BL74" s="152" t="str">
        <f>IF(COUNTIF(BK$2:BK74,BK74)=1,BK74,"")</f>
        <v/>
      </c>
      <c r="BM74" s="152" t="str">
        <f t="shared" si="55"/>
        <v/>
      </c>
      <c r="BN74" s="238" t="str">
        <f t="shared" si="56"/>
        <v/>
      </c>
      <c r="BO74" s="238" t="str">
        <f t="shared" si="57"/>
        <v/>
      </c>
      <c r="BP74" s="238" t="str">
        <f t="shared" si="58"/>
        <v/>
      </c>
    </row>
    <row r="75" spans="1:68" ht="16.5" x14ac:dyDescent="0.3">
      <c r="A75" s="232" t="str">
        <f>+IF(D75="","",MAX(A$1:A74)+1)</f>
        <v/>
      </c>
      <c r="B75" s="233" t="str">
        <f>IF(Affected_Sources!C97="","",Affected_Sources!C97)</f>
        <v/>
      </c>
      <c r="C75" s="233" t="str">
        <f t="shared" si="34"/>
        <v/>
      </c>
      <c r="D75" s="234" t="str">
        <f>IF(COUNTIF(B$2:B75,B75)=1,B75,"")</f>
        <v/>
      </c>
      <c r="K75" s="150" t="str">
        <f>+IF(N75="","",MAX(K$1:K74)+1)</f>
        <v/>
      </c>
      <c r="L75" s="146" t="str">
        <f>IF(CMS_Identification!E97="","",CMS_Identification!E97)</f>
        <v/>
      </c>
      <c r="M75" s="147" t="str">
        <f t="shared" si="35"/>
        <v/>
      </c>
      <c r="N75" s="147" t="str">
        <f>IF(COUNTIF(L$2:L75,L75)=1,L75,"")</f>
        <v/>
      </c>
      <c r="U75" s="150" t="str">
        <f>+IF(Z75="","",MAX(U$1:U74)+1)</f>
        <v/>
      </c>
      <c r="V75" s="151" t="str">
        <f>IF(Limit_Deviation_Detail!B97="","",Limit_Deviation_Detail!B97)</f>
        <v/>
      </c>
      <c r="W75" s="151" t="str">
        <f>IF(Limit_Deviation_Detail!C97="","",Limit_Deviation_Detail!C97)</f>
        <v/>
      </c>
      <c r="X75" s="151" t="str">
        <f>IF(Limit_Deviation_Detail!E97="","",Limit_Deviation_Detail!E97)</f>
        <v/>
      </c>
      <c r="Y75" s="151" t="str">
        <f t="shared" si="36"/>
        <v/>
      </c>
      <c r="Z75" s="152" t="str">
        <f>IF(COUNTIF(Y$2:Y75,Y75)=1,Y75,"")</f>
        <v/>
      </c>
      <c r="AA75" s="153" t="str">
        <f t="shared" si="37"/>
        <v/>
      </c>
      <c r="AB75" s="153" t="str">
        <f t="shared" si="38"/>
        <v/>
      </c>
      <c r="AC75" s="153" t="str">
        <f t="shared" si="39"/>
        <v/>
      </c>
      <c r="AD75" s="153" t="str">
        <f t="shared" si="40"/>
        <v/>
      </c>
      <c r="AE75" s="153" t="str">
        <f t="shared" si="41"/>
        <v/>
      </c>
      <c r="AI75" s="236" t="str">
        <f>+IF(AN75="","",MAX(AI$1:AI74)+1)</f>
        <v/>
      </c>
      <c r="AJ75" s="237" t="str">
        <f>IF(Affected_Sources!B97="","",Affected_Sources!B97)</f>
        <v/>
      </c>
      <c r="AK75" s="237" t="str">
        <f>IF(Affected_Sources!C97="","",Affected_Sources!C97)</f>
        <v/>
      </c>
      <c r="AL75" s="237" t="str">
        <f>IF(Affected_Sources!D97="","",Affected_Sources!D97)</f>
        <v/>
      </c>
      <c r="AM75" s="237" t="str">
        <f t="shared" si="48"/>
        <v/>
      </c>
      <c r="AN75" s="152" t="str">
        <f>IF(COUNTIF(AM$2:AM75,AM75)=1,AM75,"")</f>
        <v/>
      </c>
      <c r="AO75" s="152" t="str">
        <f t="shared" si="42"/>
        <v/>
      </c>
      <c r="AP75" s="152" t="str">
        <f t="shared" si="43"/>
        <v/>
      </c>
      <c r="AQ75" s="238" t="str">
        <f t="shared" si="44"/>
        <v/>
      </c>
      <c r="AR75" s="238" t="str">
        <f t="shared" si="45"/>
        <v/>
      </c>
      <c r="AS75" s="238" t="str">
        <f t="shared" si="46"/>
        <v/>
      </c>
      <c r="AU75" s="236" t="str">
        <f>+IF(AZ75="","",MAX(AU$1:AU74)+1)</f>
        <v/>
      </c>
      <c r="AV75" s="237" t="str">
        <f>IF(CMS_Deviation_Detail!B97="","",CMS_Deviation_Detail!B97)</f>
        <v/>
      </c>
      <c r="AW75" s="237" t="str">
        <f>IF(CMS_Deviation_Detail!C97="","",CMS_Deviation_Detail!C97)</f>
        <v/>
      </c>
      <c r="AX75" s="237" t="str">
        <f>IF(CMS_Deviation_Detail!D97="","",CMS_Deviation_Detail!D97)</f>
        <v/>
      </c>
      <c r="AY75" s="237" t="str">
        <f t="shared" si="49"/>
        <v/>
      </c>
      <c r="AZ75" s="152" t="str">
        <f>IF(COUNTIF(AY$2:AY75,AY75)=1,AY75,"")</f>
        <v/>
      </c>
      <c r="BA75" s="238" t="str">
        <f t="shared" si="50"/>
        <v/>
      </c>
      <c r="BB75" s="238" t="str">
        <f t="shared" si="51"/>
        <v/>
      </c>
      <c r="BC75" s="238" t="str">
        <f t="shared" si="52"/>
        <v/>
      </c>
      <c r="BD75" s="238" t="str">
        <f t="shared" si="53"/>
        <v/>
      </c>
      <c r="BE75" s="238" t="str">
        <f t="shared" si="47"/>
        <v/>
      </c>
      <c r="BG75" s="236" t="str">
        <f>+IF(BL75="","",MAX(BG$1:BG74)+1)</f>
        <v/>
      </c>
      <c r="BH75" s="237" t="str">
        <f>IF(CMS_Identification!B97="","",CMS_Identification!B97)</f>
        <v/>
      </c>
      <c r="BI75" s="237" t="str">
        <f>IF(CMS_Identification!C97="","",CMS_Identification!C97)</f>
        <v/>
      </c>
      <c r="BJ75" s="237" t="str">
        <f>IF(CMS_Identification!E97="","",CMS_Identification!E97)</f>
        <v/>
      </c>
      <c r="BK75" s="237" t="str">
        <f t="shared" si="54"/>
        <v/>
      </c>
      <c r="BL75" s="152" t="str">
        <f>IF(COUNTIF(BK$2:BK75,BK75)=1,BK75,"")</f>
        <v/>
      </c>
      <c r="BM75" s="152" t="str">
        <f t="shared" si="55"/>
        <v/>
      </c>
      <c r="BN75" s="238" t="str">
        <f t="shared" si="56"/>
        <v/>
      </c>
      <c r="BO75" s="238" t="str">
        <f t="shared" si="57"/>
        <v/>
      </c>
      <c r="BP75" s="238" t="str">
        <f t="shared" si="58"/>
        <v/>
      </c>
    </row>
    <row r="76" spans="1:68" ht="16.5" x14ac:dyDescent="0.3">
      <c r="A76" s="232" t="str">
        <f>+IF(D76="","",MAX(A$1:A75)+1)</f>
        <v/>
      </c>
      <c r="B76" s="233" t="str">
        <f>IF(Affected_Sources!C98="","",Affected_Sources!C98)</f>
        <v/>
      </c>
      <c r="C76" s="233" t="str">
        <f t="shared" si="34"/>
        <v/>
      </c>
      <c r="D76" s="234" t="str">
        <f>IF(COUNTIF(B$2:B76,B76)=1,B76,"")</f>
        <v/>
      </c>
      <c r="K76" s="150" t="str">
        <f>+IF(N76="","",MAX(K$1:K75)+1)</f>
        <v/>
      </c>
      <c r="L76" s="146" t="str">
        <f>IF(CMS_Identification!E98="","",CMS_Identification!E98)</f>
        <v/>
      </c>
      <c r="M76" s="147" t="str">
        <f t="shared" si="35"/>
        <v/>
      </c>
      <c r="N76" s="147" t="str">
        <f>IF(COUNTIF(L$2:L76,L76)=1,L76,"")</f>
        <v/>
      </c>
      <c r="U76" s="150" t="str">
        <f>+IF(Z76="","",MAX(U$1:U75)+1)</f>
        <v/>
      </c>
      <c r="V76" s="151" t="str">
        <f>IF(Limit_Deviation_Detail!B98="","",Limit_Deviation_Detail!B98)</f>
        <v/>
      </c>
      <c r="W76" s="151" t="str">
        <f>IF(Limit_Deviation_Detail!C98="","",Limit_Deviation_Detail!C98)</f>
        <v/>
      </c>
      <c r="X76" s="151" t="str">
        <f>IF(Limit_Deviation_Detail!E98="","",Limit_Deviation_Detail!E98)</f>
        <v/>
      </c>
      <c r="Y76" s="151" t="str">
        <f t="shared" si="36"/>
        <v/>
      </c>
      <c r="Z76" s="152" t="str">
        <f>IF(COUNTIF(Y$2:Y76,Y76)=1,Y76,"")</f>
        <v/>
      </c>
      <c r="AA76" s="153" t="str">
        <f t="shared" si="37"/>
        <v/>
      </c>
      <c r="AB76" s="153" t="str">
        <f t="shared" si="38"/>
        <v/>
      </c>
      <c r="AC76" s="153" t="str">
        <f t="shared" si="39"/>
        <v/>
      </c>
      <c r="AD76" s="153" t="str">
        <f t="shared" si="40"/>
        <v/>
      </c>
      <c r="AE76" s="153" t="str">
        <f t="shared" si="41"/>
        <v/>
      </c>
      <c r="AI76" s="236" t="str">
        <f>+IF(AN76="","",MAX(AI$1:AI75)+1)</f>
        <v/>
      </c>
      <c r="AJ76" s="237" t="str">
        <f>IF(Affected_Sources!B98="","",Affected_Sources!B98)</f>
        <v/>
      </c>
      <c r="AK76" s="237" t="str">
        <f>IF(Affected_Sources!C98="","",Affected_Sources!C98)</f>
        <v/>
      </c>
      <c r="AL76" s="237" t="str">
        <f>IF(Affected_Sources!D98="","",Affected_Sources!D98)</f>
        <v/>
      </c>
      <c r="AM76" s="237" t="str">
        <f t="shared" si="48"/>
        <v/>
      </c>
      <c r="AN76" s="152" t="str">
        <f>IF(COUNTIF(AM$2:AM76,AM76)=1,AM76,"")</f>
        <v/>
      </c>
      <c r="AO76" s="152" t="str">
        <f t="shared" si="42"/>
        <v/>
      </c>
      <c r="AP76" s="152" t="str">
        <f t="shared" si="43"/>
        <v/>
      </c>
      <c r="AQ76" s="238" t="str">
        <f t="shared" si="44"/>
        <v/>
      </c>
      <c r="AR76" s="238" t="str">
        <f t="shared" si="45"/>
        <v/>
      </c>
      <c r="AS76" s="238" t="str">
        <f t="shared" si="46"/>
        <v/>
      </c>
      <c r="AU76" s="236" t="str">
        <f>+IF(AZ76="","",MAX(AU$1:AU75)+1)</f>
        <v/>
      </c>
      <c r="AV76" s="237" t="str">
        <f>IF(CMS_Deviation_Detail!B98="","",CMS_Deviation_Detail!B98)</f>
        <v/>
      </c>
      <c r="AW76" s="237" t="str">
        <f>IF(CMS_Deviation_Detail!C98="","",CMS_Deviation_Detail!C98)</f>
        <v/>
      </c>
      <c r="AX76" s="237" t="str">
        <f>IF(CMS_Deviation_Detail!D98="","",CMS_Deviation_Detail!D98)</f>
        <v/>
      </c>
      <c r="AY76" s="237" t="str">
        <f t="shared" si="49"/>
        <v/>
      </c>
      <c r="AZ76" s="152" t="str">
        <f>IF(COUNTIF(AY$2:AY76,AY76)=1,AY76,"")</f>
        <v/>
      </c>
      <c r="BA76" s="238" t="str">
        <f t="shared" si="50"/>
        <v/>
      </c>
      <c r="BB76" s="238" t="str">
        <f t="shared" si="51"/>
        <v/>
      </c>
      <c r="BC76" s="238" t="str">
        <f t="shared" si="52"/>
        <v/>
      </c>
      <c r="BD76" s="238" t="str">
        <f t="shared" si="53"/>
        <v/>
      </c>
      <c r="BE76" s="238" t="str">
        <f t="shared" si="47"/>
        <v/>
      </c>
      <c r="BG76" s="236" t="str">
        <f>+IF(BL76="","",MAX(BG$1:BG75)+1)</f>
        <v/>
      </c>
      <c r="BH76" s="237" t="str">
        <f>IF(CMS_Identification!B98="","",CMS_Identification!B98)</f>
        <v/>
      </c>
      <c r="BI76" s="237" t="str">
        <f>IF(CMS_Identification!C98="","",CMS_Identification!C98)</f>
        <v/>
      </c>
      <c r="BJ76" s="237" t="str">
        <f>IF(CMS_Identification!E98="","",CMS_Identification!E98)</f>
        <v/>
      </c>
      <c r="BK76" s="237" t="str">
        <f t="shared" si="54"/>
        <v/>
      </c>
      <c r="BL76" s="152" t="str">
        <f>IF(COUNTIF(BK$2:BK76,BK76)=1,BK76,"")</f>
        <v/>
      </c>
      <c r="BM76" s="152" t="str">
        <f t="shared" si="55"/>
        <v/>
      </c>
      <c r="BN76" s="238" t="str">
        <f t="shared" si="56"/>
        <v/>
      </c>
      <c r="BO76" s="238" t="str">
        <f t="shared" si="57"/>
        <v/>
      </c>
      <c r="BP76" s="238" t="str">
        <f t="shared" si="58"/>
        <v/>
      </c>
    </row>
    <row r="77" spans="1:68" ht="16.5" x14ac:dyDescent="0.3">
      <c r="A77" s="232" t="str">
        <f>+IF(D77="","",MAX(A$1:A76)+1)</f>
        <v/>
      </c>
      <c r="B77" s="233" t="str">
        <f>IF(Affected_Sources!C99="","",Affected_Sources!C99)</f>
        <v/>
      </c>
      <c r="C77" s="233" t="str">
        <f t="shared" si="34"/>
        <v/>
      </c>
      <c r="D77" s="234" t="str">
        <f>IF(COUNTIF(B$2:B77,B77)=1,B77,"")</f>
        <v/>
      </c>
      <c r="K77" s="150" t="str">
        <f>+IF(N77="","",MAX(K$1:K76)+1)</f>
        <v/>
      </c>
      <c r="L77" s="146" t="str">
        <f>IF(CMS_Identification!E99="","",CMS_Identification!E99)</f>
        <v/>
      </c>
      <c r="M77" s="147" t="str">
        <f t="shared" si="35"/>
        <v/>
      </c>
      <c r="N77" s="147" t="str">
        <f>IF(COUNTIF(L$2:L77,L77)=1,L77,"")</f>
        <v/>
      </c>
      <c r="U77" s="150" t="str">
        <f>+IF(Z77="","",MAX(U$1:U76)+1)</f>
        <v/>
      </c>
      <c r="V77" s="151" t="str">
        <f>IF(Limit_Deviation_Detail!B99="","",Limit_Deviation_Detail!B99)</f>
        <v/>
      </c>
      <c r="W77" s="151" t="str">
        <f>IF(Limit_Deviation_Detail!C99="","",Limit_Deviation_Detail!C99)</f>
        <v/>
      </c>
      <c r="X77" s="151" t="str">
        <f>IF(Limit_Deviation_Detail!E99="","",Limit_Deviation_Detail!E99)</f>
        <v/>
      </c>
      <c r="Y77" s="151" t="str">
        <f t="shared" si="36"/>
        <v/>
      </c>
      <c r="Z77" s="152" t="str">
        <f>IF(COUNTIF(Y$2:Y77,Y77)=1,Y77,"")</f>
        <v/>
      </c>
      <c r="AA77" s="153" t="str">
        <f t="shared" si="37"/>
        <v/>
      </c>
      <c r="AB77" s="153" t="str">
        <f t="shared" si="38"/>
        <v/>
      </c>
      <c r="AC77" s="153" t="str">
        <f t="shared" si="39"/>
        <v/>
      </c>
      <c r="AD77" s="153" t="str">
        <f t="shared" si="40"/>
        <v/>
      </c>
      <c r="AE77" s="153" t="str">
        <f t="shared" si="41"/>
        <v/>
      </c>
      <c r="AI77" s="236" t="str">
        <f>+IF(AN77="","",MAX(AI$1:AI76)+1)</f>
        <v/>
      </c>
      <c r="AJ77" s="237" t="str">
        <f>IF(Affected_Sources!B99="","",Affected_Sources!B99)</f>
        <v/>
      </c>
      <c r="AK77" s="237" t="str">
        <f>IF(Affected_Sources!C99="","",Affected_Sources!C99)</f>
        <v/>
      </c>
      <c r="AL77" s="237" t="str">
        <f>IF(Affected_Sources!D99="","",Affected_Sources!D99)</f>
        <v/>
      </c>
      <c r="AM77" s="237" t="str">
        <f t="shared" si="48"/>
        <v/>
      </c>
      <c r="AN77" s="152" t="str">
        <f>IF(COUNTIF(AM$2:AM77,AM77)=1,AM77,"")</f>
        <v/>
      </c>
      <c r="AO77" s="152" t="str">
        <f t="shared" si="42"/>
        <v/>
      </c>
      <c r="AP77" s="152" t="str">
        <f t="shared" si="43"/>
        <v/>
      </c>
      <c r="AQ77" s="238" t="str">
        <f t="shared" si="44"/>
        <v/>
      </c>
      <c r="AR77" s="238" t="str">
        <f t="shared" si="45"/>
        <v/>
      </c>
      <c r="AS77" s="238" t="str">
        <f t="shared" si="46"/>
        <v/>
      </c>
      <c r="AU77" s="236" t="str">
        <f>+IF(AZ77="","",MAX(AU$1:AU76)+1)</f>
        <v/>
      </c>
      <c r="AV77" s="237" t="str">
        <f>IF(CMS_Deviation_Detail!B99="","",CMS_Deviation_Detail!B99)</f>
        <v/>
      </c>
      <c r="AW77" s="237" t="str">
        <f>IF(CMS_Deviation_Detail!C99="","",CMS_Deviation_Detail!C99)</f>
        <v/>
      </c>
      <c r="AX77" s="237" t="str">
        <f>IF(CMS_Deviation_Detail!D99="","",CMS_Deviation_Detail!D99)</f>
        <v/>
      </c>
      <c r="AY77" s="237" t="str">
        <f t="shared" si="49"/>
        <v/>
      </c>
      <c r="AZ77" s="152" t="str">
        <f>IF(COUNTIF(AY$2:AY77,AY77)=1,AY77,"")</f>
        <v/>
      </c>
      <c r="BA77" s="238" t="str">
        <f t="shared" si="50"/>
        <v/>
      </c>
      <c r="BB77" s="238" t="str">
        <f t="shared" si="51"/>
        <v/>
      </c>
      <c r="BC77" s="238" t="str">
        <f t="shared" si="52"/>
        <v/>
      </c>
      <c r="BD77" s="238" t="str">
        <f t="shared" si="53"/>
        <v/>
      </c>
      <c r="BE77" s="238" t="str">
        <f t="shared" si="47"/>
        <v/>
      </c>
      <c r="BG77" s="236" t="str">
        <f>+IF(BL77="","",MAX(BG$1:BG76)+1)</f>
        <v/>
      </c>
      <c r="BH77" s="237" t="str">
        <f>IF(CMS_Identification!B99="","",CMS_Identification!B99)</f>
        <v/>
      </c>
      <c r="BI77" s="237" t="str">
        <f>IF(CMS_Identification!C99="","",CMS_Identification!C99)</f>
        <v/>
      </c>
      <c r="BJ77" s="237" t="str">
        <f>IF(CMS_Identification!E99="","",CMS_Identification!E99)</f>
        <v/>
      </c>
      <c r="BK77" s="237" t="str">
        <f t="shared" si="54"/>
        <v/>
      </c>
      <c r="BL77" s="152" t="str">
        <f>IF(COUNTIF(BK$2:BK77,BK77)=1,BK77,"")</f>
        <v/>
      </c>
      <c r="BM77" s="152" t="str">
        <f t="shared" si="55"/>
        <v/>
      </c>
      <c r="BN77" s="238" t="str">
        <f t="shared" si="56"/>
        <v/>
      </c>
      <c r="BO77" s="238" t="str">
        <f t="shared" si="57"/>
        <v/>
      </c>
      <c r="BP77" s="238" t="str">
        <f t="shared" si="58"/>
        <v/>
      </c>
    </row>
    <row r="78" spans="1:68" ht="16.5" x14ac:dyDescent="0.3">
      <c r="A78" s="232" t="str">
        <f>+IF(D78="","",MAX(A$1:A77)+1)</f>
        <v/>
      </c>
      <c r="B78" s="233" t="str">
        <f>IF(Affected_Sources!C100="","",Affected_Sources!C100)</f>
        <v/>
      </c>
      <c r="C78" s="233" t="str">
        <f t="shared" si="34"/>
        <v/>
      </c>
      <c r="D78" s="234" t="str">
        <f>IF(COUNTIF(B$2:B78,B78)=1,B78,"")</f>
        <v/>
      </c>
      <c r="K78" s="150" t="str">
        <f>+IF(N78="","",MAX(K$1:K77)+1)</f>
        <v/>
      </c>
      <c r="L78" s="146" t="str">
        <f>IF(CMS_Identification!E100="","",CMS_Identification!E100)</f>
        <v/>
      </c>
      <c r="M78" s="147" t="str">
        <f t="shared" si="35"/>
        <v/>
      </c>
      <c r="N78" s="147" t="str">
        <f>IF(COUNTIF(L$2:L78,L78)=1,L78,"")</f>
        <v/>
      </c>
      <c r="U78" s="150" t="str">
        <f>+IF(Z78="","",MAX(U$1:U77)+1)</f>
        <v/>
      </c>
      <c r="V78" s="151" t="str">
        <f>IF(Limit_Deviation_Detail!B100="","",Limit_Deviation_Detail!B100)</f>
        <v/>
      </c>
      <c r="W78" s="151" t="str">
        <f>IF(Limit_Deviation_Detail!C100="","",Limit_Deviation_Detail!C100)</f>
        <v/>
      </c>
      <c r="X78" s="151" t="str">
        <f>IF(Limit_Deviation_Detail!E100="","",Limit_Deviation_Detail!E100)</f>
        <v/>
      </c>
      <c r="Y78" s="151" t="str">
        <f t="shared" si="36"/>
        <v/>
      </c>
      <c r="Z78" s="152" t="str">
        <f>IF(COUNTIF(Y$2:Y78,Y78)=1,Y78,"")</f>
        <v/>
      </c>
      <c r="AA78" s="153" t="str">
        <f t="shared" si="37"/>
        <v/>
      </c>
      <c r="AB78" s="153" t="str">
        <f t="shared" si="38"/>
        <v/>
      </c>
      <c r="AC78" s="153" t="str">
        <f t="shared" si="39"/>
        <v/>
      </c>
      <c r="AD78" s="153" t="str">
        <f t="shared" si="40"/>
        <v/>
      </c>
      <c r="AE78" s="153" t="str">
        <f t="shared" si="41"/>
        <v/>
      </c>
      <c r="AI78" s="236" t="str">
        <f>+IF(AN78="","",MAX(AI$1:AI77)+1)</f>
        <v/>
      </c>
      <c r="AJ78" s="237" t="str">
        <f>IF(Affected_Sources!B100="","",Affected_Sources!B100)</f>
        <v/>
      </c>
      <c r="AK78" s="237" t="str">
        <f>IF(Affected_Sources!C100="","",Affected_Sources!C100)</f>
        <v/>
      </c>
      <c r="AL78" s="237" t="str">
        <f>IF(Affected_Sources!D100="","",Affected_Sources!D100)</f>
        <v/>
      </c>
      <c r="AM78" s="237" t="str">
        <f t="shared" si="48"/>
        <v/>
      </c>
      <c r="AN78" s="152" t="str">
        <f>IF(COUNTIF(AM$2:AM78,AM78)=1,AM78,"")</f>
        <v/>
      </c>
      <c r="AO78" s="152" t="str">
        <f t="shared" si="42"/>
        <v/>
      </c>
      <c r="AP78" s="152" t="str">
        <f t="shared" si="43"/>
        <v/>
      </c>
      <c r="AQ78" s="238" t="str">
        <f t="shared" si="44"/>
        <v/>
      </c>
      <c r="AR78" s="238" t="str">
        <f t="shared" si="45"/>
        <v/>
      </c>
      <c r="AS78" s="238" t="str">
        <f t="shared" si="46"/>
        <v/>
      </c>
      <c r="AU78" s="236" t="str">
        <f>+IF(AZ78="","",MAX(AU$1:AU77)+1)</f>
        <v/>
      </c>
      <c r="AV78" s="237" t="str">
        <f>IF(CMS_Deviation_Detail!B100="","",CMS_Deviation_Detail!B100)</f>
        <v/>
      </c>
      <c r="AW78" s="237" t="str">
        <f>IF(CMS_Deviation_Detail!C100="","",CMS_Deviation_Detail!C100)</f>
        <v/>
      </c>
      <c r="AX78" s="237" t="str">
        <f>IF(CMS_Deviation_Detail!D100="","",CMS_Deviation_Detail!D100)</f>
        <v/>
      </c>
      <c r="AY78" s="237" t="str">
        <f t="shared" si="49"/>
        <v/>
      </c>
      <c r="AZ78" s="152" t="str">
        <f>IF(COUNTIF(AY$2:AY78,AY78)=1,AY78,"")</f>
        <v/>
      </c>
      <c r="BA78" s="238" t="str">
        <f t="shared" si="50"/>
        <v/>
      </c>
      <c r="BB78" s="238" t="str">
        <f t="shared" si="51"/>
        <v/>
      </c>
      <c r="BC78" s="238" t="str">
        <f t="shared" si="52"/>
        <v/>
      </c>
      <c r="BD78" s="238" t="str">
        <f t="shared" si="53"/>
        <v/>
      </c>
      <c r="BE78" s="238" t="str">
        <f t="shared" si="47"/>
        <v/>
      </c>
      <c r="BG78" s="236" t="str">
        <f>+IF(BL78="","",MAX(BG$1:BG77)+1)</f>
        <v/>
      </c>
      <c r="BH78" s="237" t="str">
        <f>IF(CMS_Identification!B100="","",CMS_Identification!B100)</f>
        <v/>
      </c>
      <c r="BI78" s="237" t="str">
        <f>IF(CMS_Identification!C100="","",CMS_Identification!C100)</f>
        <v/>
      </c>
      <c r="BJ78" s="237" t="str">
        <f>IF(CMS_Identification!E100="","",CMS_Identification!E100)</f>
        <v/>
      </c>
      <c r="BK78" s="237" t="str">
        <f t="shared" si="54"/>
        <v/>
      </c>
      <c r="BL78" s="152" t="str">
        <f>IF(COUNTIF(BK$2:BK78,BK78)=1,BK78,"")</f>
        <v/>
      </c>
      <c r="BM78" s="152" t="str">
        <f t="shared" si="55"/>
        <v/>
      </c>
      <c r="BN78" s="238" t="str">
        <f t="shared" si="56"/>
        <v/>
      </c>
      <c r="BO78" s="238" t="str">
        <f t="shared" si="57"/>
        <v/>
      </c>
      <c r="BP78" s="238" t="str">
        <f t="shared" si="58"/>
        <v/>
      </c>
    </row>
    <row r="79" spans="1:68" ht="16.5" x14ac:dyDescent="0.3">
      <c r="A79" s="150"/>
      <c r="B79" s="228"/>
      <c r="C79" s="147"/>
      <c r="D79" s="228"/>
      <c r="K79" s="150" t="str">
        <f>+IF(N79="","",MAX(K$1:K78)+1)</f>
        <v/>
      </c>
      <c r="L79" s="146" t="str">
        <f>IF(CMS_Identification!E101="","",CMS_Identification!E101)</f>
        <v/>
      </c>
      <c r="M79" s="147" t="str">
        <f t="shared" si="35"/>
        <v/>
      </c>
      <c r="N79" s="147" t="str">
        <f>IF(COUNTIF(L$2:L79,L79)=1,L79,"")</f>
        <v/>
      </c>
      <c r="U79" s="150" t="str">
        <f>+IF(Z79="","",MAX(U$1:U78)+1)</f>
        <v/>
      </c>
      <c r="V79" s="151" t="str">
        <f>IF(Limit_Deviation_Detail!B101="","",Limit_Deviation_Detail!B101)</f>
        <v/>
      </c>
      <c r="W79" s="151" t="str">
        <f>IF(Limit_Deviation_Detail!C101="","",Limit_Deviation_Detail!C101)</f>
        <v/>
      </c>
      <c r="X79" s="151" t="str">
        <f>IF(Limit_Deviation_Detail!E101="","",Limit_Deviation_Detail!E101)</f>
        <v/>
      </c>
      <c r="Y79" s="151" t="str">
        <f t="shared" si="36"/>
        <v/>
      </c>
      <c r="Z79" s="152" t="str">
        <f>IF(COUNTIF(Y$2:Y79,Y79)=1,Y79,"")</f>
        <v/>
      </c>
      <c r="AA79" s="153" t="str">
        <f t="shared" si="37"/>
        <v/>
      </c>
      <c r="AB79" s="153" t="str">
        <f t="shared" si="38"/>
        <v/>
      </c>
      <c r="AC79" s="153" t="str">
        <f t="shared" si="39"/>
        <v/>
      </c>
      <c r="AD79" s="153" t="str">
        <f t="shared" si="40"/>
        <v/>
      </c>
      <c r="AE79" s="153" t="str">
        <f t="shared" si="41"/>
        <v/>
      </c>
      <c r="AU79" s="236" t="str">
        <f>+IF(AZ79="","",MAX(AU$1:AU78)+1)</f>
        <v/>
      </c>
      <c r="AV79" s="237" t="str">
        <f>IF(CMS_Deviation_Detail!B101="","",CMS_Deviation_Detail!B101)</f>
        <v/>
      </c>
      <c r="AW79" s="237" t="str">
        <f>IF(CMS_Deviation_Detail!C101="","",CMS_Deviation_Detail!C101)</f>
        <v/>
      </c>
      <c r="AX79" s="237" t="str">
        <f>IF(CMS_Deviation_Detail!D101="","",CMS_Deviation_Detail!D101)</f>
        <v/>
      </c>
      <c r="AY79" s="237" t="str">
        <f t="shared" si="49"/>
        <v/>
      </c>
      <c r="AZ79" s="152" t="str">
        <f>IF(COUNTIF(AY$2:AY79,AY79)=1,AY79,"")</f>
        <v/>
      </c>
      <c r="BA79" s="238" t="str">
        <f t="shared" si="50"/>
        <v/>
      </c>
      <c r="BB79" s="238" t="str">
        <f t="shared" si="51"/>
        <v/>
      </c>
      <c r="BC79" s="238" t="str">
        <f t="shared" si="52"/>
        <v/>
      </c>
      <c r="BD79" s="238" t="str">
        <f t="shared" si="53"/>
        <v/>
      </c>
      <c r="BE79" s="238" t="str">
        <f t="shared" si="47"/>
        <v/>
      </c>
    </row>
    <row r="80" spans="1:68" ht="16.5" x14ac:dyDescent="0.3">
      <c r="A80" s="150"/>
      <c r="B80" s="228"/>
      <c r="C80" s="147"/>
      <c r="D80" s="228"/>
      <c r="K80" s="150" t="str">
        <f>+IF(N80="","",MAX(K$1:K79)+1)</f>
        <v/>
      </c>
      <c r="L80" s="146" t="str">
        <f>IF(CMS_Identification!E102="","",CMS_Identification!E102)</f>
        <v/>
      </c>
      <c r="M80" s="147" t="str">
        <f t="shared" si="35"/>
        <v/>
      </c>
      <c r="N80" s="147" t="str">
        <f>IF(COUNTIF(L$2:L80,L80)=1,L80,"")</f>
        <v/>
      </c>
      <c r="U80" s="150" t="str">
        <f>+IF(Z80="","",MAX(U$1:U79)+1)</f>
        <v/>
      </c>
      <c r="V80" s="151" t="str">
        <f>IF(Limit_Deviation_Detail!B102="","",Limit_Deviation_Detail!B102)</f>
        <v/>
      </c>
      <c r="W80" s="151" t="str">
        <f>IF(Limit_Deviation_Detail!C102="","",Limit_Deviation_Detail!C102)</f>
        <v/>
      </c>
      <c r="X80" s="151" t="str">
        <f>IF(Limit_Deviation_Detail!E102="","",Limit_Deviation_Detail!E102)</f>
        <v/>
      </c>
      <c r="Y80" s="151" t="str">
        <f t="shared" si="36"/>
        <v/>
      </c>
      <c r="Z80" s="152" t="str">
        <f>IF(COUNTIF(Y$2:Y80,Y80)=1,Y80,"")</f>
        <v/>
      </c>
      <c r="AA80" s="153" t="str">
        <f t="shared" si="37"/>
        <v/>
      </c>
      <c r="AB80" s="153" t="str">
        <f t="shared" si="38"/>
        <v/>
      </c>
      <c r="AC80" s="153" t="str">
        <f t="shared" si="39"/>
        <v/>
      </c>
      <c r="AD80" s="153" t="str">
        <f t="shared" si="40"/>
        <v/>
      </c>
      <c r="AE80" s="153" t="str">
        <f t="shared" si="41"/>
        <v/>
      </c>
      <c r="AU80" s="236" t="str">
        <f>+IF(AZ80="","",MAX(AU$1:AU79)+1)</f>
        <v/>
      </c>
      <c r="AV80" s="237" t="str">
        <f>IF(CMS_Deviation_Detail!B102="","",CMS_Deviation_Detail!B102)</f>
        <v/>
      </c>
      <c r="AW80" s="237" t="str">
        <f>IF(CMS_Deviation_Detail!C102="","",CMS_Deviation_Detail!C102)</f>
        <v/>
      </c>
      <c r="AX80" s="237" t="str">
        <f>IF(CMS_Deviation_Detail!D102="","",CMS_Deviation_Detail!D102)</f>
        <v/>
      </c>
      <c r="AY80" s="237" t="str">
        <f t="shared" si="49"/>
        <v/>
      </c>
      <c r="AZ80" s="152" t="str">
        <f>IF(COUNTIF(AY$2:AY80,AY80)=1,AY80,"")</f>
        <v/>
      </c>
      <c r="BA80" s="238" t="str">
        <f t="shared" si="50"/>
        <v/>
      </c>
      <c r="BB80" s="238" t="str">
        <f t="shared" si="51"/>
        <v/>
      </c>
      <c r="BC80" s="238" t="str">
        <f t="shared" si="52"/>
        <v/>
      </c>
      <c r="BD80" s="238" t="str">
        <f t="shared" si="53"/>
        <v/>
      </c>
      <c r="BE80" s="238" t="str">
        <f t="shared" si="47"/>
        <v/>
      </c>
    </row>
    <row r="81" spans="1:57" ht="16.5" x14ac:dyDescent="0.3">
      <c r="A81" s="150"/>
      <c r="B81" s="228"/>
      <c r="C81" s="147"/>
      <c r="D81" s="228"/>
      <c r="K81" s="150" t="str">
        <f>+IF(N81="","",MAX(K$1:K80)+1)</f>
        <v/>
      </c>
      <c r="L81" s="146" t="str">
        <f>IF(CMS_Identification!E103="","",CMS_Identification!E103)</f>
        <v/>
      </c>
      <c r="M81" s="147" t="str">
        <f t="shared" si="35"/>
        <v/>
      </c>
      <c r="N81" s="147" t="str">
        <f>IF(COUNTIF(L$2:L81,L81)=1,L81,"")</f>
        <v/>
      </c>
      <c r="U81" s="150" t="str">
        <f>+IF(Z81="","",MAX(U$1:U80)+1)</f>
        <v/>
      </c>
      <c r="V81" s="151" t="str">
        <f>IF(Limit_Deviation_Detail!B103="","",Limit_Deviation_Detail!B103)</f>
        <v/>
      </c>
      <c r="W81" s="151" t="str">
        <f>IF(Limit_Deviation_Detail!C103="","",Limit_Deviation_Detail!C103)</f>
        <v/>
      </c>
      <c r="X81" s="151" t="str">
        <f>IF(Limit_Deviation_Detail!E103="","",Limit_Deviation_Detail!E103)</f>
        <v/>
      </c>
      <c r="Y81" s="151" t="str">
        <f t="shared" si="36"/>
        <v/>
      </c>
      <c r="Z81" s="152" t="str">
        <f>IF(COUNTIF(Y$2:Y81,Y81)=1,Y81,"")</f>
        <v/>
      </c>
      <c r="AA81" s="153" t="str">
        <f t="shared" si="37"/>
        <v/>
      </c>
      <c r="AB81" s="153" t="str">
        <f t="shared" si="38"/>
        <v/>
      </c>
      <c r="AC81" s="153" t="str">
        <f t="shared" si="39"/>
        <v/>
      </c>
      <c r="AD81" s="153" t="str">
        <f t="shared" si="40"/>
        <v/>
      </c>
      <c r="AE81" s="153" t="str">
        <f t="shared" si="41"/>
        <v/>
      </c>
      <c r="AU81" s="236" t="str">
        <f>+IF(AZ81="","",MAX(AU$1:AU80)+1)</f>
        <v/>
      </c>
      <c r="AV81" s="237" t="str">
        <f>IF(CMS_Deviation_Detail!B103="","",CMS_Deviation_Detail!B103)</f>
        <v/>
      </c>
      <c r="AW81" s="237" t="str">
        <f>IF(CMS_Deviation_Detail!C103="","",CMS_Deviation_Detail!C103)</f>
        <v/>
      </c>
      <c r="AX81" s="237" t="str">
        <f>IF(CMS_Deviation_Detail!D103="","",CMS_Deviation_Detail!D103)</f>
        <v/>
      </c>
      <c r="AY81" s="237" t="str">
        <f t="shared" si="49"/>
        <v/>
      </c>
      <c r="AZ81" s="152" t="str">
        <f>IF(COUNTIF(AY$2:AY81,AY81)=1,AY81,"")</f>
        <v/>
      </c>
      <c r="BA81" s="238" t="str">
        <f t="shared" si="50"/>
        <v/>
      </c>
      <c r="BB81" s="238" t="str">
        <f t="shared" si="51"/>
        <v/>
      </c>
      <c r="BC81" s="238" t="str">
        <f t="shared" si="52"/>
        <v/>
      </c>
      <c r="BD81" s="238" t="str">
        <f t="shared" si="53"/>
        <v/>
      </c>
      <c r="BE81" s="238" t="str">
        <f t="shared" si="47"/>
        <v/>
      </c>
    </row>
    <row r="82" spans="1:57" ht="16.5" x14ac:dyDescent="0.3">
      <c r="A82" s="150"/>
      <c r="B82" s="228"/>
      <c r="C82" s="147"/>
      <c r="D82" s="228"/>
      <c r="K82" s="150" t="str">
        <f>+IF(N82="","",MAX(K$1:K81)+1)</f>
        <v/>
      </c>
      <c r="L82" s="146" t="str">
        <f>IF(CMS_Identification!E104="","",CMS_Identification!E104)</f>
        <v/>
      </c>
      <c r="M82" s="147" t="str">
        <f t="shared" si="35"/>
        <v/>
      </c>
      <c r="N82" s="147" t="str">
        <f>IF(COUNTIF(L$2:L82,L82)=1,L82,"")</f>
        <v/>
      </c>
      <c r="U82" s="150" t="str">
        <f>+IF(Z82="","",MAX(U$1:U81)+1)</f>
        <v/>
      </c>
      <c r="V82" s="151" t="str">
        <f>IF(Limit_Deviation_Detail!B104="","",Limit_Deviation_Detail!B104)</f>
        <v/>
      </c>
      <c r="W82" s="151" t="str">
        <f>IF(Limit_Deviation_Detail!C104="","",Limit_Deviation_Detail!C104)</f>
        <v/>
      </c>
      <c r="X82" s="151" t="str">
        <f>IF(Limit_Deviation_Detail!E104="","",Limit_Deviation_Detail!E104)</f>
        <v/>
      </c>
      <c r="Y82" s="151" t="str">
        <f t="shared" si="36"/>
        <v/>
      </c>
      <c r="Z82" s="152" t="str">
        <f>IF(COUNTIF(Y$2:Y82,Y82)=1,Y82,"")</f>
        <v/>
      </c>
      <c r="AA82" s="153" t="str">
        <f t="shared" si="37"/>
        <v/>
      </c>
      <c r="AB82" s="153" t="str">
        <f t="shared" si="38"/>
        <v/>
      </c>
      <c r="AC82" s="153" t="str">
        <f t="shared" si="39"/>
        <v/>
      </c>
      <c r="AD82" s="153" t="str">
        <f t="shared" si="40"/>
        <v/>
      </c>
      <c r="AE82" s="153" t="str">
        <f t="shared" si="41"/>
        <v/>
      </c>
      <c r="AU82" s="236" t="str">
        <f>+IF(AZ82="","",MAX(AU$1:AU81)+1)</f>
        <v/>
      </c>
      <c r="AV82" s="237" t="str">
        <f>IF(CMS_Deviation_Detail!B104="","",CMS_Deviation_Detail!B104)</f>
        <v/>
      </c>
      <c r="AW82" s="237" t="str">
        <f>IF(CMS_Deviation_Detail!C104="","",CMS_Deviation_Detail!C104)</f>
        <v/>
      </c>
      <c r="AX82" s="237" t="str">
        <f>IF(CMS_Deviation_Detail!D104="","",CMS_Deviation_Detail!D104)</f>
        <v/>
      </c>
      <c r="AY82" s="237" t="str">
        <f t="shared" si="49"/>
        <v/>
      </c>
      <c r="AZ82" s="152" t="str">
        <f>IF(COUNTIF(AY$2:AY82,AY82)=1,AY82,"")</f>
        <v/>
      </c>
      <c r="BA82" s="238" t="str">
        <f t="shared" si="50"/>
        <v/>
      </c>
      <c r="BB82" s="238" t="str">
        <f t="shared" si="51"/>
        <v/>
      </c>
      <c r="BC82" s="238" t="str">
        <f t="shared" si="52"/>
        <v/>
      </c>
      <c r="BD82" s="238" t="str">
        <f t="shared" si="53"/>
        <v/>
      </c>
      <c r="BE82" s="238" t="str">
        <f t="shared" si="47"/>
        <v/>
      </c>
    </row>
    <row r="83" spans="1:57" ht="16.5" x14ac:dyDescent="0.3">
      <c r="A83" s="150"/>
      <c r="B83" s="228"/>
      <c r="C83" s="147"/>
      <c r="D83" s="228"/>
      <c r="K83" s="150" t="str">
        <f>+IF(N83="","",MAX(K$1:K82)+1)</f>
        <v/>
      </c>
      <c r="L83" s="146" t="str">
        <f>IF(CMS_Identification!E105="","",CMS_Identification!E105)</f>
        <v/>
      </c>
      <c r="M83" s="147" t="str">
        <f t="shared" si="35"/>
        <v/>
      </c>
      <c r="N83" s="147" t="str">
        <f>IF(COUNTIF(L$2:L83,L83)=1,L83,"")</f>
        <v/>
      </c>
      <c r="U83" s="150" t="str">
        <f>+IF(Z83="","",MAX(U$1:U82)+1)</f>
        <v/>
      </c>
      <c r="V83" s="151" t="str">
        <f>IF(Limit_Deviation_Detail!B105="","",Limit_Deviation_Detail!B105)</f>
        <v/>
      </c>
      <c r="W83" s="151" t="str">
        <f>IF(Limit_Deviation_Detail!C105="","",Limit_Deviation_Detail!C105)</f>
        <v/>
      </c>
      <c r="X83" s="151" t="str">
        <f>IF(Limit_Deviation_Detail!E105="","",Limit_Deviation_Detail!E105)</f>
        <v/>
      </c>
      <c r="Y83" s="151" t="str">
        <f t="shared" si="36"/>
        <v/>
      </c>
      <c r="Z83" s="152" t="str">
        <f>IF(COUNTIF(Y$2:Y83,Y83)=1,Y83,"")</f>
        <v/>
      </c>
      <c r="AA83" s="153" t="str">
        <f t="shared" si="37"/>
        <v/>
      </c>
      <c r="AB83" s="153" t="str">
        <f t="shared" si="38"/>
        <v/>
      </c>
      <c r="AC83" s="153" t="str">
        <f t="shared" si="39"/>
        <v/>
      </c>
      <c r="AD83" s="153" t="str">
        <f t="shared" si="40"/>
        <v/>
      </c>
      <c r="AE83" s="153" t="str">
        <f t="shared" si="41"/>
        <v/>
      </c>
      <c r="AU83" s="236" t="str">
        <f>+IF(AZ83="","",MAX(AU$1:AU82)+1)</f>
        <v/>
      </c>
      <c r="AV83" s="237" t="str">
        <f>IF(CMS_Deviation_Detail!B105="","",CMS_Deviation_Detail!B105)</f>
        <v/>
      </c>
      <c r="AW83" s="237" t="str">
        <f>IF(CMS_Deviation_Detail!C105="","",CMS_Deviation_Detail!C105)</f>
        <v/>
      </c>
      <c r="AX83" s="237" t="str">
        <f>IF(CMS_Deviation_Detail!D105="","",CMS_Deviation_Detail!D105)</f>
        <v/>
      </c>
      <c r="AY83" s="237" t="str">
        <f t="shared" si="49"/>
        <v/>
      </c>
      <c r="AZ83" s="152" t="str">
        <f>IF(COUNTIF(AY$2:AY83,AY83)=1,AY83,"")</f>
        <v/>
      </c>
      <c r="BA83" s="238" t="str">
        <f t="shared" si="50"/>
        <v/>
      </c>
      <c r="BB83" s="238" t="str">
        <f t="shared" si="51"/>
        <v/>
      </c>
      <c r="BC83" s="238" t="str">
        <f t="shared" si="52"/>
        <v/>
      </c>
      <c r="BD83" s="238" t="str">
        <f t="shared" si="53"/>
        <v/>
      </c>
      <c r="BE83" s="238" t="str">
        <f t="shared" si="47"/>
        <v/>
      </c>
    </row>
    <row r="84" spans="1:57" ht="16.5" x14ac:dyDescent="0.3">
      <c r="A84" s="150"/>
      <c r="B84" s="228"/>
      <c r="C84" s="147"/>
      <c r="D84" s="228"/>
      <c r="K84" s="150" t="str">
        <f>+IF(N84="","",MAX(K$1:K83)+1)</f>
        <v/>
      </c>
      <c r="L84" s="146" t="str">
        <f>IF(CMS_Identification!E106="","",CMS_Identification!E106)</f>
        <v/>
      </c>
      <c r="M84" s="147" t="str">
        <f t="shared" si="35"/>
        <v/>
      </c>
      <c r="N84" s="147" t="str">
        <f>IF(COUNTIF(L$2:L84,L84)=1,L84,"")</f>
        <v/>
      </c>
      <c r="U84" s="150" t="str">
        <f>+IF(Z84="","",MAX(U$1:U83)+1)</f>
        <v/>
      </c>
      <c r="V84" s="151" t="str">
        <f>IF(Limit_Deviation_Detail!B106="","",Limit_Deviation_Detail!B106)</f>
        <v/>
      </c>
      <c r="W84" s="151" t="str">
        <f>IF(Limit_Deviation_Detail!C106="","",Limit_Deviation_Detail!C106)</f>
        <v/>
      </c>
      <c r="X84" s="151" t="str">
        <f>IF(Limit_Deviation_Detail!E106="","",Limit_Deviation_Detail!E106)</f>
        <v/>
      </c>
      <c r="Y84" s="151" t="str">
        <f t="shared" si="36"/>
        <v/>
      </c>
      <c r="Z84" s="152" t="str">
        <f>IF(COUNTIF(Y$2:Y84,Y84)=1,Y84,"")</f>
        <v/>
      </c>
      <c r="AA84" s="153" t="str">
        <f t="shared" si="37"/>
        <v/>
      </c>
      <c r="AB84" s="153" t="str">
        <f t="shared" si="38"/>
        <v/>
      </c>
      <c r="AC84" s="153" t="str">
        <f t="shared" si="39"/>
        <v/>
      </c>
      <c r="AD84" s="153" t="str">
        <f t="shared" si="40"/>
        <v/>
      </c>
      <c r="AE84" s="153" t="str">
        <f t="shared" si="41"/>
        <v/>
      </c>
      <c r="AU84" s="236" t="str">
        <f>+IF(AZ84="","",MAX(AU$1:AU83)+1)</f>
        <v/>
      </c>
      <c r="AV84" s="237" t="str">
        <f>IF(CMS_Deviation_Detail!B106="","",CMS_Deviation_Detail!B106)</f>
        <v/>
      </c>
      <c r="AW84" s="237" t="str">
        <f>IF(CMS_Deviation_Detail!C106="","",CMS_Deviation_Detail!C106)</f>
        <v/>
      </c>
      <c r="AX84" s="237" t="str">
        <f>IF(CMS_Deviation_Detail!D106="","",CMS_Deviation_Detail!D106)</f>
        <v/>
      </c>
      <c r="AY84" s="237" t="str">
        <f t="shared" si="49"/>
        <v/>
      </c>
      <c r="AZ84" s="152" t="str">
        <f>IF(COUNTIF(AY$2:AY84,AY84)=1,AY84,"")</f>
        <v/>
      </c>
      <c r="BA84" s="238" t="str">
        <f t="shared" si="50"/>
        <v/>
      </c>
      <c r="BB84" s="238" t="str">
        <f t="shared" si="51"/>
        <v/>
      </c>
      <c r="BC84" s="238" t="str">
        <f t="shared" si="52"/>
        <v/>
      </c>
      <c r="BD84" s="238" t="str">
        <f t="shared" si="53"/>
        <v/>
      </c>
      <c r="BE84" s="238" t="str">
        <f t="shared" si="47"/>
        <v/>
      </c>
    </row>
    <row r="85" spans="1:57" ht="16.5" x14ac:dyDescent="0.3">
      <c r="A85" s="150"/>
      <c r="B85" s="228"/>
      <c r="C85" s="147"/>
      <c r="D85" s="228"/>
      <c r="K85" s="150" t="str">
        <f>+IF(N85="","",MAX(K$1:K84)+1)</f>
        <v/>
      </c>
      <c r="L85" s="146" t="str">
        <f>IF(CMS_Identification!E107="","",CMS_Identification!E107)</f>
        <v/>
      </c>
      <c r="M85" s="147" t="str">
        <f t="shared" si="35"/>
        <v/>
      </c>
      <c r="N85" s="147" t="str">
        <f>IF(COUNTIF(L$2:L85,L85)=1,L85,"")</f>
        <v/>
      </c>
      <c r="U85" s="150" t="str">
        <f>+IF(Z85="","",MAX(U$1:U84)+1)</f>
        <v/>
      </c>
      <c r="V85" s="151" t="str">
        <f>IF(Limit_Deviation_Detail!B107="","",Limit_Deviation_Detail!B107)</f>
        <v/>
      </c>
      <c r="W85" s="151" t="str">
        <f>IF(Limit_Deviation_Detail!C107="","",Limit_Deviation_Detail!C107)</f>
        <v/>
      </c>
      <c r="X85" s="151" t="str">
        <f>IF(Limit_Deviation_Detail!E107="","",Limit_Deviation_Detail!E107)</f>
        <v/>
      </c>
      <c r="Y85" s="151" t="str">
        <f t="shared" si="36"/>
        <v/>
      </c>
      <c r="Z85" s="152" t="str">
        <f>IF(COUNTIF(Y$2:Y85,Y85)=1,Y85,"")</f>
        <v/>
      </c>
      <c r="AA85" s="153" t="str">
        <f t="shared" si="37"/>
        <v/>
      </c>
      <c r="AB85" s="153" t="str">
        <f t="shared" si="38"/>
        <v/>
      </c>
      <c r="AC85" s="153" t="str">
        <f t="shared" si="39"/>
        <v/>
      </c>
      <c r="AD85" s="153" t="str">
        <f t="shared" si="40"/>
        <v/>
      </c>
      <c r="AE85" s="153" t="str">
        <f t="shared" si="41"/>
        <v/>
      </c>
      <c r="AU85" s="236" t="str">
        <f>+IF(AZ85="","",MAX(AU$1:AU84)+1)</f>
        <v/>
      </c>
      <c r="AV85" s="237" t="str">
        <f>IF(CMS_Deviation_Detail!B107="","",CMS_Deviation_Detail!B107)</f>
        <v/>
      </c>
      <c r="AW85" s="237" t="str">
        <f>IF(CMS_Deviation_Detail!C107="","",CMS_Deviation_Detail!C107)</f>
        <v/>
      </c>
      <c r="AX85" s="237" t="str">
        <f>IF(CMS_Deviation_Detail!D107="","",CMS_Deviation_Detail!D107)</f>
        <v/>
      </c>
      <c r="AY85" s="237" t="str">
        <f t="shared" si="49"/>
        <v/>
      </c>
      <c r="AZ85" s="152" t="str">
        <f>IF(COUNTIF(AY$2:AY85,AY85)=1,AY85,"")</f>
        <v/>
      </c>
      <c r="BA85" s="238" t="str">
        <f t="shared" si="50"/>
        <v/>
      </c>
      <c r="BB85" s="238" t="str">
        <f t="shared" si="51"/>
        <v/>
      </c>
      <c r="BC85" s="238" t="str">
        <f t="shared" si="52"/>
        <v/>
      </c>
      <c r="BD85" s="238" t="str">
        <f t="shared" si="53"/>
        <v/>
      </c>
      <c r="BE85" s="238" t="str">
        <f t="shared" si="47"/>
        <v/>
      </c>
    </row>
    <row r="86" spans="1:57" ht="16.5" x14ac:dyDescent="0.3">
      <c r="A86" s="150"/>
      <c r="B86" s="228"/>
      <c r="C86" s="147"/>
      <c r="D86" s="228"/>
      <c r="K86" s="150" t="str">
        <f>+IF(N86="","",MAX(K$1:K85)+1)</f>
        <v/>
      </c>
      <c r="L86" s="146" t="str">
        <f>IF(CMS_Identification!E108="","",CMS_Identification!E108)</f>
        <v/>
      </c>
      <c r="M86" s="147" t="str">
        <f t="shared" si="35"/>
        <v/>
      </c>
      <c r="N86" s="147" t="str">
        <f>IF(COUNTIF(L$2:L86,L86)=1,L86,"")</f>
        <v/>
      </c>
      <c r="U86" s="150" t="str">
        <f>+IF(Z86="","",MAX(U$1:U85)+1)</f>
        <v/>
      </c>
      <c r="V86" s="151" t="str">
        <f>IF(Limit_Deviation_Detail!B108="","",Limit_Deviation_Detail!B108)</f>
        <v/>
      </c>
      <c r="W86" s="151" t="str">
        <f>IF(Limit_Deviation_Detail!C108="","",Limit_Deviation_Detail!C108)</f>
        <v/>
      </c>
      <c r="X86" s="151" t="str">
        <f>IF(Limit_Deviation_Detail!E108="","",Limit_Deviation_Detail!E108)</f>
        <v/>
      </c>
      <c r="Y86" s="151" t="str">
        <f t="shared" si="36"/>
        <v/>
      </c>
      <c r="Z86" s="152" t="str">
        <f>IF(COUNTIF(Y$2:Y86,Y86)=1,Y86,"")</f>
        <v/>
      </c>
      <c r="AA86" s="153" t="str">
        <f t="shared" si="37"/>
        <v/>
      </c>
      <c r="AB86" s="153" t="str">
        <f t="shared" si="38"/>
        <v/>
      </c>
      <c r="AC86" s="153" t="str">
        <f t="shared" si="39"/>
        <v/>
      </c>
      <c r="AD86" s="153" t="str">
        <f t="shared" si="40"/>
        <v/>
      </c>
      <c r="AE86" s="153" t="str">
        <f t="shared" si="41"/>
        <v/>
      </c>
      <c r="AU86" s="236" t="str">
        <f>+IF(AZ86="","",MAX(AU$1:AU85)+1)</f>
        <v/>
      </c>
      <c r="AV86" s="237" t="str">
        <f>IF(CMS_Deviation_Detail!B108="","",CMS_Deviation_Detail!B108)</f>
        <v/>
      </c>
      <c r="AW86" s="237" t="str">
        <f>IF(CMS_Deviation_Detail!C108="","",CMS_Deviation_Detail!C108)</f>
        <v/>
      </c>
      <c r="AX86" s="237" t="str">
        <f>IF(CMS_Deviation_Detail!D108="","",CMS_Deviation_Detail!D108)</f>
        <v/>
      </c>
      <c r="AY86" s="237" t="str">
        <f t="shared" si="49"/>
        <v/>
      </c>
      <c r="AZ86" s="152" t="str">
        <f>IF(COUNTIF(AY$2:AY86,AY86)=1,AY86,"")</f>
        <v/>
      </c>
      <c r="BA86" s="238" t="str">
        <f t="shared" si="50"/>
        <v/>
      </c>
      <c r="BB86" s="238" t="str">
        <f t="shared" si="51"/>
        <v/>
      </c>
      <c r="BC86" s="238" t="str">
        <f t="shared" si="52"/>
        <v/>
      </c>
      <c r="BD86" s="238" t="str">
        <f t="shared" si="53"/>
        <v/>
      </c>
      <c r="BE86" s="238" t="str">
        <f t="shared" si="47"/>
        <v/>
      </c>
    </row>
    <row r="87" spans="1:57" ht="16.5" x14ac:dyDescent="0.3">
      <c r="A87" s="150"/>
      <c r="B87" s="228"/>
      <c r="C87" s="147"/>
      <c r="D87" s="228"/>
      <c r="K87" s="150" t="str">
        <f>+IF(N87="","",MAX(K$1:K86)+1)</f>
        <v/>
      </c>
      <c r="L87" s="146" t="str">
        <f>IF(CMS_Identification!E109="","",CMS_Identification!E109)</f>
        <v/>
      </c>
      <c r="M87" s="147" t="str">
        <f t="shared" si="35"/>
        <v/>
      </c>
      <c r="N87" s="147" t="str">
        <f>IF(COUNTIF(L$2:L87,L87)=1,L87,"")</f>
        <v/>
      </c>
      <c r="U87" s="150" t="str">
        <f>+IF(Z87="","",MAX(U$1:U86)+1)</f>
        <v/>
      </c>
      <c r="V87" s="151" t="str">
        <f>IF(Limit_Deviation_Detail!B109="","",Limit_Deviation_Detail!B109)</f>
        <v/>
      </c>
      <c r="W87" s="151" t="str">
        <f>IF(Limit_Deviation_Detail!C109="","",Limit_Deviation_Detail!C109)</f>
        <v/>
      </c>
      <c r="X87" s="151" t="str">
        <f>IF(Limit_Deviation_Detail!E109="","",Limit_Deviation_Detail!E109)</f>
        <v/>
      </c>
      <c r="Y87" s="151" t="str">
        <f t="shared" si="36"/>
        <v/>
      </c>
      <c r="Z87" s="152" t="str">
        <f>IF(COUNTIF(Y$2:Y87,Y87)=1,Y87,"")</f>
        <v/>
      </c>
      <c r="AA87" s="153" t="str">
        <f t="shared" si="37"/>
        <v/>
      </c>
      <c r="AB87" s="153" t="str">
        <f t="shared" si="38"/>
        <v/>
      </c>
      <c r="AC87" s="153" t="str">
        <f t="shared" si="39"/>
        <v/>
      </c>
      <c r="AD87" s="153" t="str">
        <f t="shared" si="40"/>
        <v/>
      </c>
      <c r="AE87" s="153" t="str">
        <f t="shared" si="41"/>
        <v/>
      </c>
      <c r="AU87" s="236" t="str">
        <f>+IF(AZ87="","",MAX(AU$1:AU86)+1)</f>
        <v/>
      </c>
      <c r="AV87" s="237" t="str">
        <f>IF(CMS_Deviation_Detail!B109="","",CMS_Deviation_Detail!B109)</f>
        <v/>
      </c>
      <c r="AW87" s="237" t="str">
        <f>IF(CMS_Deviation_Detail!C109="","",CMS_Deviation_Detail!C109)</f>
        <v/>
      </c>
      <c r="AX87" s="237" t="str">
        <f>IF(CMS_Deviation_Detail!D109="","",CMS_Deviation_Detail!D109)</f>
        <v/>
      </c>
      <c r="AY87" s="237" t="str">
        <f t="shared" si="49"/>
        <v/>
      </c>
      <c r="AZ87" s="152" t="str">
        <f>IF(COUNTIF(AY$2:AY87,AY87)=1,AY87,"")</f>
        <v/>
      </c>
      <c r="BA87" s="238" t="str">
        <f t="shared" si="50"/>
        <v/>
      </c>
      <c r="BB87" s="238" t="str">
        <f t="shared" si="51"/>
        <v/>
      </c>
      <c r="BC87" s="238" t="str">
        <f t="shared" si="52"/>
        <v/>
      </c>
      <c r="BD87" s="238" t="str">
        <f t="shared" si="53"/>
        <v/>
      </c>
      <c r="BE87" s="238" t="str">
        <f t="shared" si="47"/>
        <v/>
      </c>
    </row>
    <row r="88" spans="1:57" ht="16.5" x14ac:dyDescent="0.3">
      <c r="A88" s="150"/>
      <c r="B88" s="228"/>
      <c r="C88" s="147"/>
      <c r="D88" s="228"/>
      <c r="K88" s="150" t="str">
        <f>+IF(N88="","",MAX(K$1:K87)+1)</f>
        <v/>
      </c>
      <c r="L88" s="146" t="str">
        <f>IF(CMS_Identification!E110="","",CMS_Identification!E110)</f>
        <v/>
      </c>
      <c r="M88" s="147" t="str">
        <f t="shared" si="35"/>
        <v/>
      </c>
      <c r="N88" s="147" t="str">
        <f>IF(COUNTIF(L$2:L88,L88)=1,L88,"")</f>
        <v/>
      </c>
      <c r="U88" s="150" t="str">
        <f>+IF(Z88="","",MAX(U$1:U87)+1)</f>
        <v/>
      </c>
      <c r="V88" s="151" t="str">
        <f>IF(Limit_Deviation_Detail!B110="","",Limit_Deviation_Detail!B110)</f>
        <v/>
      </c>
      <c r="W88" s="151" t="str">
        <f>IF(Limit_Deviation_Detail!C110="","",Limit_Deviation_Detail!C110)</f>
        <v/>
      </c>
      <c r="X88" s="151" t="str">
        <f>IF(Limit_Deviation_Detail!E110="","",Limit_Deviation_Detail!E110)</f>
        <v/>
      </c>
      <c r="Y88" s="151" t="str">
        <f t="shared" si="36"/>
        <v/>
      </c>
      <c r="Z88" s="152" t="str">
        <f>IF(COUNTIF(Y$2:Y88,Y88)=1,Y88,"")</f>
        <v/>
      </c>
      <c r="AA88" s="153" t="str">
        <f t="shared" si="37"/>
        <v/>
      </c>
      <c r="AB88" s="153" t="str">
        <f t="shared" si="38"/>
        <v/>
      </c>
      <c r="AC88" s="153" t="str">
        <f t="shared" si="39"/>
        <v/>
      </c>
      <c r="AD88" s="153" t="str">
        <f t="shared" si="40"/>
        <v/>
      </c>
      <c r="AE88" s="153" t="str">
        <f t="shared" si="41"/>
        <v/>
      </c>
      <c r="AU88" s="236" t="str">
        <f>+IF(AZ88="","",MAX(AU$1:AU87)+1)</f>
        <v/>
      </c>
      <c r="AV88" s="237" t="str">
        <f>IF(CMS_Deviation_Detail!B110="","",CMS_Deviation_Detail!B110)</f>
        <v/>
      </c>
      <c r="AW88" s="237" t="str">
        <f>IF(CMS_Deviation_Detail!C110="","",CMS_Deviation_Detail!C110)</f>
        <v/>
      </c>
      <c r="AX88" s="237" t="str">
        <f>IF(CMS_Deviation_Detail!D110="","",CMS_Deviation_Detail!D110)</f>
        <v/>
      </c>
      <c r="AY88" s="237" t="str">
        <f t="shared" si="49"/>
        <v/>
      </c>
      <c r="AZ88" s="152" t="str">
        <f>IF(COUNTIF(AY$2:AY88,AY88)=1,AY88,"")</f>
        <v/>
      </c>
      <c r="BA88" s="238" t="str">
        <f t="shared" si="50"/>
        <v/>
      </c>
      <c r="BB88" s="238" t="str">
        <f t="shared" si="51"/>
        <v/>
      </c>
      <c r="BC88" s="238" t="str">
        <f t="shared" si="52"/>
        <v/>
      </c>
      <c r="BD88" s="238" t="str">
        <f t="shared" si="53"/>
        <v/>
      </c>
      <c r="BE88" s="238" t="str">
        <f t="shared" si="47"/>
        <v/>
      </c>
    </row>
    <row r="89" spans="1:57" ht="16.5" x14ac:dyDescent="0.3">
      <c r="A89" s="150"/>
      <c r="B89" s="228"/>
      <c r="C89" s="147"/>
      <c r="D89" s="228"/>
      <c r="K89" s="150" t="str">
        <f>+IF(N89="","",MAX(K$1:K88)+1)</f>
        <v/>
      </c>
      <c r="L89" s="146" t="str">
        <f>IF(CMS_Identification!E111="","",CMS_Identification!E111)</f>
        <v/>
      </c>
      <c r="M89" s="147" t="str">
        <f t="shared" si="35"/>
        <v/>
      </c>
      <c r="N89" s="147" t="str">
        <f>IF(COUNTIF(L$2:L89,L89)=1,L89,"")</f>
        <v/>
      </c>
      <c r="U89" s="150" t="str">
        <f>+IF(Z89="","",MAX(U$1:U88)+1)</f>
        <v/>
      </c>
      <c r="V89" s="151" t="str">
        <f>IF(Limit_Deviation_Detail!B111="","",Limit_Deviation_Detail!B111)</f>
        <v/>
      </c>
      <c r="W89" s="151" t="str">
        <f>IF(Limit_Deviation_Detail!C111="","",Limit_Deviation_Detail!C111)</f>
        <v/>
      </c>
      <c r="X89" s="151" t="str">
        <f>IF(Limit_Deviation_Detail!E111="","",Limit_Deviation_Detail!E111)</f>
        <v/>
      </c>
      <c r="Y89" s="151" t="str">
        <f t="shared" si="36"/>
        <v/>
      </c>
      <c r="Z89" s="152" t="str">
        <f>IF(COUNTIF(Y$2:Y89,Y89)=1,Y89,"")</f>
        <v/>
      </c>
      <c r="AA89" s="153" t="str">
        <f t="shared" si="37"/>
        <v/>
      </c>
      <c r="AB89" s="153" t="str">
        <f t="shared" si="38"/>
        <v/>
      </c>
      <c r="AC89" s="153" t="str">
        <f t="shared" si="39"/>
        <v/>
      </c>
      <c r="AD89" s="153" t="str">
        <f t="shared" si="40"/>
        <v/>
      </c>
      <c r="AE89" s="153" t="str">
        <f t="shared" si="41"/>
        <v/>
      </c>
      <c r="AU89" s="236" t="str">
        <f>+IF(AZ89="","",MAX(AU$1:AU88)+1)</f>
        <v/>
      </c>
      <c r="AV89" s="237" t="str">
        <f>IF(CMS_Deviation_Detail!B111="","",CMS_Deviation_Detail!B111)</f>
        <v/>
      </c>
      <c r="AW89" s="237" t="str">
        <f>IF(CMS_Deviation_Detail!C111="","",CMS_Deviation_Detail!C111)</f>
        <v/>
      </c>
      <c r="AX89" s="237" t="str">
        <f>IF(CMS_Deviation_Detail!D111="","",CMS_Deviation_Detail!D111)</f>
        <v/>
      </c>
      <c r="AY89" s="237" t="str">
        <f t="shared" si="49"/>
        <v/>
      </c>
      <c r="AZ89" s="152" t="str">
        <f>IF(COUNTIF(AY$2:AY89,AY89)=1,AY89,"")</f>
        <v/>
      </c>
      <c r="BA89" s="238" t="str">
        <f t="shared" si="50"/>
        <v/>
      </c>
      <c r="BB89" s="238" t="str">
        <f t="shared" si="51"/>
        <v/>
      </c>
      <c r="BC89" s="238" t="str">
        <f t="shared" si="52"/>
        <v/>
      </c>
      <c r="BD89" s="238" t="str">
        <f t="shared" si="53"/>
        <v/>
      </c>
      <c r="BE89" s="238" t="str">
        <f t="shared" si="47"/>
        <v/>
      </c>
    </row>
    <row r="90" spans="1:57" ht="16.5" x14ac:dyDescent="0.3">
      <c r="A90" s="150"/>
      <c r="B90" s="228"/>
      <c r="C90" s="147"/>
      <c r="D90" s="228"/>
      <c r="K90" s="150" t="str">
        <f>+IF(N90="","",MAX(K$1:K89)+1)</f>
        <v/>
      </c>
      <c r="L90" s="146" t="str">
        <f>IF(CMS_Identification!E112="","",CMS_Identification!E112)</f>
        <v/>
      </c>
      <c r="M90" s="147" t="str">
        <f t="shared" si="35"/>
        <v/>
      </c>
      <c r="N90" s="147" t="str">
        <f>IF(COUNTIF(L$2:L90,L90)=1,L90,"")</f>
        <v/>
      </c>
      <c r="U90" s="150" t="str">
        <f>+IF(Z90="","",MAX(U$1:U89)+1)</f>
        <v/>
      </c>
      <c r="V90" s="151" t="str">
        <f>IF(Limit_Deviation_Detail!B112="","",Limit_Deviation_Detail!B112)</f>
        <v/>
      </c>
      <c r="W90" s="151" t="str">
        <f>IF(Limit_Deviation_Detail!C112="","",Limit_Deviation_Detail!C112)</f>
        <v/>
      </c>
      <c r="X90" s="151" t="str">
        <f>IF(Limit_Deviation_Detail!E112="","",Limit_Deviation_Detail!E112)</f>
        <v/>
      </c>
      <c r="Y90" s="151" t="str">
        <f t="shared" si="36"/>
        <v/>
      </c>
      <c r="Z90" s="152" t="str">
        <f>IF(COUNTIF(Y$2:Y90,Y90)=1,Y90,"")</f>
        <v/>
      </c>
      <c r="AA90" s="153" t="str">
        <f t="shared" si="37"/>
        <v/>
      </c>
      <c r="AB90" s="153" t="str">
        <f t="shared" si="38"/>
        <v/>
      </c>
      <c r="AC90" s="153" t="str">
        <f t="shared" si="39"/>
        <v/>
      </c>
      <c r="AD90" s="153" t="str">
        <f t="shared" si="40"/>
        <v/>
      </c>
      <c r="AE90" s="153" t="str">
        <f t="shared" si="41"/>
        <v/>
      </c>
      <c r="AU90" s="236" t="str">
        <f>+IF(AZ90="","",MAX(AU$1:AU89)+1)</f>
        <v/>
      </c>
      <c r="AV90" s="237" t="str">
        <f>IF(CMS_Deviation_Detail!B112="","",CMS_Deviation_Detail!B112)</f>
        <v/>
      </c>
      <c r="AW90" s="237" t="str">
        <f>IF(CMS_Deviation_Detail!C112="","",CMS_Deviation_Detail!C112)</f>
        <v/>
      </c>
      <c r="AX90" s="237" t="str">
        <f>IF(CMS_Deviation_Detail!D112="","",CMS_Deviation_Detail!D112)</f>
        <v/>
      </c>
      <c r="AY90" s="237" t="str">
        <f t="shared" si="49"/>
        <v/>
      </c>
      <c r="AZ90" s="152" t="str">
        <f>IF(COUNTIF(AY$2:AY90,AY90)=1,AY90,"")</f>
        <v/>
      </c>
      <c r="BA90" s="238" t="str">
        <f t="shared" si="50"/>
        <v/>
      </c>
      <c r="BB90" s="238" t="str">
        <f t="shared" si="51"/>
        <v/>
      </c>
      <c r="BC90" s="238" t="str">
        <f t="shared" si="52"/>
        <v/>
      </c>
      <c r="BD90" s="238" t="str">
        <f t="shared" si="53"/>
        <v/>
      </c>
      <c r="BE90" s="238" t="str">
        <f t="shared" si="47"/>
        <v/>
      </c>
    </row>
    <row r="91" spans="1:57" ht="16.5" x14ac:dyDescent="0.3">
      <c r="A91" s="150"/>
      <c r="B91" s="228"/>
      <c r="C91" s="147"/>
      <c r="D91" s="228"/>
      <c r="K91" s="150" t="str">
        <f>+IF(N91="","",MAX(K$1:K90)+1)</f>
        <v/>
      </c>
      <c r="L91" s="146" t="str">
        <f>IF(CMS_Identification!E113="","",CMS_Identification!E113)</f>
        <v/>
      </c>
      <c r="M91" s="147" t="str">
        <f t="shared" si="35"/>
        <v/>
      </c>
      <c r="N91" s="147" t="str">
        <f>IF(COUNTIF(L$2:L91,L91)=1,L91,"")</f>
        <v/>
      </c>
      <c r="U91" s="150" t="str">
        <f>+IF(Z91="","",MAX(U$1:U90)+1)</f>
        <v/>
      </c>
      <c r="V91" s="151" t="str">
        <f>IF(Limit_Deviation_Detail!B113="","",Limit_Deviation_Detail!B113)</f>
        <v/>
      </c>
      <c r="W91" s="151" t="str">
        <f>IF(Limit_Deviation_Detail!C113="","",Limit_Deviation_Detail!C113)</f>
        <v/>
      </c>
      <c r="X91" s="151" t="str">
        <f>IF(Limit_Deviation_Detail!E113="","",Limit_Deviation_Detail!E113)</f>
        <v/>
      </c>
      <c r="Y91" s="151" t="str">
        <f t="shared" si="36"/>
        <v/>
      </c>
      <c r="Z91" s="152" t="str">
        <f>IF(COUNTIF(Y$2:Y91,Y91)=1,Y91,"")</f>
        <v/>
      </c>
      <c r="AA91" s="153" t="str">
        <f t="shared" si="37"/>
        <v/>
      </c>
      <c r="AB91" s="153" t="str">
        <f t="shared" si="38"/>
        <v/>
      </c>
      <c r="AC91" s="153" t="str">
        <f t="shared" si="39"/>
        <v/>
      </c>
      <c r="AD91" s="153" t="str">
        <f t="shared" si="40"/>
        <v/>
      </c>
      <c r="AE91" s="153" t="str">
        <f t="shared" si="41"/>
        <v/>
      </c>
      <c r="AU91" s="236" t="str">
        <f>+IF(AZ91="","",MAX(AU$1:AU90)+1)</f>
        <v/>
      </c>
      <c r="AV91" s="237" t="str">
        <f>IF(CMS_Deviation_Detail!B113="","",CMS_Deviation_Detail!B113)</f>
        <v/>
      </c>
      <c r="AW91" s="237" t="str">
        <f>IF(CMS_Deviation_Detail!C113="","",CMS_Deviation_Detail!C113)</f>
        <v/>
      </c>
      <c r="AX91" s="237" t="str">
        <f>IF(CMS_Deviation_Detail!D113="","",CMS_Deviation_Detail!D113)</f>
        <v/>
      </c>
      <c r="AY91" s="237" t="str">
        <f t="shared" si="49"/>
        <v/>
      </c>
      <c r="AZ91" s="152" t="str">
        <f>IF(COUNTIF(AY$2:AY91,AY91)=1,AY91,"")</f>
        <v/>
      </c>
      <c r="BA91" s="238" t="str">
        <f t="shared" si="50"/>
        <v/>
      </c>
      <c r="BB91" s="238" t="str">
        <f t="shared" si="51"/>
        <v/>
      </c>
      <c r="BC91" s="238" t="str">
        <f t="shared" si="52"/>
        <v/>
      </c>
      <c r="BD91" s="238" t="str">
        <f t="shared" si="53"/>
        <v/>
      </c>
      <c r="BE91" s="238" t="str">
        <f t="shared" si="47"/>
        <v/>
      </c>
    </row>
    <row r="92" spans="1:57" ht="16.5" x14ac:dyDescent="0.3">
      <c r="A92" s="150"/>
      <c r="B92" s="228"/>
      <c r="C92" s="147"/>
      <c r="D92" s="228"/>
      <c r="K92" s="150" t="str">
        <f>+IF(N92="","",MAX(K$1:K91)+1)</f>
        <v/>
      </c>
      <c r="L92" s="146" t="str">
        <f>IF(CMS_Identification!E114="","",CMS_Identification!E114)</f>
        <v/>
      </c>
      <c r="M92" s="147" t="str">
        <f t="shared" si="35"/>
        <v/>
      </c>
      <c r="N92" s="147" t="str">
        <f>IF(COUNTIF(L$2:L92,L92)=1,L92,"")</f>
        <v/>
      </c>
      <c r="U92" s="150" t="str">
        <f>+IF(Z92="","",MAX(U$1:U91)+1)</f>
        <v/>
      </c>
      <c r="V92" s="151" t="str">
        <f>IF(Limit_Deviation_Detail!B114="","",Limit_Deviation_Detail!B114)</f>
        <v/>
      </c>
      <c r="W92" s="151" t="str">
        <f>IF(Limit_Deviation_Detail!C114="","",Limit_Deviation_Detail!C114)</f>
        <v/>
      </c>
      <c r="X92" s="151" t="str">
        <f>IF(Limit_Deviation_Detail!E114="","",Limit_Deviation_Detail!E114)</f>
        <v/>
      </c>
      <c r="Y92" s="151" t="str">
        <f t="shared" si="36"/>
        <v/>
      </c>
      <c r="Z92" s="152" t="str">
        <f>IF(COUNTIF(Y$2:Y92,Y92)=1,Y92,"")</f>
        <v/>
      </c>
      <c r="AA92" s="153" t="str">
        <f t="shared" si="37"/>
        <v/>
      </c>
      <c r="AB92" s="153" t="str">
        <f t="shared" si="38"/>
        <v/>
      </c>
      <c r="AC92" s="153" t="str">
        <f t="shared" si="39"/>
        <v/>
      </c>
      <c r="AD92" s="153" t="str">
        <f t="shared" si="40"/>
        <v/>
      </c>
      <c r="AE92" s="153" t="str">
        <f t="shared" si="41"/>
        <v/>
      </c>
      <c r="AU92" s="236" t="str">
        <f>+IF(AZ92="","",MAX(AU$1:AU91)+1)</f>
        <v/>
      </c>
      <c r="AV92" s="237" t="str">
        <f>IF(CMS_Deviation_Detail!B114="","",CMS_Deviation_Detail!B114)</f>
        <v/>
      </c>
      <c r="AW92" s="237" t="str">
        <f>IF(CMS_Deviation_Detail!C114="","",CMS_Deviation_Detail!C114)</f>
        <v/>
      </c>
      <c r="AX92" s="237" t="str">
        <f>IF(CMS_Deviation_Detail!D114="","",CMS_Deviation_Detail!D114)</f>
        <v/>
      </c>
      <c r="AY92" s="237" t="str">
        <f t="shared" si="49"/>
        <v/>
      </c>
      <c r="AZ92" s="152" t="str">
        <f>IF(COUNTIF(AY$2:AY92,AY92)=1,AY92,"")</f>
        <v/>
      </c>
      <c r="BA92" s="238" t="str">
        <f t="shared" si="50"/>
        <v/>
      </c>
      <c r="BB92" s="238" t="str">
        <f t="shared" si="51"/>
        <v/>
      </c>
      <c r="BC92" s="238" t="str">
        <f t="shared" si="52"/>
        <v/>
      </c>
      <c r="BD92" s="238" t="str">
        <f t="shared" si="53"/>
        <v/>
      </c>
      <c r="BE92" s="238" t="str">
        <f t="shared" si="47"/>
        <v/>
      </c>
    </row>
    <row r="93" spans="1:57" ht="16.5" x14ac:dyDescent="0.3">
      <c r="A93" s="150"/>
      <c r="B93" s="228"/>
      <c r="C93" s="147"/>
      <c r="D93" s="228"/>
      <c r="K93" s="150" t="str">
        <f>+IF(N93="","",MAX(K$1:K92)+1)</f>
        <v/>
      </c>
      <c r="L93" s="146" t="str">
        <f>IF(CMS_Identification!E115="","",CMS_Identification!E115)</f>
        <v/>
      </c>
      <c r="M93" s="147" t="str">
        <f t="shared" si="35"/>
        <v/>
      </c>
      <c r="N93" s="147" t="str">
        <f>IF(COUNTIF(L$2:L93,L93)=1,L93,"")</f>
        <v/>
      </c>
      <c r="U93" s="150" t="str">
        <f>+IF(Z93="","",MAX(U$1:U92)+1)</f>
        <v/>
      </c>
      <c r="V93" s="151" t="str">
        <f>IF(Limit_Deviation_Detail!B115="","",Limit_Deviation_Detail!B115)</f>
        <v/>
      </c>
      <c r="W93" s="151" t="str">
        <f>IF(Limit_Deviation_Detail!C115="","",Limit_Deviation_Detail!C115)</f>
        <v/>
      </c>
      <c r="X93" s="151" t="str">
        <f>IF(Limit_Deviation_Detail!E115="","",Limit_Deviation_Detail!E115)</f>
        <v/>
      </c>
      <c r="Y93" s="151" t="str">
        <f t="shared" si="36"/>
        <v/>
      </c>
      <c r="Z93" s="152" t="str">
        <f>IF(COUNTIF(Y$2:Y93,Y93)=1,Y93,"")</f>
        <v/>
      </c>
      <c r="AA93" s="153" t="str">
        <f t="shared" si="37"/>
        <v/>
      </c>
      <c r="AB93" s="153" t="str">
        <f t="shared" si="38"/>
        <v/>
      </c>
      <c r="AC93" s="153" t="str">
        <f t="shared" si="39"/>
        <v/>
      </c>
      <c r="AD93" s="153" t="str">
        <f t="shared" si="40"/>
        <v/>
      </c>
      <c r="AE93" s="153" t="str">
        <f t="shared" si="41"/>
        <v/>
      </c>
      <c r="AU93" s="236" t="str">
        <f>+IF(AZ93="","",MAX(AU$1:AU92)+1)</f>
        <v/>
      </c>
      <c r="AV93" s="237" t="str">
        <f>IF(CMS_Deviation_Detail!B115="","",CMS_Deviation_Detail!B115)</f>
        <v/>
      </c>
      <c r="AW93" s="237" t="str">
        <f>IF(CMS_Deviation_Detail!C115="","",CMS_Deviation_Detail!C115)</f>
        <v/>
      </c>
      <c r="AX93" s="237" t="str">
        <f>IF(CMS_Deviation_Detail!D115="","",CMS_Deviation_Detail!D115)</f>
        <v/>
      </c>
      <c r="AY93" s="237" t="str">
        <f t="shared" si="49"/>
        <v/>
      </c>
      <c r="AZ93" s="152" t="str">
        <f>IF(COUNTIF(AY$2:AY93,AY93)=1,AY93,"")</f>
        <v/>
      </c>
      <c r="BA93" s="238" t="str">
        <f t="shared" si="50"/>
        <v/>
      </c>
      <c r="BB93" s="238" t="str">
        <f t="shared" si="51"/>
        <v/>
      </c>
      <c r="BC93" s="238" t="str">
        <f t="shared" si="52"/>
        <v/>
      </c>
      <c r="BD93" s="238" t="str">
        <f t="shared" si="53"/>
        <v/>
      </c>
      <c r="BE93" s="238" t="str">
        <f t="shared" si="47"/>
        <v/>
      </c>
    </row>
    <row r="94" spans="1:57" ht="16.5" x14ac:dyDescent="0.3">
      <c r="A94" s="150"/>
      <c r="B94" s="228"/>
      <c r="C94" s="147"/>
      <c r="D94" s="228"/>
      <c r="K94" s="150" t="str">
        <f>+IF(N94="","",MAX(K$1:K93)+1)</f>
        <v/>
      </c>
      <c r="L94" s="146" t="str">
        <f>IF(CMS_Identification!E116="","",CMS_Identification!E116)</f>
        <v/>
      </c>
      <c r="M94" s="147" t="str">
        <f t="shared" si="35"/>
        <v/>
      </c>
      <c r="N94" s="147" t="str">
        <f>IF(COUNTIF(L$2:L94,L94)=1,L94,"")</f>
        <v/>
      </c>
      <c r="U94" s="150" t="str">
        <f>+IF(Z94="","",MAX(U$1:U93)+1)</f>
        <v/>
      </c>
      <c r="V94" s="151" t="str">
        <f>IF(Limit_Deviation_Detail!B116="","",Limit_Deviation_Detail!B116)</f>
        <v/>
      </c>
      <c r="W94" s="151" t="str">
        <f>IF(Limit_Deviation_Detail!C116="","",Limit_Deviation_Detail!C116)</f>
        <v/>
      </c>
      <c r="X94" s="151" t="str">
        <f>IF(Limit_Deviation_Detail!E116="","",Limit_Deviation_Detail!E116)</f>
        <v/>
      </c>
      <c r="Y94" s="151" t="str">
        <f t="shared" si="36"/>
        <v/>
      </c>
      <c r="Z94" s="152" t="str">
        <f>IF(COUNTIF(Y$2:Y94,Y94)=1,Y94,"")</f>
        <v/>
      </c>
      <c r="AA94" s="153" t="str">
        <f t="shared" si="37"/>
        <v/>
      </c>
      <c r="AB94" s="153" t="str">
        <f t="shared" si="38"/>
        <v/>
      </c>
      <c r="AC94" s="153" t="str">
        <f t="shared" si="39"/>
        <v/>
      </c>
      <c r="AD94" s="153" t="str">
        <f t="shared" si="40"/>
        <v/>
      </c>
      <c r="AE94" s="153" t="str">
        <f t="shared" si="41"/>
        <v/>
      </c>
      <c r="AU94" s="236" t="str">
        <f>+IF(AZ94="","",MAX(AU$1:AU93)+1)</f>
        <v/>
      </c>
      <c r="AV94" s="237" t="str">
        <f>IF(CMS_Deviation_Detail!B116="","",CMS_Deviation_Detail!B116)</f>
        <v/>
      </c>
      <c r="AW94" s="237" t="str">
        <f>IF(CMS_Deviation_Detail!C116="","",CMS_Deviation_Detail!C116)</f>
        <v/>
      </c>
      <c r="AX94" s="237" t="str">
        <f>IF(CMS_Deviation_Detail!D116="","",CMS_Deviation_Detail!D116)</f>
        <v/>
      </c>
      <c r="AY94" s="237" t="str">
        <f t="shared" si="49"/>
        <v/>
      </c>
      <c r="AZ94" s="152" t="str">
        <f>IF(COUNTIF(AY$2:AY94,AY94)=1,AY94,"")</f>
        <v/>
      </c>
      <c r="BA94" s="238" t="str">
        <f t="shared" si="50"/>
        <v/>
      </c>
      <c r="BB94" s="238" t="str">
        <f t="shared" si="51"/>
        <v/>
      </c>
      <c r="BC94" s="238" t="str">
        <f t="shared" si="52"/>
        <v/>
      </c>
      <c r="BD94" s="238" t="str">
        <f t="shared" si="53"/>
        <v/>
      </c>
      <c r="BE94" s="238" t="str">
        <f t="shared" si="47"/>
        <v/>
      </c>
    </row>
    <row r="95" spans="1:57" ht="16.5" x14ac:dyDescent="0.3">
      <c r="A95" s="150"/>
      <c r="B95" s="228"/>
      <c r="C95" s="147"/>
      <c r="D95" s="228"/>
      <c r="K95" s="150" t="str">
        <f>+IF(N95="","",MAX(K$1:K94)+1)</f>
        <v/>
      </c>
      <c r="L95" s="146" t="str">
        <f>IF(CMS_Identification!E117="","",CMS_Identification!E117)</f>
        <v/>
      </c>
      <c r="M95" s="147" t="str">
        <f t="shared" si="35"/>
        <v/>
      </c>
      <c r="N95" s="147" t="str">
        <f>IF(COUNTIF(L$2:L95,L95)=1,L95,"")</f>
        <v/>
      </c>
      <c r="U95" s="150" t="str">
        <f>+IF(Z95="","",MAX(U$1:U94)+1)</f>
        <v/>
      </c>
      <c r="V95" s="151" t="str">
        <f>IF(Limit_Deviation_Detail!B117="","",Limit_Deviation_Detail!B117)</f>
        <v/>
      </c>
      <c r="W95" s="151" t="str">
        <f>IF(Limit_Deviation_Detail!C117="","",Limit_Deviation_Detail!C117)</f>
        <v/>
      </c>
      <c r="X95" s="151" t="str">
        <f>IF(Limit_Deviation_Detail!E117="","",Limit_Deviation_Detail!E117)</f>
        <v/>
      </c>
      <c r="Y95" s="151" t="str">
        <f t="shared" si="36"/>
        <v/>
      </c>
      <c r="Z95" s="152" t="str">
        <f>IF(COUNTIF(Y$2:Y95,Y95)=1,Y95,"")</f>
        <v/>
      </c>
      <c r="AA95" s="153" t="str">
        <f t="shared" si="37"/>
        <v/>
      </c>
      <c r="AB95" s="153" t="str">
        <f t="shared" si="38"/>
        <v/>
      </c>
      <c r="AC95" s="153" t="str">
        <f t="shared" si="39"/>
        <v/>
      </c>
      <c r="AD95" s="153" t="str">
        <f t="shared" si="40"/>
        <v/>
      </c>
      <c r="AE95" s="153" t="str">
        <f t="shared" si="41"/>
        <v/>
      </c>
      <c r="AU95" s="236" t="str">
        <f>+IF(AZ95="","",MAX(AU$1:AU94)+1)</f>
        <v/>
      </c>
      <c r="AV95" s="237" t="str">
        <f>IF(CMS_Deviation_Detail!B117="","",CMS_Deviation_Detail!B117)</f>
        <v/>
      </c>
      <c r="AW95" s="237" t="str">
        <f>IF(CMS_Deviation_Detail!C117="","",CMS_Deviation_Detail!C117)</f>
        <v/>
      </c>
      <c r="AX95" s="237" t="str">
        <f>IF(CMS_Deviation_Detail!D117="","",CMS_Deviation_Detail!D117)</f>
        <v/>
      </c>
      <c r="AY95" s="237" t="str">
        <f t="shared" si="49"/>
        <v/>
      </c>
      <c r="AZ95" s="152" t="str">
        <f>IF(COUNTIF(AY$2:AY95,AY95)=1,AY95,"")</f>
        <v/>
      </c>
      <c r="BA95" s="238" t="str">
        <f t="shared" si="50"/>
        <v/>
      </c>
      <c r="BB95" s="238" t="str">
        <f t="shared" si="51"/>
        <v/>
      </c>
      <c r="BC95" s="238" t="str">
        <f t="shared" si="52"/>
        <v/>
      </c>
      <c r="BD95" s="238" t="str">
        <f t="shared" si="53"/>
        <v/>
      </c>
      <c r="BE95" s="238" t="str">
        <f t="shared" si="47"/>
        <v/>
      </c>
    </row>
    <row r="96" spans="1:57" ht="16.5" x14ac:dyDescent="0.3">
      <c r="A96" s="150"/>
      <c r="B96" s="228"/>
      <c r="C96" s="147"/>
      <c r="D96" s="228"/>
      <c r="K96" s="150" t="str">
        <f>+IF(N96="","",MAX(K$1:K95)+1)</f>
        <v/>
      </c>
      <c r="L96" s="146" t="str">
        <f>IF(CMS_Identification!E118="","",CMS_Identification!E118)</f>
        <v/>
      </c>
      <c r="M96" s="147" t="str">
        <f t="shared" si="35"/>
        <v/>
      </c>
      <c r="N96" s="147" t="str">
        <f>IF(COUNTIF(L$2:L96,L96)=1,L96,"")</f>
        <v/>
      </c>
      <c r="U96" s="150" t="str">
        <f>+IF(Z96="","",MAX(U$1:U95)+1)</f>
        <v/>
      </c>
      <c r="V96" s="151" t="str">
        <f>IF(Limit_Deviation_Detail!B118="","",Limit_Deviation_Detail!B118)</f>
        <v/>
      </c>
      <c r="W96" s="151" t="str">
        <f>IF(Limit_Deviation_Detail!C118="","",Limit_Deviation_Detail!C118)</f>
        <v/>
      </c>
      <c r="X96" s="151" t="str">
        <f>IF(Limit_Deviation_Detail!E118="","",Limit_Deviation_Detail!E118)</f>
        <v/>
      </c>
      <c r="Y96" s="151" t="str">
        <f t="shared" si="36"/>
        <v/>
      </c>
      <c r="Z96" s="152" t="str">
        <f>IF(COUNTIF(Y$2:Y96,Y96)=1,Y96,"")</f>
        <v/>
      </c>
      <c r="AA96" s="153" t="str">
        <f t="shared" si="37"/>
        <v/>
      </c>
      <c r="AB96" s="153" t="str">
        <f t="shared" si="38"/>
        <v/>
      </c>
      <c r="AC96" s="153" t="str">
        <f t="shared" si="39"/>
        <v/>
      </c>
      <c r="AD96" s="153" t="str">
        <f t="shared" si="40"/>
        <v/>
      </c>
      <c r="AE96" s="153" t="str">
        <f t="shared" si="41"/>
        <v/>
      </c>
      <c r="AU96" s="236" t="str">
        <f>+IF(AZ96="","",MAX(AU$1:AU95)+1)</f>
        <v/>
      </c>
      <c r="AV96" s="237" t="str">
        <f>IF(CMS_Deviation_Detail!B118="","",CMS_Deviation_Detail!B118)</f>
        <v/>
      </c>
      <c r="AW96" s="237" t="str">
        <f>IF(CMS_Deviation_Detail!C118="","",CMS_Deviation_Detail!C118)</f>
        <v/>
      </c>
      <c r="AX96" s="237" t="str">
        <f>IF(CMS_Deviation_Detail!D118="","",CMS_Deviation_Detail!D118)</f>
        <v/>
      </c>
      <c r="AY96" s="237" t="str">
        <f t="shared" si="49"/>
        <v/>
      </c>
      <c r="AZ96" s="152" t="str">
        <f>IF(COUNTIF(AY$2:AY96,AY96)=1,AY96,"")</f>
        <v/>
      </c>
      <c r="BA96" s="238" t="str">
        <f t="shared" si="50"/>
        <v/>
      </c>
      <c r="BB96" s="238" t="str">
        <f t="shared" si="51"/>
        <v/>
      </c>
      <c r="BC96" s="238" t="str">
        <f t="shared" si="52"/>
        <v/>
      </c>
      <c r="BD96" s="238" t="str">
        <f t="shared" si="53"/>
        <v/>
      </c>
      <c r="BE96" s="238" t="str">
        <f t="shared" si="47"/>
        <v/>
      </c>
    </row>
    <row r="97" spans="1:57" ht="16.5" x14ac:dyDescent="0.3">
      <c r="A97" s="150"/>
      <c r="B97" s="228"/>
      <c r="C97" s="147"/>
      <c r="D97" s="228"/>
      <c r="K97" s="150" t="str">
        <f>+IF(N97="","",MAX(K$1:K96)+1)</f>
        <v/>
      </c>
      <c r="L97" s="146" t="str">
        <f>IF(CMS_Identification!E119="","",CMS_Identification!E119)</f>
        <v/>
      </c>
      <c r="M97" s="147" t="str">
        <f t="shared" si="35"/>
        <v/>
      </c>
      <c r="N97" s="147" t="str">
        <f>IF(COUNTIF(L$2:L97,L97)=1,L97,"")</f>
        <v/>
      </c>
      <c r="U97" s="150" t="str">
        <f>+IF(Z97="","",MAX(U$1:U96)+1)</f>
        <v/>
      </c>
      <c r="V97" s="151" t="str">
        <f>IF(Limit_Deviation_Detail!B119="","",Limit_Deviation_Detail!B119)</f>
        <v/>
      </c>
      <c r="W97" s="151" t="str">
        <f>IF(Limit_Deviation_Detail!C119="","",Limit_Deviation_Detail!C119)</f>
        <v/>
      </c>
      <c r="X97" s="151" t="str">
        <f>IF(Limit_Deviation_Detail!E119="","",Limit_Deviation_Detail!E119)</f>
        <v/>
      </c>
      <c r="Y97" s="151" t="str">
        <f t="shared" si="36"/>
        <v/>
      </c>
      <c r="Z97" s="152" t="str">
        <f>IF(COUNTIF(Y$2:Y97,Y97)=1,Y97,"")</f>
        <v/>
      </c>
      <c r="AA97" s="153" t="str">
        <f t="shared" si="37"/>
        <v/>
      </c>
      <c r="AB97" s="153" t="str">
        <f t="shared" si="38"/>
        <v/>
      </c>
      <c r="AC97" s="153" t="str">
        <f t="shared" si="39"/>
        <v/>
      </c>
      <c r="AD97" s="153" t="str">
        <f t="shared" si="40"/>
        <v/>
      </c>
      <c r="AE97" s="153" t="str">
        <f t="shared" si="41"/>
        <v/>
      </c>
      <c r="AU97" s="236" t="str">
        <f>+IF(AZ97="","",MAX(AU$1:AU96)+1)</f>
        <v/>
      </c>
      <c r="AV97" s="237" t="str">
        <f>IF(CMS_Deviation_Detail!B119="","",CMS_Deviation_Detail!B119)</f>
        <v/>
      </c>
      <c r="AW97" s="237" t="str">
        <f>IF(CMS_Deviation_Detail!C119="","",CMS_Deviation_Detail!C119)</f>
        <v/>
      </c>
      <c r="AX97" s="237" t="str">
        <f>IF(CMS_Deviation_Detail!D119="","",CMS_Deviation_Detail!D119)</f>
        <v/>
      </c>
      <c r="AY97" s="237" t="str">
        <f t="shared" si="49"/>
        <v/>
      </c>
      <c r="AZ97" s="152" t="str">
        <f>IF(COUNTIF(AY$2:AY97,AY97)=1,AY97,"")</f>
        <v/>
      </c>
      <c r="BA97" s="238" t="str">
        <f t="shared" si="50"/>
        <v/>
      </c>
      <c r="BB97" s="238" t="str">
        <f t="shared" si="51"/>
        <v/>
      </c>
      <c r="BC97" s="238" t="str">
        <f t="shared" si="52"/>
        <v/>
      </c>
      <c r="BD97" s="238" t="str">
        <f t="shared" si="53"/>
        <v/>
      </c>
      <c r="BE97" s="238" t="str">
        <f t="shared" si="47"/>
        <v/>
      </c>
    </row>
    <row r="98" spans="1:57" ht="16.5" x14ac:dyDescent="0.3">
      <c r="A98" s="150"/>
      <c r="B98" s="228"/>
      <c r="C98" s="147"/>
      <c r="D98" s="228"/>
      <c r="K98" s="150" t="str">
        <f>+IF(N98="","",MAX(K$1:K97)+1)</f>
        <v/>
      </c>
      <c r="L98" s="146" t="str">
        <f>IF(CMS_Identification!E120="","",CMS_Identification!E120)</f>
        <v/>
      </c>
      <c r="M98" s="147" t="str">
        <f t="shared" ref="M98:M101" si="59">+IFERROR(INDEX(L$2:L$501,MATCH(ROW()-ROW($M$1),K$2:K$501,0)),"")</f>
        <v/>
      </c>
      <c r="N98" s="147" t="str">
        <f>IF(COUNTIF(L$2:L98,L98)=1,L98,"")</f>
        <v/>
      </c>
      <c r="U98" s="150" t="str">
        <f>+IF(Z98="","",MAX(U$1:U97)+1)</f>
        <v/>
      </c>
      <c r="V98" s="151" t="str">
        <f>IF(Limit_Deviation_Detail!B120="","",Limit_Deviation_Detail!B120)</f>
        <v/>
      </c>
      <c r="W98" s="151" t="str">
        <f>IF(Limit_Deviation_Detail!C120="","",Limit_Deviation_Detail!C120)</f>
        <v/>
      </c>
      <c r="X98" s="151" t="str">
        <f>IF(Limit_Deviation_Detail!E120="","",Limit_Deviation_Detail!E120)</f>
        <v/>
      </c>
      <c r="Y98" s="151" t="str">
        <f t="shared" si="36"/>
        <v/>
      </c>
      <c r="Z98" s="152" t="str">
        <f>IF(COUNTIF(Y$2:Y98,Y98)=1,Y98,"")</f>
        <v/>
      </c>
      <c r="AA98" s="153" t="str">
        <f t="shared" si="37"/>
        <v/>
      </c>
      <c r="AB98" s="153" t="str">
        <f t="shared" si="38"/>
        <v/>
      </c>
      <c r="AC98" s="153" t="str">
        <f t="shared" si="39"/>
        <v/>
      </c>
      <c r="AD98" s="153" t="str">
        <f t="shared" si="40"/>
        <v/>
      </c>
      <c r="AE98" s="153" t="str">
        <f t="shared" si="41"/>
        <v/>
      </c>
      <c r="AU98" s="236" t="str">
        <f>+IF(AZ98="","",MAX(AU$1:AU97)+1)</f>
        <v/>
      </c>
      <c r="AV98" s="237" t="str">
        <f>IF(CMS_Deviation_Detail!B120="","",CMS_Deviation_Detail!B120)</f>
        <v/>
      </c>
      <c r="AW98" s="237" t="str">
        <f>IF(CMS_Deviation_Detail!C120="","",CMS_Deviation_Detail!C120)</f>
        <v/>
      </c>
      <c r="AX98" s="237" t="str">
        <f>IF(CMS_Deviation_Detail!D120="","",CMS_Deviation_Detail!D120)</f>
        <v/>
      </c>
      <c r="AY98" s="237" t="str">
        <f t="shared" si="49"/>
        <v/>
      </c>
      <c r="AZ98" s="152" t="str">
        <f>IF(COUNTIF(AY$2:AY98,AY98)=1,AY98,"")</f>
        <v/>
      </c>
      <c r="BA98" s="238" t="str">
        <f t="shared" si="50"/>
        <v/>
      </c>
      <c r="BB98" s="238" t="str">
        <f t="shared" si="51"/>
        <v/>
      </c>
      <c r="BC98" s="238" t="str">
        <f t="shared" si="52"/>
        <v/>
      </c>
      <c r="BD98" s="238" t="str">
        <f t="shared" si="53"/>
        <v/>
      </c>
      <c r="BE98" s="238" t="str">
        <f t="shared" si="47"/>
        <v/>
      </c>
    </row>
    <row r="99" spans="1:57" ht="16.5" x14ac:dyDescent="0.3">
      <c r="A99" s="150"/>
      <c r="B99" s="228"/>
      <c r="C99" s="147"/>
      <c r="D99" s="228"/>
      <c r="K99" s="150" t="str">
        <f>+IF(N99="","",MAX(K$1:K98)+1)</f>
        <v/>
      </c>
      <c r="L99" s="146" t="str">
        <f>IF(CMS_Identification!E121="","",CMS_Identification!E121)</f>
        <v/>
      </c>
      <c r="M99" s="147" t="str">
        <f t="shared" si="59"/>
        <v/>
      </c>
      <c r="N99" s="147" t="str">
        <f>IF(COUNTIF(L$2:L99,L99)=1,L99,"")</f>
        <v/>
      </c>
      <c r="U99" s="150" t="str">
        <f>+IF(Z99="","",MAX(U$1:U98)+1)</f>
        <v/>
      </c>
      <c r="V99" s="151" t="str">
        <f>IF(Limit_Deviation_Detail!B121="","",Limit_Deviation_Detail!B121)</f>
        <v/>
      </c>
      <c r="W99" s="151" t="str">
        <f>IF(Limit_Deviation_Detail!C121="","",Limit_Deviation_Detail!C121)</f>
        <v/>
      </c>
      <c r="X99" s="151" t="str">
        <f>IF(Limit_Deviation_Detail!E121="","",Limit_Deviation_Detail!E121)</f>
        <v/>
      </c>
      <c r="Y99" s="151" t="str">
        <f t="shared" si="36"/>
        <v/>
      </c>
      <c r="Z99" s="152" t="str">
        <f>IF(COUNTIF(Y$2:Y99,Y99)=1,Y99,"")</f>
        <v/>
      </c>
      <c r="AA99" s="153" t="str">
        <f t="shared" si="37"/>
        <v/>
      </c>
      <c r="AB99" s="153" t="str">
        <f t="shared" si="38"/>
        <v/>
      </c>
      <c r="AC99" s="153" t="str">
        <f t="shared" si="39"/>
        <v/>
      </c>
      <c r="AD99" s="153" t="str">
        <f t="shared" si="40"/>
        <v/>
      </c>
      <c r="AE99" s="153" t="str">
        <f t="shared" si="41"/>
        <v/>
      </c>
      <c r="AU99" s="236" t="str">
        <f>+IF(AZ99="","",MAX(AU$1:AU98)+1)</f>
        <v/>
      </c>
      <c r="AV99" s="237" t="str">
        <f>IF(CMS_Deviation_Detail!B121="","",CMS_Deviation_Detail!B121)</f>
        <v/>
      </c>
      <c r="AW99" s="237" t="str">
        <f>IF(CMS_Deviation_Detail!C121="","",CMS_Deviation_Detail!C121)</f>
        <v/>
      </c>
      <c r="AX99" s="237" t="str">
        <f>IF(CMS_Deviation_Detail!D121="","",CMS_Deviation_Detail!D121)</f>
        <v/>
      </c>
      <c r="AY99" s="237" t="str">
        <f t="shared" si="49"/>
        <v/>
      </c>
      <c r="AZ99" s="152" t="str">
        <f>IF(COUNTIF(AY$2:AY99,AY99)=1,AY99,"")</f>
        <v/>
      </c>
      <c r="BA99" s="238" t="str">
        <f t="shared" si="50"/>
        <v/>
      </c>
      <c r="BB99" s="238" t="str">
        <f t="shared" si="51"/>
        <v/>
      </c>
      <c r="BC99" s="238" t="str">
        <f t="shared" si="52"/>
        <v/>
      </c>
      <c r="BD99" s="238" t="str">
        <f t="shared" si="53"/>
        <v/>
      </c>
      <c r="BE99" s="238" t="str">
        <f t="shared" si="47"/>
        <v/>
      </c>
    </row>
    <row r="100" spans="1:57" ht="16.5" x14ac:dyDescent="0.3">
      <c r="A100" s="150"/>
      <c r="B100" s="228"/>
      <c r="C100" s="147"/>
      <c r="D100" s="228"/>
      <c r="K100" s="150" t="str">
        <f>+IF(N100="","",MAX(K$1:K99)+1)</f>
        <v/>
      </c>
      <c r="L100" s="146" t="str">
        <f>IF(CMS_Identification!E122="","",CMS_Identification!E122)</f>
        <v/>
      </c>
      <c r="M100" s="147" t="str">
        <f t="shared" si="59"/>
        <v/>
      </c>
      <c r="N100" s="147" t="str">
        <f>IF(COUNTIF(L$2:L100,L100)=1,L100,"")</f>
        <v/>
      </c>
      <c r="U100" s="150" t="str">
        <f>+IF(Z100="","",MAX(U$1:U99)+1)</f>
        <v/>
      </c>
      <c r="V100" s="151" t="str">
        <f>IF(Limit_Deviation_Detail!B122="","",Limit_Deviation_Detail!B122)</f>
        <v/>
      </c>
      <c r="W100" s="151" t="str">
        <f>IF(Limit_Deviation_Detail!C122="","",Limit_Deviation_Detail!C122)</f>
        <v/>
      </c>
      <c r="X100" s="151" t="str">
        <f>IF(Limit_Deviation_Detail!E122="","",Limit_Deviation_Detail!E122)</f>
        <v/>
      </c>
      <c r="Y100" s="151" t="str">
        <f t="shared" si="36"/>
        <v/>
      </c>
      <c r="Z100" s="152" t="str">
        <f>IF(COUNTIF(Y$2:Y100,Y100)=1,Y100,"")</f>
        <v/>
      </c>
      <c r="AA100" s="153" t="str">
        <f t="shared" si="37"/>
        <v/>
      </c>
      <c r="AB100" s="153" t="str">
        <f t="shared" si="38"/>
        <v/>
      </c>
      <c r="AC100" s="153" t="str">
        <f t="shared" si="39"/>
        <v/>
      </c>
      <c r="AD100" s="153" t="str">
        <f t="shared" si="40"/>
        <v/>
      </c>
      <c r="AE100" s="153" t="str">
        <f t="shared" si="41"/>
        <v/>
      </c>
      <c r="AU100" s="236" t="str">
        <f>+IF(AZ100="","",MAX(AU$1:AU99)+1)</f>
        <v/>
      </c>
      <c r="AV100" s="237" t="str">
        <f>IF(CMS_Deviation_Detail!B122="","",CMS_Deviation_Detail!B122)</f>
        <v/>
      </c>
      <c r="AW100" s="237" t="str">
        <f>IF(CMS_Deviation_Detail!C122="","",CMS_Deviation_Detail!C122)</f>
        <v/>
      </c>
      <c r="AX100" s="237" t="str">
        <f>IF(CMS_Deviation_Detail!D122="","",CMS_Deviation_Detail!D122)</f>
        <v/>
      </c>
      <c r="AY100" s="237" t="str">
        <f t="shared" si="49"/>
        <v/>
      </c>
      <c r="AZ100" s="152" t="str">
        <f>IF(COUNTIF(AY$2:AY100,AY100)=1,AY100,"")</f>
        <v/>
      </c>
      <c r="BA100" s="238" t="str">
        <f t="shared" si="50"/>
        <v/>
      </c>
      <c r="BB100" s="238" t="str">
        <f t="shared" si="51"/>
        <v/>
      </c>
      <c r="BC100" s="238" t="str">
        <f t="shared" si="52"/>
        <v/>
      </c>
      <c r="BD100" s="238" t="str">
        <f t="shared" si="53"/>
        <v/>
      </c>
      <c r="BE100" s="238" t="str">
        <f t="shared" si="47"/>
        <v/>
      </c>
    </row>
    <row r="101" spans="1:57" ht="16.5" x14ac:dyDescent="0.3">
      <c r="A101" s="150"/>
      <c r="B101" s="228"/>
      <c r="C101" s="147"/>
      <c r="D101" s="228"/>
      <c r="K101" s="150" t="str">
        <f>+IF(N101="","",MAX(K$1:K100)+1)</f>
        <v/>
      </c>
      <c r="L101" s="146" t="str">
        <f>IF(CMS_Identification!E123="","",CMS_Identification!E123)</f>
        <v/>
      </c>
      <c r="M101" s="147" t="str">
        <f t="shared" si="59"/>
        <v/>
      </c>
      <c r="N101" s="147" t="str">
        <f>IF(COUNTIF(L$2:L101,L101)=1,L101,"")</f>
        <v/>
      </c>
      <c r="U101" s="150" t="str">
        <f>+IF(Z101="","",MAX(U$1:U100)+1)</f>
        <v/>
      </c>
      <c r="V101" s="151" t="str">
        <f>IF(Limit_Deviation_Detail!B123="","",Limit_Deviation_Detail!B123)</f>
        <v/>
      </c>
      <c r="W101" s="151" t="str">
        <f>IF(Limit_Deviation_Detail!C123="","",Limit_Deviation_Detail!C123)</f>
        <v/>
      </c>
      <c r="X101" s="151" t="str">
        <f>IF(Limit_Deviation_Detail!E123="","",Limit_Deviation_Detail!E123)</f>
        <v/>
      </c>
      <c r="Y101" s="151" t="str">
        <f t="shared" si="36"/>
        <v/>
      </c>
      <c r="Z101" s="152" t="str">
        <f>IF(COUNTIF(Y$2:Y101,Y101)=1,Y101,"")</f>
        <v/>
      </c>
      <c r="AA101" s="153" t="str">
        <f t="shared" si="37"/>
        <v/>
      </c>
      <c r="AB101" s="153" t="str">
        <f t="shared" si="38"/>
        <v/>
      </c>
      <c r="AC101" s="153" t="str">
        <f t="shared" si="39"/>
        <v/>
      </c>
      <c r="AD101" s="153" t="str">
        <f t="shared" si="40"/>
        <v/>
      </c>
      <c r="AE101" s="153" t="str">
        <f t="shared" si="41"/>
        <v/>
      </c>
      <c r="AU101" s="236" t="str">
        <f>+IF(AZ101="","",MAX(AU$1:AU100)+1)</f>
        <v/>
      </c>
      <c r="AV101" s="237" t="str">
        <f>IF(CMS_Deviation_Detail!B123="","",CMS_Deviation_Detail!B123)</f>
        <v/>
      </c>
      <c r="AW101" s="237" t="str">
        <f>IF(CMS_Deviation_Detail!C123="","",CMS_Deviation_Detail!C123)</f>
        <v/>
      </c>
      <c r="AX101" s="237" t="str">
        <f>IF(CMS_Deviation_Detail!D123="","",CMS_Deviation_Detail!D123)</f>
        <v/>
      </c>
      <c r="AY101" s="237" t="str">
        <f t="shared" si="49"/>
        <v/>
      </c>
      <c r="AZ101" s="152" t="str">
        <f>IF(COUNTIF(AY$2:AY101,AY101)=1,AY101,"")</f>
        <v/>
      </c>
      <c r="BA101" s="238" t="str">
        <f t="shared" si="50"/>
        <v/>
      </c>
      <c r="BB101" s="238" t="str">
        <f t="shared" si="51"/>
        <v/>
      </c>
      <c r="BC101" s="238" t="str">
        <f t="shared" si="52"/>
        <v/>
      </c>
      <c r="BD101" s="238" t="str">
        <f t="shared" si="53"/>
        <v/>
      </c>
      <c r="BE101" s="238" t="str">
        <f t="shared" si="47"/>
        <v/>
      </c>
    </row>
    <row r="102" spans="1:57" ht="16.5" x14ac:dyDescent="0.3">
      <c r="A102" s="150"/>
      <c r="B102" s="228"/>
      <c r="C102" s="147"/>
      <c r="D102" s="228"/>
      <c r="U102" s="150" t="str">
        <f>+IF(Z102="","",MAX(U$1:U101)+1)</f>
        <v/>
      </c>
      <c r="V102" s="151" t="str">
        <f>IF(Limit_Deviation_Detail!B124="","",Limit_Deviation_Detail!B124)</f>
        <v/>
      </c>
      <c r="W102" s="151" t="str">
        <f>IF(Limit_Deviation_Detail!C124="","",Limit_Deviation_Detail!C124)</f>
        <v/>
      </c>
      <c r="X102" s="151" t="str">
        <f>IF(Limit_Deviation_Detail!E124="","",Limit_Deviation_Detail!E124)</f>
        <v/>
      </c>
      <c r="Y102" s="151" t="str">
        <f t="shared" si="36"/>
        <v/>
      </c>
      <c r="Z102" s="152" t="str">
        <f>IF(COUNTIF(Y$2:Y102,Y102)=1,Y102,"")</f>
        <v/>
      </c>
      <c r="AA102" s="153" t="str">
        <f t="shared" si="37"/>
        <v/>
      </c>
      <c r="AB102" s="153" t="str">
        <f t="shared" si="38"/>
        <v/>
      </c>
      <c r="AC102" s="153" t="str">
        <f t="shared" si="39"/>
        <v/>
      </c>
      <c r="AD102" s="153" t="str">
        <f t="shared" si="40"/>
        <v/>
      </c>
      <c r="AE102" s="153" t="str">
        <f t="shared" si="41"/>
        <v/>
      </c>
      <c r="AU102" s="236" t="str">
        <f>+IF(AZ102="","",MAX(AU$1:AU101)+1)</f>
        <v/>
      </c>
      <c r="AV102" s="237" t="str">
        <f>IF(CMS_Deviation_Detail!B124="","",CMS_Deviation_Detail!B124)</f>
        <v/>
      </c>
      <c r="AW102" s="237" t="str">
        <f>IF(CMS_Deviation_Detail!C124="","",CMS_Deviation_Detail!C124)</f>
        <v/>
      </c>
      <c r="AX102" s="237" t="str">
        <f>IF(CMS_Deviation_Detail!D124="","",CMS_Deviation_Detail!D124)</f>
        <v/>
      </c>
      <c r="AY102" s="237" t="str">
        <f t="shared" si="49"/>
        <v/>
      </c>
      <c r="AZ102" s="152" t="str">
        <f>IF(COUNTIF(AY$2:AY102,AY102)=1,AY102,"")</f>
        <v/>
      </c>
      <c r="BA102" s="238" t="str">
        <f t="shared" si="50"/>
        <v/>
      </c>
      <c r="BB102" s="238" t="str">
        <f t="shared" si="51"/>
        <v/>
      </c>
      <c r="BC102" s="238" t="str">
        <f t="shared" si="52"/>
        <v/>
      </c>
      <c r="BD102" s="238" t="str">
        <f t="shared" si="53"/>
        <v/>
      </c>
      <c r="BE102" s="238" t="str">
        <f t="shared" si="47"/>
        <v/>
      </c>
    </row>
    <row r="103" spans="1:57" ht="16.5" x14ac:dyDescent="0.3">
      <c r="A103" s="150"/>
      <c r="B103" s="228"/>
      <c r="C103" s="147"/>
      <c r="D103" s="228"/>
      <c r="U103" s="150" t="str">
        <f>+IF(Z103="","",MAX(U$1:U102)+1)</f>
        <v/>
      </c>
      <c r="V103" s="151" t="str">
        <f>IF(Limit_Deviation_Detail!B125="","",Limit_Deviation_Detail!B125)</f>
        <v/>
      </c>
      <c r="W103" s="151" t="str">
        <f>IF(Limit_Deviation_Detail!C125="","",Limit_Deviation_Detail!C125)</f>
        <v/>
      </c>
      <c r="X103" s="151" t="str">
        <f>IF(Limit_Deviation_Detail!E125="","",Limit_Deviation_Detail!E125)</f>
        <v/>
      </c>
      <c r="Y103" s="151" t="str">
        <f t="shared" si="36"/>
        <v/>
      </c>
      <c r="Z103" s="152" t="str">
        <f>IF(COUNTIF(Y$2:Y103,Y103)=1,Y103,"")</f>
        <v/>
      </c>
      <c r="AA103" s="153" t="str">
        <f t="shared" si="37"/>
        <v/>
      </c>
      <c r="AB103" s="153" t="str">
        <f t="shared" si="38"/>
        <v/>
      </c>
      <c r="AC103" s="153" t="str">
        <f t="shared" si="39"/>
        <v/>
      </c>
      <c r="AD103" s="153" t="str">
        <f t="shared" si="40"/>
        <v/>
      </c>
      <c r="AE103" s="153" t="str">
        <f t="shared" si="41"/>
        <v/>
      </c>
      <c r="AU103" s="236" t="str">
        <f>+IF(AZ103="","",MAX(AU$1:AU102)+1)</f>
        <v/>
      </c>
      <c r="AV103" s="237" t="str">
        <f>IF(CMS_Deviation_Detail!B125="","",CMS_Deviation_Detail!B125)</f>
        <v/>
      </c>
      <c r="AW103" s="237" t="str">
        <f>IF(CMS_Deviation_Detail!C125="","",CMS_Deviation_Detail!C125)</f>
        <v/>
      </c>
      <c r="AX103" s="237" t="str">
        <f>IF(CMS_Deviation_Detail!D125="","",CMS_Deviation_Detail!D125)</f>
        <v/>
      </c>
      <c r="AY103" s="237" t="str">
        <f t="shared" si="49"/>
        <v/>
      </c>
      <c r="AZ103" s="152" t="str">
        <f>IF(COUNTIF(AY$2:AY103,AY103)=1,AY103,"")</f>
        <v/>
      </c>
      <c r="BA103" s="238" t="str">
        <f t="shared" si="50"/>
        <v/>
      </c>
      <c r="BB103" s="238" t="str">
        <f t="shared" si="51"/>
        <v/>
      </c>
      <c r="BC103" s="238" t="str">
        <f t="shared" si="52"/>
        <v/>
      </c>
      <c r="BD103" s="238" t="str">
        <f t="shared" si="53"/>
        <v/>
      </c>
      <c r="BE103" s="238" t="str">
        <f t="shared" si="47"/>
        <v/>
      </c>
    </row>
    <row r="104" spans="1:57" ht="16.5" x14ac:dyDescent="0.3">
      <c r="A104" s="150"/>
      <c r="B104" s="228"/>
      <c r="C104" s="147"/>
      <c r="D104" s="228"/>
      <c r="U104" s="150" t="str">
        <f>+IF(Z104="","",MAX(U$1:U103)+1)</f>
        <v/>
      </c>
      <c r="V104" s="151" t="str">
        <f>IF(Limit_Deviation_Detail!B126="","",Limit_Deviation_Detail!B126)</f>
        <v/>
      </c>
      <c r="W104" s="151" t="str">
        <f>IF(Limit_Deviation_Detail!C126="","",Limit_Deviation_Detail!C126)</f>
        <v/>
      </c>
      <c r="X104" s="151" t="str">
        <f>IF(Limit_Deviation_Detail!E126="","",Limit_Deviation_Detail!E126)</f>
        <v/>
      </c>
      <c r="Y104" s="151" t="str">
        <f t="shared" si="36"/>
        <v/>
      </c>
      <c r="Z104" s="152" t="str">
        <f>IF(COUNTIF(Y$2:Y104,Y104)=1,Y104,"")</f>
        <v/>
      </c>
      <c r="AA104" s="153" t="str">
        <f t="shared" si="37"/>
        <v/>
      </c>
      <c r="AB104" s="153" t="str">
        <f t="shared" si="38"/>
        <v/>
      </c>
      <c r="AC104" s="153" t="str">
        <f t="shared" si="39"/>
        <v/>
      </c>
      <c r="AD104" s="153" t="str">
        <f t="shared" si="40"/>
        <v/>
      </c>
      <c r="AE104" s="153" t="str">
        <f t="shared" si="41"/>
        <v/>
      </c>
      <c r="AU104" s="236" t="str">
        <f>+IF(AZ104="","",MAX(AU$1:AU103)+1)</f>
        <v/>
      </c>
      <c r="AV104" s="237" t="str">
        <f>IF(CMS_Deviation_Detail!B126="","",CMS_Deviation_Detail!B126)</f>
        <v/>
      </c>
      <c r="AW104" s="237" t="str">
        <f>IF(CMS_Deviation_Detail!C126="","",CMS_Deviation_Detail!C126)</f>
        <v/>
      </c>
      <c r="AX104" s="237" t="str">
        <f>IF(CMS_Deviation_Detail!D126="","",CMS_Deviation_Detail!D126)</f>
        <v/>
      </c>
      <c r="AY104" s="237" t="str">
        <f t="shared" si="49"/>
        <v/>
      </c>
      <c r="AZ104" s="152" t="str">
        <f>IF(COUNTIF(AY$2:AY104,AY104)=1,AY104,"")</f>
        <v/>
      </c>
      <c r="BA104" s="238" t="str">
        <f t="shared" si="50"/>
        <v/>
      </c>
      <c r="BB104" s="238" t="str">
        <f t="shared" si="51"/>
        <v/>
      </c>
      <c r="BC104" s="238" t="str">
        <f t="shared" si="52"/>
        <v/>
      </c>
      <c r="BD104" s="238" t="str">
        <f t="shared" si="53"/>
        <v/>
      </c>
      <c r="BE104" s="238" t="str">
        <f t="shared" si="47"/>
        <v/>
      </c>
    </row>
    <row r="105" spans="1:57" ht="16.5" x14ac:dyDescent="0.3">
      <c r="A105" s="150"/>
      <c r="B105" s="228"/>
      <c r="C105" s="147"/>
      <c r="D105" s="228"/>
      <c r="U105" s="150" t="str">
        <f>+IF(Z105="","",MAX(U$1:U104)+1)</f>
        <v/>
      </c>
      <c r="V105" s="151" t="str">
        <f>IF(Limit_Deviation_Detail!B127="","",Limit_Deviation_Detail!B127)</f>
        <v/>
      </c>
      <c r="W105" s="151" t="str">
        <f>IF(Limit_Deviation_Detail!C127="","",Limit_Deviation_Detail!C127)</f>
        <v/>
      </c>
      <c r="X105" s="151" t="str">
        <f>IF(Limit_Deviation_Detail!E127="","",Limit_Deviation_Detail!E127)</f>
        <v/>
      </c>
      <c r="Y105" s="151" t="str">
        <f t="shared" si="36"/>
        <v/>
      </c>
      <c r="Z105" s="152" t="str">
        <f>IF(COUNTIF(Y$2:Y105,Y105)=1,Y105,"")</f>
        <v/>
      </c>
      <c r="AA105" s="153" t="str">
        <f t="shared" si="37"/>
        <v/>
      </c>
      <c r="AB105" s="153" t="str">
        <f t="shared" si="38"/>
        <v/>
      </c>
      <c r="AC105" s="153" t="str">
        <f t="shared" si="39"/>
        <v/>
      </c>
      <c r="AD105" s="153" t="str">
        <f t="shared" si="40"/>
        <v/>
      </c>
      <c r="AE105" s="153" t="str">
        <f t="shared" si="41"/>
        <v/>
      </c>
      <c r="AU105" s="236" t="str">
        <f>+IF(AZ105="","",MAX(AU$1:AU104)+1)</f>
        <v/>
      </c>
      <c r="AV105" s="237" t="str">
        <f>IF(CMS_Deviation_Detail!B127="","",CMS_Deviation_Detail!B127)</f>
        <v/>
      </c>
      <c r="AW105" s="237" t="str">
        <f>IF(CMS_Deviation_Detail!C127="","",CMS_Deviation_Detail!C127)</f>
        <v/>
      </c>
      <c r="AX105" s="237" t="str">
        <f>IF(CMS_Deviation_Detail!D127="","",CMS_Deviation_Detail!D127)</f>
        <v/>
      </c>
      <c r="AY105" s="237" t="str">
        <f t="shared" si="49"/>
        <v/>
      </c>
      <c r="AZ105" s="152" t="str">
        <f>IF(COUNTIF(AY$2:AY105,AY105)=1,AY105,"")</f>
        <v/>
      </c>
      <c r="BA105" s="238" t="str">
        <f t="shared" si="50"/>
        <v/>
      </c>
      <c r="BB105" s="238" t="str">
        <f t="shared" si="51"/>
        <v/>
      </c>
      <c r="BC105" s="238" t="str">
        <f t="shared" si="52"/>
        <v/>
      </c>
      <c r="BD105" s="238" t="str">
        <f t="shared" si="53"/>
        <v/>
      </c>
      <c r="BE105" s="238" t="str">
        <f t="shared" si="47"/>
        <v/>
      </c>
    </row>
    <row r="106" spans="1:57" ht="16.5" x14ac:dyDescent="0.3">
      <c r="A106" s="150"/>
      <c r="B106" s="228"/>
      <c r="C106" s="147"/>
      <c r="D106" s="228"/>
      <c r="U106" s="150" t="str">
        <f>+IF(Z106="","",MAX(U$1:U105)+1)</f>
        <v/>
      </c>
      <c r="V106" s="151" t="str">
        <f>IF(Limit_Deviation_Detail!B128="","",Limit_Deviation_Detail!B128)</f>
        <v/>
      </c>
      <c r="W106" s="151" t="str">
        <f>IF(Limit_Deviation_Detail!C128="","",Limit_Deviation_Detail!C128)</f>
        <v/>
      </c>
      <c r="X106" s="151" t="str">
        <f>IF(Limit_Deviation_Detail!E128="","",Limit_Deviation_Detail!E128)</f>
        <v/>
      </c>
      <c r="Y106" s="151" t="str">
        <f t="shared" si="36"/>
        <v/>
      </c>
      <c r="Z106" s="152" t="str">
        <f>IF(COUNTIF(Y$2:Y106,Y106)=1,Y106,"")</f>
        <v/>
      </c>
      <c r="AA106" s="153" t="str">
        <f t="shared" si="37"/>
        <v/>
      </c>
      <c r="AB106" s="153" t="str">
        <f t="shared" si="38"/>
        <v/>
      </c>
      <c r="AC106" s="153" t="str">
        <f t="shared" si="39"/>
        <v/>
      </c>
      <c r="AD106" s="153" t="str">
        <f t="shared" si="40"/>
        <v/>
      </c>
      <c r="AE106" s="153" t="str">
        <f t="shared" si="41"/>
        <v/>
      </c>
      <c r="AU106" s="236" t="str">
        <f>+IF(AZ106="","",MAX(AU$1:AU105)+1)</f>
        <v/>
      </c>
      <c r="AV106" s="237" t="str">
        <f>IF(CMS_Deviation_Detail!B128="","",CMS_Deviation_Detail!B128)</f>
        <v/>
      </c>
      <c r="AW106" s="237" t="str">
        <f>IF(CMS_Deviation_Detail!C128="","",CMS_Deviation_Detail!C128)</f>
        <v/>
      </c>
      <c r="AX106" s="237" t="str">
        <f>IF(CMS_Deviation_Detail!D128="","",CMS_Deviation_Detail!D128)</f>
        <v/>
      </c>
      <c r="AY106" s="237" t="str">
        <f t="shared" si="49"/>
        <v/>
      </c>
      <c r="AZ106" s="152" t="str">
        <f>IF(COUNTIF(AY$2:AY106,AY106)=1,AY106,"")</f>
        <v/>
      </c>
      <c r="BA106" s="238" t="str">
        <f t="shared" si="50"/>
        <v/>
      </c>
      <c r="BB106" s="238" t="str">
        <f t="shared" si="51"/>
        <v/>
      </c>
      <c r="BC106" s="238" t="str">
        <f t="shared" si="52"/>
        <v/>
      </c>
      <c r="BD106" s="238" t="str">
        <f t="shared" si="53"/>
        <v/>
      </c>
      <c r="BE106" s="238" t="str">
        <f t="shared" si="47"/>
        <v/>
      </c>
    </row>
    <row r="107" spans="1:57" ht="16.5" x14ac:dyDescent="0.3">
      <c r="A107" s="150"/>
      <c r="B107" s="228"/>
      <c r="C107" s="147"/>
      <c r="D107" s="228"/>
      <c r="U107" s="150" t="str">
        <f>+IF(Z107="","",MAX(U$1:U106)+1)</f>
        <v/>
      </c>
      <c r="V107" s="151" t="str">
        <f>IF(Limit_Deviation_Detail!B129="","",Limit_Deviation_Detail!B129)</f>
        <v/>
      </c>
      <c r="W107" s="151" t="str">
        <f>IF(Limit_Deviation_Detail!C129="","",Limit_Deviation_Detail!C129)</f>
        <v/>
      </c>
      <c r="X107" s="151" t="str">
        <f>IF(Limit_Deviation_Detail!E129="","",Limit_Deviation_Detail!E129)</f>
        <v/>
      </c>
      <c r="Y107" s="151" t="str">
        <f t="shared" si="36"/>
        <v/>
      </c>
      <c r="Z107" s="152" t="str">
        <f>IF(COUNTIF(Y$2:Y107,Y107)=1,Y107,"")</f>
        <v/>
      </c>
      <c r="AA107" s="153" t="str">
        <f t="shared" si="37"/>
        <v/>
      </c>
      <c r="AB107" s="153" t="str">
        <f t="shared" si="38"/>
        <v/>
      </c>
      <c r="AC107" s="153" t="str">
        <f t="shared" si="39"/>
        <v/>
      </c>
      <c r="AD107" s="153" t="str">
        <f t="shared" si="40"/>
        <v/>
      </c>
      <c r="AE107" s="153" t="str">
        <f t="shared" si="41"/>
        <v/>
      </c>
      <c r="AU107" s="236" t="str">
        <f>+IF(AZ107="","",MAX(AU$1:AU106)+1)</f>
        <v/>
      </c>
      <c r="AV107" s="237" t="str">
        <f>IF(CMS_Deviation_Detail!B129="","",CMS_Deviation_Detail!B129)</f>
        <v/>
      </c>
      <c r="AW107" s="237" t="str">
        <f>IF(CMS_Deviation_Detail!C129="","",CMS_Deviation_Detail!C129)</f>
        <v/>
      </c>
      <c r="AX107" s="237" t="str">
        <f>IF(CMS_Deviation_Detail!D129="","",CMS_Deviation_Detail!D129)</f>
        <v/>
      </c>
      <c r="AY107" s="237" t="str">
        <f t="shared" si="49"/>
        <v/>
      </c>
      <c r="AZ107" s="152" t="str">
        <f>IF(COUNTIF(AY$2:AY107,AY107)=1,AY107,"")</f>
        <v/>
      </c>
      <c r="BA107" s="238" t="str">
        <f t="shared" si="50"/>
        <v/>
      </c>
      <c r="BB107" s="238" t="str">
        <f t="shared" si="51"/>
        <v/>
      </c>
      <c r="BC107" s="238" t="str">
        <f t="shared" si="52"/>
        <v/>
      </c>
      <c r="BD107" s="238" t="str">
        <f t="shared" si="53"/>
        <v/>
      </c>
      <c r="BE107" s="238" t="str">
        <f t="shared" si="47"/>
        <v/>
      </c>
    </row>
    <row r="108" spans="1:57" ht="16.5" x14ac:dyDescent="0.3">
      <c r="A108" s="150"/>
      <c r="B108" s="228"/>
      <c r="C108" s="147"/>
      <c r="D108" s="228"/>
      <c r="U108" s="150" t="str">
        <f>+IF(Z108="","",MAX(U$1:U107)+1)</f>
        <v/>
      </c>
      <c r="V108" s="151" t="str">
        <f>IF(Limit_Deviation_Detail!B130="","",Limit_Deviation_Detail!B130)</f>
        <v/>
      </c>
      <c r="W108" s="151" t="str">
        <f>IF(Limit_Deviation_Detail!C130="","",Limit_Deviation_Detail!C130)</f>
        <v/>
      </c>
      <c r="X108" s="151" t="str">
        <f>IF(Limit_Deviation_Detail!E130="","",Limit_Deviation_Detail!E130)</f>
        <v/>
      </c>
      <c r="Y108" s="151" t="str">
        <f t="shared" si="36"/>
        <v/>
      </c>
      <c r="Z108" s="152" t="str">
        <f>IF(COUNTIF(Y$2:Y108,Y108)=1,Y108,"")</f>
        <v/>
      </c>
      <c r="AA108" s="153" t="str">
        <f t="shared" si="37"/>
        <v/>
      </c>
      <c r="AB108" s="153" t="str">
        <f t="shared" si="38"/>
        <v/>
      </c>
      <c r="AC108" s="153" t="str">
        <f t="shared" si="39"/>
        <v/>
      </c>
      <c r="AD108" s="153" t="str">
        <f t="shared" si="40"/>
        <v/>
      </c>
      <c r="AE108" s="153" t="str">
        <f t="shared" si="41"/>
        <v/>
      </c>
      <c r="AU108" s="236" t="str">
        <f>+IF(AZ108="","",MAX(AU$1:AU107)+1)</f>
        <v/>
      </c>
      <c r="AV108" s="237" t="str">
        <f>IF(CMS_Deviation_Detail!B130="","",CMS_Deviation_Detail!B130)</f>
        <v/>
      </c>
      <c r="AW108" s="237" t="str">
        <f>IF(CMS_Deviation_Detail!C130="","",CMS_Deviation_Detail!C130)</f>
        <v/>
      </c>
      <c r="AX108" s="237" t="str">
        <f>IF(CMS_Deviation_Detail!D130="","",CMS_Deviation_Detail!D130)</f>
        <v/>
      </c>
      <c r="AY108" s="237" t="str">
        <f t="shared" si="49"/>
        <v/>
      </c>
      <c r="AZ108" s="152" t="str">
        <f>IF(COUNTIF(AY$2:AY108,AY108)=1,AY108,"")</f>
        <v/>
      </c>
      <c r="BA108" s="238" t="str">
        <f t="shared" si="50"/>
        <v/>
      </c>
      <c r="BB108" s="238" t="str">
        <f t="shared" si="51"/>
        <v/>
      </c>
      <c r="BC108" s="238" t="str">
        <f t="shared" si="52"/>
        <v/>
      </c>
      <c r="BD108" s="238" t="str">
        <f t="shared" si="53"/>
        <v/>
      </c>
      <c r="BE108" s="238" t="str">
        <f t="shared" si="47"/>
        <v/>
      </c>
    </row>
    <row r="109" spans="1:57" ht="16.5" x14ac:dyDescent="0.3">
      <c r="A109" s="150"/>
      <c r="B109" s="228"/>
      <c r="C109" s="147"/>
      <c r="D109" s="228"/>
      <c r="U109" s="150" t="str">
        <f>+IF(Z109="","",MAX(U$1:U108)+1)</f>
        <v/>
      </c>
      <c r="V109" s="151" t="str">
        <f>IF(Limit_Deviation_Detail!B131="","",Limit_Deviation_Detail!B131)</f>
        <v/>
      </c>
      <c r="W109" s="151" t="str">
        <f>IF(Limit_Deviation_Detail!C131="","",Limit_Deviation_Detail!C131)</f>
        <v/>
      </c>
      <c r="X109" s="151" t="str">
        <f>IF(Limit_Deviation_Detail!E131="","",Limit_Deviation_Detail!E131)</f>
        <v/>
      </c>
      <c r="Y109" s="151" t="str">
        <f t="shared" si="36"/>
        <v/>
      </c>
      <c r="Z109" s="152" t="str">
        <f>IF(COUNTIF(Y$2:Y109,Y109)=1,Y109,"")</f>
        <v/>
      </c>
      <c r="AA109" s="153" t="str">
        <f t="shared" si="37"/>
        <v/>
      </c>
      <c r="AB109" s="153" t="str">
        <f t="shared" si="38"/>
        <v/>
      </c>
      <c r="AC109" s="153" t="str">
        <f t="shared" si="39"/>
        <v/>
      </c>
      <c r="AD109" s="153" t="str">
        <f t="shared" si="40"/>
        <v/>
      </c>
      <c r="AE109" s="153" t="str">
        <f t="shared" si="41"/>
        <v/>
      </c>
      <c r="AU109" s="236" t="str">
        <f>+IF(AZ109="","",MAX(AU$1:AU108)+1)</f>
        <v/>
      </c>
      <c r="AV109" s="237" t="str">
        <f>IF(CMS_Deviation_Detail!B131="","",CMS_Deviation_Detail!B131)</f>
        <v/>
      </c>
      <c r="AW109" s="237" t="str">
        <f>IF(CMS_Deviation_Detail!C131="","",CMS_Deviation_Detail!C131)</f>
        <v/>
      </c>
      <c r="AX109" s="237" t="str">
        <f>IF(CMS_Deviation_Detail!D131="","",CMS_Deviation_Detail!D131)</f>
        <v/>
      </c>
      <c r="AY109" s="237" t="str">
        <f t="shared" si="49"/>
        <v/>
      </c>
      <c r="AZ109" s="152" t="str">
        <f>IF(COUNTIF(AY$2:AY109,AY109)=1,AY109,"")</f>
        <v/>
      </c>
      <c r="BA109" s="238" t="str">
        <f t="shared" si="50"/>
        <v/>
      </c>
      <c r="BB109" s="238" t="str">
        <f t="shared" si="51"/>
        <v/>
      </c>
      <c r="BC109" s="238" t="str">
        <f t="shared" si="52"/>
        <v/>
      </c>
      <c r="BD109" s="238" t="str">
        <f t="shared" si="53"/>
        <v/>
      </c>
      <c r="BE109" s="238" t="str">
        <f t="shared" si="47"/>
        <v/>
      </c>
    </row>
    <row r="110" spans="1:57" ht="16.5" x14ac:dyDescent="0.3">
      <c r="A110" s="150"/>
      <c r="B110" s="228"/>
      <c r="C110" s="147"/>
      <c r="D110" s="228"/>
      <c r="U110" s="150" t="str">
        <f>+IF(Z110="","",MAX(U$1:U109)+1)</f>
        <v/>
      </c>
      <c r="V110" s="151" t="str">
        <f>IF(Limit_Deviation_Detail!B132="","",Limit_Deviation_Detail!B132)</f>
        <v/>
      </c>
      <c r="W110" s="151" t="str">
        <f>IF(Limit_Deviation_Detail!C132="","",Limit_Deviation_Detail!C132)</f>
        <v/>
      </c>
      <c r="X110" s="151" t="str">
        <f>IF(Limit_Deviation_Detail!E132="","",Limit_Deviation_Detail!E132)</f>
        <v/>
      </c>
      <c r="Y110" s="151" t="str">
        <f t="shared" si="36"/>
        <v/>
      </c>
      <c r="Z110" s="152" t="str">
        <f>IF(COUNTIF(Y$2:Y110,Y110)=1,Y110,"")</f>
        <v/>
      </c>
      <c r="AA110" s="153" t="str">
        <f t="shared" si="37"/>
        <v/>
      </c>
      <c r="AB110" s="153" t="str">
        <f t="shared" si="38"/>
        <v/>
      </c>
      <c r="AC110" s="153" t="str">
        <f t="shared" si="39"/>
        <v/>
      </c>
      <c r="AD110" s="153" t="str">
        <f t="shared" si="40"/>
        <v/>
      </c>
      <c r="AE110" s="153" t="str">
        <f t="shared" si="41"/>
        <v/>
      </c>
      <c r="AU110" s="236" t="str">
        <f>+IF(AZ110="","",MAX(AU$1:AU109)+1)</f>
        <v/>
      </c>
      <c r="AV110" s="237" t="str">
        <f>IF(CMS_Deviation_Detail!B132="","",CMS_Deviation_Detail!B132)</f>
        <v/>
      </c>
      <c r="AW110" s="237" t="str">
        <f>IF(CMS_Deviation_Detail!C132="","",CMS_Deviation_Detail!C132)</f>
        <v/>
      </c>
      <c r="AX110" s="237" t="str">
        <f>IF(CMS_Deviation_Detail!D132="","",CMS_Deviation_Detail!D132)</f>
        <v/>
      </c>
      <c r="AY110" s="237" t="str">
        <f t="shared" si="49"/>
        <v/>
      </c>
      <c r="AZ110" s="152" t="str">
        <f>IF(COUNTIF(AY$2:AY110,AY110)=1,AY110,"")</f>
        <v/>
      </c>
      <c r="BA110" s="238" t="str">
        <f t="shared" si="50"/>
        <v/>
      </c>
      <c r="BB110" s="238" t="str">
        <f t="shared" si="51"/>
        <v/>
      </c>
      <c r="BC110" s="238" t="str">
        <f t="shared" si="52"/>
        <v/>
      </c>
      <c r="BD110" s="238" t="str">
        <f t="shared" si="53"/>
        <v/>
      </c>
      <c r="BE110" s="238" t="str">
        <f t="shared" si="47"/>
        <v/>
      </c>
    </row>
    <row r="111" spans="1:57" ht="16.5" x14ac:dyDescent="0.3">
      <c r="A111" s="150"/>
      <c r="B111" s="228"/>
      <c r="C111" s="147"/>
      <c r="D111" s="228"/>
      <c r="U111" s="150" t="str">
        <f>+IF(Z111="","",MAX(U$1:U110)+1)</f>
        <v/>
      </c>
      <c r="V111" s="151" t="str">
        <f>IF(Limit_Deviation_Detail!B133="","",Limit_Deviation_Detail!B133)</f>
        <v/>
      </c>
      <c r="W111" s="151" t="str">
        <f>IF(Limit_Deviation_Detail!C133="","",Limit_Deviation_Detail!C133)</f>
        <v/>
      </c>
      <c r="X111" s="151" t="str">
        <f>IF(Limit_Deviation_Detail!E133="","",Limit_Deviation_Detail!E133)</f>
        <v/>
      </c>
      <c r="Y111" s="151" t="str">
        <f t="shared" si="36"/>
        <v/>
      </c>
      <c r="Z111" s="152" t="str">
        <f>IF(COUNTIF(Y$2:Y111,Y111)=1,Y111,"")</f>
        <v/>
      </c>
      <c r="AA111" s="153" t="str">
        <f t="shared" si="37"/>
        <v/>
      </c>
      <c r="AB111" s="153" t="str">
        <f t="shared" si="38"/>
        <v/>
      </c>
      <c r="AC111" s="153" t="str">
        <f t="shared" si="39"/>
        <v/>
      </c>
      <c r="AD111" s="153" t="str">
        <f t="shared" si="40"/>
        <v/>
      </c>
      <c r="AE111" s="153" t="str">
        <f t="shared" si="41"/>
        <v/>
      </c>
      <c r="AU111" s="236" t="str">
        <f>+IF(AZ111="","",MAX(AU$1:AU110)+1)</f>
        <v/>
      </c>
      <c r="AV111" s="237" t="str">
        <f>IF(CMS_Deviation_Detail!B133="","",CMS_Deviation_Detail!B133)</f>
        <v/>
      </c>
      <c r="AW111" s="237" t="str">
        <f>IF(CMS_Deviation_Detail!C133="","",CMS_Deviation_Detail!C133)</f>
        <v/>
      </c>
      <c r="AX111" s="237" t="str">
        <f>IF(CMS_Deviation_Detail!D133="","",CMS_Deviation_Detail!D133)</f>
        <v/>
      </c>
      <c r="AY111" s="237" t="str">
        <f t="shared" si="49"/>
        <v/>
      </c>
      <c r="AZ111" s="152" t="str">
        <f>IF(COUNTIF(AY$2:AY111,AY111)=1,AY111,"")</f>
        <v/>
      </c>
      <c r="BA111" s="238" t="str">
        <f t="shared" si="50"/>
        <v/>
      </c>
      <c r="BB111" s="238" t="str">
        <f t="shared" si="51"/>
        <v/>
      </c>
      <c r="BC111" s="238" t="str">
        <f t="shared" si="52"/>
        <v/>
      </c>
      <c r="BD111" s="238" t="str">
        <f t="shared" si="53"/>
        <v/>
      </c>
      <c r="BE111" s="238" t="str">
        <f t="shared" si="47"/>
        <v/>
      </c>
    </row>
    <row r="112" spans="1:57" ht="16.5" x14ac:dyDescent="0.3">
      <c r="A112" s="150"/>
      <c r="B112" s="228"/>
      <c r="C112" s="147"/>
      <c r="D112" s="228"/>
      <c r="U112" s="150" t="str">
        <f>+IF(Z112="","",MAX(U$1:U111)+1)</f>
        <v/>
      </c>
      <c r="V112" s="151" t="str">
        <f>IF(Limit_Deviation_Detail!B134="","",Limit_Deviation_Detail!B134)</f>
        <v/>
      </c>
      <c r="W112" s="151" t="str">
        <f>IF(Limit_Deviation_Detail!C134="","",Limit_Deviation_Detail!C134)</f>
        <v/>
      </c>
      <c r="X112" s="151" t="str">
        <f>IF(Limit_Deviation_Detail!E134="","",Limit_Deviation_Detail!E134)</f>
        <v/>
      </c>
      <c r="Y112" s="151" t="str">
        <f t="shared" si="36"/>
        <v/>
      </c>
      <c r="Z112" s="152" t="str">
        <f>IF(COUNTIF(Y$2:Y112,Y112)=1,Y112,"")</f>
        <v/>
      </c>
      <c r="AA112" s="153" t="str">
        <f t="shared" si="37"/>
        <v/>
      </c>
      <c r="AB112" s="153" t="str">
        <f t="shared" si="38"/>
        <v/>
      </c>
      <c r="AC112" s="153" t="str">
        <f t="shared" si="39"/>
        <v/>
      </c>
      <c r="AD112" s="153" t="str">
        <f t="shared" si="40"/>
        <v/>
      </c>
      <c r="AE112" s="153" t="str">
        <f t="shared" si="41"/>
        <v/>
      </c>
      <c r="AU112" s="236" t="str">
        <f>+IF(AZ112="","",MAX(AU$1:AU111)+1)</f>
        <v/>
      </c>
      <c r="AV112" s="237" t="str">
        <f>IF(CMS_Deviation_Detail!B134="","",CMS_Deviation_Detail!B134)</f>
        <v/>
      </c>
      <c r="AW112" s="237" t="str">
        <f>IF(CMS_Deviation_Detail!C134="","",CMS_Deviation_Detail!C134)</f>
        <v/>
      </c>
      <c r="AX112" s="237" t="str">
        <f>IF(CMS_Deviation_Detail!D134="","",CMS_Deviation_Detail!D134)</f>
        <v/>
      </c>
      <c r="AY112" s="237" t="str">
        <f t="shared" si="49"/>
        <v/>
      </c>
      <c r="AZ112" s="152" t="str">
        <f>IF(COUNTIF(AY$2:AY112,AY112)=1,AY112,"")</f>
        <v/>
      </c>
      <c r="BA112" s="238" t="str">
        <f t="shared" si="50"/>
        <v/>
      </c>
      <c r="BB112" s="238" t="str">
        <f t="shared" si="51"/>
        <v/>
      </c>
      <c r="BC112" s="238" t="str">
        <f t="shared" si="52"/>
        <v/>
      </c>
      <c r="BD112" s="238" t="str">
        <f t="shared" si="53"/>
        <v/>
      </c>
      <c r="BE112" s="238" t="str">
        <f t="shared" si="47"/>
        <v/>
      </c>
    </row>
    <row r="113" spans="1:57" ht="16.5" x14ac:dyDescent="0.3">
      <c r="A113" s="150"/>
      <c r="B113" s="228"/>
      <c r="C113" s="147"/>
      <c r="D113" s="228"/>
      <c r="U113" s="150" t="str">
        <f>+IF(Z113="","",MAX(U$1:U112)+1)</f>
        <v/>
      </c>
      <c r="V113" s="151" t="str">
        <f>IF(Limit_Deviation_Detail!B135="","",Limit_Deviation_Detail!B135)</f>
        <v/>
      </c>
      <c r="W113" s="151" t="str">
        <f>IF(Limit_Deviation_Detail!C135="","",Limit_Deviation_Detail!C135)</f>
        <v/>
      </c>
      <c r="X113" s="151" t="str">
        <f>IF(Limit_Deviation_Detail!E135="","",Limit_Deviation_Detail!E135)</f>
        <v/>
      </c>
      <c r="Y113" s="151" t="str">
        <f t="shared" si="36"/>
        <v/>
      </c>
      <c r="Z113" s="152" t="str">
        <f>IF(COUNTIF(Y$2:Y113,Y113)=1,Y113,"")</f>
        <v/>
      </c>
      <c r="AA113" s="153" t="str">
        <f t="shared" si="37"/>
        <v/>
      </c>
      <c r="AB113" s="153" t="str">
        <f t="shared" si="38"/>
        <v/>
      </c>
      <c r="AC113" s="153" t="str">
        <f t="shared" si="39"/>
        <v/>
      </c>
      <c r="AD113" s="153" t="str">
        <f t="shared" si="40"/>
        <v/>
      </c>
      <c r="AE113" s="153" t="str">
        <f t="shared" si="41"/>
        <v/>
      </c>
      <c r="AU113" s="236" t="str">
        <f>+IF(AZ113="","",MAX(AU$1:AU112)+1)</f>
        <v/>
      </c>
      <c r="AV113" s="237" t="str">
        <f>IF(CMS_Deviation_Detail!B135="","",CMS_Deviation_Detail!B135)</f>
        <v/>
      </c>
      <c r="AW113" s="237" t="str">
        <f>IF(CMS_Deviation_Detail!C135="","",CMS_Deviation_Detail!C135)</f>
        <v/>
      </c>
      <c r="AX113" s="237" t="str">
        <f>IF(CMS_Deviation_Detail!D135="","",CMS_Deviation_Detail!D135)</f>
        <v/>
      </c>
      <c r="AY113" s="237" t="str">
        <f t="shared" si="49"/>
        <v/>
      </c>
      <c r="AZ113" s="152" t="str">
        <f>IF(COUNTIF(AY$2:AY113,AY113)=1,AY113,"")</f>
        <v/>
      </c>
      <c r="BA113" s="238" t="str">
        <f t="shared" si="50"/>
        <v/>
      </c>
      <c r="BB113" s="238" t="str">
        <f t="shared" si="51"/>
        <v/>
      </c>
      <c r="BC113" s="238" t="str">
        <f t="shared" si="52"/>
        <v/>
      </c>
      <c r="BD113" s="238" t="str">
        <f t="shared" si="53"/>
        <v/>
      </c>
      <c r="BE113" s="238" t="str">
        <f t="shared" si="47"/>
        <v/>
      </c>
    </row>
    <row r="114" spans="1:57" ht="16.5" x14ac:dyDescent="0.3">
      <c r="A114" s="150"/>
      <c r="B114" s="228"/>
      <c r="C114" s="147"/>
      <c r="D114" s="228"/>
      <c r="U114" s="150" t="str">
        <f>+IF(Z114="","",MAX(U$1:U113)+1)</f>
        <v/>
      </c>
      <c r="V114" s="151" t="str">
        <f>IF(Limit_Deviation_Detail!B136="","",Limit_Deviation_Detail!B136)</f>
        <v/>
      </c>
      <c r="W114" s="151" t="str">
        <f>IF(Limit_Deviation_Detail!C136="","",Limit_Deviation_Detail!C136)</f>
        <v/>
      </c>
      <c r="X114" s="151" t="str">
        <f>IF(Limit_Deviation_Detail!E136="","",Limit_Deviation_Detail!E136)</f>
        <v/>
      </c>
      <c r="Y114" s="151" t="str">
        <f t="shared" si="36"/>
        <v/>
      </c>
      <c r="Z114" s="152" t="str">
        <f>IF(COUNTIF(Y$2:Y114,Y114)=1,Y114,"")</f>
        <v/>
      </c>
      <c r="AA114" s="153" t="str">
        <f t="shared" si="37"/>
        <v/>
      </c>
      <c r="AB114" s="153" t="str">
        <f t="shared" si="38"/>
        <v/>
      </c>
      <c r="AC114" s="153" t="str">
        <f t="shared" si="39"/>
        <v/>
      </c>
      <c r="AD114" s="153" t="str">
        <f t="shared" si="40"/>
        <v/>
      </c>
      <c r="AE114" s="153" t="str">
        <f t="shared" si="41"/>
        <v/>
      </c>
      <c r="AU114" s="236" t="str">
        <f>+IF(AZ114="","",MAX(AU$1:AU113)+1)</f>
        <v/>
      </c>
      <c r="AV114" s="237" t="str">
        <f>IF(CMS_Deviation_Detail!B136="","",CMS_Deviation_Detail!B136)</f>
        <v/>
      </c>
      <c r="AW114" s="237" t="str">
        <f>IF(CMS_Deviation_Detail!C136="","",CMS_Deviation_Detail!C136)</f>
        <v/>
      </c>
      <c r="AX114" s="237" t="str">
        <f>IF(CMS_Deviation_Detail!D136="","",CMS_Deviation_Detail!D136)</f>
        <v/>
      </c>
      <c r="AY114" s="237" t="str">
        <f t="shared" si="49"/>
        <v/>
      </c>
      <c r="AZ114" s="152" t="str">
        <f>IF(COUNTIF(AY$2:AY114,AY114)=1,AY114,"")</f>
        <v/>
      </c>
      <c r="BA114" s="238" t="str">
        <f t="shared" si="50"/>
        <v/>
      </c>
      <c r="BB114" s="238" t="str">
        <f t="shared" si="51"/>
        <v/>
      </c>
      <c r="BC114" s="238" t="str">
        <f t="shared" si="52"/>
        <v/>
      </c>
      <c r="BD114" s="238" t="str">
        <f t="shared" si="53"/>
        <v/>
      </c>
      <c r="BE114" s="238" t="str">
        <f t="shared" si="47"/>
        <v/>
      </c>
    </row>
    <row r="115" spans="1:57" ht="16.5" x14ac:dyDescent="0.3">
      <c r="A115" s="150"/>
      <c r="B115" s="228"/>
      <c r="C115" s="147"/>
      <c r="D115" s="228"/>
      <c r="U115" s="150" t="str">
        <f>+IF(Z115="","",MAX(U$1:U114)+1)</f>
        <v/>
      </c>
      <c r="V115" s="151" t="str">
        <f>IF(Limit_Deviation_Detail!B137="","",Limit_Deviation_Detail!B137)</f>
        <v/>
      </c>
      <c r="W115" s="151" t="str">
        <f>IF(Limit_Deviation_Detail!C137="","",Limit_Deviation_Detail!C137)</f>
        <v/>
      </c>
      <c r="X115" s="151" t="str">
        <f>IF(Limit_Deviation_Detail!E137="","",Limit_Deviation_Detail!E137)</f>
        <v/>
      </c>
      <c r="Y115" s="151" t="str">
        <f t="shared" si="36"/>
        <v/>
      </c>
      <c r="Z115" s="152" t="str">
        <f>IF(COUNTIF(Y$2:Y115,Y115)=1,Y115,"")</f>
        <v/>
      </c>
      <c r="AA115" s="153" t="str">
        <f t="shared" si="37"/>
        <v/>
      </c>
      <c r="AB115" s="153" t="str">
        <f t="shared" si="38"/>
        <v/>
      </c>
      <c r="AC115" s="153" t="str">
        <f t="shared" si="39"/>
        <v/>
      </c>
      <c r="AD115" s="153" t="str">
        <f t="shared" si="40"/>
        <v/>
      </c>
      <c r="AE115" s="153" t="str">
        <f t="shared" si="41"/>
        <v/>
      </c>
      <c r="AU115" s="236" t="str">
        <f>+IF(AZ115="","",MAX(AU$1:AU114)+1)</f>
        <v/>
      </c>
      <c r="AV115" s="237" t="str">
        <f>IF(CMS_Deviation_Detail!B137="","",CMS_Deviation_Detail!B137)</f>
        <v/>
      </c>
      <c r="AW115" s="237" t="str">
        <f>IF(CMS_Deviation_Detail!C137="","",CMS_Deviation_Detail!C137)</f>
        <v/>
      </c>
      <c r="AX115" s="237" t="str">
        <f>IF(CMS_Deviation_Detail!D137="","",CMS_Deviation_Detail!D137)</f>
        <v/>
      </c>
      <c r="AY115" s="237" t="str">
        <f t="shared" si="49"/>
        <v/>
      </c>
      <c r="AZ115" s="152" t="str">
        <f>IF(COUNTIF(AY$2:AY115,AY115)=1,AY115,"")</f>
        <v/>
      </c>
      <c r="BA115" s="238" t="str">
        <f t="shared" si="50"/>
        <v/>
      </c>
      <c r="BB115" s="238" t="str">
        <f t="shared" si="51"/>
        <v/>
      </c>
      <c r="BC115" s="238" t="str">
        <f t="shared" si="52"/>
        <v/>
      </c>
      <c r="BD115" s="238" t="str">
        <f t="shared" si="53"/>
        <v/>
      </c>
      <c r="BE115" s="238" t="str">
        <f t="shared" si="47"/>
        <v/>
      </c>
    </row>
    <row r="116" spans="1:57" ht="16.5" x14ac:dyDescent="0.3">
      <c r="A116" s="150"/>
      <c r="B116" s="228"/>
      <c r="C116" s="147"/>
      <c r="D116" s="228"/>
      <c r="U116" s="150" t="str">
        <f>+IF(Z116="","",MAX(U$1:U115)+1)</f>
        <v/>
      </c>
      <c r="V116" s="151" t="str">
        <f>IF(Limit_Deviation_Detail!B138="","",Limit_Deviation_Detail!B138)</f>
        <v/>
      </c>
      <c r="W116" s="151" t="str">
        <f>IF(Limit_Deviation_Detail!C138="","",Limit_Deviation_Detail!C138)</f>
        <v/>
      </c>
      <c r="X116" s="151" t="str">
        <f>IF(Limit_Deviation_Detail!E138="","",Limit_Deviation_Detail!E138)</f>
        <v/>
      </c>
      <c r="Y116" s="151" t="str">
        <f t="shared" si="36"/>
        <v/>
      </c>
      <c r="Z116" s="152" t="str">
        <f>IF(COUNTIF(Y$2:Y116,Y116)=1,Y116,"")</f>
        <v/>
      </c>
      <c r="AA116" s="153" t="str">
        <f t="shared" si="37"/>
        <v/>
      </c>
      <c r="AB116" s="153" t="str">
        <f t="shared" si="38"/>
        <v/>
      </c>
      <c r="AC116" s="153" t="str">
        <f t="shared" si="39"/>
        <v/>
      </c>
      <c r="AD116" s="153" t="str">
        <f t="shared" si="40"/>
        <v/>
      </c>
      <c r="AE116" s="153" t="str">
        <f t="shared" si="41"/>
        <v/>
      </c>
      <c r="AU116" s="236" t="str">
        <f>+IF(AZ116="","",MAX(AU$1:AU115)+1)</f>
        <v/>
      </c>
      <c r="AV116" s="237" t="str">
        <f>IF(CMS_Deviation_Detail!B138="","",CMS_Deviation_Detail!B138)</f>
        <v/>
      </c>
      <c r="AW116" s="237" t="str">
        <f>IF(CMS_Deviation_Detail!C138="","",CMS_Deviation_Detail!C138)</f>
        <v/>
      </c>
      <c r="AX116" s="237" t="str">
        <f>IF(CMS_Deviation_Detail!D138="","",CMS_Deviation_Detail!D138)</f>
        <v/>
      </c>
      <c r="AY116" s="237" t="str">
        <f t="shared" si="49"/>
        <v/>
      </c>
      <c r="AZ116" s="152" t="str">
        <f>IF(COUNTIF(AY$2:AY116,AY116)=1,AY116,"")</f>
        <v/>
      </c>
      <c r="BA116" s="238" t="str">
        <f t="shared" si="50"/>
        <v/>
      </c>
      <c r="BB116" s="238" t="str">
        <f t="shared" si="51"/>
        <v/>
      </c>
      <c r="BC116" s="238" t="str">
        <f t="shared" si="52"/>
        <v/>
      </c>
      <c r="BD116" s="238" t="str">
        <f t="shared" si="53"/>
        <v/>
      </c>
      <c r="BE116" s="238" t="str">
        <f t="shared" si="47"/>
        <v/>
      </c>
    </row>
    <row r="117" spans="1:57" ht="16.5" x14ac:dyDescent="0.3">
      <c r="A117" s="150"/>
      <c r="B117" s="228"/>
      <c r="C117" s="147"/>
      <c r="D117" s="228"/>
      <c r="U117" s="150" t="str">
        <f>+IF(Z117="","",MAX(U$1:U116)+1)</f>
        <v/>
      </c>
      <c r="V117" s="151" t="str">
        <f>IF(Limit_Deviation_Detail!B139="","",Limit_Deviation_Detail!B139)</f>
        <v/>
      </c>
      <c r="W117" s="151" t="str">
        <f>IF(Limit_Deviation_Detail!C139="","",Limit_Deviation_Detail!C139)</f>
        <v/>
      </c>
      <c r="X117" s="151" t="str">
        <f>IF(Limit_Deviation_Detail!E139="","",Limit_Deviation_Detail!E139)</f>
        <v/>
      </c>
      <c r="Y117" s="151" t="str">
        <f t="shared" si="36"/>
        <v/>
      </c>
      <c r="Z117" s="152" t="str">
        <f>IF(COUNTIF(Y$2:Y117,Y117)=1,Y117,"")</f>
        <v/>
      </c>
      <c r="AA117" s="153" t="str">
        <f t="shared" si="37"/>
        <v/>
      </c>
      <c r="AB117" s="153" t="str">
        <f t="shared" si="38"/>
        <v/>
      </c>
      <c r="AC117" s="153" t="str">
        <f t="shared" si="39"/>
        <v/>
      </c>
      <c r="AD117" s="153" t="str">
        <f t="shared" si="40"/>
        <v/>
      </c>
      <c r="AE117" s="153" t="str">
        <f t="shared" si="41"/>
        <v/>
      </c>
      <c r="AU117" s="236" t="str">
        <f>+IF(AZ117="","",MAX(AU$1:AU116)+1)</f>
        <v/>
      </c>
      <c r="AV117" s="237" t="str">
        <f>IF(CMS_Deviation_Detail!B139="","",CMS_Deviation_Detail!B139)</f>
        <v/>
      </c>
      <c r="AW117" s="237" t="str">
        <f>IF(CMS_Deviation_Detail!C139="","",CMS_Deviation_Detail!C139)</f>
        <v/>
      </c>
      <c r="AX117" s="237" t="str">
        <f>IF(CMS_Deviation_Detail!D139="","",CMS_Deviation_Detail!D139)</f>
        <v/>
      </c>
      <c r="AY117" s="237" t="str">
        <f t="shared" si="49"/>
        <v/>
      </c>
      <c r="AZ117" s="152" t="str">
        <f>IF(COUNTIF(AY$2:AY117,AY117)=1,AY117,"")</f>
        <v/>
      </c>
      <c r="BA117" s="238" t="str">
        <f t="shared" si="50"/>
        <v/>
      </c>
      <c r="BB117" s="238" t="str">
        <f t="shared" si="51"/>
        <v/>
      </c>
      <c r="BC117" s="238" t="str">
        <f t="shared" si="52"/>
        <v/>
      </c>
      <c r="BD117" s="238" t="str">
        <f t="shared" si="53"/>
        <v/>
      </c>
      <c r="BE117" s="238" t="str">
        <f t="shared" si="47"/>
        <v/>
      </c>
    </row>
    <row r="118" spans="1:57" ht="16.5" x14ac:dyDescent="0.3">
      <c r="A118" s="150"/>
      <c r="B118" s="228"/>
      <c r="C118" s="147"/>
      <c r="D118" s="228"/>
      <c r="U118" s="150" t="str">
        <f>+IF(Z118="","",MAX(U$1:U117)+1)</f>
        <v/>
      </c>
      <c r="V118" s="151" t="str">
        <f>IF(Limit_Deviation_Detail!B140="","",Limit_Deviation_Detail!B140)</f>
        <v/>
      </c>
      <c r="W118" s="151" t="str">
        <f>IF(Limit_Deviation_Detail!C140="","",Limit_Deviation_Detail!C140)</f>
        <v/>
      </c>
      <c r="X118" s="151" t="str">
        <f>IF(Limit_Deviation_Detail!E140="","",Limit_Deviation_Detail!E140)</f>
        <v/>
      </c>
      <c r="Y118" s="151" t="str">
        <f t="shared" si="36"/>
        <v/>
      </c>
      <c r="Z118" s="152" t="str">
        <f>IF(COUNTIF(Y$2:Y118,Y118)=1,Y118,"")</f>
        <v/>
      </c>
      <c r="AA118" s="153" t="str">
        <f t="shared" si="37"/>
        <v/>
      </c>
      <c r="AB118" s="153" t="str">
        <f t="shared" si="38"/>
        <v/>
      </c>
      <c r="AC118" s="153" t="str">
        <f t="shared" si="39"/>
        <v/>
      </c>
      <c r="AD118" s="153" t="str">
        <f t="shared" si="40"/>
        <v/>
      </c>
      <c r="AE118" s="153" t="str">
        <f t="shared" si="41"/>
        <v/>
      </c>
      <c r="AU118" s="236" t="str">
        <f>+IF(AZ118="","",MAX(AU$1:AU117)+1)</f>
        <v/>
      </c>
      <c r="AV118" s="237" t="str">
        <f>IF(CMS_Deviation_Detail!B140="","",CMS_Deviation_Detail!B140)</f>
        <v/>
      </c>
      <c r="AW118" s="237" t="str">
        <f>IF(CMS_Deviation_Detail!C140="","",CMS_Deviation_Detail!C140)</f>
        <v/>
      </c>
      <c r="AX118" s="237" t="str">
        <f>IF(CMS_Deviation_Detail!D140="","",CMS_Deviation_Detail!D140)</f>
        <v/>
      </c>
      <c r="AY118" s="237" t="str">
        <f t="shared" si="49"/>
        <v/>
      </c>
      <c r="AZ118" s="152" t="str">
        <f>IF(COUNTIF(AY$2:AY118,AY118)=1,AY118,"")</f>
        <v/>
      </c>
      <c r="BA118" s="238" t="str">
        <f t="shared" si="50"/>
        <v/>
      </c>
      <c r="BB118" s="238" t="str">
        <f t="shared" si="51"/>
        <v/>
      </c>
      <c r="BC118" s="238" t="str">
        <f t="shared" si="52"/>
        <v/>
      </c>
      <c r="BD118" s="238" t="str">
        <f t="shared" si="53"/>
        <v/>
      </c>
      <c r="BE118" s="238" t="str">
        <f t="shared" si="47"/>
        <v/>
      </c>
    </row>
    <row r="119" spans="1:57" ht="16.5" x14ac:dyDescent="0.3">
      <c r="A119" s="150"/>
      <c r="B119" s="228"/>
      <c r="C119" s="147"/>
      <c r="D119" s="228"/>
      <c r="U119" s="150" t="str">
        <f>+IF(Z119="","",MAX(U$1:U118)+1)</f>
        <v/>
      </c>
      <c r="V119" s="151" t="str">
        <f>IF(Limit_Deviation_Detail!B141="","",Limit_Deviation_Detail!B141)</f>
        <v/>
      </c>
      <c r="W119" s="151" t="str">
        <f>IF(Limit_Deviation_Detail!C141="","",Limit_Deviation_Detail!C141)</f>
        <v/>
      </c>
      <c r="X119" s="151" t="str">
        <f>IF(Limit_Deviation_Detail!E141="","",Limit_Deviation_Detail!E141)</f>
        <v/>
      </c>
      <c r="Y119" s="151" t="str">
        <f t="shared" si="36"/>
        <v/>
      </c>
      <c r="Z119" s="152" t="str">
        <f>IF(COUNTIF(Y$2:Y119,Y119)=1,Y119,"")</f>
        <v/>
      </c>
      <c r="AA119" s="153" t="str">
        <f t="shared" si="37"/>
        <v/>
      </c>
      <c r="AB119" s="153" t="str">
        <f t="shared" si="38"/>
        <v/>
      </c>
      <c r="AC119" s="153" t="str">
        <f t="shared" si="39"/>
        <v/>
      </c>
      <c r="AD119" s="153" t="str">
        <f t="shared" si="40"/>
        <v/>
      </c>
      <c r="AE119" s="153" t="str">
        <f t="shared" si="41"/>
        <v/>
      </c>
      <c r="AU119" s="236" t="str">
        <f>+IF(AZ119="","",MAX(AU$1:AU118)+1)</f>
        <v/>
      </c>
      <c r="AV119" s="237" t="str">
        <f>IF(CMS_Deviation_Detail!B141="","",CMS_Deviation_Detail!B141)</f>
        <v/>
      </c>
      <c r="AW119" s="237" t="str">
        <f>IF(CMS_Deviation_Detail!C141="","",CMS_Deviation_Detail!C141)</f>
        <v/>
      </c>
      <c r="AX119" s="237" t="str">
        <f>IF(CMS_Deviation_Detail!D141="","",CMS_Deviation_Detail!D141)</f>
        <v/>
      </c>
      <c r="AY119" s="237" t="str">
        <f t="shared" si="49"/>
        <v/>
      </c>
      <c r="AZ119" s="152" t="str">
        <f>IF(COUNTIF(AY$2:AY119,AY119)=1,AY119,"")</f>
        <v/>
      </c>
      <c r="BA119" s="238" t="str">
        <f t="shared" si="50"/>
        <v/>
      </c>
      <c r="BB119" s="238" t="str">
        <f t="shared" si="51"/>
        <v/>
      </c>
      <c r="BC119" s="238" t="str">
        <f t="shared" si="52"/>
        <v/>
      </c>
      <c r="BD119" s="238" t="str">
        <f t="shared" si="53"/>
        <v/>
      </c>
      <c r="BE119" s="238" t="str">
        <f t="shared" si="47"/>
        <v/>
      </c>
    </row>
    <row r="120" spans="1:57" ht="16.5" x14ac:dyDescent="0.3">
      <c r="A120" s="150"/>
      <c r="B120" s="228"/>
      <c r="C120" s="147"/>
      <c r="D120" s="228"/>
      <c r="U120" s="150" t="str">
        <f>+IF(Z120="","",MAX(U$1:U119)+1)</f>
        <v/>
      </c>
      <c r="V120" s="151" t="str">
        <f>IF(Limit_Deviation_Detail!B142="","",Limit_Deviation_Detail!B142)</f>
        <v/>
      </c>
      <c r="W120" s="151" t="str">
        <f>IF(Limit_Deviation_Detail!C142="","",Limit_Deviation_Detail!C142)</f>
        <v/>
      </c>
      <c r="X120" s="151" t="str">
        <f>IF(Limit_Deviation_Detail!E142="","",Limit_Deviation_Detail!E142)</f>
        <v/>
      </c>
      <c r="Y120" s="151" t="str">
        <f t="shared" si="36"/>
        <v/>
      </c>
      <c r="Z120" s="152" t="str">
        <f>IF(COUNTIF(Y$2:Y120,Y120)=1,Y120,"")</f>
        <v/>
      </c>
      <c r="AA120" s="153" t="str">
        <f t="shared" si="37"/>
        <v/>
      </c>
      <c r="AB120" s="153" t="str">
        <f t="shared" si="38"/>
        <v/>
      </c>
      <c r="AC120" s="153" t="str">
        <f t="shared" si="39"/>
        <v/>
      </c>
      <c r="AD120" s="153" t="str">
        <f t="shared" si="40"/>
        <v/>
      </c>
      <c r="AE120" s="153" t="str">
        <f t="shared" si="41"/>
        <v/>
      </c>
      <c r="AU120" s="236" t="str">
        <f>+IF(AZ120="","",MAX(AU$1:AU119)+1)</f>
        <v/>
      </c>
      <c r="AV120" s="237" t="str">
        <f>IF(CMS_Deviation_Detail!B142="","",CMS_Deviation_Detail!B142)</f>
        <v/>
      </c>
      <c r="AW120" s="237" t="str">
        <f>IF(CMS_Deviation_Detail!C142="","",CMS_Deviation_Detail!C142)</f>
        <v/>
      </c>
      <c r="AX120" s="237" t="str">
        <f>IF(CMS_Deviation_Detail!D142="","",CMS_Deviation_Detail!D142)</f>
        <v/>
      </c>
      <c r="AY120" s="237" t="str">
        <f t="shared" si="49"/>
        <v/>
      </c>
      <c r="AZ120" s="152" t="str">
        <f>IF(COUNTIF(AY$2:AY120,AY120)=1,AY120,"")</f>
        <v/>
      </c>
      <c r="BA120" s="238" t="str">
        <f t="shared" si="50"/>
        <v/>
      </c>
      <c r="BB120" s="238" t="str">
        <f t="shared" si="51"/>
        <v/>
      </c>
      <c r="BC120" s="238" t="str">
        <f t="shared" si="52"/>
        <v/>
      </c>
      <c r="BD120" s="238" t="str">
        <f t="shared" si="53"/>
        <v/>
      </c>
      <c r="BE120" s="238" t="str">
        <f t="shared" si="47"/>
        <v/>
      </c>
    </row>
    <row r="121" spans="1:57" ht="16.5" x14ac:dyDescent="0.3">
      <c r="A121" s="150"/>
      <c r="B121" s="228"/>
      <c r="C121" s="147"/>
      <c r="D121" s="228"/>
      <c r="U121" s="150" t="str">
        <f>+IF(Z121="","",MAX(U$1:U120)+1)</f>
        <v/>
      </c>
      <c r="V121" s="151" t="str">
        <f>IF(Limit_Deviation_Detail!B143="","",Limit_Deviation_Detail!B143)</f>
        <v/>
      </c>
      <c r="W121" s="151" t="str">
        <f>IF(Limit_Deviation_Detail!C143="","",Limit_Deviation_Detail!C143)</f>
        <v/>
      </c>
      <c r="X121" s="151" t="str">
        <f>IF(Limit_Deviation_Detail!E143="","",Limit_Deviation_Detail!E143)</f>
        <v/>
      </c>
      <c r="Y121" s="151" t="str">
        <f t="shared" si="36"/>
        <v/>
      </c>
      <c r="Z121" s="152" t="str">
        <f>IF(COUNTIF(Y$2:Y121,Y121)=1,Y121,"")</f>
        <v/>
      </c>
      <c r="AA121" s="153" t="str">
        <f t="shared" si="37"/>
        <v/>
      </c>
      <c r="AB121" s="153" t="str">
        <f t="shared" si="38"/>
        <v/>
      </c>
      <c r="AC121" s="153" t="str">
        <f t="shared" si="39"/>
        <v/>
      </c>
      <c r="AD121" s="153" t="str">
        <f t="shared" si="40"/>
        <v/>
      </c>
      <c r="AE121" s="153" t="str">
        <f t="shared" si="41"/>
        <v/>
      </c>
      <c r="AU121" s="236" t="str">
        <f>+IF(AZ121="","",MAX(AU$1:AU120)+1)</f>
        <v/>
      </c>
      <c r="AV121" s="237" t="str">
        <f>IF(CMS_Deviation_Detail!B143="","",CMS_Deviation_Detail!B143)</f>
        <v/>
      </c>
      <c r="AW121" s="237" t="str">
        <f>IF(CMS_Deviation_Detail!C143="","",CMS_Deviation_Detail!C143)</f>
        <v/>
      </c>
      <c r="AX121" s="237" t="str">
        <f>IF(CMS_Deviation_Detail!D143="","",CMS_Deviation_Detail!D143)</f>
        <v/>
      </c>
      <c r="AY121" s="237" t="str">
        <f t="shared" si="49"/>
        <v/>
      </c>
      <c r="AZ121" s="152" t="str">
        <f>IF(COUNTIF(AY$2:AY121,AY121)=1,AY121,"")</f>
        <v/>
      </c>
      <c r="BA121" s="238" t="str">
        <f t="shared" si="50"/>
        <v/>
      </c>
      <c r="BB121" s="238" t="str">
        <f t="shared" si="51"/>
        <v/>
      </c>
      <c r="BC121" s="238" t="str">
        <f t="shared" si="52"/>
        <v/>
      </c>
      <c r="BD121" s="238" t="str">
        <f t="shared" si="53"/>
        <v/>
      </c>
      <c r="BE121" s="238" t="str">
        <f t="shared" si="47"/>
        <v/>
      </c>
    </row>
    <row r="122" spans="1:57" ht="16.5" x14ac:dyDescent="0.3">
      <c r="A122" s="150"/>
      <c r="B122" s="228"/>
      <c r="C122" s="147"/>
      <c r="D122" s="228"/>
      <c r="U122" s="150" t="str">
        <f>+IF(Z122="","",MAX(U$1:U121)+1)</f>
        <v/>
      </c>
      <c r="V122" s="151" t="str">
        <f>IF(Limit_Deviation_Detail!B144="","",Limit_Deviation_Detail!B144)</f>
        <v/>
      </c>
      <c r="W122" s="151" t="str">
        <f>IF(Limit_Deviation_Detail!C144="","",Limit_Deviation_Detail!C144)</f>
        <v/>
      </c>
      <c r="X122" s="151" t="str">
        <f>IF(Limit_Deviation_Detail!E144="","",Limit_Deviation_Detail!E144)</f>
        <v/>
      </c>
      <c r="Y122" s="151" t="str">
        <f t="shared" si="36"/>
        <v/>
      </c>
      <c r="Z122" s="152" t="str">
        <f>IF(COUNTIF(Y$2:Y122,Y122)=1,Y122,"")</f>
        <v/>
      </c>
      <c r="AA122" s="153" t="str">
        <f t="shared" si="37"/>
        <v/>
      </c>
      <c r="AB122" s="153" t="str">
        <f t="shared" si="38"/>
        <v/>
      </c>
      <c r="AC122" s="153" t="str">
        <f t="shared" si="39"/>
        <v/>
      </c>
      <c r="AD122" s="153" t="str">
        <f t="shared" si="40"/>
        <v/>
      </c>
      <c r="AE122" s="153" t="str">
        <f t="shared" si="41"/>
        <v/>
      </c>
      <c r="AU122" s="236" t="str">
        <f>+IF(AZ122="","",MAX(AU$1:AU121)+1)</f>
        <v/>
      </c>
      <c r="AV122" s="237" t="str">
        <f>IF(CMS_Deviation_Detail!B144="","",CMS_Deviation_Detail!B144)</f>
        <v/>
      </c>
      <c r="AW122" s="237" t="str">
        <f>IF(CMS_Deviation_Detail!C144="","",CMS_Deviation_Detail!C144)</f>
        <v/>
      </c>
      <c r="AX122" s="237" t="str">
        <f>IF(CMS_Deviation_Detail!D144="","",CMS_Deviation_Detail!D144)</f>
        <v/>
      </c>
      <c r="AY122" s="237" t="str">
        <f t="shared" si="49"/>
        <v/>
      </c>
      <c r="AZ122" s="152" t="str">
        <f>IF(COUNTIF(AY$2:AY122,AY122)=1,AY122,"")</f>
        <v/>
      </c>
      <c r="BA122" s="238" t="str">
        <f t="shared" si="50"/>
        <v/>
      </c>
      <c r="BB122" s="238" t="str">
        <f t="shared" si="51"/>
        <v/>
      </c>
      <c r="BC122" s="238" t="str">
        <f t="shared" si="52"/>
        <v/>
      </c>
      <c r="BD122" s="238" t="str">
        <f t="shared" si="53"/>
        <v/>
      </c>
      <c r="BE122" s="238" t="str">
        <f t="shared" si="47"/>
        <v/>
      </c>
    </row>
    <row r="123" spans="1:57" ht="16.5" x14ac:dyDescent="0.3">
      <c r="A123" s="150"/>
      <c r="B123" s="228"/>
      <c r="C123" s="147"/>
      <c r="D123" s="228"/>
      <c r="U123" s="150" t="str">
        <f>+IF(Z123="","",MAX(U$1:U122)+1)</f>
        <v/>
      </c>
      <c r="V123" s="151" t="str">
        <f>IF(Limit_Deviation_Detail!B145="","",Limit_Deviation_Detail!B145)</f>
        <v/>
      </c>
      <c r="W123" s="151" t="str">
        <f>IF(Limit_Deviation_Detail!C145="","",Limit_Deviation_Detail!C145)</f>
        <v/>
      </c>
      <c r="X123" s="151" t="str">
        <f>IF(Limit_Deviation_Detail!E145="","",Limit_Deviation_Detail!E145)</f>
        <v/>
      </c>
      <c r="Y123" s="151" t="str">
        <f t="shared" si="36"/>
        <v/>
      </c>
      <c r="Z123" s="152" t="str">
        <f>IF(COUNTIF(Y$2:Y123,Y123)=1,Y123,"")</f>
        <v/>
      </c>
      <c r="AA123" s="153" t="str">
        <f t="shared" si="37"/>
        <v/>
      </c>
      <c r="AB123" s="153" t="str">
        <f t="shared" si="38"/>
        <v/>
      </c>
      <c r="AC123" s="153" t="str">
        <f t="shared" si="39"/>
        <v/>
      </c>
      <c r="AD123" s="153" t="str">
        <f t="shared" si="40"/>
        <v/>
      </c>
      <c r="AE123" s="153" t="str">
        <f t="shared" si="41"/>
        <v/>
      </c>
      <c r="AU123" s="236" t="str">
        <f>+IF(AZ123="","",MAX(AU$1:AU122)+1)</f>
        <v/>
      </c>
      <c r="AV123" s="237" t="str">
        <f>IF(CMS_Deviation_Detail!B145="","",CMS_Deviation_Detail!B145)</f>
        <v/>
      </c>
      <c r="AW123" s="237" t="str">
        <f>IF(CMS_Deviation_Detail!C145="","",CMS_Deviation_Detail!C145)</f>
        <v/>
      </c>
      <c r="AX123" s="237" t="str">
        <f>IF(CMS_Deviation_Detail!D145="","",CMS_Deviation_Detail!D145)</f>
        <v/>
      </c>
      <c r="AY123" s="237" t="str">
        <f t="shared" si="49"/>
        <v/>
      </c>
      <c r="AZ123" s="152" t="str">
        <f>IF(COUNTIF(AY$2:AY123,AY123)=1,AY123,"")</f>
        <v/>
      </c>
      <c r="BA123" s="238" t="str">
        <f t="shared" si="50"/>
        <v/>
      </c>
      <c r="BB123" s="238" t="str">
        <f t="shared" si="51"/>
        <v/>
      </c>
      <c r="BC123" s="238" t="str">
        <f t="shared" si="52"/>
        <v/>
      </c>
      <c r="BD123" s="238" t="str">
        <f t="shared" si="53"/>
        <v/>
      </c>
      <c r="BE123" s="238" t="str">
        <f t="shared" si="47"/>
        <v/>
      </c>
    </row>
    <row r="124" spans="1:57" ht="16.5" x14ac:dyDescent="0.3">
      <c r="A124" s="150"/>
      <c r="B124" s="228"/>
      <c r="C124" s="147"/>
      <c r="D124" s="228"/>
      <c r="U124" s="150" t="str">
        <f>+IF(Z124="","",MAX(U$1:U123)+1)</f>
        <v/>
      </c>
      <c r="V124" s="151" t="str">
        <f>IF(Limit_Deviation_Detail!B146="","",Limit_Deviation_Detail!B146)</f>
        <v/>
      </c>
      <c r="W124" s="151" t="str">
        <f>IF(Limit_Deviation_Detail!C146="","",Limit_Deviation_Detail!C146)</f>
        <v/>
      </c>
      <c r="X124" s="151" t="str">
        <f>IF(Limit_Deviation_Detail!E146="","",Limit_Deviation_Detail!E146)</f>
        <v/>
      </c>
      <c r="Y124" s="151" t="str">
        <f t="shared" si="36"/>
        <v/>
      </c>
      <c r="Z124" s="152" t="str">
        <f>IF(COUNTIF(Y$2:Y124,Y124)=1,Y124,"")</f>
        <v/>
      </c>
      <c r="AA124" s="153" t="str">
        <f t="shared" si="37"/>
        <v/>
      </c>
      <c r="AB124" s="153" t="str">
        <f t="shared" si="38"/>
        <v/>
      </c>
      <c r="AC124" s="153" t="str">
        <f t="shared" si="39"/>
        <v/>
      </c>
      <c r="AD124" s="153" t="str">
        <f t="shared" si="40"/>
        <v/>
      </c>
      <c r="AE124" s="153" t="str">
        <f t="shared" si="41"/>
        <v/>
      </c>
      <c r="AU124" s="236" t="str">
        <f>+IF(AZ124="","",MAX(AU$1:AU123)+1)</f>
        <v/>
      </c>
      <c r="AV124" s="237" t="str">
        <f>IF(CMS_Deviation_Detail!B146="","",CMS_Deviation_Detail!B146)</f>
        <v/>
      </c>
      <c r="AW124" s="237" t="str">
        <f>IF(CMS_Deviation_Detail!C146="","",CMS_Deviation_Detail!C146)</f>
        <v/>
      </c>
      <c r="AX124" s="237" t="str">
        <f>IF(CMS_Deviation_Detail!D146="","",CMS_Deviation_Detail!D146)</f>
        <v/>
      </c>
      <c r="AY124" s="237" t="str">
        <f t="shared" si="49"/>
        <v/>
      </c>
      <c r="AZ124" s="152" t="str">
        <f>IF(COUNTIF(AY$2:AY124,AY124)=1,AY124,"")</f>
        <v/>
      </c>
      <c r="BA124" s="238" t="str">
        <f t="shared" si="50"/>
        <v/>
      </c>
      <c r="BB124" s="238" t="str">
        <f t="shared" si="51"/>
        <v/>
      </c>
      <c r="BC124" s="238" t="str">
        <f t="shared" si="52"/>
        <v/>
      </c>
      <c r="BD124" s="238" t="str">
        <f t="shared" si="53"/>
        <v/>
      </c>
      <c r="BE124" s="238" t="str">
        <f t="shared" si="47"/>
        <v/>
      </c>
    </row>
    <row r="125" spans="1:57" ht="16.5" x14ac:dyDescent="0.3">
      <c r="A125" s="150"/>
      <c r="B125" s="228"/>
      <c r="C125" s="147"/>
      <c r="D125" s="228"/>
      <c r="U125" s="150" t="str">
        <f>+IF(Z125="","",MAX(U$1:U124)+1)</f>
        <v/>
      </c>
      <c r="V125" s="151" t="str">
        <f>IF(Limit_Deviation_Detail!B147="","",Limit_Deviation_Detail!B147)</f>
        <v/>
      </c>
      <c r="W125" s="151" t="str">
        <f>IF(Limit_Deviation_Detail!C147="","",Limit_Deviation_Detail!C147)</f>
        <v/>
      </c>
      <c r="X125" s="151" t="str">
        <f>IF(Limit_Deviation_Detail!E147="","",Limit_Deviation_Detail!E147)</f>
        <v/>
      </c>
      <c r="Y125" s="151" t="str">
        <f t="shared" si="36"/>
        <v/>
      </c>
      <c r="Z125" s="152" t="str">
        <f>IF(COUNTIF(Y$2:Y125,Y125)=1,Y125,"")</f>
        <v/>
      </c>
      <c r="AA125" s="153" t="str">
        <f t="shared" si="37"/>
        <v/>
      </c>
      <c r="AB125" s="153" t="str">
        <f t="shared" si="38"/>
        <v/>
      </c>
      <c r="AC125" s="153" t="str">
        <f t="shared" si="39"/>
        <v/>
      </c>
      <c r="AD125" s="153" t="str">
        <f t="shared" si="40"/>
        <v/>
      </c>
      <c r="AE125" s="153" t="str">
        <f t="shared" si="41"/>
        <v/>
      </c>
      <c r="AU125" s="236" t="str">
        <f>+IF(AZ125="","",MAX(AU$1:AU124)+1)</f>
        <v/>
      </c>
      <c r="AV125" s="237" t="str">
        <f>IF(CMS_Deviation_Detail!B147="","",CMS_Deviation_Detail!B147)</f>
        <v/>
      </c>
      <c r="AW125" s="237" t="str">
        <f>IF(CMS_Deviation_Detail!C147="","",CMS_Deviation_Detail!C147)</f>
        <v/>
      </c>
      <c r="AX125" s="237" t="str">
        <f>IF(CMS_Deviation_Detail!D147="","",CMS_Deviation_Detail!D147)</f>
        <v/>
      </c>
      <c r="AY125" s="237" t="str">
        <f t="shared" si="49"/>
        <v/>
      </c>
      <c r="AZ125" s="152" t="str">
        <f>IF(COUNTIF(AY$2:AY125,AY125)=1,AY125,"")</f>
        <v/>
      </c>
      <c r="BA125" s="238" t="str">
        <f t="shared" si="50"/>
        <v/>
      </c>
      <c r="BB125" s="238" t="str">
        <f t="shared" si="51"/>
        <v/>
      </c>
      <c r="BC125" s="238" t="str">
        <f t="shared" si="52"/>
        <v/>
      </c>
      <c r="BD125" s="238" t="str">
        <f t="shared" si="53"/>
        <v/>
      </c>
      <c r="BE125" s="238" t="str">
        <f t="shared" si="47"/>
        <v/>
      </c>
    </row>
    <row r="126" spans="1:57" ht="16.5" x14ac:dyDescent="0.3">
      <c r="A126" s="150"/>
      <c r="B126" s="228"/>
      <c r="C126" s="147"/>
      <c r="D126" s="228"/>
      <c r="U126" s="150" t="str">
        <f>+IF(Z126="","",MAX(U$1:U125)+1)</f>
        <v/>
      </c>
      <c r="V126" s="151" t="str">
        <f>IF(Limit_Deviation_Detail!B148="","",Limit_Deviation_Detail!B148)</f>
        <v/>
      </c>
      <c r="W126" s="151" t="str">
        <f>IF(Limit_Deviation_Detail!C148="","",Limit_Deviation_Detail!C148)</f>
        <v/>
      </c>
      <c r="X126" s="151" t="str">
        <f>IF(Limit_Deviation_Detail!E148="","",Limit_Deviation_Detail!E148)</f>
        <v/>
      </c>
      <c r="Y126" s="151" t="str">
        <f t="shared" si="36"/>
        <v/>
      </c>
      <c r="Z126" s="152" t="str">
        <f>IF(COUNTIF(Y$2:Y126,Y126)=1,Y126,"")</f>
        <v/>
      </c>
      <c r="AA126" s="153" t="str">
        <f t="shared" si="37"/>
        <v/>
      </c>
      <c r="AB126" s="153" t="str">
        <f t="shared" si="38"/>
        <v/>
      </c>
      <c r="AC126" s="153" t="str">
        <f t="shared" si="39"/>
        <v/>
      </c>
      <c r="AD126" s="153" t="str">
        <f t="shared" si="40"/>
        <v/>
      </c>
      <c r="AE126" s="153" t="str">
        <f t="shared" si="41"/>
        <v/>
      </c>
      <c r="AU126" s="236" t="str">
        <f>+IF(AZ126="","",MAX(AU$1:AU125)+1)</f>
        <v/>
      </c>
      <c r="AV126" s="237" t="str">
        <f>IF(CMS_Deviation_Detail!B148="","",CMS_Deviation_Detail!B148)</f>
        <v/>
      </c>
      <c r="AW126" s="237" t="str">
        <f>IF(CMS_Deviation_Detail!C148="","",CMS_Deviation_Detail!C148)</f>
        <v/>
      </c>
      <c r="AX126" s="237" t="str">
        <f>IF(CMS_Deviation_Detail!D148="","",CMS_Deviation_Detail!D148)</f>
        <v/>
      </c>
      <c r="AY126" s="237" t="str">
        <f t="shared" si="49"/>
        <v/>
      </c>
      <c r="AZ126" s="152" t="str">
        <f>IF(COUNTIF(AY$2:AY126,AY126)=1,AY126,"")</f>
        <v/>
      </c>
      <c r="BA126" s="238" t="str">
        <f t="shared" si="50"/>
        <v/>
      </c>
      <c r="BB126" s="238" t="str">
        <f t="shared" si="51"/>
        <v/>
      </c>
      <c r="BC126" s="238" t="str">
        <f t="shared" si="52"/>
        <v/>
      </c>
      <c r="BD126" s="238" t="str">
        <f t="shared" si="53"/>
        <v/>
      </c>
      <c r="BE126" s="238" t="str">
        <f t="shared" si="47"/>
        <v/>
      </c>
    </row>
    <row r="127" spans="1:57" ht="16.5" x14ac:dyDescent="0.3">
      <c r="A127" s="150"/>
      <c r="B127" s="228"/>
      <c r="C127" s="147"/>
      <c r="D127" s="228"/>
      <c r="U127" s="150" t="str">
        <f>+IF(Z127="","",MAX(U$1:U126)+1)</f>
        <v/>
      </c>
      <c r="V127" s="151" t="str">
        <f>IF(Limit_Deviation_Detail!B149="","",Limit_Deviation_Detail!B149)</f>
        <v/>
      </c>
      <c r="W127" s="151" t="str">
        <f>IF(Limit_Deviation_Detail!C149="","",Limit_Deviation_Detail!C149)</f>
        <v/>
      </c>
      <c r="X127" s="151" t="str">
        <f>IF(Limit_Deviation_Detail!E149="","",Limit_Deviation_Detail!E149)</f>
        <v/>
      </c>
      <c r="Y127" s="151" t="str">
        <f t="shared" si="36"/>
        <v/>
      </c>
      <c r="Z127" s="152" t="str">
        <f>IF(COUNTIF(Y$2:Y127,Y127)=1,Y127,"")</f>
        <v/>
      </c>
      <c r="AA127" s="153" t="str">
        <f t="shared" si="37"/>
        <v/>
      </c>
      <c r="AB127" s="153" t="str">
        <f t="shared" si="38"/>
        <v/>
      </c>
      <c r="AC127" s="153" t="str">
        <f t="shared" si="39"/>
        <v/>
      </c>
      <c r="AD127" s="153" t="str">
        <f t="shared" si="40"/>
        <v/>
      </c>
      <c r="AE127" s="153" t="str">
        <f t="shared" si="41"/>
        <v/>
      </c>
      <c r="AU127" s="236" t="str">
        <f>+IF(AZ127="","",MAX(AU$1:AU126)+1)</f>
        <v/>
      </c>
      <c r="AV127" s="237" t="str">
        <f>IF(CMS_Deviation_Detail!B149="","",CMS_Deviation_Detail!B149)</f>
        <v/>
      </c>
      <c r="AW127" s="237" t="str">
        <f>IF(CMS_Deviation_Detail!C149="","",CMS_Deviation_Detail!C149)</f>
        <v/>
      </c>
      <c r="AX127" s="237" t="str">
        <f>IF(CMS_Deviation_Detail!D149="","",CMS_Deviation_Detail!D149)</f>
        <v/>
      </c>
      <c r="AY127" s="237" t="str">
        <f t="shared" si="49"/>
        <v/>
      </c>
      <c r="AZ127" s="152" t="str">
        <f>IF(COUNTIF(AY$2:AY127,AY127)=1,AY127,"")</f>
        <v/>
      </c>
      <c r="BA127" s="238" t="str">
        <f t="shared" si="50"/>
        <v/>
      </c>
      <c r="BB127" s="238" t="str">
        <f t="shared" si="51"/>
        <v/>
      </c>
      <c r="BC127" s="238" t="str">
        <f t="shared" si="52"/>
        <v/>
      </c>
      <c r="BD127" s="238" t="str">
        <f t="shared" si="53"/>
        <v/>
      </c>
      <c r="BE127" s="238" t="str">
        <f t="shared" si="47"/>
        <v/>
      </c>
    </row>
    <row r="128" spans="1:57" ht="16.5" x14ac:dyDescent="0.3">
      <c r="A128" s="150"/>
      <c r="B128" s="228"/>
      <c r="C128" s="147"/>
      <c r="D128" s="228"/>
      <c r="U128" s="150" t="str">
        <f>+IF(Z128="","",MAX(U$1:U127)+1)</f>
        <v/>
      </c>
      <c r="V128" s="151" t="str">
        <f>IF(Limit_Deviation_Detail!B150="","",Limit_Deviation_Detail!B150)</f>
        <v/>
      </c>
      <c r="W128" s="151" t="str">
        <f>IF(Limit_Deviation_Detail!C150="","",Limit_Deviation_Detail!C150)</f>
        <v/>
      </c>
      <c r="X128" s="151" t="str">
        <f>IF(Limit_Deviation_Detail!E150="","",Limit_Deviation_Detail!E150)</f>
        <v/>
      </c>
      <c r="Y128" s="151" t="str">
        <f t="shared" si="36"/>
        <v/>
      </c>
      <c r="Z128" s="152" t="str">
        <f>IF(COUNTIF(Y$2:Y128,Y128)=1,Y128,"")</f>
        <v/>
      </c>
      <c r="AA128" s="153" t="str">
        <f t="shared" si="37"/>
        <v/>
      </c>
      <c r="AB128" s="153" t="str">
        <f t="shared" si="38"/>
        <v/>
      </c>
      <c r="AC128" s="153" t="str">
        <f t="shared" si="39"/>
        <v/>
      </c>
      <c r="AD128" s="153" t="str">
        <f t="shared" si="40"/>
        <v/>
      </c>
      <c r="AE128" s="153" t="str">
        <f t="shared" si="41"/>
        <v/>
      </c>
      <c r="AU128" s="236" t="str">
        <f>+IF(AZ128="","",MAX(AU$1:AU127)+1)</f>
        <v/>
      </c>
      <c r="AV128" s="237" t="str">
        <f>IF(CMS_Deviation_Detail!B150="","",CMS_Deviation_Detail!B150)</f>
        <v/>
      </c>
      <c r="AW128" s="237" t="str">
        <f>IF(CMS_Deviation_Detail!C150="","",CMS_Deviation_Detail!C150)</f>
        <v/>
      </c>
      <c r="AX128" s="237" t="str">
        <f>IF(CMS_Deviation_Detail!D150="","",CMS_Deviation_Detail!D150)</f>
        <v/>
      </c>
      <c r="AY128" s="237" t="str">
        <f t="shared" si="49"/>
        <v/>
      </c>
      <c r="AZ128" s="152" t="str">
        <f>IF(COUNTIF(AY$2:AY128,AY128)=1,AY128,"")</f>
        <v/>
      </c>
      <c r="BA128" s="238" t="str">
        <f t="shared" si="50"/>
        <v/>
      </c>
      <c r="BB128" s="238" t="str">
        <f t="shared" si="51"/>
        <v/>
      </c>
      <c r="BC128" s="238" t="str">
        <f t="shared" si="52"/>
        <v/>
      </c>
      <c r="BD128" s="238" t="str">
        <f t="shared" si="53"/>
        <v/>
      </c>
      <c r="BE128" s="238" t="str">
        <f t="shared" si="47"/>
        <v/>
      </c>
    </row>
    <row r="129" spans="1:57" ht="16.5" x14ac:dyDescent="0.3">
      <c r="A129" s="150"/>
      <c r="B129" s="228"/>
      <c r="C129" s="147"/>
      <c r="D129" s="228"/>
      <c r="U129" s="150" t="str">
        <f>+IF(Z129="","",MAX(U$1:U128)+1)</f>
        <v/>
      </c>
      <c r="V129" s="151" t="str">
        <f>IF(Limit_Deviation_Detail!B151="","",Limit_Deviation_Detail!B151)</f>
        <v/>
      </c>
      <c r="W129" s="151" t="str">
        <f>IF(Limit_Deviation_Detail!C151="","",Limit_Deviation_Detail!C151)</f>
        <v/>
      </c>
      <c r="X129" s="151" t="str">
        <f>IF(Limit_Deviation_Detail!E151="","",Limit_Deviation_Detail!E151)</f>
        <v/>
      </c>
      <c r="Y129" s="151" t="str">
        <f t="shared" si="36"/>
        <v/>
      </c>
      <c r="Z129" s="152" t="str">
        <f>IF(COUNTIF(Y$2:Y129,Y129)=1,Y129,"")</f>
        <v/>
      </c>
      <c r="AA129" s="153" t="str">
        <f t="shared" si="37"/>
        <v/>
      </c>
      <c r="AB129" s="153" t="str">
        <f t="shared" si="38"/>
        <v/>
      </c>
      <c r="AC129" s="153" t="str">
        <f t="shared" si="39"/>
        <v/>
      </c>
      <c r="AD129" s="153" t="str">
        <f t="shared" si="40"/>
        <v/>
      </c>
      <c r="AE129" s="153" t="str">
        <f t="shared" si="41"/>
        <v/>
      </c>
      <c r="AU129" s="236" t="str">
        <f>+IF(AZ129="","",MAX(AU$1:AU128)+1)</f>
        <v/>
      </c>
      <c r="AV129" s="237" t="str">
        <f>IF(CMS_Deviation_Detail!B151="","",CMS_Deviation_Detail!B151)</f>
        <v/>
      </c>
      <c r="AW129" s="237" t="str">
        <f>IF(CMS_Deviation_Detail!C151="","",CMS_Deviation_Detail!C151)</f>
        <v/>
      </c>
      <c r="AX129" s="237" t="str">
        <f>IF(CMS_Deviation_Detail!D151="","",CMS_Deviation_Detail!D151)</f>
        <v/>
      </c>
      <c r="AY129" s="237" t="str">
        <f t="shared" si="49"/>
        <v/>
      </c>
      <c r="AZ129" s="152" t="str">
        <f>IF(COUNTIF(AY$2:AY129,AY129)=1,AY129,"")</f>
        <v/>
      </c>
      <c r="BA129" s="238" t="str">
        <f t="shared" si="50"/>
        <v/>
      </c>
      <c r="BB129" s="238" t="str">
        <f t="shared" si="51"/>
        <v/>
      </c>
      <c r="BC129" s="238" t="str">
        <f t="shared" si="52"/>
        <v/>
      </c>
      <c r="BD129" s="238" t="str">
        <f t="shared" si="53"/>
        <v/>
      </c>
      <c r="BE129" s="238" t="str">
        <f t="shared" si="47"/>
        <v/>
      </c>
    </row>
    <row r="130" spans="1:57" ht="16.5" x14ac:dyDescent="0.3">
      <c r="A130" s="150"/>
      <c r="B130" s="228"/>
      <c r="C130" s="147"/>
      <c r="D130" s="228"/>
      <c r="U130" s="150" t="str">
        <f>+IF(Z130="","",MAX(U$1:U129)+1)</f>
        <v/>
      </c>
      <c r="V130" s="151" t="str">
        <f>IF(Limit_Deviation_Detail!B152="","",Limit_Deviation_Detail!B152)</f>
        <v/>
      </c>
      <c r="W130" s="151" t="str">
        <f>IF(Limit_Deviation_Detail!C152="","",Limit_Deviation_Detail!C152)</f>
        <v/>
      </c>
      <c r="X130" s="151" t="str">
        <f>IF(Limit_Deviation_Detail!E152="","",Limit_Deviation_Detail!E152)</f>
        <v/>
      </c>
      <c r="Y130" s="151" t="str">
        <f t="shared" ref="Y130:Y193" si="60">V130&amp;W130&amp;X130</f>
        <v/>
      </c>
      <c r="Z130" s="152" t="str">
        <f>IF(COUNTIF(Y$2:Y130,Y130)=1,Y130,"")</f>
        <v/>
      </c>
      <c r="AA130" s="153" t="str">
        <f t="shared" ref="AA130:AA193" si="61">+IFERROR(INDEX(V$2:V$955,MATCH(ROW()-ROW(Z$1),U$2:U$955,0)),"")</f>
        <v/>
      </c>
      <c r="AB130" s="153" t="str">
        <f t="shared" ref="AB130:AB193" si="62">+IFERROR(INDEX(W$2:W$955,MATCH(ROW()-ROW(AA$1),U$2:U$955,0)),"")</f>
        <v/>
      </c>
      <c r="AC130" s="153" t="str">
        <f t="shared" ref="AC130:AC193" si="63">+IFERROR(INDEX(X$2:X$955,MATCH(ROW()-ROW(AB$1),U$2:U$955,0)),"")</f>
        <v/>
      </c>
      <c r="AD130" s="153" t="str">
        <f t="shared" ref="AD130:AD193" si="64">IF(AA130="","",AA130&amp;AB130)</f>
        <v/>
      </c>
      <c r="AE130" s="153" t="str">
        <f t="shared" ref="AE130:AE193" si="65">IF(AA130="","",VLOOKUP(AD130,$AO$2:$AS$78,5,FALSE))</f>
        <v/>
      </c>
      <c r="AU130" s="236" t="str">
        <f>+IF(AZ130="","",MAX(AU$1:AU129)+1)</f>
        <v/>
      </c>
      <c r="AV130" s="237" t="str">
        <f>IF(CMS_Deviation_Detail!B152="","",CMS_Deviation_Detail!B152)</f>
        <v/>
      </c>
      <c r="AW130" s="237" t="str">
        <f>IF(CMS_Deviation_Detail!C152="","",CMS_Deviation_Detail!C152)</f>
        <v/>
      </c>
      <c r="AX130" s="237" t="str">
        <f>IF(CMS_Deviation_Detail!D152="","",CMS_Deviation_Detail!D152)</f>
        <v/>
      </c>
      <c r="AY130" s="237" t="str">
        <f t="shared" si="49"/>
        <v/>
      </c>
      <c r="AZ130" s="152" t="str">
        <f>IF(COUNTIF(AY$2:AY130,AY130)=1,AY130,"")</f>
        <v/>
      </c>
      <c r="BA130" s="238" t="str">
        <f t="shared" si="50"/>
        <v/>
      </c>
      <c r="BB130" s="238" t="str">
        <f t="shared" si="51"/>
        <v/>
      </c>
      <c r="BC130" s="238" t="str">
        <f t="shared" si="52"/>
        <v/>
      </c>
      <c r="BD130" s="238" t="str">
        <f t="shared" si="53"/>
        <v/>
      </c>
      <c r="BE130" s="238" t="str">
        <f t="shared" ref="BE130:BE193" si="66">IF(BA130="","",VLOOKUP(BD130,$AO$2:$AS$78,5,FALSE))</f>
        <v/>
      </c>
    </row>
    <row r="131" spans="1:57" ht="16.5" x14ac:dyDescent="0.3">
      <c r="A131" s="150"/>
      <c r="B131" s="228"/>
      <c r="C131" s="147"/>
      <c r="D131" s="228"/>
      <c r="U131" s="150" t="str">
        <f>+IF(Z131="","",MAX(U$1:U130)+1)</f>
        <v/>
      </c>
      <c r="V131" s="151" t="str">
        <f>IF(Limit_Deviation_Detail!B153="","",Limit_Deviation_Detail!B153)</f>
        <v/>
      </c>
      <c r="W131" s="151" t="str">
        <f>IF(Limit_Deviation_Detail!C153="","",Limit_Deviation_Detail!C153)</f>
        <v/>
      </c>
      <c r="X131" s="151" t="str">
        <f>IF(Limit_Deviation_Detail!E153="","",Limit_Deviation_Detail!E153)</f>
        <v/>
      </c>
      <c r="Y131" s="151" t="str">
        <f t="shared" si="60"/>
        <v/>
      </c>
      <c r="Z131" s="152" t="str">
        <f>IF(COUNTIF(Y$2:Y131,Y131)=1,Y131,"")</f>
        <v/>
      </c>
      <c r="AA131" s="153" t="str">
        <f t="shared" si="61"/>
        <v/>
      </c>
      <c r="AB131" s="153" t="str">
        <f t="shared" si="62"/>
        <v/>
      </c>
      <c r="AC131" s="153" t="str">
        <f t="shared" si="63"/>
        <v/>
      </c>
      <c r="AD131" s="153" t="str">
        <f t="shared" si="64"/>
        <v/>
      </c>
      <c r="AE131" s="153" t="str">
        <f t="shared" si="65"/>
        <v/>
      </c>
      <c r="AU131" s="236" t="str">
        <f>+IF(AZ131="","",MAX(AU$1:AU130)+1)</f>
        <v/>
      </c>
      <c r="AV131" s="237" t="str">
        <f>IF(CMS_Deviation_Detail!B153="","",CMS_Deviation_Detail!B153)</f>
        <v/>
      </c>
      <c r="AW131" s="237" t="str">
        <f>IF(CMS_Deviation_Detail!C153="","",CMS_Deviation_Detail!C153)</f>
        <v/>
      </c>
      <c r="AX131" s="237" t="str">
        <f>IF(CMS_Deviation_Detail!D153="","",CMS_Deviation_Detail!D153)</f>
        <v/>
      </c>
      <c r="AY131" s="237" t="str">
        <f t="shared" ref="AY131:AY194" si="67">AV131&amp;AW131&amp;AX131</f>
        <v/>
      </c>
      <c r="AZ131" s="152" t="str">
        <f>IF(COUNTIF(AY$2:AY131,AY131)=1,AY131,"")</f>
        <v/>
      </c>
      <c r="BA131" s="238" t="str">
        <f t="shared" ref="BA131:BA194" si="68">+IFERROR(INDEX(AV$2:AV$955,MATCH(ROW()-ROW(AZ$1),AU$2:AU$955,0)),"")</f>
        <v/>
      </c>
      <c r="BB131" s="238" t="str">
        <f t="shared" ref="BB131:BB194" si="69">+IFERROR(INDEX(AW$2:AW$955,MATCH(ROW()-ROW(BA$1),AU$2:AU$955,0)),"")</f>
        <v/>
      </c>
      <c r="BC131" s="238" t="str">
        <f t="shared" ref="BC131:BC194" si="70">+IFERROR(INDEX(AX$2:AX$955,MATCH(ROW()-ROW(BB$1),AU$2:AU$955,0)),"")</f>
        <v/>
      </c>
      <c r="BD131" s="238" t="str">
        <f t="shared" ref="BD131:BD194" si="71">IF(BA131="","",BA131&amp;BB131)</f>
        <v/>
      </c>
      <c r="BE131" s="238" t="str">
        <f t="shared" si="66"/>
        <v/>
      </c>
    </row>
    <row r="132" spans="1:57" ht="16.5" x14ac:dyDescent="0.3">
      <c r="A132" s="150"/>
      <c r="B132" s="228"/>
      <c r="C132" s="147"/>
      <c r="D132" s="228"/>
      <c r="U132" s="150" t="str">
        <f>+IF(Z132="","",MAX(U$1:U131)+1)</f>
        <v/>
      </c>
      <c r="V132" s="151" t="str">
        <f>IF(Limit_Deviation_Detail!B154="","",Limit_Deviation_Detail!B154)</f>
        <v/>
      </c>
      <c r="W132" s="151" t="str">
        <f>IF(Limit_Deviation_Detail!C154="","",Limit_Deviation_Detail!C154)</f>
        <v/>
      </c>
      <c r="X132" s="151" t="str">
        <f>IF(Limit_Deviation_Detail!E154="","",Limit_Deviation_Detail!E154)</f>
        <v/>
      </c>
      <c r="Y132" s="151" t="str">
        <f t="shared" si="60"/>
        <v/>
      </c>
      <c r="Z132" s="152" t="str">
        <f>IF(COUNTIF(Y$2:Y132,Y132)=1,Y132,"")</f>
        <v/>
      </c>
      <c r="AA132" s="153" t="str">
        <f t="shared" si="61"/>
        <v/>
      </c>
      <c r="AB132" s="153" t="str">
        <f t="shared" si="62"/>
        <v/>
      </c>
      <c r="AC132" s="153" t="str">
        <f t="shared" si="63"/>
        <v/>
      </c>
      <c r="AD132" s="153" t="str">
        <f t="shared" si="64"/>
        <v/>
      </c>
      <c r="AE132" s="153" t="str">
        <f t="shared" si="65"/>
        <v/>
      </c>
      <c r="AU132" s="236" t="str">
        <f>+IF(AZ132="","",MAX(AU$1:AU131)+1)</f>
        <v/>
      </c>
      <c r="AV132" s="237" t="str">
        <f>IF(CMS_Deviation_Detail!B154="","",CMS_Deviation_Detail!B154)</f>
        <v/>
      </c>
      <c r="AW132" s="237" t="str">
        <f>IF(CMS_Deviation_Detail!C154="","",CMS_Deviation_Detail!C154)</f>
        <v/>
      </c>
      <c r="AX132" s="237" t="str">
        <f>IF(CMS_Deviation_Detail!D154="","",CMS_Deviation_Detail!D154)</f>
        <v/>
      </c>
      <c r="AY132" s="237" t="str">
        <f t="shared" si="67"/>
        <v/>
      </c>
      <c r="AZ132" s="152" t="str">
        <f>IF(COUNTIF(AY$2:AY132,AY132)=1,AY132,"")</f>
        <v/>
      </c>
      <c r="BA132" s="238" t="str">
        <f t="shared" si="68"/>
        <v/>
      </c>
      <c r="BB132" s="238" t="str">
        <f t="shared" si="69"/>
        <v/>
      </c>
      <c r="BC132" s="238" t="str">
        <f t="shared" si="70"/>
        <v/>
      </c>
      <c r="BD132" s="238" t="str">
        <f t="shared" si="71"/>
        <v/>
      </c>
      <c r="BE132" s="238" t="str">
        <f t="shared" si="66"/>
        <v/>
      </c>
    </row>
    <row r="133" spans="1:57" ht="16.5" x14ac:dyDescent="0.3">
      <c r="A133" s="150"/>
      <c r="B133" s="228"/>
      <c r="C133" s="147"/>
      <c r="D133" s="228"/>
      <c r="U133" s="150" t="str">
        <f>+IF(Z133="","",MAX(U$1:U132)+1)</f>
        <v/>
      </c>
      <c r="V133" s="151" t="str">
        <f>IF(Limit_Deviation_Detail!B155="","",Limit_Deviation_Detail!B155)</f>
        <v/>
      </c>
      <c r="W133" s="151" t="str">
        <f>IF(Limit_Deviation_Detail!C155="","",Limit_Deviation_Detail!C155)</f>
        <v/>
      </c>
      <c r="X133" s="151" t="str">
        <f>IF(Limit_Deviation_Detail!E155="","",Limit_Deviation_Detail!E155)</f>
        <v/>
      </c>
      <c r="Y133" s="151" t="str">
        <f t="shared" si="60"/>
        <v/>
      </c>
      <c r="Z133" s="152" t="str">
        <f>IF(COUNTIF(Y$2:Y133,Y133)=1,Y133,"")</f>
        <v/>
      </c>
      <c r="AA133" s="153" t="str">
        <f t="shared" si="61"/>
        <v/>
      </c>
      <c r="AB133" s="153" t="str">
        <f t="shared" si="62"/>
        <v/>
      </c>
      <c r="AC133" s="153" t="str">
        <f t="shared" si="63"/>
        <v/>
      </c>
      <c r="AD133" s="153" t="str">
        <f t="shared" si="64"/>
        <v/>
      </c>
      <c r="AE133" s="153" t="str">
        <f t="shared" si="65"/>
        <v/>
      </c>
      <c r="AU133" s="236" t="str">
        <f>+IF(AZ133="","",MAX(AU$1:AU132)+1)</f>
        <v/>
      </c>
      <c r="AV133" s="237" t="str">
        <f>IF(CMS_Deviation_Detail!B155="","",CMS_Deviation_Detail!B155)</f>
        <v/>
      </c>
      <c r="AW133" s="237" t="str">
        <f>IF(CMS_Deviation_Detail!C155="","",CMS_Deviation_Detail!C155)</f>
        <v/>
      </c>
      <c r="AX133" s="237" t="str">
        <f>IF(CMS_Deviation_Detail!D155="","",CMS_Deviation_Detail!D155)</f>
        <v/>
      </c>
      <c r="AY133" s="237" t="str">
        <f t="shared" si="67"/>
        <v/>
      </c>
      <c r="AZ133" s="152" t="str">
        <f>IF(COUNTIF(AY$2:AY133,AY133)=1,AY133,"")</f>
        <v/>
      </c>
      <c r="BA133" s="238" t="str">
        <f t="shared" si="68"/>
        <v/>
      </c>
      <c r="BB133" s="238" t="str">
        <f t="shared" si="69"/>
        <v/>
      </c>
      <c r="BC133" s="238" t="str">
        <f t="shared" si="70"/>
        <v/>
      </c>
      <c r="BD133" s="238" t="str">
        <f t="shared" si="71"/>
        <v/>
      </c>
      <c r="BE133" s="238" t="str">
        <f t="shared" si="66"/>
        <v/>
      </c>
    </row>
    <row r="134" spans="1:57" ht="16.5" x14ac:dyDescent="0.3">
      <c r="A134" s="150"/>
      <c r="B134" s="228"/>
      <c r="C134" s="147"/>
      <c r="D134" s="228"/>
      <c r="U134" s="150" t="str">
        <f>+IF(Z134="","",MAX(U$1:U133)+1)</f>
        <v/>
      </c>
      <c r="V134" s="151" t="str">
        <f>IF(Limit_Deviation_Detail!B156="","",Limit_Deviation_Detail!B156)</f>
        <v/>
      </c>
      <c r="W134" s="151" t="str">
        <f>IF(Limit_Deviation_Detail!C156="","",Limit_Deviation_Detail!C156)</f>
        <v/>
      </c>
      <c r="X134" s="151" t="str">
        <f>IF(Limit_Deviation_Detail!E156="","",Limit_Deviation_Detail!E156)</f>
        <v/>
      </c>
      <c r="Y134" s="151" t="str">
        <f t="shared" si="60"/>
        <v/>
      </c>
      <c r="Z134" s="152" t="str">
        <f>IF(COUNTIF(Y$2:Y134,Y134)=1,Y134,"")</f>
        <v/>
      </c>
      <c r="AA134" s="153" t="str">
        <f t="shared" si="61"/>
        <v/>
      </c>
      <c r="AB134" s="153" t="str">
        <f t="shared" si="62"/>
        <v/>
      </c>
      <c r="AC134" s="153" t="str">
        <f t="shared" si="63"/>
        <v/>
      </c>
      <c r="AD134" s="153" t="str">
        <f t="shared" si="64"/>
        <v/>
      </c>
      <c r="AE134" s="153" t="str">
        <f t="shared" si="65"/>
        <v/>
      </c>
      <c r="AU134" s="236" t="str">
        <f>+IF(AZ134="","",MAX(AU$1:AU133)+1)</f>
        <v/>
      </c>
      <c r="AV134" s="237" t="str">
        <f>IF(CMS_Deviation_Detail!B156="","",CMS_Deviation_Detail!B156)</f>
        <v/>
      </c>
      <c r="AW134" s="237" t="str">
        <f>IF(CMS_Deviation_Detail!C156="","",CMS_Deviation_Detail!C156)</f>
        <v/>
      </c>
      <c r="AX134" s="237" t="str">
        <f>IF(CMS_Deviation_Detail!D156="","",CMS_Deviation_Detail!D156)</f>
        <v/>
      </c>
      <c r="AY134" s="237" t="str">
        <f t="shared" si="67"/>
        <v/>
      </c>
      <c r="AZ134" s="152" t="str">
        <f>IF(COUNTIF(AY$2:AY134,AY134)=1,AY134,"")</f>
        <v/>
      </c>
      <c r="BA134" s="238" t="str">
        <f t="shared" si="68"/>
        <v/>
      </c>
      <c r="BB134" s="238" t="str">
        <f t="shared" si="69"/>
        <v/>
      </c>
      <c r="BC134" s="238" t="str">
        <f t="shared" si="70"/>
        <v/>
      </c>
      <c r="BD134" s="238" t="str">
        <f t="shared" si="71"/>
        <v/>
      </c>
      <c r="BE134" s="238" t="str">
        <f t="shared" si="66"/>
        <v/>
      </c>
    </row>
    <row r="135" spans="1:57" ht="16.5" x14ac:dyDescent="0.3">
      <c r="A135" s="150"/>
      <c r="B135" s="228"/>
      <c r="C135" s="147"/>
      <c r="D135" s="228"/>
      <c r="U135" s="150" t="str">
        <f>+IF(Z135="","",MAX(U$1:U134)+1)</f>
        <v/>
      </c>
      <c r="V135" s="151" t="str">
        <f>IF(Limit_Deviation_Detail!B157="","",Limit_Deviation_Detail!B157)</f>
        <v/>
      </c>
      <c r="W135" s="151" t="str">
        <f>IF(Limit_Deviation_Detail!C157="","",Limit_Deviation_Detail!C157)</f>
        <v/>
      </c>
      <c r="X135" s="151" t="str">
        <f>IF(Limit_Deviation_Detail!E157="","",Limit_Deviation_Detail!E157)</f>
        <v/>
      </c>
      <c r="Y135" s="151" t="str">
        <f t="shared" si="60"/>
        <v/>
      </c>
      <c r="Z135" s="152" t="str">
        <f>IF(COUNTIF(Y$2:Y135,Y135)=1,Y135,"")</f>
        <v/>
      </c>
      <c r="AA135" s="153" t="str">
        <f t="shared" si="61"/>
        <v/>
      </c>
      <c r="AB135" s="153" t="str">
        <f t="shared" si="62"/>
        <v/>
      </c>
      <c r="AC135" s="153" t="str">
        <f t="shared" si="63"/>
        <v/>
      </c>
      <c r="AD135" s="153" t="str">
        <f t="shared" si="64"/>
        <v/>
      </c>
      <c r="AE135" s="153" t="str">
        <f t="shared" si="65"/>
        <v/>
      </c>
      <c r="AU135" s="236" t="str">
        <f>+IF(AZ135="","",MAX(AU$1:AU134)+1)</f>
        <v/>
      </c>
      <c r="AV135" s="237" t="str">
        <f>IF(CMS_Deviation_Detail!B157="","",CMS_Deviation_Detail!B157)</f>
        <v/>
      </c>
      <c r="AW135" s="237" t="str">
        <f>IF(CMS_Deviation_Detail!C157="","",CMS_Deviation_Detail!C157)</f>
        <v/>
      </c>
      <c r="AX135" s="237" t="str">
        <f>IF(CMS_Deviation_Detail!D157="","",CMS_Deviation_Detail!D157)</f>
        <v/>
      </c>
      <c r="AY135" s="237" t="str">
        <f t="shared" si="67"/>
        <v/>
      </c>
      <c r="AZ135" s="152" t="str">
        <f>IF(COUNTIF(AY$2:AY135,AY135)=1,AY135,"")</f>
        <v/>
      </c>
      <c r="BA135" s="238" t="str">
        <f t="shared" si="68"/>
        <v/>
      </c>
      <c r="BB135" s="238" t="str">
        <f t="shared" si="69"/>
        <v/>
      </c>
      <c r="BC135" s="238" t="str">
        <f t="shared" si="70"/>
        <v/>
      </c>
      <c r="BD135" s="238" t="str">
        <f t="shared" si="71"/>
        <v/>
      </c>
      <c r="BE135" s="238" t="str">
        <f t="shared" si="66"/>
        <v/>
      </c>
    </row>
    <row r="136" spans="1:57" ht="16.5" x14ac:dyDescent="0.3">
      <c r="A136" s="150"/>
      <c r="B136" s="228"/>
      <c r="C136" s="147"/>
      <c r="D136" s="228"/>
      <c r="U136" s="150" t="str">
        <f>+IF(Z136="","",MAX(U$1:U135)+1)</f>
        <v/>
      </c>
      <c r="V136" s="151" t="str">
        <f>IF(Limit_Deviation_Detail!B158="","",Limit_Deviation_Detail!B158)</f>
        <v/>
      </c>
      <c r="W136" s="151" t="str">
        <f>IF(Limit_Deviation_Detail!C158="","",Limit_Deviation_Detail!C158)</f>
        <v/>
      </c>
      <c r="X136" s="151" t="str">
        <f>IF(Limit_Deviation_Detail!E158="","",Limit_Deviation_Detail!E158)</f>
        <v/>
      </c>
      <c r="Y136" s="151" t="str">
        <f t="shared" si="60"/>
        <v/>
      </c>
      <c r="Z136" s="152" t="str">
        <f>IF(COUNTIF(Y$2:Y136,Y136)=1,Y136,"")</f>
        <v/>
      </c>
      <c r="AA136" s="153" t="str">
        <f t="shared" si="61"/>
        <v/>
      </c>
      <c r="AB136" s="153" t="str">
        <f t="shared" si="62"/>
        <v/>
      </c>
      <c r="AC136" s="153" t="str">
        <f t="shared" si="63"/>
        <v/>
      </c>
      <c r="AD136" s="153" t="str">
        <f t="shared" si="64"/>
        <v/>
      </c>
      <c r="AE136" s="153" t="str">
        <f t="shared" si="65"/>
        <v/>
      </c>
      <c r="AU136" s="236" t="str">
        <f>+IF(AZ136="","",MAX(AU$1:AU135)+1)</f>
        <v/>
      </c>
      <c r="AV136" s="237" t="str">
        <f>IF(CMS_Deviation_Detail!B158="","",CMS_Deviation_Detail!B158)</f>
        <v/>
      </c>
      <c r="AW136" s="237" t="str">
        <f>IF(CMS_Deviation_Detail!C158="","",CMS_Deviation_Detail!C158)</f>
        <v/>
      </c>
      <c r="AX136" s="237" t="str">
        <f>IF(CMS_Deviation_Detail!D158="","",CMS_Deviation_Detail!D158)</f>
        <v/>
      </c>
      <c r="AY136" s="237" t="str">
        <f t="shared" si="67"/>
        <v/>
      </c>
      <c r="AZ136" s="152" t="str">
        <f>IF(COUNTIF(AY$2:AY136,AY136)=1,AY136,"")</f>
        <v/>
      </c>
      <c r="BA136" s="238" t="str">
        <f t="shared" si="68"/>
        <v/>
      </c>
      <c r="BB136" s="238" t="str">
        <f t="shared" si="69"/>
        <v/>
      </c>
      <c r="BC136" s="238" t="str">
        <f t="shared" si="70"/>
        <v/>
      </c>
      <c r="BD136" s="238" t="str">
        <f t="shared" si="71"/>
        <v/>
      </c>
      <c r="BE136" s="238" t="str">
        <f t="shared" si="66"/>
        <v/>
      </c>
    </row>
    <row r="137" spans="1:57" ht="16.5" x14ac:dyDescent="0.3">
      <c r="A137" s="150"/>
      <c r="B137" s="228"/>
      <c r="C137" s="147"/>
      <c r="D137" s="228"/>
      <c r="U137" s="150" t="str">
        <f>+IF(Z137="","",MAX(U$1:U136)+1)</f>
        <v/>
      </c>
      <c r="V137" s="151" t="str">
        <f>IF(Limit_Deviation_Detail!B159="","",Limit_Deviation_Detail!B159)</f>
        <v/>
      </c>
      <c r="W137" s="151" t="str">
        <f>IF(Limit_Deviation_Detail!C159="","",Limit_Deviation_Detail!C159)</f>
        <v/>
      </c>
      <c r="X137" s="151" t="str">
        <f>IF(Limit_Deviation_Detail!E159="","",Limit_Deviation_Detail!E159)</f>
        <v/>
      </c>
      <c r="Y137" s="151" t="str">
        <f t="shared" si="60"/>
        <v/>
      </c>
      <c r="Z137" s="152" t="str">
        <f>IF(COUNTIF(Y$2:Y137,Y137)=1,Y137,"")</f>
        <v/>
      </c>
      <c r="AA137" s="153" t="str">
        <f t="shared" si="61"/>
        <v/>
      </c>
      <c r="AB137" s="153" t="str">
        <f t="shared" si="62"/>
        <v/>
      </c>
      <c r="AC137" s="153" t="str">
        <f t="shared" si="63"/>
        <v/>
      </c>
      <c r="AD137" s="153" t="str">
        <f t="shared" si="64"/>
        <v/>
      </c>
      <c r="AE137" s="153" t="str">
        <f t="shared" si="65"/>
        <v/>
      </c>
      <c r="AU137" s="236" t="str">
        <f>+IF(AZ137="","",MAX(AU$1:AU136)+1)</f>
        <v/>
      </c>
      <c r="AV137" s="237" t="str">
        <f>IF(CMS_Deviation_Detail!B159="","",CMS_Deviation_Detail!B159)</f>
        <v/>
      </c>
      <c r="AW137" s="237" t="str">
        <f>IF(CMS_Deviation_Detail!C159="","",CMS_Deviation_Detail!C159)</f>
        <v/>
      </c>
      <c r="AX137" s="237" t="str">
        <f>IF(CMS_Deviation_Detail!D159="","",CMS_Deviation_Detail!D159)</f>
        <v/>
      </c>
      <c r="AY137" s="237" t="str">
        <f t="shared" si="67"/>
        <v/>
      </c>
      <c r="AZ137" s="152" t="str">
        <f>IF(COUNTIF(AY$2:AY137,AY137)=1,AY137,"")</f>
        <v/>
      </c>
      <c r="BA137" s="238" t="str">
        <f t="shared" si="68"/>
        <v/>
      </c>
      <c r="BB137" s="238" t="str">
        <f t="shared" si="69"/>
        <v/>
      </c>
      <c r="BC137" s="238" t="str">
        <f t="shared" si="70"/>
        <v/>
      </c>
      <c r="BD137" s="238" t="str">
        <f t="shared" si="71"/>
        <v/>
      </c>
      <c r="BE137" s="238" t="str">
        <f t="shared" si="66"/>
        <v/>
      </c>
    </row>
    <row r="138" spans="1:57" ht="16.5" x14ac:dyDescent="0.3">
      <c r="A138" s="150"/>
      <c r="B138" s="228"/>
      <c r="C138" s="147"/>
      <c r="D138" s="228"/>
      <c r="U138" s="150" t="str">
        <f>+IF(Z138="","",MAX(U$1:U137)+1)</f>
        <v/>
      </c>
      <c r="V138" s="151" t="str">
        <f>IF(Limit_Deviation_Detail!B160="","",Limit_Deviation_Detail!B160)</f>
        <v/>
      </c>
      <c r="W138" s="151" t="str">
        <f>IF(Limit_Deviation_Detail!C160="","",Limit_Deviation_Detail!C160)</f>
        <v/>
      </c>
      <c r="X138" s="151" t="str">
        <f>IF(Limit_Deviation_Detail!E160="","",Limit_Deviation_Detail!E160)</f>
        <v/>
      </c>
      <c r="Y138" s="151" t="str">
        <f t="shared" si="60"/>
        <v/>
      </c>
      <c r="Z138" s="152" t="str">
        <f>IF(COUNTIF(Y$2:Y138,Y138)=1,Y138,"")</f>
        <v/>
      </c>
      <c r="AA138" s="153" t="str">
        <f t="shared" si="61"/>
        <v/>
      </c>
      <c r="AB138" s="153" t="str">
        <f t="shared" si="62"/>
        <v/>
      </c>
      <c r="AC138" s="153" t="str">
        <f t="shared" si="63"/>
        <v/>
      </c>
      <c r="AD138" s="153" t="str">
        <f t="shared" si="64"/>
        <v/>
      </c>
      <c r="AE138" s="153" t="str">
        <f t="shared" si="65"/>
        <v/>
      </c>
      <c r="AU138" s="236" t="str">
        <f>+IF(AZ138="","",MAX(AU$1:AU137)+1)</f>
        <v/>
      </c>
      <c r="AV138" s="237" t="str">
        <f>IF(CMS_Deviation_Detail!B160="","",CMS_Deviation_Detail!B160)</f>
        <v/>
      </c>
      <c r="AW138" s="237" t="str">
        <f>IF(CMS_Deviation_Detail!C160="","",CMS_Deviation_Detail!C160)</f>
        <v/>
      </c>
      <c r="AX138" s="237" t="str">
        <f>IF(CMS_Deviation_Detail!D160="","",CMS_Deviation_Detail!D160)</f>
        <v/>
      </c>
      <c r="AY138" s="237" t="str">
        <f t="shared" si="67"/>
        <v/>
      </c>
      <c r="AZ138" s="152" t="str">
        <f>IF(COUNTIF(AY$2:AY138,AY138)=1,AY138,"")</f>
        <v/>
      </c>
      <c r="BA138" s="238" t="str">
        <f t="shared" si="68"/>
        <v/>
      </c>
      <c r="BB138" s="238" t="str">
        <f t="shared" si="69"/>
        <v/>
      </c>
      <c r="BC138" s="238" t="str">
        <f t="shared" si="70"/>
        <v/>
      </c>
      <c r="BD138" s="238" t="str">
        <f t="shared" si="71"/>
        <v/>
      </c>
      <c r="BE138" s="238" t="str">
        <f t="shared" si="66"/>
        <v/>
      </c>
    </row>
    <row r="139" spans="1:57" ht="16.5" x14ac:dyDescent="0.3">
      <c r="A139" s="150"/>
      <c r="B139" s="228"/>
      <c r="C139" s="147"/>
      <c r="D139" s="228"/>
      <c r="U139" s="150" t="str">
        <f>+IF(Z139="","",MAX(U$1:U138)+1)</f>
        <v/>
      </c>
      <c r="V139" s="151" t="str">
        <f>IF(Limit_Deviation_Detail!B161="","",Limit_Deviation_Detail!B161)</f>
        <v/>
      </c>
      <c r="W139" s="151" t="str">
        <f>IF(Limit_Deviation_Detail!C161="","",Limit_Deviation_Detail!C161)</f>
        <v/>
      </c>
      <c r="X139" s="151" t="str">
        <f>IF(Limit_Deviation_Detail!E161="","",Limit_Deviation_Detail!E161)</f>
        <v/>
      </c>
      <c r="Y139" s="151" t="str">
        <f t="shared" si="60"/>
        <v/>
      </c>
      <c r="Z139" s="152" t="str">
        <f>IF(COUNTIF(Y$2:Y139,Y139)=1,Y139,"")</f>
        <v/>
      </c>
      <c r="AA139" s="153" t="str">
        <f t="shared" si="61"/>
        <v/>
      </c>
      <c r="AB139" s="153" t="str">
        <f t="shared" si="62"/>
        <v/>
      </c>
      <c r="AC139" s="153" t="str">
        <f t="shared" si="63"/>
        <v/>
      </c>
      <c r="AD139" s="153" t="str">
        <f t="shared" si="64"/>
        <v/>
      </c>
      <c r="AE139" s="153" t="str">
        <f t="shared" si="65"/>
        <v/>
      </c>
      <c r="AU139" s="236" t="str">
        <f>+IF(AZ139="","",MAX(AU$1:AU138)+1)</f>
        <v/>
      </c>
      <c r="AV139" s="237" t="str">
        <f>IF(CMS_Deviation_Detail!B161="","",CMS_Deviation_Detail!B161)</f>
        <v/>
      </c>
      <c r="AW139" s="237" t="str">
        <f>IF(CMS_Deviation_Detail!C161="","",CMS_Deviation_Detail!C161)</f>
        <v/>
      </c>
      <c r="AX139" s="237" t="str">
        <f>IF(CMS_Deviation_Detail!D161="","",CMS_Deviation_Detail!D161)</f>
        <v/>
      </c>
      <c r="AY139" s="237" t="str">
        <f t="shared" si="67"/>
        <v/>
      </c>
      <c r="AZ139" s="152" t="str">
        <f>IF(COUNTIF(AY$2:AY139,AY139)=1,AY139,"")</f>
        <v/>
      </c>
      <c r="BA139" s="238" t="str">
        <f t="shared" si="68"/>
        <v/>
      </c>
      <c r="BB139" s="238" t="str">
        <f t="shared" si="69"/>
        <v/>
      </c>
      <c r="BC139" s="238" t="str">
        <f t="shared" si="70"/>
        <v/>
      </c>
      <c r="BD139" s="238" t="str">
        <f t="shared" si="71"/>
        <v/>
      </c>
      <c r="BE139" s="238" t="str">
        <f t="shared" si="66"/>
        <v/>
      </c>
    </row>
    <row r="140" spans="1:57" ht="16.5" x14ac:dyDescent="0.3">
      <c r="A140" s="150"/>
      <c r="B140" s="228"/>
      <c r="C140" s="147"/>
      <c r="D140" s="228"/>
      <c r="U140" s="150" t="str">
        <f>+IF(Z140="","",MAX(U$1:U139)+1)</f>
        <v/>
      </c>
      <c r="V140" s="151" t="str">
        <f>IF(Limit_Deviation_Detail!B162="","",Limit_Deviation_Detail!B162)</f>
        <v/>
      </c>
      <c r="W140" s="151" t="str">
        <f>IF(Limit_Deviation_Detail!C162="","",Limit_Deviation_Detail!C162)</f>
        <v/>
      </c>
      <c r="X140" s="151" t="str">
        <f>IF(Limit_Deviation_Detail!E162="","",Limit_Deviation_Detail!E162)</f>
        <v/>
      </c>
      <c r="Y140" s="151" t="str">
        <f t="shared" si="60"/>
        <v/>
      </c>
      <c r="Z140" s="152" t="str">
        <f>IF(COUNTIF(Y$2:Y140,Y140)=1,Y140,"")</f>
        <v/>
      </c>
      <c r="AA140" s="153" t="str">
        <f t="shared" si="61"/>
        <v/>
      </c>
      <c r="AB140" s="153" t="str">
        <f t="shared" si="62"/>
        <v/>
      </c>
      <c r="AC140" s="153" t="str">
        <f t="shared" si="63"/>
        <v/>
      </c>
      <c r="AD140" s="153" t="str">
        <f t="shared" si="64"/>
        <v/>
      </c>
      <c r="AE140" s="153" t="str">
        <f t="shared" si="65"/>
        <v/>
      </c>
      <c r="AU140" s="236" t="str">
        <f>+IF(AZ140="","",MAX(AU$1:AU139)+1)</f>
        <v/>
      </c>
      <c r="AV140" s="237" t="str">
        <f>IF(CMS_Deviation_Detail!B162="","",CMS_Deviation_Detail!B162)</f>
        <v/>
      </c>
      <c r="AW140" s="237" t="str">
        <f>IF(CMS_Deviation_Detail!C162="","",CMS_Deviation_Detail!C162)</f>
        <v/>
      </c>
      <c r="AX140" s="237" t="str">
        <f>IF(CMS_Deviation_Detail!D162="","",CMS_Deviation_Detail!D162)</f>
        <v/>
      </c>
      <c r="AY140" s="237" t="str">
        <f t="shared" si="67"/>
        <v/>
      </c>
      <c r="AZ140" s="152" t="str">
        <f>IF(COUNTIF(AY$2:AY140,AY140)=1,AY140,"")</f>
        <v/>
      </c>
      <c r="BA140" s="238" t="str">
        <f t="shared" si="68"/>
        <v/>
      </c>
      <c r="BB140" s="238" t="str">
        <f t="shared" si="69"/>
        <v/>
      </c>
      <c r="BC140" s="238" t="str">
        <f t="shared" si="70"/>
        <v/>
      </c>
      <c r="BD140" s="238" t="str">
        <f t="shared" si="71"/>
        <v/>
      </c>
      <c r="BE140" s="238" t="str">
        <f t="shared" si="66"/>
        <v/>
      </c>
    </row>
    <row r="141" spans="1:57" ht="16.5" x14ac:dyDescent="0.3">
      <c r="A141" s="150"/>
      <c r="B141" s="228"/>
      <c r="C141" s="147"/>
      <c r="D141" s="228"/>
      <c r="U141" s="150" t="str">
        <f>+IF(Z141="","",MAX(U$1:U140)+1)</f>
        <v/>
      </c>
      <c r="V141" s="151" t="str">
        <f>IF(Limit_Deviation_Detail!B163="","",Limit_Deviation_Detail!B163)</f>
        <v/>
      </c>
      <c r="W141" s="151" t="str">
        <f>IF(Limit_Deviation_Detail!C163="","",Limit_Deviation_Detail!C163)</f>
        <v/>
      </c>
      <c r="X141" s="151" t="str">
        <f>IF(Limit_Deviation_Detail!E163="","",Limit_Deviation_Detail!E163)</f>
        <v/>
      </c>
      <c r="Y141" s="151" t="str">
        <f t="shared" si="60"/>
        <v/>
      </c>
      <c r="Z141" s="152" t="str">
        <f>IF(COUNTIF(Y$2:Y141,Y141)=1,Y141,"")</f>
        <v/>
      </c>
      <c r="AA141" s="153" t="str">
        <f t="shared" si="61"/>
        <v/>
      </c>
      <c r="AB141" s="153" t="str">
        <f t="shared" si="62"/>
        <v/>
      </c>
      <c r="AC141" s="153" t="str">
        <f t="shared" si="63"/>
        <v/>
      </c>
      <c r="AD141" s="153" t="str">
        <f t="shared" si="64"/>
        <v/>
      </c>
      <c r="AE141" s="153" t="str">
        <f t="shared" si="65"/>
        <v/>
      </c>
      <c r="AU141" s="236" t="str">
        <f>+IF(AZ141="","",MAX(AU$1:AU140)+1)</f>
        <v/>
      </c>
      <c r="AV141" s="237" t="str">
        <f>IF(CMS_Deviation_Detail!B163="","",CMS_Deviation_Detail!B163)</f>
        <v/>
      </c>
      <c r="AW141" s="237" t="str">
        <f>IF(CMS_Deviation_Detail!C163="","",CMS_Deviation_Detail!C163)</f>
        <v/>
      </c>
      <c r="AX141" s="237" t="str">
        <f>IF(CMS_Deviation_Detail!D163="","",CMS_Deviation_Detail!D163)</f>
        <v/>
      </c>
      <c r="AY141" s="237" t="str">
        <f t="shared" si="67"/>
        <v/>
      </c>
      <c r="AZ141" s="152" t="str">
        <f>IF(COUNTIF(AY$2:AY141,AY141)=1,AY141,"")</f>
        <v/>
      </c>
      <c r="BA141" s="238" t="str">
        <f t="shared" si="68"/>
        <v/>
      </c>
      <c r="BB141" s="238" t="str">
        <f t="shared" si="69"/>
        <v/>
      </c>
      <c r="BC141" s="238" t="str">
        <f t="shared" si="70"/>
        <v/>
      </c>
      <c r="BD141" s="238" t="str">
        <f t="shared" si="71"/>
        <v/>
      </c>
      <c r="BE141" s="238" t="str">
        <f t="shared" si="66"/>
        <v/>
      </c>
    </row>
    <row r="142" spans="1:57" ht="16.5" x14ac:dyDescent="0.3">
      <c r="A142" s="150"/>
      <c r="B142" s="228"/>
      <c r="C142" s="147"/>
      <c r="D142" s="228"/>
      <c r="U142" s="150" t="str">
        <f>+IF(Z142="","",MAX(U$1:U141)+1)</f>
        <v/>
      </c>
      <c r="V142" s="151" t="str">
        <f>IF(Limit_Deviation_Detail!B164="","",Limit_Deviation_Detail!B164)</f>
        <v/>
      </c>
      <c r="W142" s="151" t="str">
        <f>IF(Limit_Deviation_Detail!C164="","",Limit_Deviation_Detail!C164)</f>
        <v/>
      </c>
      <c r="X142" s="151" t="str">
        <f>IF(Limit_Deviation_Detail!E164="","",Limit_Deviation_Detail!E164)</f>
        <v/>
      </c>
      <c r="Y142" s="151" t="str">
        <f t="shared" si="60"/>
        <v/>
      </c>
      <c r="Z142" s="152" t="str">
        <f>IF(COUNTIF(Y$2:Y142,Y142)=1,Y142,"")</f>
        <v/>
      </c>
      <c r="AA142" s="153" t="str">
        <f t="shared" si="61"/>
        <v/>
      </c>
      <c r="AB142" s="153" t="str">
        <f t="shared" si="62"/>
        <v/>
      </c>
      <c r="AC142" s="153" t="str">
        <f t="shared" si="63"/>
        <v/>
      </c>
      <c r="AD142" s="153" t="str">
        <f t="shared" si="64"/>
        <v/>
      </c>
      <c r="AE142" s="153" t="str">
        <f t="shared" si="65"/>
        <v/>
      </c>
      <c r="AU142" s="236" t="str">
        <f>+IF(AZ142="","",MAX(AU$1:AU141)+1)</f>
        <v/>
      </c>
      <c r="AV142" s="237" t="str">
        <f>IF(CMS_Deviation_Detail!B164="","",CMS_Deviation_Detail!B164)</f>
        <v/>
      </c>
      <c r="AW142" s="237" t="str">
        <f>IF(CMS_Deviation_Detail!C164="","",CMS_Deviation_Detail!C164)</f>
        <v/>
      </c>
      <c r="AX142" s="237" t="str">
        <f>IF(CMS_Deviation_Detail!D164="","",CMS_Deviation_Detail!D164)</f>
        <v/>
      </c>
      <c r="AY142" s="237" t="str">
        <f t="shared" si="67"/>
        <v/>
      </c>
      <c r="AZ142" s="152" t="str">
        <f>IF(COUNTIF(AY$2:AY142,AY142)=1,AY142,"")</f>
        <v/>
      </c>
      <c r="BA142" s="238" t="str">
        <f t="shared" si="68"/>
        <v/>
      </c>
      <c r="BB142" s="238" t="str">
        <f t="shared" si="69"/>
        <v/>
      </c>
      <c r="BC142" s="238" t="str">
        <f t="shared" si="70"/>
        <v/>
      </c>
      <c r="BD142" s="238" t="str">
        <f t="shared" si="71"/>
        <v/>
      </c>
      <c r="BE142" s="238" t="str">
        <f t="shared" si="66"/>
        <v/>
      </c>
    </row>
    <row r="143" spans="1:57" ht="16.5" x14ac:dyDescent="0.3">
      <c r="A143" s="150"/>
      <c r="B143" s="228"/>
      <c r="C143" s="147"/>
      <c r="D143" s="228"/>
      <c r="U143" s="150" t="str">
        <f>+IF(Z143="","",MAX(U$1:U142)+1)</f>
        <v/>
      </c>
      <c r="V143" s="151" t="str">
        <f>IF(Limit_Deviation_Detail!B165="","",Limit_Deviation_Detail!B165)</f>
        <v/>
      </c>
      <c r="W143" s="151" t="str">
        <f>IF(Limit_Deviation_Detail!C165="","",Limit_Deviation_Detail!C165)</f>
        <v/>
      </c>
      <c r="X143" s="151" t="str">
        <f>IF(Limit_Deviation_Detail!E165="","",Limit_Deviation_Detail!E165)</f>
        <v/>
      </c>
      <c r="Y143" s="151" t="str">
        <f t="shared" si="60"/>
        <v/>
      </c>
      <c r="Z143" s="152" t="str">
        <f>IF(COUNTIF(Y$2:Y143,Y143)=1,Y143,"")</f>
        <v/>
      </c>
      <c r="AA143" s="153" t="str">
        <f t="shared" si="61"/>
        <v/>
      </c>
      <c r="AB143" s="153" t="str">
        <f t="shared" si="62"/>
        <v/>
      </c>
      <c r="AC143" s="153" t="str">
        <f t="shared" si="63"/>
        <v/>
      </c>
      <c r="AD143" s="153" t="str">
        <f t="shared" si="64"/>
        <v/>
      </c>
      <c r="AE143" s="153" t="str">
        <f t="shared" si="65"/>
        <v/>
      </c>
      <c r="AU143" s="236" t="str">
        <f>+IF(AZ143="","",MAX(AU$1:AU142)+1)</f>
        <v/>
      </c>
      <c r="AV143" s="237" t="str">
        <f>IF(CMS_Deviation_Detail!B165="","",CMS_Deviation_Detail!B165)</f>
        <v/>
      </c>
      <c r="AW143" s="237" t="str">
        <f>IF(CMS_Deviation_Detail!C165="","",CMS_Deviation_Detail!C165)</f>
        <v/>
      </c>
      <c r="AX143" s="237" t="str">
        <f>IF(CMS_Deviation_Detail!D165="","",CMS_Deviation_Detail!D165)</f>
        <v/>
      </c>
      <c r="AY143" s="237" t="str">
        <f t="shared" si="67"/>
        <v/>
      </c>
      <c r="AZ143" s="152" t="str">
        <f>IF(COUNTIF(AY$2:AY143,AY143)=1,AY143,"")</f>
        <v/>
      </c>
      <c r="BA143" s="238" t="str">
        <f t="shared" si="68"/>
        <v/>
      </c>
      <c r="BB143" s="238" t="str">
        <f t="shared" si="69"/>
        <v/>
      </c>
      <c r="BC143" s="238" t="str">
        <f t="shared" si="70"/>
        <v/>
      </c>
      <c r="BD143" s="238" t="str">
        <f t="shared" si="71"/>
        <v/>
      </c>
      <c r="BE143" s="238" t="str">
        <f t="shared" si="66"/>
        <v/>
      </c>
    </row>
    <row r="144" spans="1:57" ht="16.5" x14ac:dyDescent="0.3">
      <c r="A144" s="150"/>
      <c r="B144" s="228"/>
      <c r="C144" s="147"/>
      <c r="D144" s="228"/>
      <c r="U144" s="150" t="str">
        <f>+IF(Z144="","",MAX(U$1:U143)+1)</f>
        <v/>
      </c>
      <c r="V144" s="151" t="str">
        <f>IF(Limit_Deviation_Detail!B166="","",Limit_Deviation_Detail!B166)</f>
        <v/>
      </c>
      <c r="W144" s="151" t="str">
        <f>IF(Limit_Deviation_Detail!C166="","",Limit_Deviation_Detail!C166)</f>
        <v/>
      </c>
      <c r="X144" s="151" t="str">
        <f>IF(Limit_Deviation_Detail!E166="","",Limit_Deviation_Detail!E166)</f>
        <v/>
      </c>
      <c r="Y144" s="151" t="str">
        <f t="shared" si="60"/>
        <v/>
      </c>
      <c r="Z144" s="152" t="str">
        <f>IF(COUNTIF(Y$2:Y144,Y144)=1,Y144,"")</f>
        <v/>
      </c>
      <c r="AA144" s="153" t="str">
        <f t="shared" si="61"/>
        <v/>
      </c>
      <c r="AB144" s="153" t="str">
        <f t="shared" si="62"/>
        <v/>
      </c>
      <c r="AC144" s="153" t="str">
        <f t="shared" si="63"/>
        <v/>
      </c>
      <c r="AD144" s="153" t="str">
        <f t="shared" si="64"/>
        <v/>
      </c>
      <c r="AE144" s="153" t="str">
        <f t="shared" si="65"/>
        <v/>
      </c>
      <c r="AU144" s="236" t="str">
        <f>+IF(AZ144="","",MAX(AU$1:AU143)+1)</f>
        <v/>
      </c>
      <c r="AV144" s="237" t="str">
        <f>IF(CMS_Deviation_Detail!B166="","",CMS_Deviation_Detail!B166)</f>
        <v/>
      </c>
      <c r="AW144" s="237" t="str">
        <f>IF(CMS_Deviation_Detail!C166="","",CMS_Deviation_Detail!C166)</f>
        <v/>
      </c>
      <c r="AX144" s="237" t="str">
        <f>IF(CMS_Deviation_Detail!D166="","",CMS_Deviation_Detail!D166)</f>
        <v/>
      </c>
      <c r="AY144" s="237" t="str">
        <f t="shared" si="67"/>
        <v/>
      </c>
      <c r="AZ144" s="152" t="str">
        <f>IF(COUNTIF(AY$2:AY144,AY144)=1,AY144,"")</f>
        <v/>
      </c>
      <c r="BA144" s="238" t="str">
        <f t="shared" si="68"/>
        <v/>
      </c>
      <c r="BB144" s="238" t="str">
        <f t="shared" si="69"/>
        <v/>
      </c>
      <c r="BC144" s="238" t="str">
        <f t="shared" si="70"/>
        <v/>
      </c>
      <c r="BD144" s="238" t="str">
        <f t="shared" si="71"/>
        <v/>
      </c>
      <c r="BE144" s="238" t="str">
        <f t="shared" si="66"/>
        <v/>
      </c>
    </row>
    <row r="145" spans="1:57" ht="16.5" x14ac:dyDescent="0.3">
      <c r="A145" s="150"/>
      <c r="B145" s="228"/>
      <c r="C145" s="147"/>
      <c r="D145" s="228"/>
      <c r="U145" s="150" t="str">
        <f>+IF(Z145="","",MAX(U$1:U144)+1)</f>
        <v/>
      </c>
      <c r="V145" s="151" t="str">
        <f>IF(Limit_Deviation_Detail!B167="","",Limit_Deviation_Detail!B167)</f>
        <v/>
      </c>
      <c r="W145" s="151" t="str">
        <f>IF(Limit_Deviation_Detail!C167="","",Limit_Deviation_Detail!C167)</f>
        <v/>
      </c>
      <c r="X145" s="151" t="str">
        <f>IF(Limit_Deviation_Detail!E167="","",Limit_Deviation_Detail!E167)</f>
        <v/>
      </c>
      <c r="Y145" s="151" t="str">
        <f t="shared" si="60"/>
        <v/>
      </c>
      <c r="Z145" s="152" t="str">
        <f>IF(COUNTIF(Y$2:Y145,Y145)=1,Y145,"")</f>
        <v/>
      </c>
      <c r="AA145" s="153" t="str">
        <f t="shared" si="61"/>
        <v/>
      </c>
      <c r="AB145" s="153" t="str">
        <f t="shared" si="62"/>
        <v/>
      </c>
      <c r="AC145" s="153" t="str">
        <f t="shared" si="63"/>
        <v/>
      </c>
      <c r="AD145" s="153" t="str">
        <f t="shared" si="64"/>
        <v/>
      </c>
      <c r="AE145" s="153" t="str">
        <f t="shared" si="65"/>
        <v/>
      </c>
      <c r="AU145" s="236" t="str">
        <f>+IF(AZ145="","",MAX(AU$1:AU144)+1)</f>
        <v/>
      </c>
      <c r="AV145" s="237" t="str">
        <f>IF(CMS_Deviation_Detail!B167="","",CMS_Deviation_Detail!B167)</f>
        <v/>
      </c>
      <c r="AW145" s="237" t="str">
        <f>IF(CMS_Deviation_Detail!C167="","",CMS_Deviation_Detail!C167)</f>
        <v/>
      </c>
      <c r="AX145" s="237" t="str">
        <f>IF(CMS_Deviation_Detail!D167="","",CMS_Deviation_Detail!D167)</f>
        <v/>
      </c>
      <c r="AY145" s="237" t="str">
        <f t="shared" si="67"/>
        <v/>
      </c>
      <c r="AZ145" s="152" t="str">
        <f>IF(COUNTIF(AY$2:AY145,AY145)=1,AY145,"")</f>
        <v/>
      </c>
      <c r="BA145" s="238" t="str">
        <f t="shared" si="68"/>
        <v/>
      </c>
      <c r="BB145" s="238" t="str">
        <f t="shared" si="69"/>
        <v/>
      </c>
      <c r="BC145" s="238" t="str">
        <f t="shared" si="70"/>
        <v/>
      </c>
      <c r="BD145" s="238" t="str">
        <f t="shared" si="71"/>
        <v/>
      </c>
      <c r="BE145" s="238" t="str">
        <f t="shared" si="66"/>
        <v/>
      </c>
    </row>
    <row r="146" spans="1:57" ht="16.5" x14ac:dyDescent="0.3">
      <c r="A146" s="150"/>
      <c r="B146" s="228"/>
      <c r="C146" s="147"/>
      <c r="D146" s="228"/>
      <c r="U146" s="150" t="str">
        <f>+IF(Z146="","",MAX(U$1:U145)+1)</f>
        <v/>
      </c>
      <c r="V146" s="151" t="str">
        <f>IF(Limit_Deviation_Detail!B168="","",Limit_Deviation_Detail!B168)</f>
        <v/>
      </c>
      <c r="W146" s="151" t="str">
        <f>IF(Limit_Deviation_Detail!C168="","",Limit_Deviation_Detail!C168)</f>
        <v/>
      </c>
      <c r="X146" s="151" t="str">
        <f>IF(Limit_Deviation_Detail!E168="","",Limit_Deviation_Detail!E168)</f>
        <v/>
      </c>
      <c r="Y146" s="151" t="str">
        <f t="shared" si="60"/>
        <v/>
      </c>
      <c r="Z146" s="152" t="str">
        <f>IF(COUNTIF(Y$2:Y146,Y146)=1,Y146,"")</f>
        <v/>
      </c>
      <c r="AA146" s="153" t="str">
        <f t="shared" si="61"/>
        <v/>
      </c>
      <c r="AB146" s="153" t="str">
        <f t="shared" si="62"/>
        <v/>
      </c>
      <c r="AC146" s="153" t="str">
        <f t="shared" si="63"/>
        <v/>
      </c>
      <c r="AD146" s="153" t="str">
        <f t="shared" si="64"/>
        <v/>
      </c>
      <c r="AE146" s="153" t="str">
        <f t="shared" si="65"/>
        <v/>
      </c>
      <c r="AU146" s="236" t="str">
        <f>+IF(AZ146="","",MAX(AU$1:AU145)+1)</f>
        <v/>
      </c>
      <c r="AV146" s="237" t="str">
        <f>IF(CMS_Deviation_Detail!B168="","",CMS_Deviation_Detail!B168)</f>
        <v/>
      </c>
      <c r="AW146" s="237" t="str">
        <f>IF(CMS_Deviation_Detail!C168="","",CMS_Deviation_Detail!C168)</f>
        <v/>
      </c>
      <c r="AX146" s="237" t="str">
        <f>IF(CMS_Deviation_Detail!D168="","",CMS_Deviation_Detail!D168)</f>
        <v/>
      </c>
      <c r="AY146" s="237" t="str">
        <f t="shared" si="67"/>
        <v/>
      </c>
      <c r="AZ146" s="152" t="str">
        <f>IF(COUNTIF(AY$2:AY146,AY146)=1,AY146,"")</f>
        <v/>
      </c>
      <c r="BA146" s="238" t="str">
        <f t="shared" si="68"/>
        <v/>
      </c>
      <c r="BB146" s="238" t="str">
        <f t="shared" si="69"/>
        <v/>
      </c>
      <c r="BC146" s="238" t="str">
        <f t="shared" si="70"/>
        <v/>
      </c>
      <c r="BD146" s="238" t="str">
        <f t="shared" si="71"/>
        <v/>
      </c>
      <c r="BE146" s="238" t="str">
        <f t="shared" si="66"/>
        <v/>
      </c>
    </row>
    <row r="147" spans="1:57" ht="16.5" x14ac:dyDescent="0.3">
      <c r="A147" s="150"/>
      <c r="B147" s="228"/>
      <c r="C147" s="147"/>
      <c r="D147" s="228"/>
      <c r="U147" s="150" t="str">
        <f>+IF(Z147="","",MAX(U$1:U146)+1)</f>
        <v/>
      </c>
      <c r="V147" s="151" t="str">
        <f>IF(Limit_Deviation_Detail!B169="","",Limit_Deviation_Detail!B169)</f>
        <v/>
      </c>
      <c r="W147" s="151" t="str">
        <f>IF(Limit_Deviation_Detail!C169="","",Limit_Deviation_Detail!C169)</f>
        <v/>
      </c>
      <c r="X147" s="151" t="str">
        <f>IF(Limit_Deviation_Detail!E169="","",Limit_Deviation_Detail!E169)</f>
        <v/>
      </c>
      <c r="Y147" s="151" t="str">
        <f t="shared" si="60"/>
        <v/>
      </c>
      <c r="Z147" s="152" t="str">
        <f>IF(COUNTIF(Y$2:Y147,Y147)=1,Y147,"")</f>
        <v/>
      </c>
      <c r="AA147" s="153" t="str">
        <f t="shared" si="61"/>
        <v/>
      </c>
      <c r="AB147" s="153" t="str">
        <f t="shared" si="62"/>
        <v/>
      </c>
      <c r="AC147" s="153" t="str">
        <f t="shared" si="63"/>
        <v/>
      </c>
      <c r="AD147" s="153" t="str">
        <f t="shared" si="64"/>
        <v/>
      </c>
      <c r="AE147" s="153" t="str">
        <f t="shared" si="65"/>
        <v/>
      </c>
      <c r="AU147" s="236" t="str">
        <f>+IF(AZ147="","",MAX(AU$1:AU146)+1)</f>
        <v/>
      </c>
      <c r="AV147" s="237" t="str">
        <f>IF(CMS_Deviation_Detail!B169="","",CMS_Deviation_Detail!B169)</f>
        <v/>
      </c>
      <c r="AW147" s="237" t="str">
        <f>IF(CMS_Deviation_Detail!C169="","",CMS_Deviation_Detail!C169)</f>
        <v/>
      </c>
      <c r="AX147" s="237" t="str">
        <f>IF(CMS_Deviation_Detail!D169="","",CMS_Deviation_Detail!D169)</f>
        <v/>
      </c>
      <c r="AY147" s="237" t="str">
        <f t="shared" si="67"/>
        <v/>
      </c>
      <c r="AZ147" s="152" t="str">
        <f>IF(COUNTIF(AY$2:AY147,AY147)=1,AY147,"")</f>
        <v/>
      </c>
      <c r="BA147" s="238" t="str">
        <f t="shared" si="68"/>
        <v/>
      </c>
      <c r="BB147" s="238" t="str">
        <f t="shared" si="69"/>
        <v/>
      </c>
      <c r="BC147" s="238" t="str">
        <f t="shared" si="70"/>
        <v/>
      </c>
      <c r="BD147" s="238" t="str">
        <f t="shared" si="71"/>
        <v/>
      </c>
      <c r="BE147" s="238" t="str">
        <f t="shared" si="66"/>
        <v/>
      </c>
    </row>
    <row r="148" spans="1:57" ht="16.5" x14ac:dyDescent="0.3">
      <c r="A148" s="150"/>
      <c r="B148" s="228"/>
      <c r="C148" s="147"/>
      <c r="D148" s="228"/>
      <c r="U148" s="150" t="str">
        <f>+IF(Z148="","",MAX(U$1:U147)+1)</f>
        <v/>
      </c>
      <c r="V148" s="151" t="str">
        <f>IF(Limit_Deviation_Detail!B170="","",Limit_Deviation_Detail!B170)</f>
        <v/>
      </c>
      <c r="W148" s="151" t="str">
        <f>IF(Limit_Deviation_Detail!C170="","",Limit_Deviation_Detail!C170)</f>
        <v/>
      </c>
      <c r="X148" s="151" t="str">
        <f>IF(Limit_Deviation_Detail!E170="","",Limit_Deviation_Detail!E170)</f>
        <v/>
      </c>
      <c r="Y148" s="151" t="str">
        <f t="shared" si="60"/>
        <v/>
      </c>
      <c r="Z148" s="152" t="str">
        <f>IF(COUNTIF(Y$2:Y148,Y148)=1,Y148,"")</f>
        <v/>
      </c>
      <c r="AA148" s="153" t="str">
        <f t="shared" si="61"/>
        <v/>
      </c>
      <c r="AB148" s="153" t="str">
        <f t="shared" si="62"/>
        <v/>
      </c>
      <c r="AC148" s="153" t="str">
        <f t="shared" si="63"/>
        <v/>
      </c>
      <c r="AD148" s="153" t="str">
        <f t="shared" si="64"/>
        <v/>
      </c>
      <c r="AE148" s="153" t="str">
        <f t="shared" si="65"/>
        <v/>
      </c>
      <c r="AU148" s="236" t="str">
        <f>+IF(AZ148="","",MAX(AU$1:AU147)+1)</f>
        <v/>
      </c>
      <c r="AV148" s="237" t="str">
        <f>IF(CMS_Deviation_Detail!B170="","",CMS_Deviation_Detail!B170)</f>
        <v/>
      </c>
      <c r="AW148" s="237" t="str">
        <f>IF(CMS_Deviation_Detail!C170="","",CMS_Deviation_Detail!C170)</f>
        <v/>
      </c>
      <c r="AX148" s="237" t="str">
        <f>IF(CMS_Deviation_Detail!D170="","",CMS_Deviation_Detail!D170)</f>
        <v/>
      </c>
      <c r="AY148" s="237" t="str">
        <f t="shared" si="67"/>
        <v/>
      </c>
      <c r="AZ148" s="152" t="str">
        <f>IF(COUNTIF(AY$2:AY148,AY148)=1,AY148,"")</f>
        <v/>
      </c>
      <c r="BA148" s="238" t="str">
        <f t="shared" si="68"/>
        <v/>
      </c>
      <c r="BB148" s="238" t="str">
        <f t="shared" si="69"/>
        <v/>
      </c>
      <c r="BC148" s="238" t="str">
        <f t="shared" si="70"/>
        <v/>
      </c>
      <c r="BD148" s="238" t="str">
        <f t="shared" si="71"/>
        <v/>
      </c>
      <c r="BE148" s="238" t="str">
        <f t="shared" si="66"/>
        <v/>
      </c>
    </row>
    <row r="149" spans="1:57" ht="16.5" x14ac:dyDescent="0.3">
      <c r="A149" s="150"/>
      <c r="B149" s="228"/>
      <c r="C149" s="147"/>
      <c r="D149" s="228"/>
      <c r="U149" s="150" t="str">
        <f>+IF(Z149="","",MAX(U$1:U148)+1)</f>
        <v/>
      </c>
      <c r="V149" s="151" t="str">
        <f>IF(Limit_Deviation_Detail!B171="","",Limit_Deviation_Detail!B171)</f>
        <v/>
      </c>
      <c r="W149" s="151" t="str">
        <f>IF(Limit_Deviation_Detail!C171="","",Limit_Deviation_Detail!C171)</f>
        <v/>
      </c>
      <c r="X149" s="151" t="str">
        <f>IF(Limit_Deviation_Detail!E171="","",Limit_Deviation_Detail!E171)</f>
        <v/>
      </c>
      <c r="Y149" s="151" t="str">
        <f t="shared" si="60"/>
        <v/>
      </c>
      <c r="Z149" s="152" t="str">
        <f>IF(COUNTIF(Y$2:Y149,Y149)=1,Y149,"")</f>
        <v/>
      </c>
      <c r="AA149" s="153" t="str">
        <f t="shared" si="61"/>
        <v/>
      </c>
      <c r="AB149" s="153" t="str">
        <f t="shared" si="62"/>
        <v/>
      </c>
      <c r="AC149" s="153" t="str">
        <f t="shared" si="63"/>
        <v/>
      </c>
      <c r="AD149" s="153" t="str">
        <f t="shared" si="64"/>
        <v/>
      </c>
      <c r="AE149" s="153" t="str">
        <f t="shared" si="65"/>
        <v/>
      </c>
      <c r="AU149" s="236" t="str">
        <f>+IF(AZ149="","",MAX(AU$1:AU148)+1)</f>
        <v/>
      </c>
      <c r="AV149" s="237" t="str">
        <f>IF(CMS_Deviation_Detail!B171="","",CMS_Deviation_Detail!B171)</f>
        <v/>
      </c>
      <c r="AW149" s="237" t="str">
        <f>IF(CMS_Deviation_Detail!C171="","",CMS_Deviation_Detail!C171)</f>
        <v/>
      </c>
      <c r="AX149" s="237" t="str">
        <f>IF(CMS_Deviation_Detail!D171="","",CMS_Deviation_Detail!D171)</f>
        <v/>
      </c>
      <c r="AY149" s="237" t="str">
        <f t="shared" si="67"/>
        <v/>
      </c>
      <c r="AZ149" s="152" t="str">
        <f>IF(COUNTIF(AY$2:AY149,AY149)=1,AY149,"")</f>
        <v/>
      </c>
      <c r="BA149" s="238" t="str">
        <f t="shared" si="68"/>
        <v/>
      </c>
      <c r="BB149" s="238" t="str">
        <f t="shared" si="69"/>
        <v/>
      </c>
      <c r="BC149" s="238" t="str">
        <f t="shared" si="70"/>
        <v/>
      </c>
      <c r="BD149" s="238" t="str">
        <f t="shared" si="71"/>
        <v/>
      </c>
      <c r="BE149" s="238" t="str">
        <f t="shared" si="66"/>
        <v/>
      </c>
    </row>
    <row r="150" spans="1:57" ht="16.5" x14ac:dyDescent="0.3">
      <c r="A150" s="150"/>
      <c r="B150" s="228"/>
      <c r="C150" s="147"/>
      <c r="D150" s="228"/>
      <c r="U150" s="150" t="str">
        <f>+IF(Z150="","",MAX(U$1:U149)+1)</f>
        <v/>
      </c>
      <c r="V150" s="151" t="str">
        <f>IF(Limit_Deviation_Detail!B172="","",Limit_Deviation_Detail!B172)</f>
        <v/>
      </c>
      <c r="W150" s="151" t="str">
        <f>IF(Limit_Deviation_Detail!C172="","",Limit_Deviation_Detail!C172)</f>
        <v/>
      </c>
      <c r="X150" s="151" t="str">
        <f>IF(Limit_Deviation_Detail!E172="","",Limit_Deviation_Detail!E172)</f>
        <v/>
      </c>
      <c r="Y150" s="151" t="str">
        <f t="shared" si="60"/>
        <v/>
      </c>
      <c r="Z150" s="152" t="str">
        <f>IF(COUNTIF(Y$2:Y150,Y150)=1,Y150,"")</f>
        <v/>
      </c>
      <c r="AA150" s="153" t="str">
        <f t="shared" si="61"/>
        <v/>
      </c>
      <c r="AB150" s="153" t="str">
        <f t="shared" si="62"/>
        <v/>
      </c>
      <c r="AC150" s="153" t="str">
        <f t="shared" si="63"/>
        <v/>
      </c>
      <c r="AD150" s="153" t="str">
        <f t="shared" si="64"/>
        <v/>
      </c>
      <c r="AE150" s="153" t="str">
        <f t="shared" si="65"/>
        <v/>
      </c>
      <c r="AU150" s="236" t="str">
        <f>+IF(AZ150="","",MAX(AU$1:AU149)+1)</f>
        <v/>
      </c>
      <c r="AV150" s="237" t="str">
        <f>IF(CMS_Deviation_Detail!B172="","",CMS_Deviation_Detail!B172)</f>
        <v/>
      </c>
      <c r="AW150" s="237" t="str">
        <f>IF(CMS_Deviation_Detail!C172="","",CMS_Deviation_Detail!C172)</f>
        <v/>
      </c>
      <c r="AX150" s="237" t="str">
        <f>IF(CMS_Deviation_Detail!D172="","",CMS_Deviation_Detail!D172)</f>
        <v/>
      </c>
      <c r="AY150" s="237" t="str">
        <f t="shared" si="67"/>
        <v/>
      </c>
      <c r="AZ150" s="152" t="str">
        <f>IF(COUNTIF(AY$2:AY150,AY150)=1,AY150,"")</f>
        <v/>
      </c>
      <c r="BA150" s="238" t="str">
        <f t="shared" si="68"/>
        <v/>
      </c>
      <c r="BB150" s="238" t="str">
        <f t="shared" si="69"/>
        <v/>
      </c>
      <c r="BC150" s="238" t="str">
        <f t="shared" si="70"/>
        <v/>
      </c>
      <c r="BD150" s="238" t="str">
        <f t="shared" si="71"/>
        <v/>
      </c>
      <c r="BE150" s="238" t="str">
        <f t="shared" si="66"/>
        <v/>
      </c>
    </row>
    <row r="151" spans="1:57" ht="16.5" x14ac:dyDescent="0.3">
      <c r="A151" s="150"/>
      <c r="B151" s="228"/>
      <c r="C151" s="147"/>
      <c r="D151" s="228"/>
      <c r="U151" s="150" t="str">
        <f>+IF(Z151="","",MAX(U$1:U150)+1)</f>
        <v/>
      </c>
      <c r="V151" s="151" t="str">
        <f>IF(Limit_Deviation_Detail!B173="","",Limit_Deviation_Detail!B173)</f>
        <v/>
      </c>
      <c r="W151" s="151" t="str">
        <f>IF(Limit_Deviation_Detail!C173="","",Limit_Deviation_Detail!C173)</f>
        <v/>
      </c>
      <c r="X151" s="151" t="str">
        <f>IF(Limit_Deviation_Detail!E173="","",Limit_Deviation_Detail!E173)</f>
        <v/>
      </c>
      <c r="Y151" s="151" t="str">
        <f t="shared" si="60"/>
        <v/>
      </c>
      <c r="Z151" s="152" t="str">
        <f>IF(COUNTIF(Y$2:Y151,Y151)=1,Y151,"")</f>
        <v/>
      </c>
      <c r="AA151" s="153" t="str">
        <f t="shared" si="61"/>
        <v/>
      </c>
      <c r="AB151" s="153" t="str">
        <f t="shared" si="62"/>
        <v/>
      </c>
      <c r="AC151" s="153" t="str">
        <f t="shared" si="63"/>
        <v/>
      </c>
      <c r="AD151" s="153" t="str">
        <f t="shared" si="64"/>
        <v/>
      </c>
      <c r="AE151" s="153" t="str">
        <f t="shared" si="65"/>
        <v/>
      </c>
      <c r="AU151" s="236" t="str">
        <f>+IF(AZ151="","",MAX(AU$1:AU150)+1)</f>
        <v/>
      </c>
      <c r="AV151" s="237" t="str">
        <f>IF(CMS_Deviation_Detail!B173="","",CMS_Deviation_Detail!B173)</f>
        <v/>
      </c>
      <c r="AW151" s="237" t="str">
        <f>IF(CMS_Deviation_Detail!C173="","",CMS_Deviation_Detail!C173)</f>
        <v/>
      </c>
      <c r="AX151" s="237" t="str">
        <f>IF(CMS_Deviation_Detail!D173="","",CMS_Deviation_Detail!D173)</f>
        <v/>
      </c>
      <c r="AY151" s="237" t="str">
        <f t="shared" si="67"/>
        <v/>
      </c>
      <c r="AZ151" s="152" t="str">
        <f>IF(COUNTIF(AY$2:AY151,AY151)=1,AY151,"")</f>
        <v/>
      </c>
      <c r="BA151" s="238" t="str">
        <f t="shared" si="68"/>
        <v/>
      </c>
      <c r="BB151" s="238" t="str">
        <f t="shared" si="69"/>
        <v/>
      </c>
      <c r="BC151" s="238" t="str">
        <f t="shared" si="70"/>
        <v/>
      </c>
      <c r="BD151" s="238" t="str">
        <f t="shared" si="71"/>
        <v/>
      </c>
      <c r="BE151" s="238" t="str">
        <f t="shared" si="66"/>
        <v/>
      </c>
    </row>
    <row r="152" spans="1:57" ht="16.5" x14ac:dyDescent="0.3">
      <c r="A152" s="150"/>
      <c r="B152" s="228"/>
      <c r="C152" s="147"/>
      <c r="D152" s="228"/>
      <c r="U152" s="150" t="str">
        <f>+IF(Z152="","",MAX(U$1:U151)+1)</f>
        <v/>
      </c>
      <c r="V152" s="151" t="str">
        <f>IF(Limit_Deviation_Detail!B174="","",Limit_Deviation_Detail!B174)</f>
        <v/>
      </c>
      <c r="W152" s="151" t="str">
        <f>IF(Limit_Deviation_Detail!C174="","",Limit_Deviation_Detail!C174)</f>
        <v/>
      </c>
      <c r="X152" s="151" t="str">
        <f>IF(Limit_Deviation_Detail!E174="","",Limit_Deviation_Detail!E174)</f>
        <v/>
      </c>
      <c r="Y152" s="151" t="str">
        <f t="shared" si="60"/>
        <v/>
      </c>
      <c r="Z152" s="152" t="str">
        <f>IF(COUNTIF(Y$2:Y152,Y152)=1,Y152,"")</f>
        <v/>
      </c>
      <c r="AA152" s="153" t="str">
        <f t="shared" si="61"/>
        <v/>
      </c>
      <c r="AB152" s="153" t="str">
        <f t="shared" si="62"/>
        <v/>
      </c>
      <c r="AC152" s="153" t="str">
        <f t="shared" si="63"/>
        <v/>
      </c>
      <c r="AD152" s="153" t="str">
        <f t="shared" si="64"/>
        <v/>
      </c>
      <c r="AE152" s="153" t="str">
        <f t="shared" si="65"/>
        <v/>
      </c>
      <c r="AU152" s="236" t="str">
        <f>+IF(AZ152="","",MAX(AU$1:AU151)+1)</f>
        <v/>
      </c>
      <c r="AV152" s="237" t="str">
        <f>IF(CMS_Deviation_Detail!B174="","",CMS_Deviation_Detail!B174)</f>
        <v/>
      </c>
      <c r="AW152" s="237" t="str">
        <f>IF(CMS_Deviation_Detail!C174="","",CMS_Deviation_Detail!C174)</f>
        <v/>
      </c>
      <c r="AX152" s="237" t="str">
        <f>IF(CMS_Deviation_Detail!D174="","",CMS_Deviation_Detail!D174)</f>
        <v/>
      </c>
      <c r="AY152" s="237" t="str">
        <f t="shared" si="67"/>
        <v/>
      </c>
      <c r="AZ152" s="152" t="str">
        <f>IF(COUNTIF(AY$2:AY152,AY152)=1,AY152,"")</f>
        <v/>
      </c>
      <c r="BA152" s="238" t="str">
        <f t="shared" si="68"/>
        <v/>
      </c>
      <c r="BB152" s="238" t="str">
        <f t="shared" si="69"/>
        <v/>
      </c>
      <c r="BC152" s="238" t="str">
        <f t="shared" si="70"/>
        <v/>
      </c>
      <c r="BD152" s="238" t="str">
        <f t="shared" si="71"/>
        <v/>
      </c>
      <c r="BE152" s="238" t="str">
        <f t="shared" si="66"/>
        <v/>
      </c>
    </row>
    <row r="153" spans="1:57" ht="16.5" x14ac:dyDescent="0.3">
      <c r="A153" s="150"/>
      <c r="B153" s="228"/>
      <c r="C153" s="147"/>
      <c r="D153" s="228"/>
      <c r="U153" s="150" t="str">
        <f>+IF(Z153="","",MAX(U$1:U152)+1)</f>
        <v/>
      </c>
      <c r="V153" s="151" t="str">
        <f>IF(Limit_Deviation_Detail!B175="","",Limit_Deviation_Detail!B175)</f>
        <v/>
      </c>
      <c r="W153" s="151" t="str">
        <f>IF(Limit_Deviation_Detail!C175="","",Limit_Deviation_Detail!C175)</f>
        <v/>
      </c>
      <c r="X153" s="151" t="str">
        <f>IF(Limit_Deviation_Detail!E175="","",Limit_Deviation_Detail!E175)</f>
        <v/>
      </c>
      <c r="Y153" s="151" t="str">
        <f t="shared" si="60"/>
        <v/>
      </c>
      <c r="Z153" s="152" t="str">
        <f>IF(COUNTIF(Y$2:Y153,Y153)=1,Y153,"")</f>
        <v/>
      </c>
      <c r="AA153" s="153" t="str">
        <f t="shared" si="61"/>
        <v/>
      </c>
      <c r="AB153" s="153" t="str">
        <f t="shared" si="62"/>
        <v/>
      </c>
      <c r="AC153" s="153" t="str">
        <f t="shared" si="63"/>
        <v/>
      </c>
      <c r="AD153" s="153" t="str">
        <f t="shared" si="64"/>
        <v/>
      </c>
      <c r="AE153" s="153" t="str">
        <f t="shared" si="65"/>
        <v/>
      </c>
      <c r="AU153" s="236" t="str">
        <f>+IF(AZ153="","",MAX(AU$1:AU152)+1)</f>
        <v/>
      </c>
      <c r="AV153" s="237" t="str">
        <f>IF(CMS_Deviation_Detail!B175="","",CMS_Deviation_Detail!B175)</f>
        <v/>
      </c>
      <c r="AW153" s="237" t="str">
        <f>IF(CMS_Deviation_Detail!C175="","",CMS_Deviation_Detail!C175)</f>
        <v/>
      </c>
      <c r="AX153" s="237" t="str">
        <f>IF(CMS_Deviation_Detail!D175="","",CMS_Deviation_Detail!D175)</f>
        <v/>
      </c>
      <c r="AY153" s="237" t="str">
        <f t="shared" si="67"/>
        <v/>
      </c>
      <c r="AZ153" s="152" t="str">
        <f>IF(COUNTIF(AY$2:AY153,AY153)=1,AY153,"")</f>
        <v/>
      </c>
      <c r="BA153" s="238" t="str">
        <f t="shared" si="68"/>
        <v/>
      </c>
      <c r="BB153" s="238" t="str">
        <f t="shared" si="69"/>
        <v/>
      </c>
      <c r="BC153" s="238" t="str">
        <f t="shared" si="70"/>
        <v/>
      </c>
      <c r="BD153" s="238" t="str">
        <f t="shared" si="71"/>
        <v/>
      </c>
      <c r="BE153" s="238" t="str">
        <f t="shared" si="66"/>
        <v/>
      </c>
    </row>
    <row r="154" spans="1:57" ht="16.5" x14ac:dyDescent="0.3">
      <c r="A154" s="150"/>
      <c r="B154" s="228"/>
      <c r="C154" s="147"/>
      <c r="D154" s="228"/>
      <c r="U154" s="150" t="str">
        <f>+IF(Z154="","",MAX(U$1:U153)+1)</f>
        <v/>
      </c>
      <c r="V154" s="151" t="str">
        <f>IF(Limit_Deviation_Detail!B176="","",Limit_Deviation_Detail!B176)</f>
        <v/>
      </c>
      <c r="W154" s="151" t="str">
        <f>IF(Limit_Deviation_Detail!C176="","",Limit_Deviation_Detail!C176)</f>
        <v/>
      </c>
      <c r="X154" s="151" t="str">
        <f>IF(Limit_Deviation_Detail!E176="","",Limit_Deviation_Detail!E176)</f>
        <v/>
      </c>
      <c r="Y154" s="151" t="str">
        <f t="shared" si="60"/>
        <v/>
      </c>
      <c r="Z154" s="152" t="str">
        <f>IF(COUNTIF(Y$2:Y154,Y154)=1,Y154,"")</f>
        <v/>
      </c>
      <c r="AA154" s="153" t="str">
        <f t="shared" si="61"/>
        <v/>
      </c>
      <c r="AB154" s="153" t="str">
        <f t="shared" si="62"/>
        <v/>
      </c>
      <c r="AC154" s="153" t="str">
        <f t="shared" si="63"/>
        <v/>
      </c>
      <c r="AD154" s="153" t="str">
        <f t="shared" si="64"/>
        <v/>
      </c>
      <c r="AE154" s="153" t="str">
        <f t="shared" si="65"/>
        <v/>
      </c>
      <c r="AU154" s="236" t="str">
        <f>+IF(AZ154="","",MAX(AU$1:AU153)+1)</f>
        <v/>
      </c>
      <c r="AV154" s="237" t="str">
        <f>IF(CMS_Deviation_Detail!B176="","",CMS_Deviation_Detail!B176)</f>
        <v/>
      </c>
      <c r="AW154" s="237" t="str">
        <f>IF(CMS_Deviation_Detail!C176="","",CMS_Deviation_Detail!C176)</f>
        <v/>
      </c>
      <c r="AX154" s="237" t="str">
        <f>IF(CMS_Deviation_Detail!D176="","",CMS_Deviation_Detail!D176)</f>
        <v/>
      </c>
      <c r="AY154" s="237" t="str">
        <f t="shared" si="67"/>
        <v/>
      </c>
      <c r="AZ154" s="152" t="str">
        <f>IF(COUNTIF(AY$2:AY154,AY154)=1,AY154,"")</f>
        <v/>
      </c>
      <c r="BA154" s="238" t="str">
        <f t="shared" si="68"/>
        <v/>
      </c>
      <c r="BB154" s="238" t="str">
        <f t="shared" si="69"/>
        <v/>
      </c>
      <c r="BC154" s="238" t="str">
        <f t="shared" si="70"/>
        <v/>
      </c>
      <c r="BD154" s="238" t="str">
        <f t="shared" si="71"/>
        <v/>
      </c>
      <c r="BE154" s="238" t="str">
        <f t="shared" si="66"/>
        <v/>
      </c>
    </row>
    <row r="155" spans="1:57" ht="16.5" x14ac:dyDescent="0.3">
      <c r="A155" s="150"/>
      <c r="B155" s="228"/>
      <c r="C155" s="147"/>
      <c r="D155" s="228"/>
      <c r="U155" s="150" t="str">
        <f>+IF(Z155="","",MAX(U$1:U154)+1)</f>
        <v/>
      </c>
      <c r="V155" s="151" t="str">
        <f>IF(Limit_Deviation_Detail!B177="","",Limit_Deviation_Detail!B177)</f>
        <v/>
      </c>
      <c r="W155" s="151" t="str">
        <f>IF(Limit_Deviation_Detail!C177="","",Limit_Deviation_Detail!C177)</f>
        <v/>
      </c>
      <c r="X155" s="151" t="str">
        <f>IF(Limit_Deviation_Detail!E177="","",Limit_Deviation_Detail!E177)</f>
        <v/>
      </c>
      <c r="Y155" s="151" t="str">
        <f t="shared" si="60"/>
        <v/>
      </c>
      <c r="Z155" s="152" t="str">
        <f>IF(COUNTIF(Y$2:Y155,Y155)=1,Y155,"")</f>
        <v/>
      </c>
      <c r="AA155" s="153" t="str">
        <f t="shared" si="61"/>
        <v/>
      </c>
      <c r="AB155" s="153" t="str">
        <f t="shared" si="62"/>
        <v/>
      </c>
      <c r="AC155" s="153" t="str">
        <f t="shared" si="63"/>
        <v/>
      </c>
      <c r="AD155" s="153" t="str">
        <f t="shared" si="64"/>
        <v/>
      </c>
      <c r="AE155" s="153" t="str">
        <f t="shared" si="65"/>
        <v/>
      </c>
      <c r="AU155" s="236" t="str">
        <f>+IF(AZ155="","",MAX(AU$1:AU154)+1)</f>
        <v/>
      </c>
      <c r="AV155" s="237" t="str">
        <f>IF(CMS_Deviation_Detail!B177="","",CMS_Deviation_Detail!B177)</f>
        <v/>
      </c>
      <c r="AW155" s="237" t="str">
        <f>IF(CMS_Deviation_Detail!C177="","",CMS_Deviation_Detail!C177)</f>
        <v/>
      </c>
      <c r="AX155" s="237" t="str">
        <f>IF(CMS_Deviation_Detail!D177="","",CMS_Deviation_Detail!D177)</f>
        <v/>
      </c>
      <c r="AY155" s="237" t="str">
        <f t="shared" si="67"/>
        <v/>
      </c>
      <c r="AZ155" s="152" t="str">
        <f>IF(COUNTIF(AY$2:AY155,AY155)=1,AY155,"")</f>
        <v/>
      </c>
      <c r="BA155" s="238" t="str">
        <f t="shared" si="68"/>
        <v/>
      </c>
      <c r="BB155" s="238" t="str">
        <f t="shared" si="69"/>
        <v/>
      </c>
      <c r="BC155" s="238" t="str">
        <f t="shared" si="70"/>
        <v/>
      </c>
      <c r="BD155" s="238" t="str">
        <f t="shared" si="71"/>
        <v/>
      </c>
      <c r="BE155" s="238" t="str">
        <f t="shared" si="66"/>
        <v/>
      </c>
    </row>
    <row r="156" spans="1:57" ht="16.5" x14ac:dyDescent="0.3">
      <c r="A156" s="150"/>
      <c r="B156" s="228"/>
      <c r="C156" s="147"/>
      <c r="D156" s="228"/>
      <c r="U156" s="150" t="str">
        <f>+IF(Z156="","",MAX(U$1:U155)+1)</f>
        <v/>
      </c>
      <c r="V156" s="151" t="str">
        <f>IF(Limit_Deviation_Detail!B178="","",Limit_Deviation_Detail!B178)</f>
        <v/>
      </c>
      <c r="W156" s="151" t="str">
        <f>IF(Limit_Deviation_Detail!C178="","",Limit_Deviation_Detail!C178)</f>
        <v/>
      </c>
      <c r="X156" s="151" t="str">
        <f>IF(Limit_Deviation_Detail!E178="","",Limit_Deviation_Detail!E178)</f>
        <v/>
      </c>
      <c r="Y156" s="151" t="str">
        <f t="shared" si="60"/>
        <v/>
      </c>
      <c r="Z156" s="152" t="str">
        <f>IF(COUNTIF(Y$2:Y156,Y156)=1,Y156,"")</f>
        <v/>
      </c>
      <c r="AA156" s="153" t="str">
        <f t="shared" si="61"/>
        <v/>
      </c>
      <c r="AB156" s="153" t="str">
        <f t="shared" si="62"/>
        <v/>
      </c>
      <c r="AC156" s="153" t="str">
        <f t="shared" si="63"/>
        <v/>
      </c>
      <c r="AD156" s="153" t="str">
        <f t="shared" si="64"/>
        <v/>
      </c>
      <c r="AE156" s="153" t="str">
        <f t="shared" si="65"/>
        <v/>
      </c>
      <c r="AU156" s="236" t="str">
        <f>+IF(AZ156="","",MAX(AU$1:AU155)+1)</f>
        <v/>
      </c>
      <c r="AV156" s="237" t="str">
        <f>IF(CMS_Deviation_Detail!B178="","",CMS_Deviation_Detail!B178)</f>
        <v/>
      </c>
      <c r="AW156" s="237" t="str">
        <f>IF(CMS_Deviation_Detail!C178="","",CMS_Deviation_Detail!C178)</f>
        <v/>
      </c>
      <c r="AX156" s="237" t="str">
        <f>IF(CMS_Deviation_Detail!D178="","",CMS_Deviation_Detail!D178)</f>
        <v/>
      </c>
      <c r="AY156" s="237" t="str">
        <f t="shared" si="67"/>
        <v/>
      </c>
      <c r="AZ156" s="152" t="str">
        <f>IF(COUNTIF(AY$2:AY156,AY156)=1,AY156,"")</f>
        <v/>
      </c>
      <c r="BA156" s="238" t="str">
        <f t="shared" si="68"/>
        <v/>
      </c>
      <c r="BB156" s="238" t="str">
        <f t="shared" si="69"/>
        <v/>
      </c>
      <c r="BC156" s="238" t="str">
        <f t="shared" si="70"/>
        <v/>
      </c>
      <c r="BD156" s="238" t="str">
        <f t="shared" si="71"/>
        <v/>
      </c>
      <c r="BE156" s="238" t="str">
        <f t="shared" si="66"/>
        <v/>
      </c>
    </row>
    <row r="157" spans="1:57" ht="16.5" x14ac:dyDescent="0.3">
      <c r="A157" s="150"/>
      <c r="B157" s="228"/>
      <c r="C157" s="147"/>
      <c r="D157" s="228"/>
      <c r="U157" s="150" t="str">
        <f>+IF(Z157="","",MAX(U$1:U156)+1)</f>
        <v/>
      </c>
      <c r="V157" s="151" t="str">
        <f>IF(Limit_Deviation_Detail!B179="","",Limit_Deviation_Detail!B179)</f>
        <v/>
      </c>
      <c r="W157" s="151" t="str">
        <f>IF(Limit_Deviation_Detail!C179="","",Limit_Deviation_Detail!C179)</f>
        <v/>
      </c>
      <c r="X157" s="151" t="str">
        <f>IF(Limit_Deviation_Detail!E179="","",Limit_Deviation_Detail!E179)</f>
        <v/>
      </c>
      <c r="Y157" s="151" t="str">
        <f t="shared" si="60"/>
        <v/>
      </c>
      <c r="Z157" s="152" t="str">
        <f>IF(COUNTIF(Y$2:Y157,Y157)=1,Y157,"")</f>
        <v/>
      </c>
      <c r="AA157" s="153" t="str">
        <f t="shared" si="61"/>
        <v/>
      </c>
      <c r="AB157" s="153" t="str">
        <f t="shared" si="62"/>
        <v/>
      </c>
      <c r="AC157" s="153" t="str">
        <f t="shared" si="63"/>
        <v/>
      </c>
      <c r="AD157" s="153" t="str">
        <f t="shared" si="64"/>
        <v/>
      </c>
      <c r="AE157" s="153" t="str">
        <f t="shared" si="65"/>
        <v/>
      </c>
      <c r="AU157" s="236" t="str">
        <f>+IF(AZ157="","",MAX(AU$1:AU156)+1)</f>
        <v/>
      </c>
      <c r="AV157" s="237" t="str">
        <f>IF(CMS_Deviation_Detail!B179="","",CMS_Deviation_Detail!B179)</f>
        <v/>
      </c>
      <c r="AW157" s="237" t="str">
        <f>IF(CMS_Deviation_Detail!C179="","",CMS_Deviation_Detail!C179)</f>
        <v/>
      </c>
      <c r="AX157" s="237" t="str">
        <f>IF(CMS_Deviation_Detail!D179="","",CMS_Deviation_Detail!D179)</f>
        <v/>
      </c>
      <c r="AY157" s="237" t="str">
        <f t="shared" si="67"/>
        <v/>
      </c>
      <c r="AZ157" s="152" t="str">
        <f>IF(COUNTIF(AY$2:AY157,AY157)=1,AY157,"")</f>
        <v/>
      </c>
      <c r="BA157" s="238" t="str">
        <f t="shared" si="68"/>
        <v/>
      </c>
      <c r="BB157" s="238" t="str">
        <f t="shared" si="69"/>
        <v/>
      </c>
      <c r="BC157" s="238" t="str">
        <f t="shared" si="70"/>
        <v/>
      </c>
      <c r="BD157" s="238" t="str">
        <f t="shared" si="71"/>
        <v/>
      </c>
      <c r="BE157" s="238" t="str">
        <f t="shared" si="66"/>
        <v/>
      </c>
    </row>
    <row r="158" spans="1:57" ht="16.5" x14ac:dyDescent="0.3">
      <c r="A158" s="150"/>
      <c r="B158" s="228"/>
      <c r="C158" s="147"/>
      <c r="D158" s="228"/>
      <c r="U158" s="150" t="str">
        <f>+IF(Z158="","",MAX(U$1:U157)+1)</f>
        <v/>
      </c>
      <c r="V158" s="151" t="str">
        <f>IF(Limit_Deviation_Detail!B180="","",Limit_Deviation_Detail!B180)</f>
        <v/>
      </c>
      <c r="W158" s="151" t="str">
        <f>IF(Limit_Deviation_Detail!C180="","",Limit_Deviation_Detail!C180)</f>
        <v/>
      </c>
      <c r="X158" s="151" t="str">
        <f>IF(Limit_Deviation_Detail!E180="","",Limit_Deviation_Detail!E180)</f>
        <v/>
      </c>
      <c r="Y158" s="151" t="str">
        <f t="shared" si="60"/>
        <v/>
      </c>
      <c r="Z158" s="152" t="str">
        <f>IF(COUNTIF(Y$2:Y158,Y158)=1,Y158,"")</f>
        <v/>
      </c>
      <c r="AA158" s="153" t="str">
        <f t="shared" si="61"/>
        <v/>
      </c>
      <c r="AB158" s="153" t="str">
        <f t="shared" si="62"/>
        <v/>
      </c>
      <c r="AC158" s="153" t="str">
        <f t="shared" si="63"/>
        <v/>
      </c>
      <c r="AD158" s="153" t="str">
        <f t="shared" si="64"/>
        <v/>
      </c>
      <c r="AE158" s="153" t="str">
        <f t="shared" si="65"/>
        <v/>
      </c>
      <c r="AU158" s="236" t="str">
        <f>+IF(AZ158="","",MAX(AU$1:AU157)+1)</f>
        <v/>
      </c>
      <c r="AV158" s="237" t="str">
        <f>IF(CMS_Deviation_Detail!B180="","",CMS_Deviation_Detail!B180)</f>
        <v/>
      </c>
      <c r="AW158" s="237" t="str">
        <f>IF(CMS_Deviation_Detail!C180="","",CMS_Deviation_Detail!C180)</f>
        <v/>
      </c>
      <c r="AX158" s="237" t="str">
        <f>IF(CMS_Deviation_Detail!D180="","",CMS_Deviation_Detail!D180)</f>
        <v/>
      </c>
      <c r="AY158" s="237" t="str">
        <f t="shared" si="67"/>
        <v/>
      </c>
      <c r="AZ158" s="152" t="str">
        <f>IF(COUNTIF(AY$2:AY158,AY158)=1,AY158,"")</f>
        <v/>
      </c>
      <c r="BA158" s="238" t="str">
        <f t="shared" si="68"/>
        <v/>
      </c>
      <c r="BB158" s="238" t="str">
        <f t="shared" si="69"/>
        <v/>
      </c>
      <c r="BC158" s="238" t="str">
        <f t="shared" si="70"/>
        <v/>
      </c>
      <c r="BD158" s="238" t="str">
        <f t="shared" si="71"/>
        <v/>
      </c>
      <c r="BE158" s="238" t="str">
        <f t="shared" si="66"/>
        <v/>
      </c>
    </row>
    <row r="159" spans="1:57" ht="16.5" x14ac:dyDescent="0.3">
      <c r="A159" s="150"/>
      <c r="B159" s="228"/>
      <c r="C159" s="147"/>
      <c r="D159" s="228"/>
      <c r="U159" s="150" t="str">
        <f>+IF(Z159="","",MAX(U$1:U158)+1)</f>
        <v/>
      </c>
      <c r="V159" s="151" t="str">
        <f>IF(Limit_Deviation_Detail!B181="","",Limit_Deviation_Detail!B181)</f>
        <v/>
      </c>
      <c r="W159" s="151" t="str">
        <f>IF(Limit_Deviation_Detail!C181="","",Limit_Deviation_Detail!C181)</f>
        <v/>
      </c>
      <c r="X159" s="151" t="str">
        <f>IF(Limit_Deviation_Detail!E181="","",Limit_Deviation_Detail!E181)</f>
        <v/>
      </c>
      <c r="Y159" s="151" t="str">
        <f t="shared" si="60"/>
        <v/>
      </c>
      <c r="Z159" s="152" t="str">
        <f>IF(COUNTIF(Y$2:Y159,Y159)=1,Y159,"")</f>
        <v/>
      </c>
      <c r="AA159" s="153" t="str">
        <f t="shared" si="61"/>
        <v/>
      </c>
      <c r="AB159" s="153" t="str">
        <f t="shared" si="62"/>
        <v/>
      </c>
      <c r="AC159" s="153" t="str">
        <f t="shared" si="63"/>
        <v/>
      </c>
      <c r="AD159" s="153" t="str">
        <f t="shared" si="64"/>
        <v/>
      </c>
      <c r="AE159" s="153" t="str">
        <f t="shared" si="65"/>
        <v/>
      </c>
      <c r="AU159" s="236" t="str">
        <f>+IF(AZ159="","",MAX(AU$1:AU158)+1)</f>
        <v/>
      </c>
      <c r="AV159" s="237" t="str">
        <f>IF(CMS_Deviation_Detail!B181="","",CMS_Deviation_Detail!B181)</f>
        <v/>
      </c>
      <c r="AW159" s="237" t="str">
        <f>IF(CMS_Deviation_Detail!C181="","",CMS_Deviation_Detail!C181)</f>
        <v/>
      </c>
      <c r="AX159" s="237" t="str">
        <f>IF(CMS_Deviation_Detail!D181="","",CMS_Deviation_Detail!D181)</f>
        <v/>
      </c>
      <c r="AY159" s="237" t="str">
        <f t="shared" si="67"/>
        <v/>
      </c>
      <c r="AZ159" s="152" t="str">
        <f>IF(COUNTIF(AY$2:AY159,AY159)=1,AY159,"")</f>
        <v/>
      </c>
      <c r="BA159" s="238" t="str">
        <f t="shared" si="68"/>
        <v/>
      </c>
      <c r="BB159" s="238" t="str">
        <f t="shared" si="69"/>
        <v/>
      </c>
      <c r="BC159" s="238" t="str">
        <f t="shared" si="70"/>
        <v/>
      </c>
      <c r="BD159" s="238" t="str">
        <f t="shared" si="71"/>
        <v/>
      </c>
      <c r="BE159" s="238" t="str">
        <f t="shared" si="66"/>
        <v/>
      </c>
    </row>
    <row r="160" spans="1:57" ht="16.5" x14ac:dyDescent="0.3">
      <c r="A160" s="150"/>
      <c r="B160" s="228"/>
      <c r="C160" s="147"/>
      <c r="D160" s="228"/>
      <c r="U160" s="150" t="str">
        <f>+IF(Z160="","",MAX(U$1:U159)+1)</f>
        <v/>
      </c>
      <c r="V160" s="151" t="str">
        <f>IF(Limit_Deviation_Detail!B182="","",Limit_Deviation_Detail!B182)</f>
        <v/>
      </c>
      <c r="W160" s="151" t="str">
        <f>IF(Limit_Deviation_Detail!C182="","",Limit_Deviation_Detail!C182)</f>
        <v/>
      </c>
      <c r="X160" s="151" t="str">
        <f>IF(Limit_Deviation_Detail!E182="","",Limit_Deviation_Detail!E182)</f>
        <v/>
      </c>
      <c r="Y160" s="151" t="str">
        <f t="shared" si="60"/>
        <v/>
      </c>
      <c r="Z160" s="152" t="str">
        <f>IF(COUNTIF(Y$2:Y160,Y160)=1,Y160,"")</f>
        <v/>
      </c>
      <c r="AA160" s="153" t="str">
        <f t="shared" si="61"/>
        <v/>
      </c>
      <c r="AB160" s="153" t="str">
        <f t="shared" si="62"/>
        <v/>
      </c>
      <c r="AC160" s="153" t="str">
        <f t="shared" si="63"/>
        <v/>
      </c>
      <c r="AD160" s="153" t="str">
        <f t="shared" si="64"/>
        <v/>
      </c>
      <c r="AE160" s="153" t="str">
        <f t="shared" si="65"/>
        <v/>
      </c>
      <c r="AU160" s="236" t="str">
        <f>+IF(AZ160="","",MAX(AU$1:AU159)+1)</f>
        <v/>
      </c>
      <c r="AV160" s="237" t="str">
        <f>IF(CMS_Deviation_Detail!B182="","",CMS_Deviation_Detail!B182)</f>
        <v/>
      </c>
      <c r="AW160" s="237" t="str">
        <f>IF(CMS_Deviation_Detail!C182="","",CMS_Deviation_Detail!C182)</f>
        <v/>
      </c>
      <c r="AX160" s="237" t="str">
        <f>IF(CMS_Deviation_Detail!D182="","",CMS_Deviation_Detail!D182)</f>
        <v/>
      </c>
      <c r="AY160" s="237" t="str">
        <f t="shared" si="67"/>
        <v/>
      </c>
      <c r="AZ160" s="152" t="str">
        <f>IF(COUNTIF(AY$2:AY160,AY160)=1,AY160,"")</f>
        <v/>
      </c>
      <c r="BA160" s="238" t="str">
        <f t="shared" si="68"/>
        <v/>
      </c>
      <c r="BB160" s="238" t="str">
        <f t="shared" si="69"/>
        <v/>
      </c>
      <c r="BC160" s="238" t="str">
        <f t="shared" si="70"/>
        <v/>
      </c>
      <c r="BD160" s="238" t="str">
        <f t="shared" si="71"/>
        <v/>
      </c>
      <c r="BE160" s="238" t="str">
        <f t="shared" si="66"/>
        <v/>
      </c>
    </row>
    <row r="161" spans="1:57" ht="16.5" x14ac:dyDescent="0.3">
      <c r="A161" s="150"/>
      <c r="B161" s="228"/>
      <c r="C161" s="147"/>
      <c r="D161" s="228"/>
      <c r="U161" s="150" t="str">
        <f>+IF(Z161="","",MAX(U$1:U160)+1)</f>
        <v/>
      </c>
      <c r="V161" s="151" t="str">
        <f>IF(Limit_Deviation_Detail!B183="","",Limit_Deviation_Detail!B183)</f>
        <v/>
      </c>
      <c r="W161" s="151" t="str">
        <f>IF(Limit_Deviation_Detail!C183="","",Limit_Deviation_Detail!C183)</f>
        <v/>
      </c>
      <c r="X161" s="151" t="str">
        <f>IF(Limit_Deviation_Detail!E183="","",Limit_Deviation_Detail!E183)</f>
        <v/>
      </c>
      <c r="Y161" s="151" t="str">
        <f t="shared" si="60"/>
        <v/>
      </c>
      <c r="Z161" s="152" t="str">
        <f>IF(COUNTIF(Y$2:Y161,Y161)=1,Y161,"")</f>
        <v/>
      </c>
      <c r="AA161" s="153" t="str">
        <f t="shared" si="61"/>
        <v/>
      </c>
      <c r="AB161" s="153" t="str">
        <f t="shared" si="62"/>
        <v/>
      </c>
      <c r="AC161" s="153" t="str">
        <f t="shared" si="63"/>
        <v/>
      </c>
      <c r="AD161" s="153" t="str">
        <f t="shared" si="64"/>
        <v/>
      </c>
      <c r="AE161" s="153" t="str">
        <f t="shared" si="65"/>
        <v/>
      </c>
      <c r="AU161" s="236" t="str">
        <f>+IF(AZ161="","",MAX(AU$1:AU160)+1)</f>
        <v/>
      </c>
      <c r="AV161" s="237" t="str">
        <f>IF(CMS_Deviation_Detail!B183="","",CMS_Deviation_Detail!B183)</f>
        <v/>
      </c>
      <c r="AW161" s="237" t="str">
        <f>IF(CMS_Deviation_Detail!C183="","",CMS_Deviation_Detail!C183)</f>
        <v/>
      </c>
      <c r="AX161" s="237" t="str">
        <f>IF(CMS_Deviation_Detail!D183="","",CMS_Deviation_Detail!D183)</f>
        <v/>
      </c>
      <c r="AY161" s="237" t="str">
        <f t="shared" si="67"/>
        <v/>
      </c>
      <c r="AZ161" s="152" t="str">
        <f>IF(COUNTIF(AY$2:AY161,AY161)=1,AY161,"")</f>
        <v/>
      </c>
      <c r="BA161" s="238" t="str">
        <f t="shared" si="68"/>
        <v/>
      </c>
      <c r="BB161" s="238" t="str">
        <f t="shared" si="69"/>
        <v/>
      </c>
      <c r="BC161" s="238" t="str">
        <f t="shared" si="70"/>
        <v/>
      </c>
      <c r="BD161" s="238" t="str">
        <f t="shared" si="71"/>
        <v/>
      </c>
      <c r="BE161" s="238" t="str">
        <f t="shared" si="66"/>
        <v/>
      </c>
    </row>
    <row r="162" spans="1:57" ht="16.5" x14ac:dyDescent="0.3">
      <c r="A162" s="150"/>
      <c r="B162" s="228"/>
      <c r="C162" s="147"/>
      <c r="D162" s="228"/>
      <c r="U162" s="150" t="str">
        <f>+IF(Z162="","",MAX(U$1:U161)+1)</f>
        <v/>
      </c>
      <c r="V162" s="151" t="str">
        <f>IF(Limit_Deviation_Detail!B184="","",Limit_Deviation_Detail!B184)</f>
        <v/>
      </c>
      <c r="W162" s="151" t="str">
        <f>IF(Limit_Deviation_Detail!C184="","",Limit_Deviation_Detail!C184)</f>
        <v/>
      </c>
      <c r="X162" s="151" t="str">
        <f>IF(Limit_Deviation_Detail!E184="","",Limit_Deviation_Detail!E184)</f>
        <v/>
      </c>
      <c r="Y162" s="151" t="str">
        <f t="shared" si="60"/>
        <v/>
      </c>
      <c r="Z162" s="152" t="str">
        <f>IF(COUNTIF(Y$2:Y162,Y162)=1,Y162,"")</f>
        <v/>
      </c>
      <c r="AA162" s="153" t="str">
        <f t="shared" si="61"/>
        <v/>
      </c>
      <c r="AB162" s="153" t="str">
        <f t="shared" si="62"/>
        <v/>
      </c>
      <c r="AC162" s="153" t="str">
        <f t="shared" si="63"/>
        <v/>
      </c>
      <c r="AD162" s="153" t="str">
        <f t="shared" si="64"/>
        <v/>
      </c>
      <c r="AE162" s="153" t="str">
        <f t="shared" si="65"/>
        <v/>
      </c>
      <c r="AU162" s="236" t="str">
        <f>+IF(AZ162="","",MAX(AU$1:AU161)+1)</f>
        <v/>
      </c>
      <c r="AV162" s="237" t="str">
        <f>IF(CMS_Deviation_Detail!B184="","",CMS_Deviation_Detail!B184)</f>
        <v/>
      </c>
      <c r="AW162" s="237" t="str">
        <f>IF(CMS_Deviation_Detail!C184="","",CMS_Deviation_Detail!C184)</f>
        <v/>
      </c>
      <c r="AX162" s="237" t="str">
        <f>IF(CMS_Deviation_Detail!D184="","",CMS_Deviation_Detail!D184)</f>
        <v/>
      </c>
      <c r="AY162" s="237" t="str">
        <f t="shared" si="67"/>
        <v/>
      </c>
      <c r="AZ162" s="152" t="str">
        <f>IF(COUNTIF(AY$2:AY162,AY162)=1,AY162,"")</f>
        <v/>
      </c>
      <c r="BA162" s="238" t="str">
        <f t="shared" si="68"/>
        <v/>
      </c>
      <c r="BB162" s="238" t="str">
        <f t="shared" si="69"/>
        <v/>
      </c>
      <c r="BC162" s="238" t="str">
        <f t="shared" si="70"/>
        <v/>
      </c>
      <c r="BD162" s="238" t="str">
        <f t="shared" si="71"/>
        <v/>
      </c>
      <c r="BE162" s="238" t="str">
        <f t="shared" si="66"/>
        <v/>
      </c>
    </row>
    <row r="163" spans="1:57" ht="16.5" x14ac:dyDescent="0.3">
      <c r="A163" s="150"/>
      <c r="B163" s="228"/>
      <c r="C163" s="147"/>
      <c r="D163" s="228"/>
      <c r="U163" s="150" t="str">
        <f>+IF(Z163="","",MAX(U$1:U162)+1)</f>
        <v/>
      </c>
      <c r="V163" s="151" t="str">
        <f>IF(Limit_Deviation_Detail!B185="","",Limit_Deviation_Detail!B185)</f>
        <v/>
      </c>
      <c r="W163" s="151" t="str">
        <f>IF(Limit_Deviation_Detail!C185="","",Limit_Deviation_Detail!C185)</f>
        <v/>
      </c>
      <c r="X163" s="151" t="str">
        <f>IF(Limit_Deviation_Detail!E185="","",Limit_Deviation_Detail!E185)</f>
        <v/>
      </c>
      <c r="Y163" s="151" t="str">
        <f t="shared" si="60"/>
        <v/>
      </c>
      <c r="Z163" s="152" t="str">
        <f>IF(COUNTIF(Y$2:Y163,Y163)=1,Y163,"")</f>
        <v/>
      </c>
      <c r="AA163" s="153" t="str">
        <f t="shared" si="61"/>
        <v/>
      </c>
      <c r="AB163" s="153" t="str">
        <f t="shared" si="62"/>
        <v/>
      </c>
      <c r="AC163" s="153" t="str">
        <f t="shared" si="63"/>
        <v/>
      </c>
      <c r="AD163" s="153" t="str">
        <f t="shared" si="64"/>
        <v/>
      </c>
      <c r="AE163" s="153" t="str">
        <f t="shared" si="65"/>
        <v/>
      </c>
      <c r="AU163" s="236" t="str">
        <f>+IF(AZ163="","",MAX(AU$1:AU162)+1)</f>
        <v/>
      </c>
      <c r="AV163" s="237" t="str">
        <f>IF(CMS_Deviation_Detail!B185="","",CMS_Deviation_Detail!B185)</f>
        <v/>
      </c>
      <c r="AW163" s="237" t="str">
        <f>IF(CMS_Deviation_Detail!C185="","",CMS_Deviation_Detail!C185)</f>
        <v/>
      </c>
      <c r="AX163" s="237" t="str">
        <f>IF(CMS_Deviation_Detail!D185="","",CMS_Deviation_Detail!D185)</f>
        <v/>
      </c>
      <c r="AY163" s="237" t="str">
        <f t="shared" si="67"/>
        <v/>
      </c>
      <c r="AZ163" s="152" t="str">
        <f>IF(COUNTIF(AY$2:AY163,AY163)=1,AY163,"")</f>
        <v/>
      </c>
      <c r="BA163" s="238" t="str">
        <f t="shared" si="68"/>
        <v/>
      </c>
      <c r="BB163" s="238" t="str">
        <f t="shared" si="69"/>
        <v/>
      </c>
      <c r="BC163" s="238" t="str">
        <f t="shared" si="70"/>
        <v/>
      </c>
      <c r="BD163" s="238" t="str">
        <f t="shared" si="71"/>
        <v/>
      </c>
      <c r="BE163" s="238" t="str">
        <f t="shared" si="66"/>
        <v/>
      </c>
    </row>
    <row r="164" spans="1:57" ht="16.5" x14ac:dyDescent="0.3">
      <c r="A164" s="150"/>
      <c r="B164" s="228"/>
      <c r="C164" s="147"/>
      <c r="D164" s="228"/>
      <c r="U164" s="150" t="str">
        <f>+IF(Z164="","",MAX(U$1:U163)+1)</f>
        <v/>
      </c>
      <c r="V164" s="151" t="str">
        <f>IF(Limit_Deviation_Detail!B186="","",Limit_Deviation_Detail!B186)</f>
        <v/>
      </c>
      <c r="W164" s="151" t="str">
        <f>IF(Limit_Deviation_Detail!C186="","",Limit_Deviation_Detail!C186)</f>
        <v/>
      </c>
      <c r="X164" s="151" t="str">
        <f>IF(Limit_Deviation_Detail!E186="","",Limit_Deviation_Detail!E186)</f>
        <v/>
      </c>
      <c r="Y164" s="151" t="str">
        <f t="shared" si="60"/>
        <v/>
      </c>
      <c r="Z164" s="152" t="str">
        <f>IF(COUNTIF(Y$2:Y164,Y164)=1,Y164,"")</f>
        <v/>
      </c>
      <c r="AA164" s="153" t="str">
        <f t="shared" si="61"/>
        <v/>
      </c>
      <c r="AB164" s="153" t="str">
        <f t="shared" si="62"/>
        <v/>
      </c>
      <c r="AC164" s="153" t="str">
        <f t="shared" si="63"/>
        <v/>
      </c>
      <c r="AD164" s="153" t="str">
        <f t="shared" si="64"/>
        <v/>
      </c>
      <c r="AE164" s="153" t="str">
        <f t="shared" si="65"/>
        <v/>
      </c>
      <c r="AU164" s="236" t="str">
        <f>+IF(AZ164="","",MAX(AU$1:AU163)+1)</f>
        <v/>
      </c>
      <c r="AV164" s="237" t="str">
        <f>IF(CMS_Deviation_Detail!B186="","",CMS_Deviation_Detail!B186)</f>
        <v/>
      </c>
      <c r="AW164" s="237" t="str">
        <f>IF(CMS_Deviation_Detail!C186="","",CMS_Deviation_Detail!C186)</f>
        <v/>
      </c>
      <c r="AX164" s="237" t="str">
        <f>IF(CMS_Deviation_Detail!D186="","",CMS_Deviation_Detail!D186)</f>
        <v/>
      </c>
      <c r="AY164" s="237" t="str">
        <f t="shared" si="67"/>
        <v/>
      </c>
      <c r="AZ164" s="152" t="str">
        <f>IF(COUNTIF(AY$2:AY164,AY164)=1,AY164,"")</f>
        <v/>
      </c>
      <c r="BA164" s="238" t="str">
        <f t="shared" si="68"/>
        <v/>
      </c>
      <c r="BB164" s="238" t="str">
        <f t="shared" si="69"/>
        <v/>
      </c>
      <c r="BC164" s="238" t="str">
        <f t="shared" si="70"/>
        <v/>
      </c>
      <c r="BD164" s="238" t="str">
        <f t="shared" si="71"/>
        <v/>
      </c>
      <c r="BE164" s="238" t="str">
        <f t="shared" si="66"/>
        <v/>
      </c>
    </row>
    <row r="165" spans="1:57" ht="16.5" x14ac:dyDescent="0.3">
      <c r="A165" s="150"/>
      <c r="B165" s="228"/>
      <c r="C165" s="147"/>
      <c r="D165" s="228"/>
      <c r="U165" s="150" t="str">
        <f>+IF(Z165="","",MAX(U$1:U164)+1)</f>
        <v/>
      </c>
      <c r="V165" s="151" t="str">
        <f>IF(Limit_Deviation_Detail!B187="","",Limit_Deviation_Detail!B187)</f>
        <v/>
      </c>
      <c r="W165" s="151" t="str">
        <f>IF(Limit_Deviation_Detail!C187="","",Limit_Deviation_Detail!C187)</f>
        <v/>
      </c>
      <c r="X165" s="151" t="str">
        <f>IF(Limit_Deviation_Detail!E187="","",Limit_Deviation_Detail!E187)</f>
        <v/>
      </c>
      <c r="Y165" s="151" t="str">
        <f t="shared" si="60"/>
        <v/>
      </c>
      <c r="Z165" s="152" t="str">
        <f>IF(COUNTIF(Y$2:Y165,Y165)=1,Y165,"")</f>
        <v/>
      </c>
      <c r="AA165" s="153" t="str">
        <f t="shared" si="61"/>
        <v/>
      </c>
      <c r="AB165" s="153" t="str">
        <f t="shared" si="62"/>
        <v/>
      </c>
      <c r="AC165" s="153" t="str">
        <f t="shared" si="63"/>
        <v/>
      </c>
      <c r="AD165" s="153" t="str">
        <f t="shared" si="64"/>
        <v/>
      </c>
      <c r="AE165" s="153" t="str">
        <f t="shared" si="65"/>
        <v/>
      </c>
      <c r="AU165" s="236" t="str">
        <f>+IF(AZ165="","",MAX(AU$1:AU164)+1)</f>
        <v/>
      </c>
      <c r="AV165" s="237" t="str">
        <f>IF(CMS_Deviation_Detail!B187="","",CMS_Deviation_Detail!B187)</f>
        <v/>
      </c>
      <c r="AW165" s="237" t="str">
        <f>IF(CMS_Deviation_Detail!C187="","",CMS_Deviation_Detail!C187)</f>
        <v/>
      </c>
      <c r="AX165" s="237" t="str">
        <f>IF(CMS_Deviation_Detail!D187="","",CMS_Deviation_Detail!D187)</f>
        <v/>
      </c>
      <c r="AY165" s="237" t="str">
        <f t="shared" si="67"/>
        <v/>
      </c>
      <c r="AZ165" s="152" t="str">
        <f>IF(COUNTIF(AY$2:AY165,AY165)=1,AY165,"")</f>
        <v/>
      </c>
      <c r="BA165" s="238" t="str">
        <f t="shared" si="68"/>
        <v/>
      </c>
      <c r="BB165" s="238" t="str">
        <f t="shared" si="69"/>
        <v/>
      </c>
      <c r="BC165" s="238" t="str">
        <f t="shared" si="70"/>
        <v/>
      </c>
      <c r="BD165" s="238" t="str">
        <f t="shared" si="71"/>
        <v/>
      </c>
      <c r="BE165" s="238" t="str">
        <f t="shared" si="66"/>
        <v/>
      </c>
    </row>
    <row r="166" spans="1:57" ht="16.5" x14ac:dyDescent="0.3">
      <c r="A166" s="150"/>
      <c r="B166" s="228"/>
      <c r="C166" s="147"/>
      <c r="D166" s="228"/>
      <c r="U166" s="150" t="str">
        <f>+IF(Z166="","",MAX(U$1:U165)+1)</f>
        <v/>
      </c>
      <c r="V166" s="151" t="str">
        <f>IF(Limit_Deviation_Detail!B188="","",Limit_Deviation_Detail!B188)</f>
        <v/>
      </c>
      <c r="W166" s="151" t="str">
        <f>IF(Limit_Deviation_Detail!C188="","",Limit_Deviation_Detail!C188)</f>
        <v/>
      </c>
      <c r="X166" s="151" t="str">
        <f>IF(Limit_Deviation_Detail!E188="","",Limit_Deviation_Detail!E188)</f>
        <v/>
      </c>
      <c r="Y166" s="151" t="str">
        <f t="shared" si="60"/>
        <v/>
      </c>
      <c r="Z166" s="152" t="str">
        <f>IF(COUNTIF(Y$2:Y166,Y166)=1,Y166,"")</f>
        <v/>
      </c>
      <c r="AA166" s="153" t="str">
        <f t="shared" si="61"/>
        <v/>
      </c>
      <c r="AB166" s="153" t="str">
        <f t="shared" si="62"/>
        <v/>
      </c>
      <c r="AC166" s="153" t="str">
        <f t="shared" si="63"/>
        <v/>
      </c>
      <c r="AD166" s="153" t="str">
        <f t="shared" si="64"/>
        <v/>
      </c>
      <c r="AE166" s="153" t="str">
        <f t="shared" si="65"/>
        <v/>
      </c>
      <c r="AU166" s="236" t="str">
        <f>+IF(AZ166="","",MAX(AU$1:AU165)+1)</f>
        <v/>
      </c>
      <c r="AV166" s="237" t="str">
        <f>IF(CMS_Deviation_Detail!B188="","",CMS_Deviation_Detail!B188)</f>
        <v/>
      </c>
      <c r="AW166" s="237" t="str">
        <f>IF(CMS_Deviation_Detail!C188="","",CMS_Deviation_Detail!C188)</f>
        <v/>
      </c>
      <c r="AX166" s="237" t="str">
        <f>IF(CMS_Deviation_Detail!D188="","",CMS_Deviation_Detail!D188)</f>
        <v/>
      </c>
      <c r="AY166" s="237" t="str">
        <f t="shared" si="67"/>
        <v/>
      </c>
      <c r="AZ166" s="152" t="str">
        <f>IF(COUNTIF(AY$2:AY166,AY166)=1,AY166,"")</f>
        <v/>
      </c>
      <c r="BA166" s="238" t="str">
        <f t="shared" si="68"/>
        <v/>
      </c>
      <c r="BB166" s="238" t="str">
        <f t="shared" si="69"/>
        <v/>
      </c>
      <c r="BC166" s="238" t="str">
        <f t="shared" si="70"/>
        <v/>
      </c>
      <c r="BD166" s="238" t="str">
        <f t="shared" si="71"/>
        <v/>
      </c>
      <c r="BE166" s="238" t="str">
        <f t="shared" si="66"/>
        <v/>
      </c>
    </row>
    <row r="167" spans="1:57" ht="16.5" x14ac:dyDescent="0.3">
      <c r="A167" s="150"/>
      <c r="B167" s="228"/>
      <c r="C167" s="147"/>
      <c r="D167" s="228"/>
      <c r="U167" s="150" t="str">
        <f>+IF(Z167="","",MAX(U$1:U166)+1)</f>
        <v/>
      </c>
      <c r="V167" s="151" t="str">
        <f>IF(Limit_Deviation_Detail!B189="","",Limit_Deviation_Detail!B189)</f>
        <v/>
      </c>
      <c r="W167" s="151" t="str">
        <f>IF(Limit_Deviation_Detail!C189="","",Limit_Deviation_Detail!C189)</f>
        <v/>
      </c>
      <c r="X167" s="151" t="str">
        <f>IF(Limit_Deviation_Detail!E189="","",Limit_Deviation_Detail!E189)</f>
        <v/>
      </c>
      <c r="Y167" s="151" t="str">
        <f t="shared" si="60"/>
        <v/>
      </c>
      <c r="Z167" s="152" t="str">
        <f>IF(COUNTIF(Y$2:Y167,Y167)=1,Y167,"")</f>
        <v/>
      </c>
      <c r="AA167" s="153" t="str">
        <f t="shared" si="61"/>
        <v/>
      </c>
      <c r="AB167" s="153" t="str">
        <f t="shared" si="62"/>
        <v/>
      </c>
      <c r="AC167" s="153" t="str">
        <f t="shared" si="63"/>
        <v/>
      </c>
      <c r="AD167" s="153" t="str">
        <f t="shared" si="64"/>
        <v/>
      </c>
      <c r="AE167" s="153" t="str">
        <f t="shared" si="65"/>
        <v/>
      </c>
      <c r="AU167" s="236" t="str">
        <f>+IF(AZ167="","",MAX(AU$1:AU166)+1)</f>
        <v/>
      </c>
      <c r="AV167" s="237" t="str">
        <f>IF(CMS_Deviation_Detail!B189="","",CMS_Deviation_Detail!B189)</f>
        <v/>
      </c>
      <c r="AW167" s="237" t="str">
        <f>IF(CMS_Deviation_Detail!C189="","",CMS_Deviation_Detail!C189)</f>
        <v/>
      </c>
      <c r="AX167" s="237" t="str">
        <f>IF(CMS_Deviation_Detail!D189="","",CMS_Deviation_Detail!D189)</f>
        <v/>
      </c>
      <c r="AY167" s="237" t="str">
        <f t="shared" si="67"/>
        <v/>
      </c>
      <c r="AZ167" s="152" t="str">
        <f>IF(COUNTIF(AY$2:AY167,AY167)=1,AY167,"")</f>
        <v/>
      </c>
      <c r="BA167" s="238" t="str">
        <f t="shared" si="68"/>
        <v/>
      </c>
      <c r="BB167" s="238" t="str">
        <f t="shared" si="69"/>
        <v/>
      </c>
      <c r="BC167" s="238" t="str">
        <f t="shared" si="70"/>
        <v/>
      </c>
      <c r="BD167" s="238" t="str">
        <f t="shared" si="71"/>
        <v/>
      </c>
      <c r="BE167" s="238" t="str">
        <f t="shared" si="66"/>
        <v/>
      </c>
    </row>
    <row r="168" spans="1:57" ht="16.5" x14ac:dyDescent="0.3">
      <c r="A168" s="150"/>
      <c r="B168" s="228"/>
      <c r="C168" s="147"/>
      <c r="D168" s="228"/>
      <c r="U168" s="150" t="str">
        <f>+IF(Z168="","",MAX(U$1:U167)+1)</f>
        <v/>
      </c>
      <c r="V168" s="151" t="str">
        <f>IF(Limit_Deviation_Detail!B190="","",Limit_Deviation_Detail!B190)</f>
        <v/>
      </c>
      <c r="W168" s="151" t="str">
        <f>IF(Limit_Deviation_Detail!C190="","",Limit_Deviation_Detail!C190)</f>
        <v/>
      </c>
      <c r="X168" s="151" t="str">
        <f>IF(Limit_Deviation_Detail!E190="","",Limit_Deviation_Detail!E190)</f>
        <v/>
      </c>
      <c r="Y168" s="151" t="str">
        <f t="shared" si="60"/>
        <v/>
      </c>
      <c r="Z168" s="152" t="str">
        <f>IF(COUNTIF(Y$2:Y168,Y168)=1,Y168,"")</f>
        <v/>
      </c>
      <c r="AA168" s="153" t="str">
        <f t="shared" si="61"/>
        <v/>
      </c>
      <c r="AB168" s="153" t="str">
        <f t="shared" si="62"/>
        <v/>
      </c>
      <c r="AC168" s="153" t="str">
        <f t="shared" si="63"/>
        <v/>
      </c>
      <c r="AD168" s="153" t="str">
        <f t="shared" si="64"/>
        <v/>
      </c>
      <c r="AE168" s="153" t="str">
        <f t="shared" si="65"/>
        <v/>
      </c>
      <c r="AU168" s="236" t="str">
        <f>+IF(AZ168="","",MAX(AU$1:AU167)+1)</f>
        <v/>
      </c>
      <c r="AV168" s="237" t="str">
        <f>IF(CMS_Deviation_Detail!B190="","",CMS_Deviation_Detail!B190)</f>
        <v/>
      </c>
      <c r="AW168" s="237" t="str">
        <f>IF(CMS_Deviation_Detail!C190="","",CMS_Deviation_Detail!C190)</f>
        <v/>
      </c>
      <c r="AX168" s="237" t="str">
        <f>IF(CMS_Deviation_Detail!D190="","",CMS_Deviation_Detail!D190)</f>
        <v/>
      </c>
      <c r="AY168" s="237" t="str">
        <f t="shared" si="67"/>
        <v/>
      </c>
      <c r="AZ168" s="152" t="str">
        <f>IF(COUNTIF(AY$2:AY168,AY168)=1,AY168,"")</f>
        <v/>
      </c>
      <c r="BA168" s="238" t="str">
        <f t="shared" si="68"/>
        <v/>
      </c>
      <c r="BB168" s="238" t="str">
        <f t="shared" si="69"/>
        <v/>
      </c>
      <c r="BC168" s="238" t="str">
        <f t="shared" si="70"/>
        <v/>
      </c>
      <c r="BD168" s="238" t="str">
        <f t="shared" si="71"/>
        <v/>
      </c>
      <c r="BE168" s="238" t="str">
        <f t="shared" si="66"/>
        <v/>
      </c>
    </row>
    <row r="169" spans="1:57" ht="16.5" x14ac:dyDescent="0.3">
      <c r="A169" s="150"/>
      <c r="B169" s="228"/>
      <c r="C169" s="147"/>
      <c r="D169" s="228"/>
      <c r="U169" s="150" t="str">
        <f>+IF(Z169="","",MAX(U$1:U168)+1)</f>
        <v/>
      </c>
      <c r="V169" s="151" t="str">
        <f>IF(Limit_Deviation_Detail!B191="","",Limit_Deviation_Detail!B191)</f>
        <v/>
      </c>
      <c r="W169" s="151" t="str">
        <f>IF(Limit_Deviation_Detail!C191="","",Limit_Deviation_Detail!C191)</f>
        <v/>
      </c>
      <c r="X169" s="151" t="str">
        <f>IF(Limit_Deviation_Detail!E191="","",Limit_Deviation_Detail!E191)</f>
        <v/>
      </c>
      <c r="Y169" s="151" t="str">
        <f t="shared" si="60"/>
        <v/>
      </c>
      <c r="Z169" s="152" t="str">
        <f>IF(COUNTIF(Y$2:Y169,Y169)=1,Y169,"")</f>
        <v/>
      </c>
      <c r="AA169" s="153" t="str">
        <f t="shared" si="61"/>
        <v/>
      </c>
      <c r="AB169" s="153" t="str">
        <f t="shared" si="62"/>
        <v/>
      </c>
      <c r="AC169" s="153" t="str">
        <f t="shared" si="63"/>
        <v/>
      </c>
      <c r="AD169" s="153" t="str">
        <f t="shared" si="64"/>
        <v/>
      </c>
      <c r="AE169" s="153" t="str">
        <f t="shared" si="65"/>
        <v/>
      </c>
      <c r="AU169" s="236" t="str">
        <f>+IF(AZ169="","",MAX(AU$1:AU168)+1)</f>
        <v/>
      </c>
      <c r="AV169" s="237" t="str">
        <f>IF(CMS_Deviation_Detail!B191="","",CMS_Deviation_Detail!B191)</f>
        <v/>
      </c>
      <c r="AW169" s="237" t="str">
        <f>IF(CMS_Deviation_Detail!C191="","",CMS_Deviation_Detail!C191)</f>
        <v/>
      </c>
      <c r="AX169" s="237" t="str">
        <f>IF(CMS_Deviation_Detail!D191="","",CMS_Deviation_Detail!D191)</f>
        <v/>
      </c>
      <c r="AY169" s="237" t="str">
        <f t="shared" si="67"/>
        <v/>
      </c>
      <c r="AZ169" s="152" t="str">
        <f>IF(COUNTIF(AY$2:AY169,AY169)=1,AY169,"")</f>
        <v/>
      </c>
      <c r="BA169" s="238" t="str">
        <f t="shared" si="68"/>
        <v/>
      </c>
      <c r="BB169" s="238" t="str">
        <f t="shared" si="69"/>
        <v/>
      </c>
      <c r="BC169" s="238" t="str">
        <f t="shared" si="70"/>
        <v/>
      </c>
      <c r="BD169" s="238" t="str">
        <f t="shared" si="71"/>
        <v/>
      </c>
      <c r="BE169" s="238" t="str">
        <f t="shared" si="66"/>
        <v/>
      </c>
    </row>
    <row r="170" spans="1:57" ht="16.5" x14ac:dyDescent="0.3">
      <c r="A170" s="150"/>
      <c r="B170" s="228"/>
      <c r="C170" s="147"/>
      <c r="D170" s="228"/>
      <c r="U170" s="150" t="str">
        <f>+IF(Z170="","",MAX(U$1:U169)+1)</f>
        <v/>
      </c>
      <c r="V170" s="151" t="str">
        <f>IF(Limit_Deviation_Detail!B192="","",Limit_Deviation_Detail!B192)</f>
        <v/>
      </c>
      <c r="W170" s="151" t="str">
        <f>IF(Limit_Deviation_Detail!C192="","",Limit_Deviation_Detail!C192)</f>
        <v/>
      </c>
      <c r="X170" s="151" t="str">
        <f>IF(Limit_Deviation_Detail!E192="","",Limit_Deviation_Detail!E192)</f>
        <v/>
      </c>
      <c r="Y170" s="151" t="str">
        <f t="shared" si="60"/>
        <v/>
      </c>
      <c r="Z170" s="152" t="str">
        <f>IF(COUNTIF(Y$2:Y170,Y170)=1,Y170,"")</f>
        <v/>
      </c>
      <c r="AA170" s="153" t="str">
        <f t="shared" si="61"/>
        <v/>
      </c>
      <c r="AB170" s="153" t="str">
        <f t="shared" si="62"/>
        <v/>
      </c>
      <c r="AC170" s="153" t="str">
        <f t="shared" si="63"/>
        <v/>
      </c>
      <c r="AD170" s="153" t="str">
        <f t="shared" si="64"/>
        <v/>
      </c>
      <c r="AE170" s="153" t="str">
        <f t="shared" si="65"/>
        <v/>
      </c>
      <c r="AU170" s="236" t="str">
        <f>+IF(AZ170="","",MAX(AU$1:AU169)+1)</f>
        <v/>
      </c>
      <c r="AV170" s="237" t="str">
        <f>IF(CMS_Deviation_Detail!B192="","",CMS_Deviation_Detail!B192)</f>
        <v/>
      </c>
      <c r="AW170" s="237" t="str">
        <f>IF(CMS_Deviation_Detail!C192="","",CMS_Deviation_Detail!C192)</f>
        <v/>
      </c>
      <c r="AX170" s="237" t="str">
        <f>IF(CMS_Deviation_Detail!D192="","",CMS_Deviation_Detail!D192)</f>
        <v/>
      </c>
      <c r="AY170" s="237" t="str">
        <f t="shared" si="67"/>
        <v/>
      </c>
      <c r="AZ170" s="152" t="str">
        <f>IF(COUNTIF(AY$2:AY170,AY170)=1,AY170,"")</f>
        <v/>
      </c>
      <c r="BA170" s="238" t="str">
        <f t="shared" si="68"/>
        <v/>
      </c>
      <c r="BB170" s="238" t="str">
        <f t="shared" si="69"/>
        <v/>
      </c>
      <c r="BC170" s="238" t="str">
        <f t="shared" si="70"/>
        <v/>
      </c>
      <c r="BD170" s="238" t="str">
        <f t="shared" si="71"/>
        <v/>
      </c>
      <c r="BE170" s="238" t="str">
        <f t="shared" si="66"/>
        <v/>
      </c>
    </row>
    <row r="171" spans="1:57" ht="16.5" x14ac:dyDescent="0.3">
      <c r="A171" s="150"/>
      <c r="B171" s="228"/>
      <c r="C171" s="147"/>
      <c r="D171" s="228"/>
      <c r="U171" s="150" t="str">
        <f>+IF(Z171="","",MAX(U$1:U170)+1)</f>
        <v/>
      </c>
      <c r="V171" s="151" t="str">
        <f>IF(Limit_Deviation_Detail!B193="","",Limit_Deviation_Detail!B193)</f>
        <v/>
      </c>
      <c r="W171" s="151" t="str">
        <f>IF(Limit_Deviation_Detail!C193="","",Limit_Deviation_Detail!C193)</f>
        <v/>
      </c>
      <c r="X171" s="151" t="str">
        <f>IF(Limit_Deviation_Detail!E193="","",Limit_Deviation_Detail!E193)</f>
        <v/>
      </c>
      <c r="Y171" s="151" t="str">
        <f t="shared" si="60"/>
        <v/>
      </c>
      <c r="Z171" s="152" t="str">
        <f>IF(COUNTIF(Y$2:Y171,Y171)=1,Y171,"")</f>
        <v/>
      </c>
      <c r="AA171" s="153" t="str">
        <f t="shared" si="61"/>
        <v/>
      </c>
      <c r="AB171" s="153" t="str">
        <f t="shared" si="62"/>
        <v/>
      </c>
      <c r="AC171" s="153" t="str">
        <f t="shared" si="63"/>
        <v/>
      </c>
      <c r="AD171" s="153" t="str">
        <f t="shared" si="64"/>
        <v/>
      </c>
      <c r="AE171" s="153" t="str">
        <f t="shared" si="65"/>
        <v/>
      </c>
      <c r="AU171" s="236" t="str">
        <f>+IF(AZ171="","",MAX(AU$1:AU170)+1)</f>
        <v/>
      </c>
      <c r="AV171" s="237" t="str">
        <f>IF(CMS_Deviation_Detail!B193="","",CMS_Deviation_Detail!B193)</f>
        <v/>
      </c>
      <c r="AW171" s="237" t="str">
        <f>IF(CMS_Deviation_Detail!C193="","",CMS_Deviation_Detail!C193)</f>
        <v/>
      </c>
      <c r="AX171" s="237" t="str">
        <f>IF(CMS_Deviation_Detail!D193="","",CMS_Deviation_Detail!D193)</f>
        <v/>
      </c>
      <c r="AY171" s="237" t="str">
        <f t="shared" si="67"/>
        <v/>
      </c>
      <c r="AZ171" s="152" t="str">
        <f>IF(COUNTIF(AY$2:AY171,AY171)=1,AY171,"")</f>
        <v/>
      </c>
      <c r="BA171" s="238" t="str">
        <f t="shared" si="68"/>
        <v/>
      </c>
      <c r="BB171" s="238" t="str">
        <f t="shared" si="69"/>
        <v/>
      </c>
      <c r="BC171" s="238" t="str">
        <f t="shared" si="70"/>
        <v/>
      </c>
      <c r="BD171" s="238" t="str">
        <f t="shared" si="71"/>
        <v/>
      </c>
      <c r="BE171" s="238" t="str">
        <f t="shared" si="66"/>
        <v/>
      </c>
    </row>
    <row r="172" spans="1:57" ht="16.5" x14ac:dyDescent="0.3">
      <c r="A172" s="150"/>
      <c r="B172" s="228"/>
      <c r="C172" s="147"/>
      <c r="D172" s="228"/>
      <c r="U172" s="150" t="str">
        <f>+IF(Z172="","",MAX(U$1:U171)+1)</f>
        <v/>
      </c>
      <c r="V172" s="151" t="str">
        <f>IF(Limit_Deviation_Detail!B194="","",Limit_Deviation_Detail!B194)</f>
        <v/>
      </c>
      <c r="W172" s="151" t="str">
        <f>IF(Limit_Deviation_Detail!C194="","",Limit_Deviation_Detail!C194)</f>
        <v/>
      </c>
      <c r="X172" s="151" t="str">
        <f>IF(Limit_Deviation_Detail!E194="","",Limit_Deviation_Detail!E194)</f>
        <v/>
      </c>
      <c r="Y172" s="151" t="str">
        <f t="shared" si="60"/>
        <v/>
      </c>
      <c r="Z172" s="152" t="str">
        <f>IF(COUNTIF(Y$2:Y172,Y172)=1,Y172,"")</f>
        <v/>
      </c>
      <c r="AA172" s="153" t="str">
        <f t="shared" si="61"/>
        <v/>
      </c>
      <c r="AB172" s="153" t="str">
        <f t="shared" si="62"/>
        <v/>
      </c>
      <c r="AC172" s="153" t="str">
        <f t="shared" si="63"/>
        <v/>
      </c>
      <c r="AD172" s="153" t="str">
        <f t="shared" si="64"/>
        <v/>
      </c>
      <c r="AE172" s="153" t="str">
        <f t="shared" si="65"/>
        <v/>
      </c>
      <c r="AU172" s="236" t="str">
        <f>+IF(AZ172="","",MAX(AU$1:AU171)+1)</f>
        <v/>
      </c>
      <c r="AV172" s="237" t="str">
        <f>IF(CMS_Deviation_Detail!B194="","",CMS_Deviation_Detail!B194)</f>
        <v/>
      </c>
      <c r="AW172" s="237" t="str">
        <f>IF(CMS_Deviation_Detail!C194="","",CMS_Deviation_Detail!C194)</f>
        <v/>
      </c>
      <c r="AX172" s="237" t="str">
        <f>IF(CMS_Deviation_Detail!D194="","",CMS_Deviation_Detail!D194)</f>
        <v/>
      </c>
      <c r="AY172" s="237" t="str">
        <f t="shared" si="67"/>
        <v/>
      </c>
      <c r="AZ172" s="152" t="str">
        <f>IF(COUNTIF(AY$2:AY172,AY172)=1,AY172,"")</f>
        <v/>
      </c>
      <c r="BA172" s="238" t="str">
        <f t="shared" si="68"/>
        <v/>
      </c>
      <c r="BB172" s="238" t="str">
        <f t="shared" si="69"/>
        <v/>
      </c>
      <c r="BC172" s="238" t="str">
        <f t="shared" si="70"/>
        <v/>
      </c>
      <c r="BD172" s="238" t="str">
        <f t="shared" si="71"/>
        <v/>
      </c>
      <c r="BE172" s="238" t="str">
        <f t="shared" si="66"/>
        <v/>
      </c>
    </row>
    <row r="173" spans="1:57" ht="16.5" x14ac:dyDescent="0.3">
      <c r="A173" s="150"/>
      <c r="B173" s="228"/>
      <c r="C173" s="147"/>
      <c r="D173" s="228"/>
      <c r="U173" s="150" t="str">
        <f>+IF(Z173="","",MAX(U$1:U172)+1)</f>
        <v/>
      </c>
      <c r="V173" s="151" t="str">
        <f>IF(Limit_Deviation_Detail!B195="","",Limit_Deviation_Detail!B195)</f>
        <v/>
      </c>
      <c r="W173" s="151" t="str">
        <f>IF(Limit_Deviation_Detail!C195="","",Limit_Deviation_Detail!C195)</f>
        <v/>
      </c>
      <c r="X173" s="151" t="str">
        <f>IF(Limit_Deviation_Detail!E195="","",Limit_Deviation_Detail!E195)</f>
        <v/>
      </c>
      <c r="Y173" s="151" t="str">
        <f t="shared" si="60"/>
        <v/>
      </c>
      <c r="Z173" s="152" t="str">
        <f>IF(COUNTIF(Y$2:Y173,Y173)=1,Y173,"")</f>
        <v/>
      </c>
      <c r="AA173" s="153" t="str">
        <f t="shared" si="61"/>
        <v/>
      </c>
      <c r="AB173" s="153" t="str">
        <f t="shared" si="62"/>
        <v/>
      </c>
      <c r="AC173" s="153" t="str">
        <f t="shared" si="63"/>
        <v/>
      </c>
      <c r="AD173" s="153" t="str">
        <f t="shared" si="64"/>
        <v/>
      </c>
      <c r="AE173" s="153" t="str">
        <f t="shared" si="65"/>
        <v/>
      </c>
      <c r="AU173" s="236" t="str">
        <f>+IF(AZ173="","",MAX(AU$1:AU172)+1)</f>
        <v/>
      </c>
      <c r="AV173" s="237" t="str">
        <f>IF(CMS_Deviation_Detail!B195="","",CMS_Deviation_Detail!B195)</f>
        <v/>
      </c>
      <c r="AW173" s="237" t="str">
        <f>IF(CMS_Deviation_Detail!C195="","",CMS_Deviation_Detail!C195)</f>
        <v/>
      </c>
      <c r="AX173" s="237" t="str">
        <f>IF(CMS_Deviation_Detail!D195="","",CMS_Deviation_Detail!D195)</f>
        <v/>
      </c>
      <c r="AY173" s="237" t="str">
        <f t="shared" si="67"/>
        <v/>
      </c>
      <c r="AZ173" s="152" t="str">
        <f>IF(COUNTIF(AY$2:AY173,AY173)=1,AY173,"")</f>
        <v/>
      </c>
      <c r="BA173" s="238" t="str">
        <f t="shared" si="68"/>
        <v/>
      </c>
      <c r="BB173" s="238" t="str">
        <f t="shared" si="69"/>
        <v/>
      </c>
      <c r="BC173" s="238" t="str">
        <f t="shared" si="70"/>
        <v/>
      </c>
      <c r="BD173" s="238" t="str">
        <f t="shared" si="71"/>
        <v/>
      </c>
      <c r="BE173" s="238" t="str">
        <f t="shared" si="66"/>
        <v/>
      </c>
    </row>
    <row r="174" spans="1:57" ht="16.5" x14ac:dyDescent="0.3">
      <c r="A174" s="150"/>
      <c r="B174" s="228"/>
      <c r="C174" s="147"/>
      <c r="D174" s="228"/>
      <c r="U174" s="150" t="str">
        <f>+IF(Z174="","",MAX(U$1:U173)+1)</f>
        <v/>
      </c>
      <c r="V174" s="151" t="str">
        <f>IF(Limit_Deviation_Detail!B196="","",Limit_Deviation_Detail!B196)</f>
        <v/>
      </c>
      <c r="W174" s="151" t="str">
        <f>IF(Limit_Deviation_Detail!C196="","",Limit_Deviation_Detail!C196)</f>
        <v/>
      </c>
      <c r="X174" s="151" t="str">
        <f>IF(Limit_Deviation_Detail!E196="","",Limit_Deviation_Detail!E196)</f>
        <v/>
      </c>
      <c r="Y174" s="151" t="str">
        <f t="shared" si="60"/>
        <v/>
      </c>
      <c r="Z174" s="152" t="str">
        <f>IF(COUNTIF(Y$2:Y174,Y174)=1,Y174,"")</f>
        <v/>
      </c>
      <c r="AA174" s="153" t="str">
        <f t="shared" si="61"/>
        <v/>
      </c>
      <c r="AB174" s="153" t="str">
        <f t="shared" si="62"/>
        <v/>
      </c>
      <c r="AC174" s="153" t="str">
        <f t="shared" si="63"/>
        <v/>
      </c>
      <c r="AD174" s="153" t="str">
        <f t="shared" si="64"/>
        <v/>
      </c>
      <c r="AE174" s="153" t="str">
        <f t="shared" si="65"/>
        <v/>
      </c>
      <c r="AU174" s="236" t="str">
        <f>+IF(AZ174="","",MAX(AU$1:AU173)+1)</f>
        <v/>
      </c>
      <c r="AV174" s="237" t="str">
        <f>IF(CMS_Deviation_Detail!B196="","",CMS_Deviation_Detail!B196)</f>
        <v/>
      </c>
      <c r="AW174" s="237" t="str">
        <f>IF(CMS_Deviation_Detail!C196="","",CMS_Deviation_Detail!C196)</f>
        <v/>
      </c>
      <c r="AX174" s="237" t="str">
        <f>IF(CMS_Deviation_Detail!D196="","",CMS_Deviation_Detail!D196)</f>
        <v/>
      </c>
      <c r="AY174" s="237" t="str">
        <f t="shared" si="67"/>
        <v/>
      </c>
      <c r="AZ174" s="152" t="str">
        <f>IF(COUNTIF(AY$2:AY174,AY174)=1,AY174,"")</f>
        <v/>
      </c>
      <c r="BA174" s="238" t="str">
        <f t="shared" si="68"/>
        <v/>
      </c>
      <c r="BB174" s="238" t="str">
        <f t="shared" si="69"/>
        <v/>
      </c>
      <c r="BC174" s="238" t="str">
        <f t="shared" si="70"/>
        <v/>
      </c>
      <c r="BD174" s="238" t="str">
        <f t="shared" si="71"/>
        <v/>
      </c>
      <c r="BE174" s="238" t="str">
        <f t="shared" si="66"/>
        <v/>
      </c>
    </row>
    <row r="175" spans="1:57" ht="16.5" x14ac:dyDescent="0.3">
      <c r="A175" s="150"/>
      <c r="B175" s="228"/>
      <c r="C175" s="147"/>
      <c r="D175" s="228"/>
      <c r="U175" s="150" t="str">
        <f>+IF(Z175="","",MAX(U$1:U174)+1)</f>
        <v/>
      </c>
      <c r="V175" s="151" t="str">
        <f>IF(Limit_Deviation_Detail!B197="","",Limit_Deviation_Detail!B197)</f>
        <v/>
      </c>
      <c r="W175" s="151" t="str">
        <f>IF(Limit_Deviation_Detail!C197="","",Limit_Deviation_Detail!C197)</f>
        <v/>
      </c>
      <c r="X175" s="151" t="str">
        <f>IF(Limit_Deviation_Detail!E197="","",Limit_Deviation_Detail!E197)</f>
        <v/>
      </c>
      <c r="Y175" s="151" t="str">
        <f t="shared" si="60"/>
        <v/>
      </c>
      <c r="Z175" s="152" t="str">
        <f>IF(COUNTIF(Y$2:Y175,Y175)=1,Y175,"")</f>
        <v/>
      </c>
      <c r="AA175" s="153" t="str">
        <f t="shared" si="61"/>
        <v/>
      </c>
      <c r="AB175" s="153" t="str">
        <f t="shared" si="62"/>
        <v/>
      </c>
      <c r="AC175" s="153" t="str">
        <f t="shared" si="63"/>
        <v/>
      </c>
      <c r="AD175" s="153" t="str">
        <f t="shared" si="64"/>
        <v/>
      </c>
      <c r="AE175" s="153" t="str">
        <f t="shared" si="65"/>
        <v/>
      </c>
      <c r="AU175" s="236" t="str">
        <f>+IF(AZ175="","",MAX(AU$1:AU174)+1)</f>
        <v/>
      </c>
      <c r="AV175" s="237" t="str">
        <f>IF(CMS_Deviation_Detail!B197="","",CMS_Deviation_Detail!B197)</f>
        <v/>
      </c>
      <c r="AW175" s="237" t="str">
        <f>IF(CMS_Deviation_Detail!C197="","",CMS_Deviation_Detail!C197)</f>
        <v/>
      </c>
      <c r="AX175" s="237" t="str">
        <f>IF(CMS_Deviation_Detail!D197="","",CMS_Deviation_Detail!D197)</f>
        <v/>
      </c>
      <c r="AY175" s="237" t="str">
        <f t="shared" si="67"/>
        <v/>
      </c>
      <c r="AZ175" s="152" t="str">
        <f>IF(COUNTIF(AY$2:AY175,AY175)=1,AY175,"")</f>
        <v/>
      </c>
      <c r="BA175" s="238" t="str">
        <f t="shared" si="68"/>
        <v/>
      </c>
      <c r="BB175" s="238" t="str">
        <f t="shared" si="69"/>
        <v/>
      </c>
      <c r="BC175" s="238" t="str">
        <f t="shared" si="70"/>
        <v/>
      </c>
      <c r="BD175" s="238" t="str">
        <f t="shared" si="71"/>
        <v/>
      </c>
      <c r="BE175" s="238" t="str">
        <f t="shared" si="66"/>
        <v/>
      </c>
    </row>
    <row r="176" spans="1:57" ht="16.5" x14ac:dyDescent="0.3">
      <c r="A176" s="150"/>
      <c r="B176" s="228"/>
      <c r="C176" s="147"/>
      <c r="D176" s="228"/>
      <c r="U176" s="150" t="str">
        <f>+IF(Z176="","",MAX(U$1:U175)+1)</f>
        <v/>
      </c>
      <c r="V176" s="151" t="str">
        <f>IF(Limit_Deviation_Detail!B198="","",Limit_Deviation_Detail!B198)</f>
        <v/>
      </c>
      <c r="W176" s="151" t="str">
        <f>IF(Limit_Deviation_Detail!C198="","",Limit_Deviation_Detail!C198)</f>
        <v/>
      </c>
      <c r="X176" s="151" t="str">
        <f>IF(Limit_Deviation_Detail!E198="","",Limit_Deviation_Detail!E198)</f>
        <v/>
      </c>
      <c r="Y176" s="151" t="str">
        <f t="shared" si="60"/>
        <v/>
      </c>
      <c r="Z176" s="152" t="str">
        <f>IF(COUNTIF(Y$2:Y176,Y176)=1,Y176,"")</f>
        <v/>
      </c>
      <c r="AA176" s="153" t="str">
        <f t="shared" si="61"/>
        <v/>
      </c>
      <c r="AB176" s="153" t="str">
        <f t="shared" si="62"/>
        <v/>
      </c>
      <c r="AC176" s="153" t="str">
        <f t="shared" si="63"/>
        <v/>
      </c>
      <c r="AD176" s="153" t="str">
        <f t="shared" si="64"/>
        <v/>
      </c>
      <c r="AE176" s="153" t="str">
        <f t="shared" si="65"/>
        <v/>
      </c>
      <c r="AU176" s="236" t="str">
        <f>+IF(AZ176="","",MAX(AU$1:AU175)+1)</f>
        <v/>
      </c>
      <c r="AV176" s="237" t="str">
        <f>IF(CMS_Deviation_Detail!B198="","",CMS_Deviation_Detail!B198)</f>
        <v/>
      </c>
      <c r="AW176" s="237" t="str">
        <f>IF(CMS_Deviation_Detail!C198="","",CMS_Deviation_Detail!C198)</f>
        <v/>
      </c>
      <c r="AX176" s="237" t="str">
        <f>IF(CMS_Deviation_Detail!D198="","",CMS_Deviation_Detail!D198)</f>
        <v/>
      </c>
      <c r="AY176" s="237" t="str">
        <f t="shared" si="67"/>
        <v/>
      </c>
      <c r="AZ176" s="152" t="str">
        <f>IF(COUNTIF(AY$2:AY176,AY176)=1,AY176,"")</f>
        <v/>
      </c>
      <c r="BA176" s="238" t="str">
        <f t="shared" si="68"/>
        <v/>
      </c>
      <c r="BB176" s="238" t="str">
        <f t="shared" si="69"/>
        <v/>
      </c>
      <c r="BC176" s="238" t="str">
        <f t="shared" si="70"/>
        <v/>
      </c>
      <c r="BD176" s="238" t="str">
        <f t="shared" si="71"/>
        <v/>
      </c>
      <c r="BE176" s="238" t="str">
        <f t="shared" si="66"/>
        <v/>
      </c>
    </row>
    <row r="177" spans="1:57" ht="16.5" x14ac:dyDescent="0.3">
      <c r="A177" s="150"/>
      <c r="B177" s="228"/>
      <c r="C177" s="147"/>
      <c r="D177" s="228"/>
      <c r="U177" s="150" t="str">
        <f>+IF(Z177="","",MAX(U$1:U176)+1)</f>
        <v/>
      </c>
      <c r="V177" s="151" t="str">
        <f>IF(Limit_Deviation_Detail!B199="","",Limit_Deviation_Detail!B199)</f>
        <v/>
      </c>
      <c r="W177" s="151" t="str">
        <f>IF(Limit_Deviation_Detail!C199="","",Limit_Deviation_Detail!C199)</f>
        <v/>
      </c>
      <c r="X177" s="151" t="str">
        <f>IF(Limit_Deviation_Detail!E199="","",Limit_Deviation_Detail!E199)</f>
        <v/>
      </c>
      <c r="Y177" s="151" t="str">
        <f t="shared" si="60"/>
        <v/>
      </c>
      <c r="Z177" s="152" t="str">
        <f>IF(COUNTIF(Y$2:Y177,Y177)=1,Y177,"")</f>
        <v/>
      </c>
      <c r="AA177" s="153" t="str">
        <f t="shared" si="61"/>
        <v/>
      </c>
      <c r="AB177" s="153" t="str">
        <f t="shared" si="62"/>
        <v/>
      </c>
      <c r="AC177" s="153" t="str">
        <f t="shared" si="63"/>
        <v/>
      </c>
      <c r="AD177" s="153" t="str">
        <f t="shared" si="64"/>
        <v/>
      </c>
      <c r="AE177" s="153" t="str">
        <f t="shared" si="65"/>
        <v/>
      </c>
      <c r="AU177" s="236" t="str">
        <f>+IF(AZ177="","",MAX(AU$1:AU176)+1)</f>
        <v/>
      </c>
      <c r="AV177" s="237" t="str">
        <f>IF(CMS_Deviation_Detail!B199="","",CMS_Deviation_Detail!B199)</f>
        <v/>
      </c>
      <c r="AW177" s="237" t="str">
        <f>IF(CMS_Deviation_Detail!C199="","",CMS_Deviation_Detail!C199)</f>
        <v/>
      </c>
      <c r="AX177" s="237" t="str">
        <f>IF(CMS_Deviation_Detail!D199="","",CMS_Deviation_Detail!D199)</f>
        <v/>
      </c>
      <c r="AY177" s="237" t="str">
        <f t="shared" si="67"/>
        <v/>
      </c>
      <c r="AZ177" s="152" t="str">
        <f>IF(COUNTIF(AY$2:AY177,AY177)=1,AY177,"")</f>
        <v/>
      </c>
      <c r="BA177" s="238" t="str">
        <f t="shared" si="68"/>
        <v/>
      </c>
      <c r="BB177" s="238" t="str">
        <f t="shared" si="69"/>
        <v/>
      </c>
      <c r="BC177" s="238" t="str">
        <f t="shared" si="70"/>
        <v/>
      </c>
      <c r="BD177" s="238" t="str">
        <f t="shared" si="71"/>
        <v/>
      </c>
      <c r="BE177" s="238" t="str">
        <f t="shared" si="66"/>
        <v/>
      </c>
    </row>
    <row r="178" spans="1:57" ht="16.5" x14ac:dyDescent="0.3">
      <c r="A178" s="150"/>
      <c r="B178" s="228"/>
      <c r="C178" s="147"/>
      <c r="D178" s="228"/>
      <c r="U178" s="150" t="str">
        <f>+IF(Z178="","",MAX(U$1:U177)+1)</f>
        <v/>
      </c>
      <c r="V178" s="151" t="str">
        <f>IF(Limit_Deviation_Detail!B200="","",Limit_Deviation_Detail!B200)</f>
        <v/>
      </c>
      <c r="W178" s="151" t="str">
        <f>IF(Limit_Deviation_Detail!C200="","",Limit_Deviation_Detail!C200)</f>
        <v/>
      </c>
      <c r="X178" s="151" t="str">
        <f>IF(Limit_Deviation_Detail!E200="","",Limit_Deviation_Detail!E200)</f>
        <v/>
      </c>
      <c r="Y178" s="151" t="str">
        <f t="shared" si="60"/>
        <v/>
      </c>
      <c r="Z178" s="152" t="str">
        <f>IF(COUNTIF(Y$2:Y178,Y178)=1,Y178,"")</f>
        <v/>
      </c>
      <c r="AA178" s="153" t="str">
        <f t="shared" si="61"/>
        <v/>
      </c>
      <c r="AB178" s="153" t="str">
        <f t="shared" si="62"/>
        <v/>
      </c>
      <c r="AC178" s="153" t="str">
        <f t="shared" si="63"/>
        <v/>
      </c>
      <c r="AD178" s="153" t="str">
        <f t="shared" si="64"/>
        <v/>
      </c>
      <c r="AE178" s="153" t="str">
        <f t="shared" si="65"/>
        <v/>
      </c>
      <c r="AU178" s="236" t="str">
        <f>+IF(AZ178="","",MAX(AU$1:AU177)+1)</f>
        <v/>
      </c>
      <c r="AV178" s="237" t="str">
        <f>IF(CMS_Deviation_Detail!B200="","",CMS_Deviation_Detail!B200)</f>
        <v/>
      </c>
      <c r="AW178" s="237" t="str">
        <f>IF(CMS_Deviation_Detail!C200="","",CMS_Deviation_Detail!C200)</f>
        <v/>
      </c>
      <c r="AX178" s="237" t="str">
        <f>IF(CMS_Deviation_Detail!D200="","",CMS_Deviation_Detail!D200)</f>
        <v/>
      </c>
      <c r="AY178" s="237" t="str">
        <f t="shared" si="67"/>
        <v/>
      </c>
      <c r="AZ178" s="152" t="str">
        <f>IF(COUNTIF(AY$2:AY178,AY178)=1,AY178,"")</f>
        <v/>
      </c>
      <c r="BA178" s="238" t="str">
        <f t="shared" si="68"/>
        <v/>
      </c>
      <c r="BB178" s="238" t="str">
        <f t="shared" si="69"/>
        <v/>
      </c>
      <c r="BC178" s="238" t="str">
        <f t="shared" si="70"/>
        <v/>
      </c>
      <c r="BD178" s="238" t="str">
        <f t="shared" si="71"/>
        <v/>
      </c>
      <c r="BE178" s="238" t="str">
        <f t="shared" si="66"/>
        <v/>
      </c>
    </row>
    <row r="179" spans="1:57" ht="16.5" x14ac:dyDescent="0.3">
      <c r="A179" s="150"/>
      <c r="B179" s="228"/>
      <c r="C179" s="147"/>
      <c r="D179" s="228"/>
      <c r="U179" s="150" t="str">
        <f>+IF(Z179="","",MAX(U$1:U178)+1)</f>
        <v/>
      </c>
      <c r="V179" s="151" t="str">
        <f>IF(Limit_Deviation_Detail!B201="","",Limit_Deviation_Detail!B201)</f>
        <v/>
      </c>
      <c r="W179" s="151" t="str">
        <f>IF(Limit_Deviation_Detail!C201="","",Limit_Deviation_Detail!C201)</f>
        <v/>
      </c>
      <c r="X179" s="151" t="str">
        <f>IF(Limit_Deviation_Detail!E201="","",Limit_Deviation_Detail!E201)</f>
        <v/>
      </c>
      <c r="Y179" s="151" t="str">
        <f t="shared" si="60"/>
        <v/>
      </c>
      <c r="Z179" s="152" t="str">
        <f>IF(COUNTIF(Y$2:Y179,Y179)=1,Y179,"")</f>
        <v/>
      </c>
      <c r="AA179" s="153" t="str">
        <f t="shared" si="61"/>
        <v/>
      </c>
      <c r="AB179" s="153" t="str">
        <f t="shared" si="62"/>
        <v/>
      </c>
      <c r="AC179" s="153" t="str">
        <f t="shared" si="63"/>
        <v/>
      </c>
      <c r="AD179" s="153" t="str">
        <f t="shared" si="64"/>
        <v/>
      </c>
      <c r="AE179" s="153" t="str">
        <f t="shared" si="65"/>
        <v/>
      </c>
      <c r="AU179" s="236" t="str">
        <f>+IF(AZ179="","",MAX(AU$1:AU178)+1)</f>
        <v/>
      </c>
      <c r="AV179" s="237" t="str">
        <f>IF(CMS_Deviation_Detail!B201="","",CMS_Deviation_Detail!B201)</f>
        <v/>
      </c>
      <c r="AW179" s="237" t="str">
        <f>IF(CMS_Deviation_Detail!C201="","",CMS_Deviation_Detail!C201)</f>
        <v/>
      </c>
      <c r="AX179" s="237" t="str">
        <f>IF(CMS_Deviation_Detail!D201="","",CMS_Deviation_Detail!D201)</f>
        <v/>
      </c>
      <c r="AY179" s="237" t="str">
        <f t="shared" si="67"/>
        <v/>
      </c>
      <c r="AZ179" s="152" t="str">
        <f>IF(COUNTIF(AY$2:AY179,AY179)=1,AY179,"")</f>
        <v/>
      </c>
      <c r="BA179" s="238" t="str">
        <f t="shared" si="68"/>
        <v/>
      </c>
      <c r="BB179" s="238" t="str">
        <f t="shared" si="69"/>
        <v/>
      </c>
      <c r="BC179" s="238" t="str">
        <f t="shared" si="70"/>
        <v/>
      </c>
      <c r="BD179" s="238" t="str">
        <f t="shared" si="71"/>
        <v/>
      </c>
      <c r="BE179" s="238" t="str">
        <f t="shared" si="66"/>
        <v/>
      </c>
    </row>
    <row r="180" spans="1:57" ht="16.5" x14ac:dyDescent="0.3">
      <c r="A180" s="150"/>
      <c r="B180" s="228"/>
      <c r="C180" s="147"/>
      <c r="D180" s="228"/>
      <c r="U180" s="150" t="str">
        <f>+IF(Z180="","",MAX(U$1:U179)+1)</f>
        <v/>
      </c>
      <c r="V180" s="151" t="str">
        <f>IF(Limit_Deviation_Detail!B202="","",Limit_Deviation_Detail!B202)</f>
        <v/>
      </c>
      <c r="W180" s="151" t="str">
        <f>IF(Limit_Deviation_Detail!C202="","",Limit_Deviation_Detail!C202)</f>
        <v/>
      </c>
      <c r="X180" s="151" t="str">
        <f>IF(Limit_Deviation_Detail!E202="","",Limit_Deviation_Detail!E202)</f>
        <v/>
      </c>
      <c r="Y180" s="151" t="str">
        <f t="shared" si="60"/>
        <v/>
      </c>
      <c r="Z180" s="152" t="str">
        <f>IF(COUNTIF(Y$2:Y180,Y180)=1,Y180,"")</f>
        <v/>
      </c>
      <c r="AA180" s="153" t="str">
        <f t="shared" si="61"/>
        <v/>
      </c>
      <c r="AB180" s="153" t="str">
        <f t="shared" si="62"/>
        <v/>
      </c>
      <c r="AC180" s="153" t="str">
        <f t="shared" si="63"/>
        <v/>
      </c>
      <c r="AD180" s="153" t="str">
        <f t="shared" si="64"/>
        <v/>
      </c>
      <c r="AE180" s="153" t="str">
        <f t="shared" si="65"/>
        <v/>
      </c>
      <c r="AU180" s="236" t="str">
        <f>+IF(AZ180="","",MAX(AU$1:AU179)+1)</f>
        <v/>
      </c>
      <c r="AV180" s="237" t="str">
        <f>IF(CMS_Deviation_Detail!B202="","",CMS_Deviation_Detail!B202)</f>
        <v/>
      </c>
      <c r="AW180" s="237" t="str">
        <f>IF(CMS_Deviation_Detail!C202="","",CMS_Deviation_Detail!C202)</f>
        <v/>
      </c>
      <c r="AX180" s="237" t="str">
        <f>IF(CMS_Deviation_Detail!D202="","",CMS_Deviation_Detail!D202)</f>
        <v/>
      </c>
      <c r="AY180" s="237" t="str">
        <f t="shared" si="67"/>
        <v/>
      </c>
      <c r="AZ180" s="152" t="str">
        <f>IF(COUNTIF(AY$2:AY180,AY180)=1,AY180,"")</f>
        <v/>
      </c>
      <c r="BA180" s="238" t="str">
        <f t="shared" si="68"/>
        <v/>
      </c>
      <c r="BB180" s="238" t="str">
        <f t="shared" si="69"/>
        <v/>
      </c>
      <c r="BC180" s="238" t="str">
        <f t="shared" si="70"/>
        <v/>
      </c>
      <c r="BD180" s="238" t="str">
        <f t="shared" si="71"/>
        <v/>
      </c>
      <c r="BE180" s="238" t="str">
        <f t="shared" si="66"/>
        <v/>
      </c>
    </row>
    <row r="181" spans="1:57" ht="16.5" x14ac:dyDescent="0.3">
      <c r="A181" s="150"/>
      <c r="B181" s="228"/>
      <c r="C181" s="147"/>
      <c r="D181" s="228"/>
      <c r="U181" s="150" t="str">
        <f>+IF(Z181="","",MAX(U$1:U180)+1)</f>
        <v/>
      </c>
      <c r="V181" s="151" t="str">
        <f>IF(Limit_Deviation_Detail!B203="","",Limit_Deviation_Detail!B203)</f>
        <v/>
      </c>
      <c r="W181" s="151" t="str">
        <f>IF(Limit_Deviation_Detail!C203="","",Limit_Deviation_Detail!C203)</f>
        <v/>
      </c>
      <c r="X181" s="151" t="str">
        <f>IF(Limit_Deviation_Detail!E203="","",Limit_Deviation_Detail!E203)</f>
        <v/>
      </c>
      <c r="Y181" s="151" t="str">
        <f t="shared" si="60"/>
        <v/>
      </c>
      <c r="Z181" s="152" t="str">
        <f>IF(COUNTIF(Y$2:Y181,Y181)=1,Y181,"")</f>
        <v/>
      </c>
      <c r="AA181" s="153" t="str">
        <f t="shared" si="61"/>
        <v/>
      </c>
      <c r="AB181" s="153" t="str">
        <f t="shared" si="62"/>
        <v/>
      </c>
      <c r="AC181" s="153" t="str">
        <f t="shared" si="63"/>
        <v/>
      </c>
      <c r="AD181" s="153" t="str">
        <f t="shared" si="64"/>
        <v/>
      </c>
      <c r="AE181" s="153" t="str">
        <f t="shared" si="65"/>
        <v/>
      </c>
      <c r="AU181" s="236" t="str">
        <f>+IF(AZ181="","",MAX(AU$1:AU180)+1)</f>
        <v/>
      </c>
      <c r="AV181" s="237" t="str">
        <f>IF(CMS_Deviation_Detail!B203="","",CMS_Deviation_Detail!B203)</f>
        <v/>
      </c>
      <c r="AW181" s="237" t="str">
        <f>IF(CMS_Deviation_Detail!C203="","",CMS_Deviation_Detail!C203)</f>
        <v/>
      </c>
      <c r="AX181" s="237" t="str">
        <f>IF(CMS_Deviation_Detail!D203="","",CMS_Deviation_Detail!D203)</f>
        <v/>
      </c>
      <c r="AY181" s="237" t="str">
        <f t="shared" si="67"/>
        <v/>
      </c>
      <c r="AZ181" s="152" t="str">
        <f>IF(COUNTIF(AY$2:AY181,AY181)=1,AY181,"")</f>
        <v/>
      </c>
      <c r="BA181" s="238" t="str">
        <f t="shared" si="68"/>
        <v/>
      </c>
      <c r="BB181" s="238" t="str">
        <f t="shared" si="69"/>
        <v/>
      </c>
      <c r="BC181" s="238" t="str">
        <f t="shared" si="70"/>
        <v/>
      </c>
      <c r="BD181" s="238" t="str">
        <f t="shared" si="71"/>
        <v/>
      </c>
      <c r="BE181" s="238" t="str">
        <f t="shared" si="66"/>
        <v/>
      </c>
    </row>
    <row r="182" spans="1:57" ht="16.5" x14ac:dyDescent="0.3">
      <c r="A182" s="150"/>
      <c r="B182" s="228"/>
      <c r="C182" s="147"/>
      <c r="D182" s="228"/>
      <c r="U182" s="150" t="str">
        <f>+IF(Z182="","",MAX(U$1:U181)+1)</f>
        <v/>
      </c>
      <c r="V182" s="151" t="str">
        <f>IF(Limit_Deviation_Detail!B204="","",Limit_Deviation_Detail!B204)</f>
        <v/>
      </c>
      <c r="W182" s="151" t="str">
        <f>IF(Limit_Deviation_Detail!C204="","",Limit_Deviation_Detail!C204)</f>
        <v/>
      </c>
      <c r="X182" s="151" t="str">
        <f>IF(Limit_Deviation_Detail!E204="","",Limit_Deviation_Detail!E204)</f>
        <v/>
      </c>
      <c r="Y182" s="151" t="str">
        <f t="shared" si="60"/>
        <v/>
      </c>
      <c r="Z182" s="152" t="str">
        <f>IF(COUNTIF(Y$2:Y182,Y182)=1,Y182,"")</f>
        <v/>
      </c>
      <c r="AA182" s="153" t="str">
        <f t="shared" si="61"/>
        <v/>
      </c>
      <c r="AB182" s="153" t="str">
        <f t="shared" si="62"/>
        <v/>
      </c>
      <c r="AC182" s="153" t="str">
        <f t="shared" si="63"/>
        <v/>
      </c>
      <c r="AD182" s="153" t="str">
        <f t="shared" si="64"/>
        <v/>
      </c>
      <c r="AE182" s="153" t="str">
        <f t="shared" si="65"/>
        <v/>
      </c>
      <c r="AU182" s="236" t="str">
        <f>+IF(AZ182="","",MAX(AU$1:AU181)+1)</f>
        <v/>
      </c>
      <c r="AV182" s="237" t="str">
        <f>IF(CMS_Deviation_Detail!B204="","",CMS_Deviation_Detail!B204)</f>
        <v/>
      </c>
      <c r="AW182" s="237" t="str">
        <f>IF(CMS_Deviation_Detail!C204="","",CMS_Deviation_Detail!C204)</f>
        <v/>
      </c>
      <c r="AX182" s="237" t="str">
        <f>IF(CMS_Deviation_Detail!D204="","",CMS_Deviation_Detail!D204)</f>
        <v/>
      </c>
      <c r="AY182" s="237" t="str">
        <f t="shared" si="67"/>
        <v/>
      </c>
      <c r="AZ182" s="152" t="str">
        <f>IF(COUNTIF(AY$2:AY182,AY182)=1,AY182,"")</f>
        <v/>
      </c>
      <c r="BA182" s="238" t="str">
        <f t="shared" si="68"/>
        <v/>
      </c>
      <c r="BB182" s="238" t="str">
        <f t="shared" si="69"/>
        <v/>
      </c>
      <c r="BC182" s="238" t="str">
        <f t="shared" si="70"/>
        <v/>
      </c>
      <c r="BD182" s="238" t="str">
        <f t="shared" si="71"/>
        <v/>
      </c>
      <c r="BE182" s="238" t="str">
        <f t="shared" si="66"/>
        <v/>
      </c>
    </row>
    <row r="183" spans="1:57" ht="16.5" x14ac:dyDescent="0.3">
      <c r="A183" s="150"/>
      <c r="B183" s="228"/>
      <c r="C183" s="147"/>
      <c r="D183" s="228"/>
      <c r="U183" s="150" t="str">
        <f>+IF(Z183="","",MAX(U$1:U182)+1)</f>
        <v/>
      </c>
      <c r="V183" s="151" t="str">
        <f>IF(Limit_Deviation_Detail!B205="","",Limit_Deviation_Detail!B205)</f>
        <v/>
      </c>
      <c r="W183" s="151" t="str">
        <f>IF(Limit_Deviation_Detail!C205="","",Limit_Deviation_Detail!C205)</f>
        <v/>
      </c>
      <c r="X183" s="151" t="str">
        <f>IF(Limit_Deviation_Detail!E205="","",Limit_Deviation_Detail!E205)</f>
        <v/>
      </c>
      <c r="Y183" s="151" t="str">
        <f t="shared" si="60"/>
        <v/>
      </c>
      <c r="Z183" s="152" t="str">
        <f>IF(COUNTIF(Y$2:Y183,Y183)=1,Y183,"")</f>
        <v/>
      </c>
      <c r="AA183" s="153" t="str">
        <f t="shared" si="61"/>
        <v/>
      </c>
      <c r="AB183" s="153" t="str">
        <f t="shared" si="62"/>
        <v/>
      </c>
      <c r="AC183" s="153" t="str">
        <f t="shared" si="63"/>
        <v/>
      </c>
      <c r="AD183" s="153" t="str">
        <f t="shared" si="64"/>
        <v/>
      </c>
      <c r="AE183" s="153" t="str">
        <f t="shared" si="65"/>
        <v/>
      </c>
      <c r="AU183" s="236" t="str">
        <f>+IF(AZ183="","",MAX(AU$1:AU182)+1)</f>
        <v/>
      </c>
      <c r="AV183" s="237" t="str">
        <f>IF(CMS_Deviation_Detail!B205="","",CMS_Deviation_Detail!B205)</f>
        <v/>
      </c>
      <c r="AW183" s="237" t="str">
        <f>IF(CMS_Deviation_Detail!C205="","",CMS_Deviation_Detail!C205)</f>
        <v/>
      </c>
      <c r="AX183" s="237" t="str">
        <f>IF(CMS_Deviation_Detail!D205="","",CMS_Deviation_Detail!D205)</f>
        <v/>
      </c>
      <c r="AY183" s="237" t="str">
        <f t="shared" si="67"/>
        <v/>
      </c>
      <c r="AZ183" s="152" t="str">
        <f>IF(COUNTIF(AY$2:AY183,AY183)=1,AY183,"")</f>
        <v/>
      </c>
      <c r="BA183" s="238" t="str">
        <f t="shared" si="68"/>
        <v/>
      </c>
      <c r="BB183" s="238" t="str">
        <f t="shared" si="69"/>
        <v/>
      </c>
      <c r="BC183" s="238" t="str">
        <f t="shared" si="70"/>
        <v/>
      </c>
      <c r="BD183" s="238" t="str">
        <f t="shared" si="71"/>
        <v/>
      </c>
      <c r="BE183" s="238" t="str">
        <f t="shared" si="66"/>
        <v/>
      </c>
    </row>
    <row r="184" spans="1:57" ht="16.5" x14ac:dyDescent="0.3">
      <c r="A184" s="150"/>
      <c r="B184" s="228"/>
      <c r="C184" s="147"/>
      <c r="D184" s="228"/>
      <c r="U184" s="150" t="str">
        <f>+IF(Z184="","",MAX(U$1:U183)+1)</f>
        <v/>
      </c>
      <c r="V184" s="151" t="str">
        <f>IF(Limit_Deviation_Detail!B206="","",Limit_Deviation_Detail!B206)</f>
        <v/>
      </c>
      <c r="W184" s="151" t="str">
        <f>IF(Limit_Deviation_Detail!C206="","",Limit_Deviation_Detail!C206)</f>
        <v/>
      </c>
      <c r="X184" s="151" t="str">
        <f>IF(Limit_Deviation_Detail!E206="","",Limit_Deviation_Detail!E206)</f>
        <v/>
      </c>
      <c r="Y184" s="151" t="str">
        <f t="shared" si="60"/>
        <v/>
      </c>
      <c r="Z184" s="152" t="str">
        <f>IF(COUNTIF(Y$2:Y184,Y184)=1,Y184,"")</f>
        <v/>
      </c>
      <c r="AA184" s="153" t="str">
        <f t="shared" si="61"/>
        <v/>
      </c>
      <c r="AB184" s="153" t="str">
        <f t="shared" si="62"/>
        <v/>
      </c>
      <c r="AC184" s="153" t="str">
        <f t="shared" si="63"/>
        <v/>
      </c>
      <c r="AD184" s="153" t="str">
        <f t="shared" si="64"/>
        <v/>
      </c>
      <c r="AE184" s="153" t="str">
        <f t="shared" si="65"/>
        <v/>
      </c>
      <c r="AU184" s="236" t="str">
        <f>+IF(AZ184="","",MAX(AU$1:AU183)+1)</f>
        <v/>
      </c>
      <c r="AV184" s="237" t="str">
        <f>IF(CMS_Deviation_Detail!B206="","",CMS_Deviation_Detail!B206)</f>
        <v/>
      </c>
      <c r="AW184" s="237" t="str">
        <f>IF(CMS_Deviation_Detail!C206="","",CMS_Deviation_Detail!C206)</f>
        <v/>
      </c>
      <c r="AX184" s="237" t="str">
        <f>IF(CMS_Deviation_Detail!D206="","",CMS_Deviation_Detail!D206)</f>
        <v/>
      </c>
      <c r="AY184" s="237" t="str">
        <f t="shared" si="67"/>
        <v/>
      </c>
      <c r="AZ184" s="152" t="str">
        <f>IF(COUNTIF(AY$2:AY184,AY184)=1,AY184,"")</f>
        <v/>
      </c>
      <c r="BA184" s="238" t="str">
        <f t="shared" si="68"/>
        <v/>
      </c>
      <c r="BB184" s="238" t="str">
        <f t="shared" si="69"/>
        <v/>
      </c>
      <c r="BC184" s="238" t="str">
        <f t="shared" si="70"/>
        <v/>
      </c>
      <c r="BD184" s="238" t="str">
        <f t="shared" si="71"/>
        <v/>
      </c>
      <c r="BE184" s="238" t="str">
        <f t="shared" si="66"/>
        <v/>
      </c>
    </row>
    <row r="185" spans="1:57" ht="16.5" x14ac:dyDescent="0.3">
      <c r="A185" s="150"/>
      <c r="B185" s="228"/>
      <c r="C185" s="147"/>
      <c r="D185" s="228"/>
      <c r="U185" s="150" t="str">
        <f>+IF(Z185="","",MAX(U$1:U184)+1)</f>
        <v/>
      </c>
      <c r="V185" s="151" t="str">
        <f>IF(Limit_Deviation_Detail!B207="","",Limit_Deviation_Detail!B207)</f>
        <v/>
      </c>
      <c r="W185" s="151" t="str">
        <f>IF(Limit_Deviation_Detail!C207="","",Limit_Deviation_Detail!C207)</f>
        <v/>
      </c>
      <c r="X185" s="151" t="str">
        <f>IF(Limit_Deviation_Detail!E207="","",Limit_Deviation_Detail!E207)</f>
        <v/>
      </c>
      <c r="Y185" s="151" t="str">
        <f t="shared" si="60"/>
        <v/>
      </c>
      <c r="Z185" s="152" t="str">
        <f>IF(COUNTIF(Y$2:Y185,Y185)=1,Y185,"")</f>
        <v/>
      </c>
      <c r="AA185" s="153" t="str">
        <f t="shared" si="61"/>
        <v/>
      </c>
      <c r="AB185" s="153" t="str">
        <f t="shared" si="62"/>
        <v/>
      </c>
      <c r="AC185" s="153" t="str">
        <f t="shared" si="63"/>
        <v/>
      </c>
      <c r="AD185" s="153" t="str">
        <f t="shared" si="64"/>
        <v/>
      </c>
      <c r="AE185" s="153" t="str">
        <f t="shared" si="65"/>
        <v/>
      </c>
      <c r="AU185" s="236" t="str">
        <f>+IF(AZ185="","",MAX(AU$1:AU184)+1)</f>
        <v/>
      </c>
      <c r="AV185" s="237" t="str">
        <f>IF(CMS_Deviation_Detail!B207="","",CMS_Deviation_Detail!B207)</f>
        <v/>
      </c>
      <c r="AW185" s="237" t="str">
        <f>IF(CMS_Deviation_Detail!C207="","",CMS_Deviation_Detail!C207)</f>
        <v/>
      </c>
      <c r="AX185" s="237" t="str">
        <f>IF(CMS_Deviation_Detail!D207="","",CMS_Deviation_Detail!D207)</f>
        <v/>
      </c>
      <c r="AY185" s="237" t="str">
        <f t="shared" si="67"/>
        <v/>
      </c>
      <c r="AZ185" s="152" t="str">
        <f>IF(COUNTIF(AY$2:AY185,AY185)=1,AY185,"")</f>
        <v/>
      </c>
      <c r="BA185" s="238" t="str">
        <f t="shared" si="68"/>
        <v/>
      </c>
      <c r="BB185" s="238" t="str">
        <f t="shared" si="69"/>
        <v/>
      </c>
      <c r="BC185" s="238" t="str">
        <f t="shared" si="70"/>
        <v/>
      </c>
      <c r="BD185" s="238" t="str">
        <f t="shared" si="71"/>
        <v/>
      </c>
      <c r="BE185" s="238" t="str">
        <f t="shared" si="66"/>
        <v/>
      </c>
    </row>
    <row r="186" spans="1:57" ht="16.5" x14ac:dyDescent="0.3">
      <c r="A186" s="150"/>
      <c r="B186" s="228"/>
      <c r="C186" s="147"/>
      <c r="D186" s="228"/>
      <c r="U186" s="150" t="str">
        <f>+IF(Z186="","",MAX(U$1:U185)+1)</f>
        <v/>
      </c>
      <c r="V186" s="151" t="str">
        <f>IF(Limit_Deviation_Detail!B208="","",Limit_Deviation_Detail!B208)</f>
        <v/>
      </c>
      <c r="W186" s="151" t="str">
        <f>IF(Limit_Deviation_Detail!C208="","",Limit_Deviation_Detail!C208)</f>
        <v/>
      </c>
      <c r="X186" s="151" t="str">
        <f>IF(Limit_Deviation_Detail!E208="","",Limit_Deviation_Detail!E208)</f>
        <v/>
      </c>
      <c r="Y186" s="151" t="str">
        <f t="shared" si="60"/>
        <v/>
      </c>
      <c r="Z186" s="152" t="str">
        <f>IF(COUNTIF(Y$2:Y186,Y186)=1,Y186,"")</f>
        <v/>
      </c>
      <c r="AA186" s="153" t="str">
        <f t="shared" si="61"/>
        <v/>
      </c>
      <c r="AB186" s="153" t="str">
        <f t="shared" si="62"/>
        <v/>
      </c>
      <c r="AC186" s="153" t="str">
        <f t="shared" si="63"/>
        <v/>
      </c>
      <c r="AD186" s="153" t="str">
        <f t="shared" si="64"/>
        <v/>
      </c>
      <c r="AE186" s="153" t="str">
        <f t="shared" si="65"/>
        <v/>
      </c>
      <c r="AU186" s="236" t="str">
        <f>+IF(AZ186="","",MAX(AU$1:AU185)+1)</f>
        <v/>
      </c>
      <c r="AV186" s="237" t="str">
        <f>IF(CMS_Deviation_Detail!B208="","",CMS_Deviation_Detail!B208)</f>
        <v/>
      </c>
      <c r="AW186" s="237" t="str">
        <f>IF(CMS_Deviation_Detail!C208="","",CMS_Deviation_Detail!C208)</f>
        <v/>
      </c>
      <c r="AX186" s="237" t="str">
        <f>IF(CMS_Deviation_Detail!D208="","",CMS_Deviation_Detail!D208)</f>
        <v/>
      </c>
      <c r="AY186" s="237" t="str">
        <f t="shared" si="67"/>
        <v/>
      </c>
      <c r="AZ186" s="152" t="str">
        <f>IF(COUNTIF(AY$2:AY186,AY186)=1,AY186,"")</f>
        <v/>
      </c>
      <c r="BA186" s="238" t="str">
        <f t="shared" si="68"/>
        <v/>
      </c>
      <c r="BB186" s="238" t="str">
        <f t="shared" si="69"/>
        <v/>
      </c>
      <c r="BC186" s="238" t="str">
        <f t="shared" si="70"/>
        <v/>
      </c>
      <c r="BD186" s="238" t="str">
        <f t="shared" si="71"/>
        <v/>
      </c>
      <c r="BE186" s="238" t="str">
        <f t="shared" si="66"/>
        <v/>
      </c>
    </row>
    <row r="187" spans="1:57" ht="16.5" x14ac:dyDescent="0.3">
      <c r="A187" s="150"/>
      <c r="B187" s="228"/>
      <c r="C187" s="147"/>
      <c r="D187" s="228"/>
      <c r="U187" s="150" t="str">
        <f>+IF(Z187="","",MAX(U$1:U186)+1)</f>
        <v/>
      </c>
      <c r="V187" s="151" t="str">
        <f>IF(Limit_Deviation_Detail!B209="","",Limit_Deviation_Detail!B209)</f>
        <v/>
      </c>
      <c r="W187" s="151" t="str">
        <f>IF(Limit_Deviation_Detail!C209="","",Limit_Deviation_Detail!C209)</f>
        <v/>
      </c>
      <c r="X187" s="151" t="str">
        <f>IF(Limit_Deviation_Detail!E209="","",Limit_Deviation_Detail!E209)</f>
        <v/>
      </c>
      <c r="Y187" s="151" t="str">
        <f t="shared" si="60"/>
        <v/>
      </c>
      <c r="Z187" s="152" t="str">
        <f>IF(COUNTIF(Y$2:Y187,Y187)=1,Y187,"")</f>
        <v/>
      </c>
      <c r="AA187" s="153" t="str">
        <f t="shared" si="61"/>
        <v/>
      </c>
      <c r="AB187" s="153" t="str">
        <f t="shared" si="62"/>
        <v/>
      </c>
      <c r="AC187" s="153" t="str">
        <f t="shared" si="63"/>
        <v/>
      </c>
      <c r="AD187" s="153" t="str">
        <f t="shared" si="64"/>
        <v/>
      </c>
      <c r="AE187" s="153" t="str">
        <f t="shared" si="65"/>
        <v/>
      </c>
      <c r="AU187" s="236" t="str">
        <f>+IF(AZ187="","",MAX(AU$1:AU186)+1)</f>
        <v/>
      </c>
      <c r="AV187" s="237" t="str">
        <f>IF(CMS_Deviation_Detail!B209="","",CMS_Deviation_Detail!B209)</f>
        <v/>
      </c>
      <c r="AW187" s="237" t="str">
        <f>IF(CMS_Deviation_Detail!C209="","",CMS_Deviation_Detail!C209)</f>
        <v/>
      </c>
      <c r="AX187" s="237" t="str">
        <f>IF(CMS_Deviation_Detail!D209="","",CMS_Deviation_Detail!D209)</f>
        <v/>
      </c>
      <c r="AY187" s="237" t="str">
        <f t="shared" si="67"/>
        <v/>
      </c>
      <c r="AZ187" s="152" t="str">
        <f>IF(COUNTIF(AY$2:AY187,AY187)=1,AY187,"")</f>
        <v/>
      </c>
      <c r="BA187" s="238" t="str">
        <f t="shared" si="68"/>
        <v/>
      </c>
      <c r="BB187" s="238" t="str">
        <f t="shared" si="69"/>
        <v/>
      </c>
      <c r="BC187" s="238" t="str">
        <f t="shared" si="70"/>
        <v/>
      </c>
      <c r="BD187" s="238" t="str">
        <f t="shared" si="71"/>
        <v/>
      </c>
      <c r="BE187" s="238" t="str">
        <f t="shared" si="66"/>
        <v/>
      </c>
    </row>
    <row r="188" spans="1:57" ht="16.5" x14ac:dyDescent="0.3">
      <c r="A188" s="150"/>
      <c r="B188" s="228"/>
      <c r="C188" s="147"/>
      <c r="D188" s="228"/>
      <c r="U188" s="150" t="str">
        <f>+IF(Z188="","",MAX(U$1:U187)+1)</f>
        <v/>
      </c>
      <c r="V188" s="151" t="str">
        <f>IF(Limit_Deviation_Detail!B210="","",Limit_Deviation_Detail!B210)</f>
        <v/>
      </c>
      <c r="W188" s="151" t="str">
        <f>IF(Limit_Deviation_Detail!C210="","",Limit_Deviation_Detail!C210)</f>
        <v/>
      </c>
      <c r="X188" s="151" t="str">
        <f>IF(Limit_Deviation_Detail!E210="","",Limit_Deviation_Detail!E210)</f>
        <v/>
      </c>
      <c r="Y188" s="151" t="str">
        <f t="shared" si="60"/>
        <v/>
      </c>
      <c r="Z188" s="152" t="str">
        <f>IF(COUNTIF(Y$2:Y188,Y188)=1,Y188,"")</f>
        <v/>
      </c>
      <c r="AA188" s="153" t="str">
        <f t="shared" si="61"/>
        <v/>
      </c>
      <c r="AB188" s="153" t="str">
        <f t="shared" si="62"/>
        <v/>
      </c>
      <c r="AC188" s="153" t="str">
        <f t="shared" si="63"/>
        <v/>
      </c>
      <c r="AD188" s="153" t="str">
        <f t="shared" si="64"/>
        <v/>
      </c>
      <c r="AE188" s="153" t="str">
        <f t="shared" si="65"/>
        <v/>
      </c>
      <c r="AU188" s="236" t="str">
        <f>+IF(AZ188="","",MAX(AU$1:AU187)+1)</f>
        <v/>
      </c>
      <c r="AV188" s="237" t="str">
        <f>IF(CMS_Deviation_Detail!B210="","",CMS_Deviation_Detail!B210)</f>
        <v/>
      </c>
      <c r="AW188" s="237" t="str">
        <f>IF(CMS_Deviation_Detail!C210="","",CMS_Deviation_Detail!C210)</f>
        <v/>
      </c>
      <c r="AX188" s="237" t="str">
        <f>IF(CMS_Deviation_Detail!D210="","",CMS_Deviation_Detail!D210)</f>
        <v/>
      </c>
      <c r="AY188" s="237" t="str">
        <f t="shared" si="67"/>
        <v/>
      </c>
      <c r="AZ188" s="152" t="str">
        <f>IF(COUNTIF(AY$2:AY188,AY188)=1,AY188,"")</f>
        <v/>
      </c>
      <c r="BA188" s="238" t="str">
        <f t="shared" si="68"/>
        <v/>
      </c>
      <c r="BB188" s="238" t="str">
        <f t="shared" si="69"/>
        <v/>
      </c>
      <c r="BC188" s="238" t="str">
        <f t="shared" si="70"/>
        <v/>
      </c>
      <c r="BD188" s="238" t="str">
        <f t="shared" si="71"/>
        <v/>
      </c>
      <c r="BE188" s="238" t="str">
        <f t="shared" si="66"/>
        <v/>
      </c>
    </row>
    <row r="189" spans="1:57" ht="16.5" x14ac:dyDescent="0.3">
      <c r="A189" s="150"/>
      <c r="B189" s="228"/>
      <c r="C189" s="147"/>
      <c r="D189" s="228"/>
      <c r="U189" s="150" t="str">
        <f>+IF(Z189="","",MAX(U$1:U188)+1)</f>
        <v/>
      </c>
      <c r="V189" s="151" t="str">
        <f>IF(Limit_Deviation_Detail!B211="","",Limit_Deviation_Detail!B211)</f>
        <v/>
      </c>
      <c r="W189" s="151" t="str">
        <f>IF(Limit_Deviation_Detail!C211="","",Limit_Deviation_Detail!C211)</f>
        <v/>
      </c>
      <c r="X189" s="151" t="str">
        <f>IF(Limit_Deviation_Detail!E211="","",Limit_Deviation_Detail!E211)</f>
        <v/>
      </c>
      <c r="Y189" s="151" t="str">
        <f t="shared" si="60"/>
        <v/>
      </c>
      <c r="Z189" s="152" t="str">
        <f>IF(COUNTIF(Y$2:Y189,Y189)=1,Y189,"")</f>
        <v/>
      </c>
      <c r="AA189" s="153" t="str">
        <f t="shared" si="61"/>
        <v/>
      </c>
      <c r="AB189" s="153" t="str">
        <f t="shared" si="62"/>
        <v/>
      </c>
      <c r="AC189" s="153" t="str">
        <f t="shared" si="63"/>
        <v/>
      </c>
      <c r="AD189" s="153" t="str">
        <f t="shared" si="64"/>
        <v/>
      </c>
      <c r="AE189" s="153" t="str">
        <f t="shared" si="65"/>
        <v/>
      </c>
      <c r="AU189" s="236" t="str">
        <f>+IF(AZ189="","",MAX(AU$1:AU188)+1)</f>
        <v/>
      </c>
      <c r="AV189" s="237" t="str">
        <f>IF(CMS_Deviation_Detail!B211="","",CMS_Deviation_Detail!B211)</f>
        <v/>
      </c>
      <c r="AW189" s="237" t="str">
        <f>IF(CMS_Deviation_Detail!C211="","",CMS_Deviation_Detail!C211)</f>
        <v/>
      </c>
      <c r="AX189" s="237" t="str">
        <f>IF(CMS_Deviation_Detail!D211="","",CMS_Deviation_Detail!D211)</f>
        <v/>
      </c>
      <c r="AY189" s="237" t="str">
        <f t="shared" si="67"/>
        <v/>
      </c>
      <c r="AZ189" s="152" t="str">
        <f>IF(COUNTIF(AY$2:AY189,AY189)=1,AY189,"")</f>
        <v/>
      </c>
      <c r="BA189" s="238" t="str">
        <f t="shared" si="68"/>
        <v/>
      </c>
      <c r="BB189" s="238" t="str">
        <f t="shared" si="69"/>
        <v/>
      </c>
      <c r="BC189" s="238" t="str">
        <f t="shared" si="70"/>
        <v/>
      </c>
      <c r="BD189" s="238" t="str">
        <f t="shared" si="71"/>
        <v/>
      </c>
      <c r="BE189" s="238" t="str">
        <f t="shared" si="66"/>
        <v/>
      </c>
    </row>
    <row r="190" spans="1:57" ht="16.5" x14ac:dyDescent="0.3">
      <c r="A190" s="150"/>
      <c r="B190" s="228"/>
      <c r="C190" s="147"/>
      <c r="D190" s="228"/>
      <c r="U190" s="150" t="str">
        <f>+IF(Z190="","",MAX(U$1:U189)+1)</f>
        <v/>
      </c>
      <c r="V190" s="151" t="str">
        <f>IF(Limit_Deviation_Detail!B212="","",Limit_Deviation_Detail!B212)</f>
        <v/>
      </c>
      <c r="W190" s="151" t="str">
        <f>IF(Limit_Deviation_Detail!C212="","",Limit_Deviation_Detail!C212)</f>
        <v/>
      </c>
      <c r="X190" s="151" t="str">
        <f>IF(Limit_Deviation_Detail!E212="","",Limit_Deviation_Detail!E212)</f>
        <v/>
      </c>
      <c r="Y190" s="151" t="str">
        <f t="shared" si="60"/>
        <v/>
      </c>
      <c r="Z190" s="152" t="str">
        <f>IF(COUNTIF(Y$2:Y190,Y190)=1,Y190,"")</f>
        <v/>
      </c>
      <c r="AA190" s="153" t="str">
        <f t="shared" si="61"/>
        <v/>
      </c>
      <c r="AB190" s="153" t="str">
        <f t="shared" si="62"/>
        <v/>
      </c>
      <c r="AC190" s="153" t="str">
        <f t="shared" si="63"/>
        <v/>
      </c>
      <c r="AD190" s="153" t="str">
        <f t="shared" si="64"/>
        <v/>
      </c>
      <c r="AE190" s="153" t="str">
        <f t="shared" si="65"/>
        <v/>
      </c>
      <c r="AU190" s="236" t="str">
        <f>+IF(AZ190="","",MAX(AU$1:AU189)+1)</f>
        <v/>
      </c>
      <c r="AV190" s="237" t="str">
        <f>IF(CMS_Deviation_Detail!B212="","",CMS_Deviation_Detail!B212)</f>
        <v/>
      </c>
      <c r="AW190" s="237" t="str">
        <f>IF(CMS_Deviation_Detail!C212="","",CMS_Deviation_Detail!C212)</f>
        <v/>
      </c>
      <c r="AX190" s="237" t="str">
        <f>IF(CMS_Deviation_Detail!D212="","",CMS_Deviation_Detail!D212)</f>
        <v/>
      </c>
      <c r="AY190" s="237" t="str">
        <f t="shared" si="67"/>
        <v/>
      </c>
      <c r="AZ190" s="152" t="str">
        <f>IF(COUNTIF(AY$2:AY190,AY190)=1,AY190,"")</f>
        <v/>
      </c>
      <c r="BA190" s="238" t="str">
        <f t="shared" si="68"/>
        <v/>
      </c>
      <c r="BB190" s="238" t="str">
        <f t="shared" si="69"/>
        <v/>
      </c>
      <c r="BC190" s="238" t="str">
        <f t="shared" si="70"/>
        <v/>
      </c>
      <c r="BD190" s="238" t="str">
        <f t="shared" si="71"/>
        <v/>
      </c>
      <c r="BE190" s="238" t="str">
        <f t="shared" si="66"/>
        <v/>
      </c>
    </row>
    <row r="191" spans="1:57" ht="16.5" x14ac:dyDescent="0.3">
      <c r="A191" s="150"/>
      <c r="B191" s="228"/>
      <c r="C191" s="147"/>
      <c r="D191" s="228"/>
      <c r="U191" s="150" t="str">
        <f>+IF(Z191="","",MAX(U$1:U190)+1)</f>
        <v/>
      </c>
      <c r="V191" s="151" t="str">
        <f>IF(Limit_Deviation_Detail!B213="","",Limit_Deviation_Detail!B213)</f>
        <v/>
      </c>
      <c r="W191" s="151" t="str">
        <f>IF(Limit_Deviation_Detail!C213="","",Limit_Deviation_Detail!C213)</f>
        <v/>
      </c>
      <c r="X191" s="151" t="str">
        <f>IF(Limit_Deviation_Detail!E213="","",Limit_Deviation_Detail!E213)</f>
        <v/>
      </c>
      <c r="Y191" s="151" t="str">
        <f t="shared" si="60"/>
        <v/>
      </c>
      <c r="Z191" s="152" t="str">
        <f>IF(COUNTIF(Y$2:Y191,Y191)=1,Y191,"")</f>
        <v/>
      </c>
      <c r="AA191" s="153" t="str">
        <f t="shared" si="61"/>
        <v/>
      </c>
      <c r="AB191" s="153" t="str">
        <f t="shared" si="62"/>
        <v/>
      </c>
      <c r="AC191" s="153" t="str">
        <f t="shared" si="63"/>
        <v/>
      </c>
      <c r="AD191" s="153" t="str">
        <f t="shared" si="64"/>
        <v/>
      </c>
      <c r="AE191" s="153" t="str">
        <f t="shared" si="65"/>
        <v/>
      </c>
      <c r="AU191" s="236" t="str">
        <f>+IF(AZ191="","",MAX(AU$1:AU190)+1)</f>
        <v/>
      </c>
      <c r="AV191" s="237" t="str">
        <f>IF(CMS_Deviation_Detail!B213="","",CMS_Deviation_Detail!B213)</f>
        <v/>
      </c>
      <c r="AW191" s="237" t="str">
        <f>IF(CMS_Deviation_Detail!C213="","",CMS_Deviation_Detail!C213)</f>
        <v/>
      </c>
      <c r="AX191" s="237" t="str">
        <f>IF(CMS_Deviation_Detail!D213="","",CMS_Deviation_Detail!D213)</f>
        <v/>
      </c>
      <c r="AY191" s="237" t="str">
        <f t="shared" si="67"/>
        <v/>
      </c>
      <c r="AZ191" s="152" t="str">
        <f>IF(COUNTIF(AY$2:AY191,AY191)=1,AY191,"")</f>
        <v/>
      </c>
      <c r="BA191" s="238" t="str">
        <f t="shared" si="68"/>
        <v/>
      </c>
      <c r="BB191" s="238" t="str">
        <f t="shared" si="69"/>
        <v/>
      </c>
      <c r="BC191" s="238" t="str">
        <f t="shared" si="70"/>
        <v/>
      </c>
      <c r="BD191" s="238" t="str">
        <f t="shared" si="71"/>
        <v/>
      </c>
      <c r="BE191" s="238" t="str">
        <f t="shared" si="66"/>
        <v/>
      </c>
    </row>
    <row r="192" spans="1:57" ht="16.5" x14ac:dyDescent="0.3">
      <c r="A192" s="150"/>
      <c r="B192" s="228"/>
      <c r="C192" s="147"/>
      <c r="D192" s="228"/>
      <c r="U192" s="150" t="str">
        <f>+IF(Z192="","",MAX(U$1:U191)+1)</f>
        <v/>
      </c>
      <c r="V192" s="151" t="str">
        <f>IF(Limit_Deviation_Detail!B214="","",Limit_Deviation_Detail!B214)</f>
        <v/>
      </c>
      <c r="W192" s="151" t="str">
        <f>IF(Limit_Deviation_Detail!C214="","",Limit_Deviation_Detail!C214)</f>
        <v/>
      </c>
      <c r="X192" s="151" t="str">
        <f>IF(Limit_Deviation_Detail!E214="","",Limit_Deviation_Detail!E214)</f>
        <v/>
      </c>
      <c r="Y192" s="151" t="str">
        <f t="shared" si="60"/>
        <v/>
      </c>
      <c r="Z192" s="152" t="str">
        <f>IF(COUNTIF(Y$2:Y192,Y192)=1,Y192,"")</f>
        <v/>
      </c>
      <c r="AA192" s="153" t="str">
        <f t="shared" si="61"/>
        <v/>
      </c>
      <c r="AB192" s="153" t="str">
        <f t="shared" si="62"/>
        <v/>
      </c>
      <c r="AC192" s="153" t="str">
        <f t="shared" si="63"/>
        <v/>
      </c>
      <c r="AD192" s="153" t="str">
        <f t="shared" si="64"/>
        <v/>
      </c>
      <c r="AE192" s="153" t="str">
        <f t="shared" si="65"/>
        <v/>
      </c>
      <c r="AU192" s="236" t="str">
        <f>+IF(AZ192="","",MAX(AU$1:AU191)+1)</f>
        <v/>
      </c>
      <c r="AV192" s="237" t="str">
        <f>IF(CMS_Deviation_Detail!B214="","",CMS_Deviation_Detail!B214)</f>
        <v/>
      </c>
      <c r="AW192" s="237" t="str">
        <f>IF(CMS_Deviation_Detail!C214="","",CMS_Deviation_Detail!C214)</f>
        <v/>
      </c>
      <c r="AX192" s="237" t="str">
        <f>IF(CMS_Deviation_Detail!D214="","",CMS_Deviation_Detail!D214)</f>
        <v/>
      </c>
      <c r="AY192" s="237" t="str">
        <f t="shared" si="67"/>
        <v/>
      </c>
      <c r="AZ192" s="152" t="str">
        <f>IF(COUNTIF(AY$2:AY192,AY192)=1,AY192,"")</f>
        <v/>
      </c>
      <c r="BA192" s="238" t="str">
        <f t="shared" si="68"/>
        <v/>
      </c>
      <c r="BB192" s="238" t="str">
        <f t="shared" si="69"/>
        <v/>
      </c>
      <c r="BC192" s="238" t="str">
        <f t="shared" si="70"/>
        <v/>
      </c>
      <c r="BD192" s="238" t="str">
        <f t="shared" si="71"/>
        <v/>
      </c>
      <c r="BE192" s="238" t="str">
        <f t="shared" si="66"/>
        <v/>
      </c>
    </row>
    <row r="193" spans="1:57" ht="16.5" x14ac:dyDescent="0.3">
      <c r="A193" s="150"/>
      <c r="B193" s="228"/>
      <c r="C193" s="147"/>
      <c r="D193" s="228"/>
      <c r="U193" s="150" t="str">
        <f>+IF(Z193="","",MAX(U$1:U192)+1)</f>
        <v/>
      </c>
      <c r="V193" s="151" t="str">
        <f>IF(Limit_Deviation_Detail!B215="","",Limit_Deviation_Detail!B215)</f>
        <v/>
      </c>
      <c r="W193" s="151" t="str">
        <f>IF(Limit_Deviation_Detail!C215="","",Limit_Deviation_Detail!C215)</f>
        <v/>
      </c>
      <c r="X193" s="151" t="str">
        <f>IF(Limit_Deviation_Detail!E215="","",Limit_Deviation_Detail!E215)</f>
        <v/>
      </c>
      <c r="Y193" s="151" t="str">
        <f t="shared" si="60"/>
        <v/>
      </c>
      <c r="Z193" s="152" t="str">
        <f>IF(COUNTIF(Y$2:Y193,Y193)=1,Y193,"")</f>
        <v/>
      </c>
      <c r="AA193" s="153" t="str">
        <f t="shared" si="61"/>
        <v/>
      </c>
      <c r="AB193" s="153" t="str">
        <f t="shared" si="62"/>
        <v/>
      </c>
      <c r="AC193" s="153" t="str">
        <f t="shared" si="63"/>
        <v/>
      </c>
      <c r="AD193" s="153" t="str">
        <f t="shared" si="64"/>
        <v/>
      </c>
      <c r="AE193" s="153" t="str">
        <f t="shared" si="65"/>
        <v/>
      </c>
      <c r="AU193" s="236" t="str">
        <f>+IF(AZ193="","",MAX(AU$1:AU192)+1)</f>
        <v/>
      </c>
      <c r="AV193" s="237" t="str">
        <f>IF(CMS_Deviation_Detail!B215="","",CMS_Deviation_Detail!B215)</f>
        <v/>
      </c>
      <c r="AW193" s="237" t="str">
        <f>IF(CMS_Deviation_Detail!C215="","",CMS_Deviation_Detail!C215)</f>
        <v/>
      </c>
      <c r="AX193" s="237" t="str">
        <f>IF(CMS_Deviation_Detail!D215="","",CMS_Deviation_Detail!D215)</f>
        <v/>
      </c>
      <c r="AY193" s="237" t="str">
        <f t="shared" si="67"/>
        <v/>
      </c>
      <c r="AZ193" s="152" t="str">
        <f>IF(COUNTIF(AY$2:AY193,AY193)=1,AY193,"")</f>
        <v/>
      </c>
      <c r="BA193" s="238" t="str">
        <f t="shared" si="68"/>
        <v/>
      </c>
      <c r="BB193" s="238" t="str">
        <f t="shared" si="69"/>
        <v/>
      </c>
      <c r="BC193" s="238" t="str">
        <f t="shared" si="70"/>
        <v/>
      </c>
      <c r="BD193" s="238" t="str">
        <f t="shared" si="71"/>
        <v/>
      </c>
      <c r="BE193" s="238" t="str">
        <f t="shared" si="66"/>
        <v/>
      </c>
    </row>
    <row r="194" spans="1:57" ht="16.5" x14ac:dyDescent="0.3">
      <c r="A194" s="150"/>
      <c r="B194" s="228"/>
      <c r="C194" s="147"/>
      <c r="D194" s="228"/>
      <c r="U194" s="150" t="str">
        <f>+IF(Z194="","",MAX(U$1:U193)+1)</f>
        <v/>
      </c>
      <c r="V194" s="151" t="str">
        <f>IF(Limit_Deviation_Detail!B216="","",Limit_Deviation_Detail!B216)</f>
        <v/>
      </c>
      <c r="W194" s="151" t="str">
        <f>IF(Limit_Deviation_Detail!C216="","",Limit_Deviation_Detail!C216)</f>
        <v/>
      </c>
      <c r="X194" s="151" t="str">
        <f>IF(Limit_Deviation_Detail!E216="","",Limit_Deviation_Detail!E216)</f>
        <v/>
      </c>
      <c r="Y194" s="151" t="str">
        <f t="shared" ref="Y194:Y257" si="72">V194&amp;W194&amp;X194</f>
        <v/>
      </c>
      <c r="Z194" s="152" t="str">
        <f>IF(COUNTIF(Y$2:Y194,Y194)=1,Y194,"")</f>
        <v/>
      </c>
      <c r="AA194" s="153" t="str">
        <f t="shared" ref="AA194:AA257" si="73">+IFERROR(INDEX(V$2:V$955,MATCH(ROW()-ROW(Z$1),U$2:U$955,0)),"")</f>
        <v/>
      </c>
      <c r="AB194" s="153" t="str">
        <f t="shared" ref="AB194:AB257" si="74">+IFERROR(INDEX(W$2:W$955,MATCH(ROW()-ROW(AA$1),U$2:U$955,0)),"")</f>
        <v/>
      </c>
      <c r="AC194" s="153" t="str">
        <f t="shared" ref="AC194:AC257" si="75">+IFERROR(INDEX(X$2:X$955,MATCH(ROW()-ROW(AB$1),U$2:U$955,0)),"")</f>
        <v/>
      </c>
      <c r="AD194" s="153" t="str">
        <f t="shared" ref="AD194:AD257" si="76">IF(AA194="","",AA194&amp;AB194)</f>
        <v/>
      </c>
      <c r="AE194" s="153" t="str">
        <f t="shared" ref="AE194:AE257" si="77">IF(AA194="","",VLOOKUP(AD194,$AO$2:$AS$78,5,FALSE))</f>
        <v/>
      </c>
      <c r="AU194" s="236" t="str">
        <f>+IF(AZ194="","",MAX(AU$1:AU193)+1)</f>
        <v/>
      </c>
      <c r="AV194" s="237" t="str">
        <f>IF(CMS_Deviation_Detail!B216="","",CMS_Deviation_Detail!B216)</f>
        <v/>
      </c>
      <c r="AW194" s="237" t="str">
        <f>IF(CMS_Deviation_Detail!C216="","",CMS_Deviation_Detail!C216)</f>
        <v/>
      </c>
      <c r="AX194" s="237" t="str">
        <f>IF(CMS_Deviation_Detail!D216="","",CMS_Deviation_Detail!D216)</f>
        <v/>
      </c>
      <c r="AY194" s="237" t="str">
        <f t="shared" si="67"/>
        <v/>
      </c>
      <c r="AZ194" s="152" t="str">
        <f>IF(COUNTIF(AY$2:AY194,AY194)=1,AY194,"")</f>
        <v/>
      </c>
      <c r="BA194" s="238" t="str">
        <f t="shared" si="68"/>
        <v/>
      </c>
      <c r="BB194" s="238" t="str">
        <f t="shared" si="69"/>
        <v/>
      </c>
      <c r="BC194" s="238" t="str">
        <f t="shared" si="70"/>
        <v/>
      </c>
      <c r="BD194" s="238" t="str">
        <f t="shared" si="71"/>
        <v/>
      </c>
      <c r="BE194" s="238" t="str">
        <f t="shared" ref="BE194:BE257" si="78">IF(BA194="","",VLOOKUP(BD194,$AO$2:$AS$78,5,FALSE))</f>
        <v/>
      </c>
    </row>
    <row r="195" spans="1:57" ht="16.5" x14ac:dyDescent="0.3">
      <c r="A195" s="150"/>
      <c r="B195" s="228"/>
      <c r="C195" s="147"/>
      <c r="D195" s="228"/>
      <c r="U195" s="150" t="str">
        <f>+IF(Z195="","",MAX(U$1:U194)+1)</f>
        <v/>
      </c>
      <c r="V195" s="151" t="str">
        <f>IF(Limit_Deviation_Detail!B217="","",Limit_Deviation_Detail!B217)</f>
        <v/>
      </c>
      <c r="W195" s="151" t="str">
        <f>IF(Limit_Deviation_Detail!C217="","",Limit_Deviation_Detail!C217)</f>
        <v/>
      </c>
      <c r="X195" s="151" t="str">
        <f>IF(Limit_Deviation_Detail!E217="","",Limit_Deviation_Detail!E217)</f>
        <v/>
      </c>
      <c r="Y195" s="151" t="str">
        <f t="shared" si="72"/>
        <v/>
      </c>
      <c r="Z195" s="152" t="str">
        <f>IF(COUNTIF(Y$2:Y195,Y195)=1,Y195,"")</f>
        <v/>
      </c>
      <c r="AA195" s="153" t="str">
        <f t="shared" si="73"/>
        <v/>
      </c>
      <c r="AB195" s="153" t="str">
        <f t="shared" si="74"/>
        <v/>
      </c>
      <c r="AC195" s="153" t="str">
        <f t="shared" si="75"/>
        <v/>
      </c>
      <c r="AD195" s="153" t="str">
        <f t="shared" si="76"/>
        <v/>
      </c>
      <c r="AE195" s="153" t="str">
        <f t="shared" si="77"/>
        <v/>
      </c>
      <c r="AU195" s="236" t="str">
        <f>+IF(AZ195="","",MAX(AU$1:AU194)+1)</f>
        <v/>
      </c>
      <c r="AV195" s="237" t="str">
        <f>IF(CMS_Deviation_Detail!B217="","",CMS_Deviation_Detail!B217)</f>
        <v/>
      </c>
      <c r="AW195" s="237" t="str">
        <f>IF(CMS_Deviation_Detail!C217="","",CMS_Deviation_Detail!C217)</f>
        <v/>
      </c>
      <c r="AX195" s="237" t="str">
        <f>IF(CMS_Deviation_Detail!D217="","",CMS_Deviation_Detail!D217)</f>
        <v/>
      </c>
      <c r="AY195" s="237" t="str">
        <f t="shared" ref="AY195:AY258" si="79">AV195&amp;AW195&amp;AX195</f>
        <v/>
      </c>
      <c r="AZ195" s="152" t="str">
        <f>IF(COUNTIF(AY$2:AY195,AY195)=1,AY195,"")</f>
        <v/>
      </c>
      <c r="BA195" s="238" t="str">
        <f t="shared" ref="BA195:BA258" si="80">+IFERROR(INDEX(AV$2:AV$955,MATCH(ROW()-ROW(AZ$1),AU$2:AU$955,0)),"")</f>
        <v/>
      </c>
      <c r="BB195" s="238" t="str">
        <f t="shared" ref="BB195:BB258" si="81">+IFERROR(INDEX(AW$2:AW$955,MATCH(ROW()-ROW(BA$1),AU$2:AU$955,0)),"")</f>
        <v/>
      </c>
      <c r="BC195" s="238" t="str">
        <f t="shared" ref="BC195:BC258" si="82">+IFERROR(INDEX(AX$2:AX$955,MATCH(ROW()-ROW(BB$1),AU$2:AU$955,0)),"")</f>
        <v/>
      </c>
      <c r="BD195" s="238" t="str">
        <f t="shared" ref="BD195:BD258" si="83">IF(BA195="","",BA195&amp;BB195)</f>
        <v/>
      </c>
      <c r="BE195" s="238" t="str">
        <f t="shared" si="78"/>
        <v/>
      </c>
    </row>
    <row r="196" spans="1:57" ht="16.5" x14ac:dyDescent="0.3">
      <c r="A196" s="150"/>
      <c r="B196" s="228"/>
      <c r="C196" s="147"/>
      <c r="D196" s="228"/>
      <c r="U196" s="150" t="str">
        <f>+IF(Z196="","",MAX(U$1:U195)+1)</f>
        <v/>
      </c>
      <c r="V196" s="151" t="str">
        <f>IF(Limit_Deviation_Detail!B218="","",Limit_Deviation_Detail!B218)</f>
        <v/>
      </c>
      <c r="W196" s="151" t="str">
        <f>IF(Limit_Deviation_Detail!C218="","",Limit_Deviation_Detail!C218)</f>
        <v/>
      </c>
      <c r="X196" s="151" t="str">
        <f>IF(Limit_Deviation_Detail!E218="","",Limit_Deviation_Detail!E218)</f>
        <v/>
      </c>
      <c r="Y196" s="151" t="str">
        <f t="shared" si="72"/>
        <v/>
      </c>
      <c r="Z196" s="152" t="str">
        <f>IF(COUNTIF(Y$2:Y196,Y196)=1,Y196,"")</f>
        <v/>
      </c>
      <c r="AA196" s="153" t="str">
        <f t="shared" si="73"/>
        <v/>
      </c>
      <c r="AB196" s="153" t="str">
        <f t="shared" si="74"/>
        <v/>
      </c>
      <c r="AC196" s="153" t="str">
        <f t="shared" si="75"/>
        <v/>
      </c>
      <c r="AD196" s="153" t="str">
        <f t="shared" si="76"/>
        <v/>
      </c>
      <c r="AE196" s="153" t="str">
        <f t="shared" si="77"/>
        <v/>
      </c>
      <c r="AU196" s="236" t="str">
        <f>+IF(AZ196="","",MAX(AU$1:AU195)+1)</f>
        <v/>
      </c>
      <c r="AV196" s="237" t="str">
        <f>IF(CMS_Deviation_Detail!B218="","",CMS_Deviation_Detail!B218)</f>
        <v/>
      </c>
      <c r="AW196" s="237" t="str">
        <f>IF(CMS_Deviation_Detail!C218="","",CMS_Deviation_Detail!C218)</f>
        <v/>
      </c>
      <c r="AX196" s="237" t="str">
        <f>IF(CMS_Deviation_Detail!D218="","",CMS_Deviation_Detail!D218)</f>
        <v/>
      </c>
      <c r="AY196" s="237" t="str">
        <f t="shared" si="79"/>
        <v/>
      </c>
      <c r="AZ196" s="152" t="str">
        <f>IF(COUNTIF(AY$2:AY196,AY196)=1,AY196,"")</f>
        <v/>
      </c>
      <c r="BA196" s="238" t="str">
        <f t="shared" si="80"/>
        <v/>
      </c>
      <c r="BB196" s="238" t="str">
        <f t="shared" si="81"/>
        <v/>
      </c>
      <c r="BC196" s="238" t="str">
        <f t="shared" si="82"/>
        <v/>
      </c>
      <c r="BD196" s="238" t="str">
        <f t="shared" si="83"/>
        <v/>
      </c>
      <c r="BE196" s="238" t="str">
        <f t="shared" si="78"/>
        <v/>
      </c>
    </row>
    <row r="197" spans="1:57" ht="16.5" x14ac:dyDescent="0.3">
      <c r="A197" s="150"/>
      <c r="B197" s="228"/>
      <c r="C197" s="147"/>
      <c r="D197" s="228"/>
      <c r="U197" s="150" t="str">
        <f>+IF(Z197="","",MAX(U$1:U196)+1)</f>
        <v/>
      </c>
      <c r="V197" s="151" t="str">
        <f>IF(Limit_Deviation_Detail!B219="","",Limit_Deviation_Detail!B219)</f>
        <v/>
      </c>
      <c r="W197" s="151" t="str">
        <f>IF(Limit_Deviation_Detail!C219="","",Limit_Deviation_Detail!C219)</f>
        <v/>
      </c>
      <c r="X197" s="151" t="str">
        <f>IF(Limit_Deviation_Detail!E219="","",Limit_Deviation_Detail!E219)</f>
        <v/>
      </c>
      <c r="Y197" s="151" t="str">
        <f t="shared" si="72"/>
        <v/>
      </c>
      <c r="Z197" s="152" t="str">
        <f>IF(COUNTIF(Y$2:Y197,Y197)=1,Y197,"")</f>
        <v/>
      </c>
      <c r="AA197" s="153" t="str">
        <f t="shared" si="73"/>
        <v/>
      </c>
      <c r="AB197" s="153" t="str">
        <f t="shared" si="74"/>
        <v/>
      </c>
      <c r="AC197" s="153" t="str">
        <f t="shared" si="75"/>
        <v/>
      </c>
      <c r="AD197" s="153" t="str">
        <f t="shared" si="76"/>
        <v/>
      </c>
      <c r="AE197" s="153" t="str">
        <f t="shared" si="77"/>
        <v/>
      </c>
      <c r="AU197" s="236" t="str">
        <f>+IF(AZ197="","",MAX(AU$1:AU196)+1)</f>
        <v/>
      </c>
      <c r="AV197" s="237" t="str">
        <f>IF(CMS_Deviation_Detail!B219="","",CMS_Deviation_Detail!B219)</f>
        <v/>
      </c>
      <c r="AW197" s="237" t="str">
        <f>IF(CMS_Deviation_Detail!C219="","",CMS_Deviation_Detail!C219)</f>
        <v/>
      </c>
      <c r="AX197" s="237" t="str">
        <f>IF(CMS_Deviation_Detail!D219="","",CMS_Deviation_Detail!D219)</f>
        <v/>
      </c>
      <c r="AY197" s="237" t="str">
        <f t="shared" si="79"/>
        <v/>
      </c>
      <c r="AZ197" s="152" t="str">
        <f>IF(COUNTIF(AY$2:AY197,AY197)=1,AY197,"")</f>
        <v/>
      </c>
      <c r="BA197" s="238" t="str">
        <f t="shared" si="80"/>
        <v/>
      </c>
      <c r="BB197" s="238" t="str">
        <f t="shared" si="81"/>
        <v/>
      </c>
      <c r="BC197" s="238" t="str">
        <f t="shared" si="82"/>
        <v/>
      </c>
      <c r="BD197" s="238" t="str">
        <f t="shared" si="83"/>
        <v/>
      </c>
      <c r="BE197" s="238" t="str">
        <f t="shared" si="78"/>
        <v/>
      </c>
    </row>
    <row r="198" spans="1:57" ht="16.5" x14ac:dyDescent="0.3">
      <c r="A198" s="150"/>
      <c r="B198" s="228"/>
      <c r="C198" s="147"/>
      <c r="D198" s="228"/>
      <c r="U198" s="150" t="str">
        <f>+IF(Z198="","",MAX(U$1:U197)+1)</f>
        <v/>
      </c>
      <c r="V198" s="151" t="str">
        <f>IF(Limit_Deviation_Detail!B220="","",Limit_Deviation_Detail!B220)</f>
        <v/>
      </c>
      <c r="W198" s="151" t="str">
        <f>IF(Limit_Deviation_Detail!C220="","",Limit_Deviation_Detail!C220)</f>
        <v/>
      </c>
      <c r="X198" s="151" t="str">
        <f>IF(Limit_Deviation_Detail!E220="","",Limit_Deviation_Detail!E220)</f>
        <v/>
      </c>
      <c r="Y198" s="151" t="str">
        <f t="shared" si="72"/>
        <v/>
      </c>
      <c r="Z198" s="152" t="str">
        <f>IF(COUNTIF(Y$2:Y198,Y198)=1,Y198,"")</f>
        <v/>
      </c>
      <c r="AA198" s="153" t="str">
        <f t="shared" si="73"/>
        <v/>
      </c>
      <c r="AB198" s="153" t="str">
        <f t="shared" si="74"/>
        <v/>
      </c>
      <c r="AC198" s="153" t="str">
        <f t="shared" si="75"/>
        <v/>
      </c>
      <c r="AD198" s="153" t="str">
        <f t="shared" si="76"/>
        <v/>
      </c>
      <c r="AE198" s="153" t="str">
        <f t="shared" si="77"/>
        <v/>
      </c>
      <c r="AU198" s="236" t="str">
        <f>+IF(AZ198="","",MAX(AU$1:AU197)+1)</f>
        <v/>
      </c>
      <c r="AV198" s="237" t="str">
        <f>IF(CMS_Deviation_Detail!B220="","",CMS_Deviation_Detail!B220)</f>
        <v/>
      </c>
      <c r="AW198" s="237" t="str">
        <f>IF(CMS_Deviation_Detail!C220="","",CMS_Deviation_Detail!C220)</f>
        <v/>
      </c>
      <c r="AX198" s="237" t="str">
        <f>IF(CMS_Deviation_Detail!D220="","",CMS_Deviation_Detail!D220)</f>
        <v/>
      </c>
      <c r="AY198" s="237" t="str">
        <f t="shared" si="79"/>
        <v/>
      </c>
      <c r="AZ198" s="152" t="str">
        <f>IF(COUNTIF(AY$2:AY198,AY198)=1,AY198,"")</f>
        <v/>
      </c>
      <c r="BA198" s="238" t="str">
        <f t="shared" si="80"/>
        <v/>
      </c>
      <c r="BB198" s="238" t="str">
        <f t="shared" si="81"/>
        <v/>
      </c>
      <c r="BC198" s="238" t="str">
        <f t="shared" si="82"/>
        <v/>
      </c>
      <c r="BD198" s="238" t="str">
        <f t="shared" si="83"/>
        <v/>
      </c>
      <c r="BE198" s="238" t="str">
        <f t="shared" si="78"/>
        <v/>
      </c>
    </row>
    <row r="199" spans="1:57" ht="16.5" x14ac:dyDescent="0.3">
      <c r="A199" s="150"/>
      <c r="B199" s="228"/>
      <c r="C199" s="147"/>
      <c r="D199" s="228"/>
      <c r="U199" s="150" t="str">
        <f>+IF(Z199="","",MAX(U$1:U198)+1)</f>
        <v/>
      </c>
      <c r="V199" s="151" t="str">
        <f>IF(Limit_Deviation_Detail!B221="","",Limit_Deviation_Detail!B221)</f>
        <v/>
      </c>
      <c r="W199" s="151" t="str">
        <f>IF(Limit_Deviation_Detail!C221="","",Limit_Deviation_Detail!C221)</f>
        <v/>
      </c>
      <c r="X199" s="151" t="str">
        <f>IF(Limit_Deviation_Detail!E221="","",Limit_Deviation_Detail!E221)</f>
        <v/>
      </c>
      <c r="Y199" s="151" t="str">
        <f t="shared" si="72"/>
        <v/>
      </c>
      <c r="Z199" s="152" t="str">
        <f>IF(COUNTIF(Y$2:Y199,Y199)=1,Y199,"")</f>
        <v/>
      </c>
      <c r="AA199" s="153" t="str">
        <f t="shared" si="73"/>
        <v/>
      </c>
      <c r="AB199" s="153" t="str">
        <f t="shared" si="74"/>
        <v/>
      </c>
      <c r="AC199" s="153" t="str">
        <f t="shared" si="75"/>
        <v/>
      </c>
      <c r="AD199" s="153" t="str">
        <f t="shared" si="76"/>
        <v/>
      </c>
      <c r="AE199" s="153" t="str">
        <f t="shared" si="77"/>
        <v/>
      </c>
      <c r="AU199" s="236" t="str">
        <f>+IF(AZ199="","",MAX(AU$1:AU198)+1)</f>
        <v/>
      </c>
      <c r="AV199" s="237" t="str">
        <f>IF(CMS_Deviation_Detail!B221="","",CMS_Deviation_Detail!B221)</f>
        <v/>
      </c>
      <c r="AW199" s="237" t="str">
        <f>IF(CMS_Deviation_Detail!C221="","",CMS_Deviation_Detail!C221)</f>
        <v/>
      </c>
      <c r="AX199" s="237" t="str">
        <f>IF(CMS_Deviation_Detail!D221="","",CMS_Deviation_Detail!D221)</f>
        <v/>
      </c>
      <c r="AY199" s="237" t="str">
        <f t="shared" si="79"/>
        <v/>
      </c>
      <c r="AZ199" s="152" t="str">
        <f>IF(COUNTIF(AY$2:AY199,AY199)=1,AY199,"")</f>
        <v/>
      </c>
      <c r="BA199" s="238" t="str">
        <f t="shared" si="80"/>
        <v/>
      </c>
      <c r="BB199" s="238" t="str">
        <f t="shared" si="81"/>
        <v/>
      </c>
      <c r="BC199" s="238" t="str">
        <f t="shared" si="82"/>
        <v/>
      </c>
      <c r="BD199" s="238" t="str">
        <f t="shared" si="83"/>
        <v/>
      </c>
      <c r="BE199" s="238" t="str">
        <f t="shared" si="78"/>
        <v/>
      </c>
    </row>
    <row r="200" spans="1:57" ht="16.5" x14ac:dyDescent="0.3">
      <c r="A200" s="150"/>
      <c r="B200" s="228"/>
      <c r="C200" s="147"/>
      <c r="D200" s="228"/>
      <c r="U200" s="150" t="str">
        <f>+IF(Z200="","",MAX(U$1:U199)+1)</f>
        <v/>
      </c>
      <c r="V200" s="151" t="str">
        <f>IF(Limit_Deviation_Detail!B222="","",Limit_Deviation_Detail!B222)</f>
        <v/>
      </c>
      <c r="W200" s="151" t="str">
        <f>IF(Limit_Deviation_Detail!C222="","",Limit_Deviation_Detail!C222)</f>
        <v/>
      </c>
      <c r="X200" s="151" t="str">
        <f>IF(Limit_Deviation_Detail!E222="","",Limit_Deviation_Detail!E222)</f>
        <v/>
      </c>
      <c r="Y200" s="151" t="str">
        <f t="shared" si="72"/>
        <v/>
      </c>
      <c r="Z200" s="152" t="str">
        <f>IF(COUNTIF(Y$2:Y200,Y200)=1,Y200,"")</f>
        <v/>
      </c>
      <c r="AA200" s="153" t="str">
        <f t="shared" si="73"/>
        <v/>
      </c>
      <c r="AB200" s="153" t="str">
        <f t="shared" si="74"/>
        <v/>
      </c>
      <c r="AC200" s="153" t="str">
        <f t="shared" si="75"/>
        <v/>
      </c>
      <c r="AD200" s="153" t="str">
        <f t="shared" si="76"/>
        <v/>
      </c>
      <c r="AE200" s="153" t="str">
        <f t="shared" si="77"/>
        <v/>
      </c>
      <c r="AU200" s="236" t="str">
        <f>+IF(AZ200="","",MAX(AU$1:AU199)+1)</f>
        <v/>
      </c>
      <c r="AV200" s="237" t="str">
        <f>IF(CMS_Deviation_Detail!B222="","",CMS_Deviation_Detail!B222)</f>
        <v/>
      </c>
      <c r="AW200" s="237" t="str">
        <f>IF(CMS_Deviation_Detail!C222="","",CMS_Deviation_Detail!C222)</f>
        <v/>
      </c>
      <c r="AX200" s="237" t="str">
        <f>IF(CMS_Deviation_Detail!D222="","",CMS_Deviation_Detail!D222)</f>
        <v/>
      </c>
      <c r="AY200" s="237" t="str">
        <f t="shared" si="79"/>
        <v/>
      </c>
      <c r="AZ200" s="152" t="str">
        <f>IF(COUNTIF(AY$2:AY200,AY200)=1,AY200,"")</f>
        <v/>
      </c>
      <c r="BA200" s="238" t="str">
        <f t="shared" si="80"/>
        <v/>
      </c>
      <c r="BB200" s="238" t="str">
        <f t="shared" si="81"/>
        <v/>
      </c>
      <c r="BC200" s="238" t="str">
        <f t="shared" si="82"/>
        <v/>
      </c>
      <c r="BD200" s="238" t="str">
        <f t="shared" si="83"/>
        <v/>
      </c>
      <c r="BE200" s="238" t="str">
        <f t="shared" si="78"/>
        <v/>
      </c>
    </row>
    <row r="201" spans="1:57" ht="16.5" x14ac:dyDescent="0.3">
      <c r="A201" s="150"/>
      <c r="B201" s="228"/>
      <c r="C201" s="147"/>
      <c r="D201" s="228"/>
      <c r="U201" s="150" t="str">
        <f>+IF(Z201="","",MAX(U$1:U200)+1)</f>
        <v/>
      </c>
      <c r="V201" s="151" t="str">
        <f>IF(Limit_Deviation_Detail!B223="","",Limit_Deviation_Detail!B223)</f>
        <v/>
      </c>
      <c r="W201" s="151" t="str">
        <f>IF(Limit_Deviation_Detail!C223="","",Limit_Deviation_Detail!C223)</f>
        <v/>
      </c>
      <c r="X201" s="151" t="str">
        <f>IF(Limit_Deviation_Detail!E223="","",Limit_Deviation_Detail!E223)</f>
        <v/>
      </c>
      <c r="Y201" s="151" t="str">
        <f t="shared" si="72"/>
        <v/>
      </c>
      <c r="Z201" s="152" t="str">
        <f>IF(COUNTIF(Y$2:Y201,Y201)=1,Y201,"")</f>
        <v/>
      </c>
      <c r="AA201" s="153" t="str">
        <f t="shared" si="73"/>
        <v/>
      </c>
      <c r="AB201" s="153" t="str">
        <f t="shared" si="74"/>
        <v/>
      </c>
      <c r="AC201" s="153" t="str">
        <f t="shared" si="75"/>
        <v/>
      </c>
      <c r="AD201" s="153" t="str">
        <f t="shared" si="76"/>
        <v/>
      </c>
      <c r="AE201" s="153" t="str">
        <f t="shared" si="77"/>
        <v/>
      </c>
      <c r="AU201" s="236" t="str">
        <f>+IF(AZ201="","",MAX(AU$1:AU200)+1)</f>
        <v/>
      </c>
      <c r="AV201" s="237" t="str">
        <f>IF(CMS_Deviation_Detail!B223="","",CMS_Deviation_Detail!B223)</f>
        <v/>
      </c>
      <c r="AW201" s="237" t="str">
        <f>IF(CMS_Deviation_Detail!C223="","",CMS_Deviation_Detail!C223)</f>
        <v/>
      </c>
      <c r="AX201" s="237" t="str">
        <f>IF(CMS_Deviation_Detail!D223="","",CMS_Deviation_Detail!D223)</f>
        <v/>
      </c>
      <c r="AY201" s="237" t="str">
        <f t="shared" si="79"/>
        <v/>
      </c>
      <c r="AZ201" s="152" t="str">
        <f>IF(COUNTIF(AY$2:AY201,AY201)=1,AY201,"")</f>
        <v/>
      </c>
      <c r="BA201" s="238" t="str">
        <f t="shared" si="80"/>
        <v/>
      </c>
      <c r="BB201" s="238" t="str">
        <f t="shared" si="81"/>
        <v/>
      </c>
      <c r="BC201" s="238" t="str">
        <f t="shared" si="82"/>
        <v/>
      </c>
      <c r="BD201" s="238" t="str">
        <f t="shared" si="83"/>
        <v/>
      </c>
      <c r="BE201" s="238" t="str">
        <f t="shared" si="78"/>
        <v/>
      </c>
    </row>
    <row r="202" spans="1:57" ht="16.5" x14ac:dyDescent="0.3">
      <c r="A202" s="150"/>
      <c r="B202" s="228"/>
      <c r="C202" s="147"/>
      <c r="D202" s="228"/>
      <c r="U202" s="150" t="str">
        <f>+IF(Z202="","",MAX(U$1:U201)+1)</f>
        <v/>
      </c>
      <c r="V202" s="151" t="str">
        <f>IF(Limit_Deviation_Detail!B224="","",Limit_Deviation_Detail!B224)</f>
        <v/>
      </c>
      <c r="W202" s="151" t="str">
        <f>IF(Limit_Deviation_Detail!C224="","",Limit_Deviation_Detail!C224)</f>
        <v/>
      </c>
      <c r="X202" s="151" t="str">
        <f>IF(Limit_Deviation_Detail!E224="","",Limit_Deviation_Detail!E224)</f>
        <v/>
      </c>
      <c r="Y202" s="151" t="str">
        <f t="shared" si="72"/>
        <v/>
      </c>
      <c r="Z202" s="152" t="str">
        <f>IF(COUNTIF(Y$2:Y202,Y202)=1,Y202,"")</f>
        <v/>
      </c>
      <c r="AA202" s="153" t="str">
        <f t="shared" si="73"/>
        <v/>
      </c>
      <c r="AB202" s="153" t="str">
        <f t="shared" si="74"/>
        <v/>
      </c>
      <c r="AC202" s="153" t="str">
        <f t="shared" si="75"/>
        <v/>
      </c>
      <c r="AD202" s="153" t="str">
        <f t="shared" si="76"/>
        <v/>
      </c>
      <c r="AE202" s="153" t="str">
        <f t="shared" si="77"/>
        <v/>
      </c>
      <c r="AU202" s="236" t="str">
        <f>+IF(AZ202="","",MAX(AU$1:AU201)+1)</f>
        <v/>
      </c>
      <c r="AV202" s="237" t="str">
        <f>IF(CMS_Deviation_Detail!B224="","",CMS_Deviation_Detail!B224)</f>
        <v/>
      </c>
      <c r="AW202" s="237" t="str">
        <f>IF(CMS_Deviation_Detail!C224="","",CMS_Deviation_Detail!C224)</f>
        <v/>
      </c>
      <c r="AX202" s="237" t="str">
        <f>IF(CMS_Deviation_Detail!D224="","",CMS_Deviation_Detail!D224)</f>
        <v/>
      </c>
      <c r="AY202" s="237" t="str">
        <f t="shared" si="79"/>
        <v/>
      </c>
      <c r="AZ202" s="152" t="str">
        <f>IF(COUNTIF(AY$2:AY202,AY202)=1,AY202,"")</f>
        <v/>
      </c>
      <c r="BA202" s="238" t="str">
        <f t="shared" si="80"/>
        <v/>
      </c>
      <c r="BB202" s="238" t="str">
        <f t="shared" si="81"/>
        <v/>
      </c>
      <c r="BC202" s="238" t="str">
        <f t="shared" si="82"/>
        <v/>
      </c>
      <c r="BD202" s="238" t="str">
        <f t="shared" si="83"/>
        <v/>
      </c>
      <c r="BE202" s="238" t="str">
        <f t="shared" si="78"/>
        <v/>
      </c>
    </row>
    <row r="203" spans="1:57" ht="16.5" x14ac:dyDescent="0.3">
      <c r="A203" s="150"/>
      <c r="B203" s="228"/>
      <c r="C203" s="147"/>
      <c r="D203" s="228"/>
      <c r="U203" s="150" t="str">
        <f>+IF(Z203="","",MAX(U$1:U202)+1)</f>
        <v/>
      </c>
      <c r="V203" s="151" t="str">
        <f>IF(Limit_Deviation_Detail!B225="","",Limit_Deviation_Detail!B225)</f>
        <v/>
      </c>
      <c r="W203" s="151" t="str">
        <f>IF(Limit_Deviation_Detail!C225="","",Limit_Deviation_Detail!C225)</f>
        <v/>
      </c>
      <c r="X203" s="151" t="str">
        <f>IF(Limit_Deviation_Detail!E225="","",Limit_Deviation_Detail!E225)</f>
        <v/>
      </c>
      <c r="Y203" s="151" t="str">
        <f t="shared" si="72"/>
        <v/>
      </c>
      <c r="Z203" s="152" t="str">
        <f>IF(COUNTIF(Y$2:Y203,Y203)=1,Y203,"")</f>
        <v/>
      </c>
      <c r="AA203" s="153" t="str">
        <f t="shared" si="73"/>
        <v/>
      </c>
      <c r="AB203" s="153" t="str">
        <f t="shared" si="74"/>
        <v/>
      </c>
      <c r="AC203" s="153" t="str">
        <f t="shared" si="75"/>
        <v/>
      </c>
      <c r="AD203" s="153" t="str">
        <f t="shared" si="76"/>
        <v/>
      </c>
      <c r="AE203" s="153" t="str">
        <f t="shared" si="77"/>
        <v/>
      </c>
      <c r="AU203" s="236" t="str">
        <f>+IF(AZ203="","",MAX(AU$1:AU202)+1)</f>
        <v/>
      </c>
      <c r="AV203" s="237" t="str">
        <f>IF(CMS_Deviation_Detail!B225="","",CMS_Deviation_Detail!B225)</f>
        <v/>
      </c>
      <c r="AW203" s="237" t="str">
        <f>IF(CMS_Deviation_Detail!C225="","",CMS_Deviation_Detail!C225)</f>
        <v/>
      </c>
      <c r="AX203" s="237" t="str">
        <f>IF(CMS_Deviation_Detail!D225="","",CMS_Deviation_Detail!D225)</f>
        <v/>
      </c>
      <c r="AY203" s="237" t="str">
        <f t="shared" si="79"/>
        <v/>
      </c>
      <c r="AZ203" s="152" t="str">
        <f>IF(COUNTIF(AY$2:AY203,AY203)=1,AY203,"")</f>
        <v/>
      </c>
      <c r="BA203" s="238" t="str">
        <f t="shared" si="80"/>
        <v/>
      </c>
      <c r="BB203" s="238" t="str">
        <f t="shared" si="81"/>
        <v/>
      </c>
      <c r="BC203" s="238" t="str">
        <f t="shared" si="82"/>
        <v/>
      </c>
      <c r="BD203" s="238" t="str">
        <f t="shared" si="83"/>
        <v/>
      </c>
      <c r="BE203" s="238" t="str">
        <f t="shared" si="78"/>
        <v/>
      </c>
    </row>
    <row r="204" spans="1:57" ht="16.5" x14ac:dyDescent="0.3">
      <c r="A204" s="150"/>
      <c r="B204" s="228"/>
      <c r="C204" s="147"/>
      <c r="D204" s="228"/>
      <c r="U204" s="150" t="str">
        <f>+IF(Z204="","",MAX(U$1:U203)+1)</f>
        <v/>
      </c>
      <c r="V204" s="151" t="str">
        <f>IF(Limit_Deviation_Detail!B226="","",Limit_Deviation_Detail!B226)</f>
        <v/>
      </c>
      <c r="W204" s="151" t="str">
        <f>IF(Limit_Deviation_Detail!C226="","",Limit_Deviation_Detail!C226)</f>
        <v/>
      </c>
      <c r="X204" s="151" t="str">
        <f>IF(Limit_Deviation_Detail!E226="","",Limit_Deviation_Detail!E226)</f>
        <v/>
      </c>
      <c r="Y204" s="151" t="str">
        <f t="shared" si="72"/>
        <v/>
      </c>
      <c r="Z204" s="152" t="str">
        <f>IF(COUNTIF(Y$2:Y204,Y204)=1,Y204,"")</f>
        <v/>
      </c>
      <c r="AA204" s="153" t="str">
        <f t="shared" si="73"/>
        <v/>
      </c>
      <c r="AB204" s="153" t="str">
        <f t="shared" si="74"/>
        <v/>
      </c>
      <c r="AC204" s="153" t="str">
        <f t="shared" si="75"/>
        <v/>
      </c>
      <c r="AD204" s="153" t="str">
        <f t="shared" si="76"/>
        <v/>
      </c>
      <c r="AE204" s="153" t="str">
        <f t="shared" si="77"/>
        <v/>
      </c>
      <c r="AU204" s="236" t="str">
        <f>+IF(AZ204="","",MAX(AU$1:AU203)+1)</f>
        <v/>
      </c>
      <c r="AV204" s="237" t="str">
        <f>IF(CMS_Deviation_Detail!B226="","",CMS_Deviation_Detail!B226)</f>
        <v/>
      </c>
      <c r="AW204" s="237" t="str">
        <f>IF(CMS_Deviation_Detail!C226="","",CMS_Deviation_Detail!C226)</f>
        <v/>
      </c>
      <c r="AX204" s="237" t="str">
        <f>IF(CMS_Deviation_Detail!D226="","",CMS_Deviation_Detail!D226)</f>
        <v/>
      </c>
      <c r="AY204" s="237" t="str">
        <f t="shared" si="79"/>
        <v/>
      </c>
      <c r="AZ204" s="152" t="str">
        <f>IF(COUNTIF(AY$2:AY204,AY204)=1,AY204,"")</f>
        <v/>
      </c>
      <c r="BA204" s="238" t="str">
        <f t="shared" si="80"/>
        <v/>
      </c>
      <c r="BB204" s="238" t="str">
        <f t="shared" si="81"/>
        <v/>
      </c>
      <c r="BC204" s="238" t="str">
        <f t="shared" si="82"/>
        <v/>
      </c>
      <c r="BD204" s="238" t="str">
        <f t="shared" si="83"/>
        <v/>
      </c>
      <c r="BE204" s="238" t="str">
        <f t="shared" si="78"/>
        <v/>
      </c>
    </row>
    <row r="205" spans="1:57" ht="16.5" x14ac:dyDescent="0.3">
      <c r="A205" s="150"/>
      <c r="B205" s="228"/>
      <c r="C205" s="147"/>
      <c r="D205" s="228"/>
      <c r="U205" s="150" t="str">
        <f>+IF(Z205="","",MAX(U$1:U204)+1)</f>
        <v/>
      </c>
      <c r="V205" s="151" t="str">
        <f>IF(Limit_Deviation_Detail!B227="","",Limit_Deviation_Detail!B227)</f>
        <v/>
      </c>
      <c r="W205" s="151" t="str">
        <f>IF(Limit_Deviation_Detail!C227="","",Limit_Deviation_Detail!C227)</f>
        <v/>
      </c>
      <c r="X205" s="151" t="str">
        <f>IF(Limit_Deviation_Detail!E227="","",Limit_Deviation_Detail!E227)</f>
        <v/>
      </c>
      <c r="Y205" s="151" t="str">
        <f t="shared" si="72"/>
        <v/>
      </c>
      <c r="Z205" s="152" t="str">
        <f>IF(COUNTIF(Y$2:Y205,Y205)=1,Y205,"")</f>
        <v/>
      </c>
      <c r="AA205" s="153" t="str">
        <f t="shared" si="73"/>
        <v/>
      </c>
      <c r="AB205" s="153" t="str">
        <f t="shared" si="74"/>
        <v/>
      </c>
      <c r="AC205" s="153" t="str">
        <f t="shared" si="75"/>
        <v/>
      </c>
      <c r="AD205" s="153" t="str">
        <f t="shared" si="76"/>
        <v/>
      </c>
      <c r="AE205" s="153" t="str">
        <f t="shared" si="77"/>
        <v/>
      </c>
      <c r="AU205" s="236" t="str">
        <f>+IF(AZ205="","",MAX(AU$1:AU204)+1)</f>
        <v/>
      </c>
      <c r="AV205" s="237" t="str">
        <f>IF(CMS_Deviation_Detail!B227="","",CMS_Deviation_Detail!B227)</f>
        <v/>
      </c>
      <c r="AW205" s="237" t="str">
        <f>IF(CMS_Deviation_Detail!C227="","",CMS_Deviation_Detail!C227)</f>
        <v/>
      </c>
      <c r="AX205" s="237" t="str">
        <f>IF(CMS_Deviation_Detail!D227="","",CMS_Deviation_Detail!D227)</f>
        <v/>
      </c>
      <c r="AY205" s="237" t="str">
        <f t="shared" si="79"/>
        <v/>
      </c>
      <c r="AZ205" s="152" t="str">
        <f>IF(COUNTIF(AY$2:AY205,AY205)=1,AY205,"")</f>
        <v/>
      </c>
      <c r="BA205" s="238" t="str">
        <f t="shared" si="80"/>
        <v/>
      </c>
      <c r="BB205" s="238" t="str">
        <f t="shared" si="81"/>
        <v/>
      </c>
      <c r="BC205" s="238" t="str">
        <f t="shared" si="82"/>
        <v/>
      </c>
      <c r="BD205" s="238" t="str">
        <f t="shared" si="83"/>
        <v/>
      </c>
      <c r="BE205" s="238" t="str">
        <f t="shared" si="78"/>
        <v/>
      </c>
    </row>
    <row r="206" spans="1:57" ht="16.5" x14ac:dyDescent="0.3">
      <c r="A206" s="150"/>
      <c r="B206" s="228"/>
      <c r="C206" s="147"/>
      <c r="D206" s="228"/>
      <c r="U206" s="150" t="str">
        <f>+IF(Z206="","",MAX(U$1:U205)+1)</f>
        <v/>
      </c>
      <c r="V206" s="151" t="str">
        <f>IF(Limit_Deviation_Detail!B228="","",Limit_Deviation_Detail!B228)</f>
        <v/>
      </c>
      <c r="W206" s="151" t="str">
        <f>IF(Limit_Deviation_Detail!C228="","",Limit_Deviation_Detail!C228)</f>
        <v/>
      </c>
      <c r="X206" s="151" t="str">
        <f>IF(Limit_Deviation_Detail!E228="","",Limit_Deviation_Detail!E228)</f>
        <v/>
      </c>
      <c r="Y206" s="151" t="str">
        <f t="shared" si="72"/>
        <v/>
      </c>
      <c r="Z206" s="152" t="str">
        <f>IF(COUNTIF(Y$2:Y206,Y206)=1,Y206,"")</f>
        <v/>
      </c>
      <c r="AA206" s="153" t="str">
        <f t="shared" si="73"/>
        <v/>
      </c>
      <c r="AB206" s="153" t="str">
        <f t="shared" si="74"/>
        <v/>
      </c>
      <c r="AC206" s="153" t="str">
        <f t="shared" si="75"/>
        <v/>
      </c>
      <c r="AD206" s="153" t="str">
        <f t="shared" si="76"/>
        <v/>
      </c>
      <c r="AE206" s="153" t="str">
        <f t="shared" si="77"/>
        <v/>
      </c>
      <c r="AU206" s="236" t="str">
        <f>+IF(AZ206="","",MAX(AU$1:AU205)+1)</f>
        <v/>
      </c>
      <c r="AV206" s="237" t="str">
        <f>IF(CMS_Deviation_Detail!B228="","",CMS_Deviation_Detail!B228)</f>
        <v/>
      </c>
      <c r="AW206" s="237" t="str">
        <f>IF(CMS_Deviation_Detail!C228="","",CMS_Deviation_Detail!C228)</f>
        <v/>
      </c>
      <c r="AX206" s="237" t="str">
        <f>IF(CMS_Deviation_Detail!D228="","",CMS_Deviation_Detail!D228)</f>
        <v/>
      </c>
      <c r="AY206" s="237" t="str">
        <f t="shared" si="79"/>
        <v/>
      </c>
      <c r="AZ206" s="152" t="str">
        <f>IF(COUNTIF(AY$2:AY206,AY206)=1,AY206,"")</f>
        <v/>
      </c>
      <c r="BA206" s="238" t="str">
        <f t="shared" si="80"/>
        <v/>
      </c>
      <c r="BB206" s="238" t="str">
        <f t="shared" si="81"/>
        <v/>
      </c>
      <c r="BC206" s="238" t="str">
        <f t="shared" si="82"/>
        <v/>
      </c>
      <c r="BD206" s="238" t="str">
        <f t="shared" si="83"/>
        <v/>
      </c>
      <c r="BE206" s="238" t="str">
        <f t="shared" si="78"/>
        <v/>
      </c>
    </row>
    <row r="207" spans="1:57" ht="16.5" x14ac:dyDescent="0.3">
      <c r="A207" s="150"/>
      <c r="B207" s="228"/>
      <c r="C207" s="147"/>
      <c r="D207" s="228"/>
      <c r="U207" s="150" t="str">
        <f>+IF(Z207="","",MAX(U$1:U206)+1)</f>
        <v/>
      </c>
      <c r="V207" s="151" t="str">
        <f>IF(Limit_Deviation_Detail!B229="","",Limit_Deviation_Detail!B229)</f>
        <v/>
      </c>
      <c r="W207" s="151" t="str">
        <f>IF(Limit_Deviation_Detail!C229="","",Limit_Deviation_Detail!C229)</f>
        <v/>
      </c>
      <c r="X207" s="151" t="str">
        <f>IF(Limit_Deviation_Detail!E229="","",Limit_Deviation_Detail!E229)</f>
        <v/>
      </c>
      <c r="Y207" s="151" t="str">
        <f t="shared" si="72"/>
        <v/>
      </c>
      <c r="Z207" s="152" t="str">
        <f>IF(COUNTIF(Y$2:Y207,Y207)=1,Y207,"")</f>
        <v/>
      </c>
      <c r="AA207" s="153" t="str">
        <f t="shared" si="73"/>
        <v/>
      </c>
      <c r="AB207" s="153" t="str">
        <f t="shared" si="74"/>
        <v/>
      </c>
      <c r="AC207" s="153" t="str">
        <f t="shared" si="75"/>
        <v/>
      </c>
      <c r="AD207" s="153" t="str">
        <f t="shared" si="76"/>
        <v/>
      </c>
      <c r="AE207" s="153" t="str">
        <f t="shared" si="77"/>
        <v/>
      </c>
      <c r="AU207" s="236" t="str">
        <f>+IF(AZ207="","",MAX(AU$1:AU206)+1)</f>
        <v/>
      </c>
      <c r="AV207" s="237" t="str">
        <f>IF(CMS_Deviation_Detail!B229="","",CMS_Deviation_Detail!B229)</f>
        <v/>
      </c>
      <c r="AW207" s="237" t="str">
        <f>IF(CMS_Deviation_Detail!C229="","",CMS_Deviation_Detail!C229)</f>
        <v/>
      </c>
      <c r="AX207" s="237" t="str">
        <f>IF(CMS_Deviation_Detail!D229="","",CMS_Deviation_Detail!D229)</f>
        <v/>
      </c>
      <c r="AY207" s="237" t="str">
        <f t="shared" si="79"/>
        <v/>
      </c>
      <c r="AZ207" s="152" t="str">
        <f>IF(COUNTIF(AY$2:AY207,AY207)=1,AY207,"")</f>
        <v/>
      </c>
      <c r="BA207" s="238" t="str">
        <f t="shared" si="80"/>
        <v/>
      </c>
      <c r="BB207" s="238" t="str">
        <f t="shared" si="81"/>
        <v/>
      </c>
      <c r="BC207" s="238" t="str">
        <f t="shared" si="82"/>
        <v/>
      </c>
      <c r="BD207" s="238" t="str">
        <f t="shared" si="83"/>
        <v/>
      </c>
      <c r="BE207" s="238" t="str">
        <f t="shared" si="78"/>
        <v/>
      </c>
    </row>
    <row r="208" spans="1:57" ht="16.5" x14ac:dyDescent="0.3">
      <c r="A208" s="150"/>
      <c r="B208" s="228"/>
      <c r="C208" s="147"/>
      <c r="D208" s="228"/>
      <c r="U208" s="150" t="str">
        <f>+IF(Z208="","",MAX(U$1:U207)+1)</f>
        <v/>
      </c>
      <c r="V208" s="151" t="str">
        <f>IF(Limit_Deviation_Detail!B230="","",Limit_Deviation_Detail!B230)</f>
        <v/>
      </c>
      <c r="W208" s="151" t="str">
        <f>IF(Limit_Deviation_Detail!C230="","",Limit_Deviation_Detail!C230)</f>
        <v/>
      </c>
      <c r="X208" s="151" t="str">
        <f>IF(Limit_Deviation_Detail!E230="","",Limit_Deviation_Detail!E230)</f>
        <v/>
      </c>
      <c r="Y208" s="151" t="str">
        <f t="shared" si="72"/>
        <v/>
      </c>
      <c r="Z208" s="152" t="str">
        <f>IF(COUNTIF(Y$2:Y208,Y208)=1,Y208,"")</f>
        <v/>
      </c>
      <c r="AA208" s="153" t="str">
        <f t="shared" si="73"/>
        <v/>
      </c>
      <c r="AB208" s="153" t="str">
        <f t="shared" si="74"/>
        <v/>
      </c>
      <c r="AC208" s="153" t="str">
        <f t="shared" si="75"/>
        <v/>
      </c>
      <c r="AD208" s="153" t="str">
        <f t="shared" si="76"/>
        <v/>
      </c>
      <c r="AE208" s="153" t="str">
        <f t="shared" si="77"/>
        <v/>
      </c>
      <c r="AU208" s="236" t="str">
        <f>+IF(AZ208="","",MAX(AU$1:AU207)+1)</f>
        <v/>
      </c>
      <c r="AV208" s="237" t="str">
        <f>IF(CMS_Deviation_Detail!B230="","",CMS_Deviation_Detail!B230)</f>
        <v/>
      </c>
      <c r="AW208" s="237" t="str">
        <f>IF(CMS_Deviation_Detail!C230="","",CMS_Deviation_Detail!C230)</f>
        <v/>
      </c>
      <c r="AX208" s="237" t="str">
        <f>IF(CMS_Deviation_Detail!D230="","",CMS_Deviation_Detail!D230)</f>
        <v/>
      </c>
      <c r="AY208" s="237" t="str">
        <f t="shared" si="79"/>
        <v/>
      </c>
      <c r="AZ208" s="152" t="str">
        <f>IF(COUNTIF(AY$2:AY208,AY208)=1,AY208,"")</f>
        <v/>
      </c>
      <c r="BA208" s="238" t="str">
        <f t="shared" si="80"/>
        <v/>
      </c>
      <c r="BB208" s="238" t="str">
        <f t="shared" si="81"/>
        <v/>
      </c>
      <c r="BC208" s="238" t="str">
        <f t="shared" si="82"/>
        <v/>
      </c>
      <c r="BD208" s="238" t="str">
        <f t="shared" si="83"/>
        <v/>
      </c>
      <c r="BE208" s="238" t="str">
        <f t="shared" si="78"/>
        <v/>
      </c>
    </row>
    <row r="209" spans="1:57" ht="16.5" x14ac:dyDescent="0.3">
      <c r="A209" s="150"/>
      <c r="B209" s="228"/>
      <c r="C209" s="147"/>
      <c r="D209" s="228"/>
      <c r="U209" s="150" t="str">
        <f>+IF(Z209="","",MAX(U$1:U208)+1)</f>
        <v/>
      </c>
      <c r="V209" s="151" t="str">
        <f>IF(Limit_Deviation_Detail!B231="","",Limit_Deviation_Detail!B231)</f>
        <v/>
      </c>
      <c r="W209" s="151" t="str">
        <f>IF(Limit_Deviation_Detail!C231="","",Limit_Deviation_Detail!C231)</f>
        <v/>
      </c>
      <c r="X209" s="151" t="str">
        <f>IF(Limit_Deviation_Detail!E231="","",Limit_Deviation_Detail!E231)</f>
        <v/>
      </c>
      <c r="Y209" s="151" t="str">
        <f t="shared" si="72"/>
        <v/>
      </c>
      <c r="Z209" s="152" t="str">
        <f>IF(COUNTIF(Y$2:Y209,Y209)=1,Y209,"")</f>
        <v/>
      </c>
      <c r="AA209" s="153" t="str">
        <f t="shared" si="73"/>
        <v/>
      </c>
      <c r="AB209" s="153" t="str">
        <f t="shared" si="74"/>
        <v/>
      </c>
      <c r="AC209" s="153" t="str">
        <f t="shared" si="75"/>
        <v/>
      </c>
      <c r="AD209" s="153" t="str">
        <f t="shared" si="76"/>
        <v/>
      </c>
      <c r="AE209" s="153" t="str">
        <f t="shared" si="77"/>
        <v/>
      </c>
      <c r="AU209" s="236" t="str">
        <f>+IF(AZ209="","",MAX(AU$1:AU208)+1)</f>
        <v/>
      </c>
      <c r="AV209" s="237" t="str">
        <f>IF(CMS_Deviation_Detail!B231="","",CMS_Deviation_Detail!B231)</f>
        <v/>
      </c>
      <c r="AW209" s="237" t="str">
        <f>IF(CMS_Deviation_Detail!C231="","",CMS_Deviation_Detail!C231)</f>
        <v/>
      </c>
      <c r="AX209" s="237" t="str">
        <f>IF(CMS_Deviation_Detail!D231="","",CMS_Deviation_Detail!D231)</f>
        <v/>
      </c>
      <c r="AY209" s="237" t="str">
        <f t="shared" si="79"/>
        <v/>
      </c>
      <c r="AZ209" s="152" t="str">
        <f>IF(COUNTIF(AY$2:AY209,AY209)=1,AY209,"")</f>
        <v/>
      </c>
      <c r="BA209" s="238" t="str">
        <f t="shared" si="80"/>
        <v/>
      </c>
      <c r="BB209" s="238" t="str">
        <f t="shared" si="81"/>
        <v/>
      </c>
      <c r="BC209" s="238" t="str">
        <f t="shared" si="82"/>
        <v/>
      </c>
      <c r="BD209" s="238" t="str">
        <f t="shared" si="83"/>
        <v/>
      </c>
      <c r="BE209" s="238" t="str">
        <f t="shared" si="78"/>
        <v/>
      </c>
    </row>
    <row r="210" spans="1:57" ht="16.5" x14ac:dyDescent="0.3">
      <c r="A210" s="150"/>
      <c r="B210" s="228"/>
      <c r="C210" s="147"/>
      <c r="D210" s="228"/>
      <c r="U210" s="150" t="str">
        <f>+IF(Z210="","",MAX(U$1:U209)+1)</f>
        <v/>
      </c>
      <c r="V210" s="151" t="str">
        <f>IF(Limit_Deviation_Detail!B232="","",Limit_Deviation_Detail!B232)</f>
        <v/>
      </c>
      <c r="W210" s="151" t="str">
        <f>IF(Limit_Deviation_Detail!C232="","",Limit_Deviation_Detail!C232)</f>
        <v/>
      </c>
      <c r="X210" s="151" t="str">
        <f>IF(Limit_Deviation_Detail!E232="","",Limit_Deviation_Detail!E232)</f>
        <v/>
      </c>
      <c r="Y210" s="151" t="str">
        <f t="shared" si="72"/>
        <v/>
      </c>
      <c r="Z210" s="152" t="str">
        <f>IF(COUNTIF(Y$2:Y210,Y210)=1,Y210,"")</f>
        <v/>
      </c>
      <c r="AA210" s="153" t="str">
        <f t="shared" si="73"/>
        <v/>
      </c>
      <c r="AB210" s="153" t="str">
        <f t="shared" si="74"/>
        <v/>
      </c>
      <c r="AC210" s="153" t="str">
        <f t="shared" si="75"/>
        <v/>
      </c>
      <c r="AD210" s="153" t="str">
        <f t="shared" si="76"/>
        <v/>
      </c>
      <c r="AE210" s="153" t="str">
        <f t="shared" si="77"/>
        <v/>
      </c>
      <c r="AU210" s="236" t="str">
        <f>+IF(AZ210="","",MAX(AU$1:AU209)+1)</f>
        <v/>
      </c>
      <c r="AV210" s="237" t="str">
        <f>IF(CMS_Deviation_Detail!B232="","",CMS_Deviation_Detail!B232)</f>
        <v/>
      </c>
      <c r="AW210" s="237" t="str">
        <f>IF(CMS_Deviation_Detail!C232="","",CMS_Deviation_Detail!C232)</f>
        <v/>
      </c>
      <c r="AX210" s="237" t="str">
        <f>IF(CMS_Deviation_Detail!D232="","",CMS_Deviation_Detail!D232)</f>
        <v/>
      </c>
      <c r="AY210" s="237" t="str">
        <f t="shared" si="79"/>
        <v/>
      </c>
      <c r="AZ210" s="152" t="str">
        <f>IF(COUNTIF(AY$2:AY210,AY210)=1,AY210,"")</f>
        <v/>
      </c>
      <c r="BA210" s="238" t="str">
        <f t="shared" si="80"/>
        <v/>
      </c>
      <c r="BB210" s="238" t="str">
        <f t="shared" si="81"/>
        <v/>
      </c>
      <c r="BC210" s="238" t="str">
        <f t="shared" si="82"/>
        <v/>
      </c>
      <c r="BD210" s="238" t="str">
        <f t="shared" si="83"/>
        <v/>
      </c>
      <c r="BE210" s="238" t="str">
        <f t="shared" si="78"/>
        <v/>
      </c>
    </row>
    <row r="211" spans="1:57" ht="16.5" x14ac:dyDescent="0.3">
      <c r="A211" s="150"/>
      <c r="B211" s="228"/>
      <c r="C211" s="147"/>
      <c r="D211" s="228"/>
      <c r="U211" s="150" t="str">
        <f>+IF(Z211="","",MAX(U$1:U210)+1)</f>
        <v/>
      </c>
      <c r="V211" s="151" t="str">
        <f>IF(Limit_Deviation_Detail!B233="","",Limit_Deviation_Detail!B233)</f>
        <v/>
      </c>
      <c r="W211" s="151" t="str">
        <f>IF(Limit_Deviation_Detail!C233="","",Limit_Deviation_Detail!C233)</f>
        <v/>
      </c>
      <c r="X211" s="151" t="str">
        <f>IF(Limit_Deviation_Detail!E233="","",Limit_Deviation_Detail!E233)</f>
        <v/>
      </c>
      <c r="Y211" s="151" t="str">
        <f t="shared" si="72"/>
        <v/>
      </c>
      <c r="Z211" s="152" t="str">
        <f>IF(COUNTIF(Y$2:Y211,Y211)=1,Y211,"")</f>
        <v/>
      </c>
      <c r="AA211" s="153" t="str">
        <f t="shared" si="73"/>
        <v/>
      </c>
      <c r="AB211" s="153" t="str">
        <f t="shared" si="74"/>
        <v/>
      </c>
      <c r="AC211" s="153" t="str">
        <f t="shared" si="75"/>
        <v/>
      </c>
      <c r="AD211" s="153" t="str">
        <f t="shared" si="76"/>
        <v/>
      </c>
      <c r="AE211" s="153" t="str">
        <f t="shared" si="77"/>
        <v/>
      </c>
      <c r="AU211" s="236" t="str">
        <f>+IF(AZ211="","",MAX(AU$1:AU210)+1)</f>
        <v/>
      </c>
      <c r="AV211" s="237" t="str">
        <f>IF(CMS_Deviation_Detail!B233="","",CMS_Deviation_Detail!B233)</f>
        <v/>
      </c>
      <c r="AW211" s="237" t="str">
        <f>IF(CMS_Deviation_Detail!C233="","",CMS_Deviation_Detail!C233)</f>
        <v/>
      </c>
      <c r="AX211" s="237" t="str">
        <f>IF(CMS_Deviation_Detail!D233="","",CMS_Deviation_Detail!D233)</f>
        <v/>
      </c>
      <c r="AY211" s="237" t="str">
        <f t="shared" si="79"/>
        <v/>
      </c>
      <c r="AZ211" s="152" t="str">
        <f>IF(COUNTIF(AY$2:AY211,AY211)=1,AY211,"")</f>
        <v/>
      </c>
      <c r="BA211" s="238" t="str">
        <f t="shared" si="80"/>
        <v/>
      </c>
      <c r="BB211" s="238" t="str">
        <f t="shared" si="81"/>
        <v/>
      </c>
      <c r="BC211" s="238" t="str">
        <f t="shared" si="82"/>
        <v/>
      </c>
      <c r="BD211" s="238" t="str">
        <f t="shared" si="83"/>
        <v/>
      </c>
      <c r="BE211" s="238" t="str">
        <f t="shared" si="78"/>
        <v/>
      </c>
    </row>
    <row r="212" spans="1:57" ht="16.5" x14ac:dyDescent="0.3">
      <c r="A212" s="150"/>
      <c r="B212" s="228"/>
      <c r="C212" s="147"/>
      <c r="D212" s="228"/>
      <c r="U212" s="150" t="str">
        <f>+IF(Z212="","",MAX(U$1:U211)+1)</f>
        <v/>
      </c>
      <c r="V212" s="151" t="str">
        <f>IF(Limit_Deviation_Detail!B234="","",Limit_Deviation_Detail!B234)</f>
        <v/>
      </c>
      <c r="W212" s="151" t="str">
        <f>IF(Limit_Deviation_Detail!C234="","",Limit_Deviation_Detail!C234)</f>
        <v/>
      </c>
      <c r="X212" s="151" t="str">
        <f>IF(Limit_Deviation_Detail!E234="","",Limit_Deviation_Detail!E234)</f>
        <v/>
      </c>
      <c r="Y212" s="151" t="str">
        <f t="shared" si="72"/>
        <v/>
      </c>
      <c r="Z212" s="152" t="str">
        <f>IF(COUNTIF(Y$2:Y212,Y212)=1,Y212,"")</f>
        <v/>
      </c>
      <c r="AA212" s="153" t="str">
        <f t="shared" si="73"/>
        <v/>
      </c>
      <c r="AB212" s="153" t="str">
        <f t="shared" si="74"/>
        <v/>
      </c>
      <c r="AC212" s="153" t="str">
        <f t="shared" si="75"/>
        <v/>
      </c>
      <c r="AD212" s="153" t="str">
        <f t="shared" si="76"/>
        <v/>
      </c>
      <c r="AE212" s="153" t="str">
        <f t="shared" si="77"/>
        <v/>
      </c>
      <c r="AU212" s="236" t="str">
        <f>+IF(AZ212="","",MAX(AU$1:AU211)+1)</f>
        <v/>
      </c>
      <c r="AV212" s="237" t="str">
        <f>IF(CMS_Deviation_Detail!B234="","",CMS_Deviation_Detail!B234)</f>
        <v/>
      </c>
      <c r="AW212" s="237" t="str">
        <f>IF(CMS_Deviation_Detail!C234="","",CMS_Deviation_Detail!C234)</f>
        <v/>
      </c>
      <c r="AX212" s="237" t="str">
        <f>IF(CMS_Deviation_Detail!D234="","",CMS_Deviation_Detail!D234)</f>
        <v/>
      </c>
      <c r="AY212" s="237" t="str">
        <f t="shared" si="79"/>
        <v/>
      </c>
      <c r="AZ212" s="152" t="str">
        <f>IF(COUNTIF(AY$2:AY212,AY212)=1,AY212,"")</f>
        <v/>
      </c>
      <c r="BA212" s="238" t="str">
        <f t="shared" si="80"/>
        <v/>
      </c>
      <c r="BB212" s="238" t="str">
        <f t="shared" si="81"/>
        <v/>
      </c>
      <c r="BC212" s="238" t="str">
        <f t="shared" si="82"/>
        <v/>
      </c>
      <c r="BD212" s="238" t="str">
        <f t="shared" si="83"/>
        <v/>
      </c>
      <c r="BE212" s="238" t="str">
        <f t="shared" si="78"/>
        <v/>
      </c>
    </row>
    <row r="213" spans="1:57" ht="16.5" x14ac:dyDescent="0.3">
      <c r="A213" s="150"/>
      <c r="B213" s="228"/>
      <c r="C213" s="147"/>
      <c r="D213" s="228"/>
      <c r="U213" s="150" t="str">
        <f>+IF(Z213="","",MAX(U$1:U212)+1)</f>
        <v/>
      </c>
      <c r="V213" s="151" t="str">
        <f>IF(Limit_Deviation_Detail!B235="","",Limit_Deviation_Detail!B235)</f>
        <v/>
      </c>
      <c r="W213" s="151" t="str">
        <f>IF(Limit_Deviation_Detail!C235="","",Limit_Deviation_Detail!C235)</f>
        <v/>
      </c>
      <c r="X213" s="151" t="str">
        <f>IF(Limit_Deviation_Detail!E235="","",Limit_Deviation_Detail!E235)</f>
        <v/>
      </c>
      <c r="Y213" s="151" t="str">
        <f t="shared" si="72"/>
        <v/>
      </c>
      <c r="Z213" s="152" t="str">
        <f>IF(COUNTIF(Y$2:Y213,Y213)=1,Y213,"")</f>
        <v/>
      </c>
      <c r="AA213" s="153" t="str">
        <f t="shared" si="73"/>
        <v/>
      </c>
      <c r="AB213" s="153" t="str">
        <f t="shared" si="74"/>
        <v/>
      </c>
      <c r="AC213" s="153" t="str">
        <f t="shared" si="75"/>
        <v/>
      </c>
      <c r="AD213" s="153" t="str">
        <f t="shared" si="76"/>
        <v/>
      </c>
      <c r="AE213" s="153" t="str">
        <f t="shared" si="77"/>
        <v/>
      </c>
      <c r="AU213" s="236" t="str">
        <f>+IF(AZ213="","",MAX(AU$1:AU212)+1)</f>
        <v/>
      </c>
      <c r="AV213" s="237" t="str">
        <f>IF(CMS_Deviation_Detail!B235="","",CMS_Deviation_Detail!B235)</f>
        <v/>
      </c>
      <c r="AW213" s="237" t="str">
        <f>IF(CMS_Deviation_Detail!C235="","",CMS_Deviation_Detail!C235)</f>
        <v/>
      </c>
      <c r="AX213" s="237" t="str">
        <f>IF(CMS_Deviation_Detail!D235="","",CMS_Deviation_Detail!D235)</f>
        <v/>
      </c>
      <c r="AY213" s="237" t="str">
        <f t="shared" si="79"/>
        <v/>
      </c>
      <c r="AZ213" s="152" t="str">
        <f>IF(COUNTIF(AY$2:AY213,AY213)=1,AY213,"")</f>
        <v/>
      </c>
      <c r="BA213" s="238" t="str">
        <f t="shared" si="80"/>
        <v/>
      </c>
      <c r="BB213" s="238" t="str">
        <f t="shared" si="81"/>
        <v/>
      </c>
      <c r="BC213" s="238" t="str">
        <f t="shared" si="82"/>
        <v/>
      </c>
      <c r="BD213" s="238" t="str">
        <f t="shared" si="83"/>
        <v/>
      </c>
      <c r="BE213" s="238" t="str">
        <f t="shared" si="78"/>
        <v/>
      </c>
    </row>
    <row r="214" spans="1:57" ht="16.5" x14ac:dyDescent="0.3">
      <c r="A214" s="150"/>
      <c r="B214" s="228"/>
      <c r="C214" s="147"/>
      <c r="D214" s="228"/>
      <c r="U214" s="150" t="str">
        <f>+IF(Z214="","",MAX(U$1:U213)+1)</f>
        <v/>
      </c>
      <c r="V214" s="151" t="str">
        <f>IF(Limit_Deviation_Detail!B236="","",Limit_Deviation_Detail!B236)</f>
        <v/>
      </c>
      <c r="W214" s="151" t="str">
        <f>IF(Limit_Deviation_Detail!C236="","",Limit_Deviation_Detail!C236)</f>
        <v/>
      </c>
      <c r="X214" s="151" t="str">
        <f>IF(Limit_Deviation_Detail!E236="","",Limit_Deviation_Detail!E236)</f>
        <v/>
      </c>
      <c r="Y214" s="151" t="str">
        <f t="shared" si="72"/>
        <v/>
      </c>
      <c r="Z214" s="152" t="str">
        <f>IF(COUNTIF(Y$2:Y214,Y214)=1,Y214,"")</f>
        <v/>
      </c>
      <c r="AA214" s="153" t="str">
        <f t="shared" si="73"/>
        <v/>
      </c>
      <c r="AB214" s="153" t="str">
        <f t="shared" si="74"/>
        <v/>
      </c>
      <c r="AC214" s="153" t="str">
        <f t="shared" si="75"/>
        <v/>
      </c>
      <c r="AD214" s="153" t="str">
        <f t="shared" si="76"/>
        <v/>
      </c>
      <c r="AE214" s="153" t="str">
        <f t="shared" si="77"/>
        <v/>
      </c>
      <c r="AU214" s="236" t="str">
        <f>+IF(AZ214="","",MAX(AU$1:AU213)+1)</f>
        <v/>
      </c>
      <c r="AV214" s="237" t="str">
        <f>IF(CMS_Deviation_Detail!B236="","",CMS_Deviation_Detail!B236)</f>
        <v/>
      </c>
      <c r="AW214" s="237" t="str">
        <f>IF(CMS_Deviation_Detail!C236="","",CMS_Deviation_Detail!C236)</f>
        <v/>
      </c>
      <c r="AX214" s="237" t="str">
        <f>IF(CMS_Deviation_Detail!D236="","",CMS_Deviation_Detail!D236)</f>
        <v/>
      </c>
      <c r="AY214" s="237" t="str">
        <f t="shared" si="79"/>
        <v/>
      </c>
      <c r="AZ214" s="152" t="str">
        <f>IF(COUNTIF(AY$2:AY214,AY214)=1,AY214,"")</f>
        <v/>
      </c>
      <c r="BA214" s="238" t="str">
        <f t="shared" si="80"/>
        <v/>
      </c>
      <c r="BB214" s="238" t="str">
        <f t="shared" si="81"/>
        <v/>
      </c>
      <c r="BC214" s="238" t="str">
        <f t="shared" si="82"/>
        <v/>
      </c>
      <c r="BD214" s="238" t="str">
        <f t="shared" si="83"/>
        <v/>
      </c>
      <c r="BE214" s="238" t="str">
        <f t="shared" si="78"/>
        <v/>
      </c>
    </row>
    <row r="215" spans="1:57" ht="16.5" x14ac:dyDescent="0.3">
      <c r="A215" s="150"/>
      <c r="B215" s="228"/>
      <c r="C215" s="147"/>
      <c r="D215" s="228"/>
      <c r="U215" s="150" t="str">
        <f>+IF(Z215="","",MAX(U$1:U214)+1)</f>
        <v/>
      </c>
      <c r="V215" s="151" t="str">
        <f>IF(Limit_Deviation_Detail!B237="","",Limit_Deviation_Detail!B237)</f>
        <v/>
      </c>
      <c r="W215" s="151" t="str">
        <f>IF(Limit_Deviation_Detail!C237="","",Limit_Deviation_Detail!C237)</f>
        <v/>
      </c>
      <c r="X215" s="151" t="str">
        <f>IF(Limit_Deviation_Detail!E237="","",Limit_Deviation_Detail!E237)</f>
        <v/>
      </c>
      <c r="Y215" s="151" t="str">
        <f t="shared" si="72"/>
        <v/>
      </c>
      <c r="Z215" s="152" t="str">
        <f>IF(COUNTIF(Y$2:Y215,Y215)=1,Y215,"")</f>
        <v/>
      </c>
      <c r="AA215" s="153" t="str">
        <f t="shared" si="73"/>
        <v/>
      </c>
      <c r="AB215" s="153" t="str">
        <f t="shared" si="74"/>
        <v/>
      </c>
      <c r="AC215" s="153" t="str">
        <f t="shared" si="75"/>
        <v/>
      </c>
      <c r="AD215" s="153" t="str">
        <f t="shared" si="76"/>
        <v/>
      </c>
      <c r="AE215" s="153" t="str">
        <f t="shared" si="77"/>
        <v/>
      </c>
      <c r="AU215" s="236" t="str">
        <f>+IF(AZ215="","",MAX(AU$1:AU214)+1)</f>
        <v/>
      </c>
      <c r="AV215" s="237" t="str">
        <f>IF(CMS_Deviation_Detail!B237="","",CMS_Deviation_Detail!B237)</f>
        <v/>
      </c>
      <c r="AW215" s="237" t="str">
        <f>IF(CMS_Deviation_Detail!C237="","",CMS_Deviation_Detail!C237)</f>
        <v/>
      </c>
      <c r="AX215" s="237" t="str">
        <f>IF(CMS_Deviation_Detail!D237="","",CMS_Deviation_Detail!D237)</f>
        <v/>
      </c>
      <c r="AY215" s="237" t="str">
        <f t="shared" si="79"/>
        <v/>
      </c>
      <c r="AZ215" s="152" t="str">
        <f>IF(COUNTIF(AY$2:AY215,AY215)=1,AY215,"")</f>
        <v/>
      </c>
      <c r="BA215" s="238" t="str">
        <f t="shared" si="80"/>
        <v/>
      </c>
      <c r="BB215" s="238" t="str">
        <f t="shared" si="81"/>
        <v/>
      </c>
      <c r="BC215" s="238" t="str">
        <f t="shared" si="82"/>
        <v/>
      </c>
      <c r="BD215" s="238" t="str">
        <f t="shared" si="83"/>
        <v/>
      </c>
      <c r="BE215" s="238" t="str">
        <f t="shared" si="78"/>
        <v/>
      </c>
    </row>
    <row r="216" spans="1:57" ht="16.5" x14ac:dyDescent="0.3">
      <c r="A216" s="150"/>
      <c r="B216" s="228"/>
      <c r="C216" s="147"/>
      <c r="D216" s="228"/>
      <c r="U216" s="150" t="str">
        <f>+IF(Z216="","",MAX(U$1:U215)+1)</f>
        <v/>
      </c>
      <c r="V216" s="151" t="str">
        <f>IF(Limit_Deviation_Detail!B238="","",Limit_Deviation_Detail!B238)</f>
        <v/>
      </c>
      <c r="W216" s="151" t="str">
        <f>IF(Limit_Deviation_Detail!C238="","",Limit_Deviation_Detail!C238)</f>
        <v/>
      </c>
      <c r="X216" s="151" t="str">
        <f>IF(Limit_Deviation_Detail!E238="","",Limit_Deviation_Detail!E238)</f>
        <v/>
      </c>
      <c r="Y216" s="151" t="str">
        <f t="shared" si="72"/>
        <v/>
      </c>
      <c r="Z216" s="152" t="str">
        <f>IF(COUNTIF(Y$2:Y216,Y216)=1,Y216,"")</f>
        <v/>
      </c>
      <c r="AA216" s="153" t="str">
        <f t="shared" si="73"/>
        <v/>
      </c>
      <c r="AB216" s="153" t="str">
        <f t="shared" si="74"/>
        <v/>
      </c>
      <c r="AC216" s="153" t="str">
        <f t="shared" si="75"/>
        <v/>
      </c>
      <c r="AD216" s="153" t="str">
        <f t="shared" si="76"/>
        <v/>
      </c>
      <c r="AE216" s="153" t="str">
        <f t="shared" si="77"/>
        <v/>
      </c>
      <c r="AU216" s="236" t="str">
        <f>+IF(AZ216="","",MAX(AU$1:AU215)+1)</f>
        <v/>
      </c>
      <c r="AV216" s="237" t="str">
        <f>IF(CMS_Deviation_Detail!B238="","",CMS_Deviation_Detail!B238)</f>
        <v/>
      </c>
      <c r="AW216" s="237" t="str">
        <f>IF(CMS_Deviation_Detail!C238="","",CMS_Deviation_Detail!C238)</f>
        <v/>
      </c>
      <c r="AX216" s="237" t="str">
        <f>IF(CMS_Deviation_Detail!D238="","",CMS_Deviation_Detail!D238)</f>
        <v/>
      </c>
      <c r="AY216" s="237" t="str">
        <f t="shared" si="79"/>
        <v/>
      </c>
      <c r="AZ216" s="152" t="str">
        <f>IF(COUNTIF(AY$2:AY216,AY216)=1,AY216,"")</f>
        <v/>
      </c>
      <c r="BA216" s="238" t="str">
        <f t="shared" si="80"/>
        <v/>
      </c>
      <c r="BB216" s="238" t="str">
        <f t="shared" si="81"/>
        <v/>
      </c>
      <c r="BC216" s="238" t="str">
        <f t="shared" si="82"/>
        <v/>
      </c>
      <c r="BD216" s="238" t="str">
        <f t="shared" si="83"/>
        <v/>
      </c>
      <c r="BE216" s="238" t="str">
        <f t="shared" si="78"/>
        <v/>
      </c>
    </row>
    <row r="217" spans="1:57" ht="16.5" x14ac:dyDescent="0.3">
      <c r="A217" s="150"/>
      <c r="B217" s="228"/>
      <c r="C217" s="147"/>
      <c r="D217" s="228"/>
      <c r="U217" s="150" t="str">
        <f>+IF(Z217="","",MAX(U$1:U216)+1)</f>
        <v/>
      </c>
      <c r="V217" s="151" t="str">
        <f>IF(Limit_Deviation_Detail!B239="","",Limit_Deviation_Detail!B239)</f>
        <v/>
      </c>
      <c r="W217" s="151" t="str">
        <f>IF(Limit_Deviation_Detail!C239="","",Limit_Deviation_Detail!C239)</f>
        <v/>
      </c>
      <c r="X217" s="151" t="str">
        <f>IF(Limit_Deviation_Detail!E239="","",Limit_Deviation_Detail!E239)</f>
        <v/>
      </c>
      <c r="Y217" s="151" t="str">
        <f t="shared" si="72"/>
        <v/>
      </c>
      <c r="Z217" s="152" t="str">
        <f>IF(COUNTIF(Y$2:Y217,Y217)=1,Y217,"")</f>
        <v/>
      </c>
      <c r="AA217" s="153" t="str">
        <f t="shared" si="73"/>
        <v/>
      </c>
      <c r="AB217" s="153" t="str">
        <f t="shared" si="74"/>
        <v/>
      </c>
      <c r="AC217" s="153" t="str">
        <f t="shared" si="75"/>
        <v/>
      </c>
      <c r="AD217" s="153" t="str">
        <f t="shared" si="76"/>
        <v/>
      </c>
      <c r="AE217" s="153" t="str">
        <f t="shared" si="77"/>
        <v/>
      </c>
      <c r="AU217" s="236" t="str">
        <f>+IF(AZ217="","",MAX(AU$1:AU216)+1)</f>
        <v/>
      </c>
      <c r="AV217" s="237" t="str">
        <f>IF(CMS_Deviation_Detail!B239="","",CMS_Deviation_Detail!B239)</f>
        <v/>
      </c>
      <c r="AW217" s="237" t="str">
        <f>IF(CMS_Deviation_Detail!C239="","",CMS_Deviation_Detail!C239)</f>
        <v/>
      </c>
      <c r="AX217" s="237" t="str">
        <f>IF(CMS_Deviation_Detail!D239="","",CMS_Deviation_Detail!D239)</f>
        <v/>
      </c>
      <c r="AY217" s="237" t="str">
        <f t="shared" si="79"/>
        <v/>
      </c>
      <c r="AZ217" s="152" t="str">
        <f>IF(COUNTIF(AY$2:AY217,AY217)=1,AY217,"")</f>
        <v/>
      </c>
      <c r="BA217" s="238" t="str">
        <f t="shared" si="80"/>
        <v/>
      </c>
      <c r="BB217" s="238" t="str">
        <f t="shared" si="81"/>
        <v/>
      </c>
      <c r="BC217" s="238" t="str">
        <f t="shared" si="82"/>
        <v/>
      </c>
      <c r="BD217" s="238" t="str">
        <f t="shared" si="83"/>
        <v/>
      </c>
      <c r="BE217" s="238" t="str">
        <f t="shared" si="78"/>
        <v/>
      </c>
    </row>
    <row r="218" spans="1:57" ht="16.5" x14ac:dyDescent="0.3">
      <c r="A218" s="150"/>
      <c r="B218" s="228"/>
      <c r="C218" s="147"/>
      <c r="D218" s="228"/>
      <c r="U218" s="150" t="str">
        <f>+IF(Z218="","",MAX(U$1:U217)+1)</f>
        <v/>
      </c>
      <c r="V218" s="151" t="str">
        <f>IF(Limit_Deviation_Detail!B240="","",Limit_Deviation_Detail!B240)</f>
        <v/>
      </c>
      <c r="W218" s="151" t="str">
        <f>IF(Limit_Deviation_Detail!C240="","",Limit_Deviation_Detail!C240)</f>
        <v/>
      </c>
      <c r="X218" s="151" t="str">
        <f>IF(Limit_Deviation_Detail!E240="","",Limit_Deviation_Detail!E240)</f>
        <v/>
      </c>
      <c r="Y218" s="151" t="str">
        <f t="shared" si="72"/>
        <v/>
      </c>
      <c r="Z218" s="152" t="str">
        <f>IF(COUNTIF(Y$2:Y218,Y218)=1,Y218,"")</f>
        <v/>
      </c>
      <c r="AA218" s="153" t="str">
        <f t="shared" si="73"/>
        <v/>
      </c>
      <c r="AB218" s="153" t="str">
        <f t="shared" si="74"/>
        <v/>
      </c>
      <c r="AC218" s="153" t="str">
        <f t="shared" si="75"/>
        <v/>
      </c>
      <c r="AD218" s="153" t="str">
        <f t="shared" si="76"/>
        <v/>
      </c>
      <c r="AE218" s="153" t="str">
        <f t="shared" si="77"/>
        <v/>
      </c>
      <c r="AU218" s="236" t="str">
        <f>+IF(AZ218="","",MAX(AU$1:AU217)+1)</f>
        <v/>
      </c>
      <c r="AV218" s="237" t="str">
        <f>IF(CMS_Deviation_Detail!B240="","",CMS_Deviation_Detail!B240)</f>
        <v/>
      </c>
      <c r="AW218" s="237" t="str">
        <f>IF(CMS_Deviation_Detail!C240="","",CMS_Deviation_Detail!C240)</f>
        <v/>
      </c>
      <c r="AX218" s="237" t="str">
        <f>IF(CMS_Deviation_Detail!D240="","",CMS_Deviation_Detail!D240)</f>
        <v/>
      </c>
      <c r="AY218" s="237" t="str">
        <f t="shared" si="79"/>
        <v/>
      </c>
      <c r="AZ218" s="152" t="str">
        <f>IF(COUNTIF(AY$2:AY218,AY218)=1,AY218,"")</f>
        <v/>
      </c>
      <c r="BA218" s="238" t="str">
        <f t="shared" si="80"/>
        <v/>
      </c>
      <c r="BB218" s="238" t="str">
        <f t="shared" si="81"/>
        <v/>
      </c>
      <c r="BC218" s="238" t="str">
        <f t="shared" si="82"/>
        <v/>
      </c>
      <c r="BD218" s="238" t="str">
        <f t="shared" si="83"/>
        <v/>
      </c>
      <c r="BE218" s="238" t="str">
        <f t="shared" si="78"/>
        <v/>
      </c>
    </row>
    <row r="219" spans="1:57" ht="16.5" x14ac:dyDescent="0.3">
      <c r="A219" s="150"/>
      <c r="B219" s="228"/>
      <c r="C219" s="147"/>
      <c r="D219" s="228"/>
      <c r="U219" s="150" t="str">
        <f>+IF(Z219="","",MAX(U$1:U218)+1)</f>
        <v/>
      </c>
      <c r="V219" s="151" t="str">
        <f>IF(Limit_Deviation_Detail!B241="","",Limit_Deviation_Detail!B241)</f>
        <v/>
      </c>
      <c r="W219" s="151" t="str">
        <f>IF(Limit_Deviation_Detail!C241="","",Limit_Deviation_Detail!C241)</f>
        <v/>
      </c>
      <c r="X219" s="151" t="str">
        <f>IF(Limit_Deviation_Detail!E241="","",Limit_Deviation_Detail!E241)</f>
        <v/>
      </c>
      <c r="Y219" s="151" t="str">
        <f t="shared" si="72"/>
        <v/>
      </c>
      <c r="Z219" s="152" t="str">
        <f>IF(COUNTIF(Y$2:Y219,Y219)=1,Y219,"")</f>
        <v/>
      </c>
      <c r="AA219" s="153" t="str">
        <f t="shared" si="73"/>
        <v/>
      </c>
      <c r="AB219" s="153" t="str">
        <f t="shared" si="74"/>
        <v/>
      </c>
      <c r="AC219" s="153" t="str">
        <f t="shared" si="75"/>
        <v/>
      </c>
      <c r="AD219" s="153" t="str">
        <f t="shared" si="76"/>
        <v/>
      </c>
      <c r="AE219" s="153" t="str">
        <f t="shared" si="77"/>
        <v/>
      </c>
      <c r="AU219" s="236" t="str">
        <f>+IF(AZ219="","",MAX(AU$1:AU218)+1)</f>
        <v/>
      </c>
      <c r="AV219" s="237" t="str">
        <f>IF(CMS_Deviation_Detail!B241="","",CMS_Deviation_Detail!B241)</f>
        <v/>
      </c>
      <c r="AW219" s="237" t="str">
        <f>IF(CMS_Deviation_Detail!C241="","",CMS_Deviation_Detail!C241)</f>
        <v/>
      </c>
      <c r="AX219" s="237" t="str">
        <f>IF(CMS_Deviation_Detail!D241="","",CMS_Deviation_Detail!D241)</f>
        <v/>
      </c>
      <c r="AY219" s="237" t="str">
        <f t="shared" si="79"/>
        <v/>
      </c>
      <c r="AZ219" s="152" t="str">
        <f>IF(COUNTIF(AY$2:AY219,AY219)=1,AY219,"")</f>
        <v/>
      </c>
      <c r="BA219" s="238" t="str">
        <f t="shared" si="80"/>
        <v/>
      </c>
      <c r="BB219" s="238" t="str">
        <f t="shared" si="81"/>
        <v/>
      </c>
      <c r="BC219" s="238" t="str">
        <f t="shared" si="82"/>
        <v/>
      </c>
      <c r="BD219" s="238" t="str">
        <f t="shared" si="83"/>
        <v/>
      </c>
      <c r="BE219" s="238" t="str">
        <f t="shared" si="78"/>
        <v/>
      </c>
    </row>
    <row r="220" spans="1:57" ht="16.5" x14ac:dyDescent="0.3">
      <c r="A220" s="150"/>
      <c r="B220" s="228"/>
      <c r="C220" s="147"/>
      <c r="D220" s="228"/>
      <c r="U220" s="150" t="str">
        <f>+IF(Z220="","",MAX(U$1:U219)+1)</f>
        <v/>
      </c>
      <c r="V220" s="151" t="str">
        <f>IF(Limit_Deviation_Detail!B242="","",Limit_Deviation_Detail!B242)</f>
        <v/>
      </c>
      <c r="W220" s="151" t="str">
        <f>IF(Limit_Deviation_Detail!C242="","",Limit_Deviation_Detail!C242)</f>
        <v/>
      </c>
      <c r="X220" s="151" t="str">
        <f>IF(Limit_Deviation_Detail!E242="","",Limit_Deviation_Detail!E242)</f>
        <v/>
      </c>
      <c r="Y220" s="151" t="str">
        <f t="shared" si="72"/>
        <v/>
      </c>
      <c r="Z220" s="152" t="str">
        <f>IF(COUNTIF(Y$2:Y220,Y220)=1,Y220,"")</f>
        <v/>
      </c>
      <c r="AA220" s="153" t="str">
        <f t="shared" si="73"/>
        <v/>
      </c>
      <c r="AB220" s="153" t="str">
        <f t="shared" si="74"/>
        <v/>
      </c>
      <c r="AC220" s="153" t="str">
        <f t="shared" si="75"/>
        <v/>
      </c>
      <c r="AD220" s="153" t="str">
        <f t="shared" si="76"/>
        <v/>
      </c>
      <c r="AE220" s="153" t="str">
        <f t="shared" si="77"/>
        <v/>
      </c>
      <c r="AU220" s="236" t="str">
        <f>+IF(AZ220="","",MAX(AU$1:AU219)+1)</f>
        <v/>
      </c>
      <c r="AV220" s="237" t="str">
        <f>IF(CMS_Deviation_Detail!B242="","",CMS_Deviation_Detail!B242)</f>
        <v/>
      </c>
      <c r="AW220" s="237" t="str">
        <f>IF(CMS_Deviation_Detail!C242="","",CMS_Deviation_Detail!C242)</f>
        <v/>
      </c>
      <c r="AX220" s="237" t="str">
        <f>IF(CMS_Deviation_Detail!D242="","",CMS_Deviation_Detail!D242)</f>
        <v/>
      </c>
      <c r="AY220" s="237" t="str">
        <f t="shared" si="79"/>
        <v/>
      </c>
      <c r="AZ220" s="152" t="str">
        <f>IF(COUNTIF(AY$2:AY220,AY220)=1,AY220,"")</f>
        <v/>
      </c>
      <c r="BA220" s="238" t="str">
        <f t="shared" si="80"/>
        <v/>
      </c>
      <c r="BB220" s="238" t="str">
        <f t="shared" si="81"/>
        <v/>
      </c>
      <c r="BC220" s="238" t="str">
        <f t="shared" si="82"/>
        <v/>
      </c>
      <c r="BD220" s="238" t="str">
        <f t="shared" si="83"/>
        <v/>
      </c>
      <c r="BE220" s="238" t="str">
        <f t="shared" si="78"/>
        <v/>
      </c>
    </row>
    <row r="221" spans="1:57" ht="16.5" x14ac:dyDescent="0.3">
      <c r="A221" s="150"/>
      <c r="B221" s="228"/>
      <c r="C221" s="147"/>
      <c r="D221" s="228"/>
      <c r="U221" s="150" t="str">
        <f>+IF(Z221="","",MAX(U$1:U220)+1)</f>
        <v/>
      </c>
      <c r="V221" s="151" t="str">
        <f>IF(Limit_Deviation_Detail!B243="","",Limit_Deviation_Detail!B243)</f>
        <v/>
      </c>
      <c r="W221" s="151" t="str">
        <f>IF(Limit_Deviation_Detail!C243="","",Limit_Deviation_Detail!C243)</f>
        <v/>
      </c>
      <c r="X221" s="151" t="str">
        <f>IF(Limit_Deviation_Detail!E243="","",Limit_Deviation_Detail!E243)</f>
        <v/>
      </c>
      <c r="Y221" s="151" t="str">
        <f t="shared" si="72"/>
        <v/>
      </c>
      <c r="Z221" s="152" t="str">
        <f>IF(COUNTIF(Y$2:Y221,Y221)=1,Y221,"")</f>
        <v/>
      </c>
      <c r="AA221" s="153" t="str">
        <f t="shared" si="73"/>
        <v/>
      </c>
      <c r="AB221" s="153" t="str">
        <f t="shared" si="74"/>
        <v/>
      </c>
      <c r="AC221" s="153" t="str">
        <f t="shared" si="75"/>
        <v/>
      </c>
      <c r="AD221" s="153" t="str">
        <f t="shared" si="76"/>
        <v/>
      </c>
      <c r="AE221" s="153" t="str">
        <f t="shared" si="77"/>
        <v/>
      </c>
      <c r="AU221" s="236" t="str">
        <f>+IF(AZ221="","",MAX(AU$1:AU220)+1)</f>
        <v/>
      </c>
      <c r="AV221" s="237" t="str">
        <f>IF(CMS_Deviation_Detail!B243="","",CMS_Deviation_Detail!B243)</f>
        <v/>
      </c>
      <c r="AW221" s="237" t="str">
        <f>IF(CMS_Deviation_Detail!C243="","",CMS_Deviation_Detail!C243)</f>
        <v/>
      </c>
      <c r="AX221" s="237" t="str">
        <f>IF(CMS_Deviation_Detail!D243="","",CMS_Deviation_Detail!D243)</f>
        <v/>
      </c>
      <c r="AY221" s="237" t="str">
        <f t="shared" si="79"/>
        <v/>
      </c>
      <c r="AZ221" s="152" t="str">
        <f>IF(COUNTIF(AY$2:AY221,AY221)=1,AY221,"")</f>
        <v/>
      </c>
      <c r="BA221" s="238" t="str">
        <f t="shared" si="80"/>
        <v/>
      </c>
      <c r="BB221" s="238" t="str">
        <f t="shared" si="81"/>
        <v/>
      </c>
      <c r="BC221" s="238" t="str">
        <f t="shared" si="82"/>
        <v/>
      </c>
      <c r="BD221" s="238" t="str">
        <f t="shared" si="83"/>
        <v/>
      </c>
      <c r="BE221" s="238" t="str">
        <f t="shared" si="78"/>
        <v/>
      </c>
    </row>
    <row r="222" spans="1:57" ht="16.5" x14ac:dyDescent="0.3">
      <c r="A222" s="150"/>
      <c r="B222" s="228"/>
      <c r="C222" s="147"/>
      <c r="D222" s="228"/>
      <c r="U222" s="150" t="str">
        <f>+IF(Z222="","",MAX(U$1:U221)+1)</f>
        <v/>
      </c>
      <c r="V222" s="151" t="str">
        <f>IF(Limit_Deviation_Detail!B244="","",Limit_Deviation_Detail!B244)</f>
        <v/>
      </c>
      <c r="W222" s="151" t="str">
        <f>IF(Limit_Deviation_Detail!C244="","",Limit_Deviation_Detail!C244)</f>
        <v/>
      </c>
      <c r="X222" s="151" t="str">
        <f>IF(Limit_Deviation_Detail!E244="","",Limit_Deviation_Detail!E244)</f>
        <v/>
      </c>
      <c r="Y222" s="151" t="str">
        <f t="shared" si="72"/>
        <v/>
      </c>
      <c r="Z222" s="152" t="str">
        <f>IF(COUNTIF(Y$2:Y222,Y222)=1,Y222,"")</f>
        <v/>
      </c>
      <c r="AA222" s="153" t="str">
        <f t="shared" si="73"/>
        <v/>
      </c>
      <c r="AB222" s="153" t="str">
        <f t="shared" si="74"/>
        <v/>
      </c>
      <c r="AC222" s="153" t="str">
        <f t="shared" si="75"/>
        <v/>
      </c>
      <c r="AD222" s="153" t="str">
        <f t="shared" si="76"/>
        <v/>
      </c>
      <c r="AE222" s="153" t="str">
        <f t="shared" si="77"/>
        <v/>
      </c>
      <c r="AU222" s="236" t="str">
        <f>+IF(AZ222="","",MAX(AU$1:AU221)+1)</f>
        <v/>
      </c>
      <c r="AV222" s="237" t="str">
        <f>IF(CMS_Deviation_Detail!B244="","",CMS_Deviation_Detail!B244)</f>
        <v/>
      </c>
      <c r="AW222" s="237" t="str">
        <f>IF(CMS_Deviation_Detail!C244="","",CMS_Deviation_Detail!C244)</f>
        <v/>
      </c>
      <c r="AX222" s="237" t="str">
        <f>IF(CMS_Deviation_Detail!D244="","",CMS_Deviation_Detail!D244)</f>
        <v/>
      </c>
      <c r="AY222" s="237" t="str">
        <f t="shared" si="79"/>
        <v/>
      </c>
      <c r="AZ222" s="152" t="str">
        <f>IF(COUNTIF(AY$2:AY222,AY222)=1,AY222,"")</f>
        <v/>
      </c>
      <c r="BA222" s="238" t="str">
        <f t="shared" si="80"/>
        <v/>
      </c>
      <c r="BB222" s="238" t="str">
        <f t="shared" si="81"/>
        <v/>
      </c>
      <c r="BC222" s="238" t="str">
        <f t="shared" si="82"/>
        <v/>
      </c>
      <c r="BD222" s="238" t="str">
        <f t="shared" si="83"/>
        <v/>
      </c>
      <c r="BE222" s="238" t="str">
        <f t="shared" si="78"/>
        <v/>
      </c>
    </row>
    <row r="223" spans="1:57" ht="16.5" x14ac:dyDescent="0.3">
      <c r="A223" s="150"/>
      <c r="B223" s="228"/>
      <c r="C223" s="147"/>
      <c r="D223" s="228"/>
      <c r="U223" s="150" t="str">
        <f>+IF(Z223="","",MAX(U$1:U222)+1)</f>
        <v/>
      </c>
      <c r="V223" s="151" t="str">
        <f>IF(Limit_Deviation_Detail!B245="","",Limit_Deviation_Detail!B245)</f>
        <v/>
      </c>
      <c r="W223" s="151" t="str">
        <f>IF(Limit_Deviation_Detail!C245="","",Limit_Deviation_Detail!C245)</f>
        <v/>
      </c>
      <c r="X223" s="151" t="str">
        <f>IF(Limit_Deviation_Detail!E245="","",Limit_Deviation_Detail!E245)</f>
        <v/>
      </c>
      <c r="Y223" s="151" t="str">
        <f t="shared" si="72"/>
        <v/>
      </c>
      <c r="Z223" s="152" t="str">
        <f>IF(COUNTIF(Y$2:Y223,Y223)=1,Y223,"")</f>
        <v/>
      </c>
      <c r="AA223" s="153" t="str">
        <f t="shared" si="73"/>
        <v/>
      </c>
      <c r="AB223" s="153" t="str">
        <f t="shared" si="74"/>
        <v/>
      </c>
      <c r="AC223" s="153" t="str">
        <f t="shared" si="75"/>
        <v/>
      </c>
      <c r="AD223" s="153" t="str">
        <f t="shared" si="76"/>
        <v/>
      </c>
      <c r="AE223" s="153" t="str">
        <f t="shared" si="77"/>
        <v/>
      </c>
      <c r="AU223" s="236" t="str">
        <f>+IF(AZ223="","",MAX(AU$1:AU222)+1)</f>
        <v/>
      </c>
      <c r="AV223" s="237" t="str">
        <f>IF(CMS_Deviation_Detail!B245="","",CMS_Deviation_Detail!B245)</f>
        <v/>
      </c>
      <c r="AW223" s="237" t="str">
        <f>IF(CMS_Deviation_Detail!C245="","",CMS_Deviation_Detail!C245)</f>
        <v/>
      </c>
      <c r="AX223" s="237" t="str">
        <f>IF(CMS_Deviation_Detail!D245="","",CMS_Deviation_Detail!D245)</f>
        <v/>
      </c>
      <c r="AY223" s="237" t="str">
        <f t="shared" si="79"/>
        <v/>
      </c>
      <c r="AZ223" s="152" t="str">
        <f>IF(COUNTIF(AY$2:AY223,AY223)=1,AY223,"")</f>
        <v/>
      </c>
      <c r="BA223" s="238" t="str">
        <f t="shared" si="80"/>
        <v/>
      </c>
      <c r="BB223" s="238" t="str">
        <f t="shared" si="81"/>
        <v/>
      </c>
      <c r="BC223" s="238" t="str">
        <f t="shared" si="82"/>
        <v/>
      </c>
      <c r="BD223" s="238" t="str">
        <f t="shared" si="83"/>
        <v/>
      </c>
      <c r="BE223" s="238" t="str">
        <f t="shared" si="78"/>
        <v/>
      </c>
    </row>
    <row r="224" spans="1:57" ht="16.5" x14ac:dyDescent="0.3">
      <c r="A224" s="150"/>
      <c r="B224" s="228"/>
      <c r="C224" s="147"/>
      <c r="D224" s="228"/>
      <c r="U224" s="150" t="str">
        <f>+IF(Z224="","",MAX(U$1:U223)+1)</f>
        <v/>
      </c>
      <c r="V224" s="151" t="str">
        <f>IF(Limit_Deviation_Detail!B246="","",Limit_Deviation_Detail!B246)</f>
        <v/>
      </c>
      <c r="W224" s="151" t="str">
        <f>IF(Limit_Deviation_Detail!C246="","",Limit_Deviation_Detail!C246)</f>
        <v/>
      </c>
      <c r="X224" s="151" t="str">
        <f>IF(Limit_Deviation_Detail!E246="","",Limit_Deviation_Detail!E246)</f>
        <v/>
      </c>
      <c r="Y224" s="151" t="str">
        <f t="shared" si="72"/>
        <v/>
      </c>
      <c r="Z224" s="152" t="str">
        <f>IF(COUNTIF(Y$2:Y224,Y224)=1,Y224,"")</f>
        <v/>
      </c>
      <c r="AA224" s="153" t="str">
        <f t="shared" si="73"/>
        <v/>
      </c>
      <c r="AB224" s="153" t="str">
        <f t="shared" si="74"/>
        <v/>
      </c>
      <c r="AC224" s="153" t="str">
        <f t="shared" si="75"/>
        <v/>
      </c>
      <c r="AD224" s="153" t="str">
        <f t="shared" si="76"/>
        <v/>
      </c>
      <c r="AE224" s="153" t="str">
        <f t="shared" si="77"/>
        <v/>
      </c>
      <c r="AU224" s="236" t="str">
        <f>+IF(AZ224="","",MAX(AU$1:AU223)+1)</f>
        <v/>
      </c>
      <c r="AV224" s="237" t="str">
        <f>IF(CMS_Deviation_Detail!B246="","",CMS_Deviation_Detail!B246)</f>
        <v/>
      </c>
      <c r="AW224" s="237" t="str">
        <f>IF(CMS_Deviation_Detail!C246="","",CMS_Deviation_Detail!C246)</f>
        <v/>
      </c>
      <c r="AX224" s="237" t="str">
        <f>IF(CMS_Deviation_Detail!D246="","",CMS_Deviation_Detail!D246)</f>
        <v/>
      </c>
      <c r="AY224" s="237" t="str">
        <f t="shared" si="79"/>
        <v/>
      </c>
      <c r="AZ224" s="152" t="str">
        <f>IF(COUNTIF(AY$2:AY224,AY224)=1,AY224,"")</f>
        <v/>
      </c>
      <c r="BA224" s="238" t="str">
        <f t="shared" si="80"/>
        <v/>
      </c>
      <c r="BB224" s="238" t="str">
        <f t="shared" si="81"/>
        <v/>
      </c>
      <c r="BC224" s="238" t="str">
        <f t="shared" si="82"/>
        <v/>
      </c>
      <c r="BD224" s="238" t="str">
        <f t="shared" si="83"/>
        <v/>
      </c>
      <c r="BE224" s="238" t="str">
        <f t="shared" si="78"/>
        <v/>
      </c>
    </row>
    <row r="225" spans="1:57" ht="16.5" x14ac:dyDescent="0.3">
      <c r="A225" s="150"/>
      <c r="B225" s="228"/>
      <c r="C225" s="147"/>
      <c r="D225" s="228"/>
      <c r="U225" s="150" t="str">
        <f>+IF(Z225="","",MAX(U$1:U224)+1)</f>
        <v/>
      </c>
      <c r="V225" s="151" t="str">
        <f>IF(Limit_Deviation_Detail!B247="","",Limit_Deviation_Detail!B247)</f>
        <v/>
      </c>
      <c r="W225" s="151" t="str">
        <f>IF(Limit_Deviation_Detail!C247="","",Limit_Deviation_Detail!C247)</f>
        <v/>
      </c>
      <c r="X225" s="151" t="str">
        <f>IF(Limit_Deviation_Detail!E247="","",Limit_Deviation_Detail!E247)</f>
        <v/>
      </c>
      <c r="Y225" s="151" t="str">
        <f t="shared" si="72"/>
        <v/>
      </c>
      <c r="Z225" s="152" t="str">
        <f>IF(COUNTIF(Y$2:Y225,Y225)=1,Y225,"")</f>
        <v/>
      </c>
      <c r="AA225" s="153" t="str">
        <f t="shared" si="73"/>
        <v/>
      </c>
      <c r="AB225" s="153" t="str">
        <f t="shared" si="74"/>
        <v/>
      </c>
      <c r="AC225" s="153" t="str">
        <f t="shared" si="75"/>
        <v/>
      </c>
      <c r="AD225" s="153" t="str">
        <f t="shared" si="76"/>
        <v/>
      </c>
      <c r="AE225" s="153" t="str">
        <f t="shared" si="77"/>
        <v/>
      </c>
      <c r="AU225" s="236" t="str">
        <f>+IF(AZ225="","",MAX(AU$1:AU224)+1)</f>
        <v/>
      </c>
      <c r="AV225" s="237" t="str">
        <f>IF(CMS_Deviation_Detail!B247="","",CMS_Deviation_Detail!B247)</f>
        <v/>
      </c>
      <c r="AW225" s="237" t="str">
        <f>IF(CMS_Deviation_Detail!C247="","",CMS_Deviation_Detail!C247)</f>
        <v/>
      </c>
      <c r="AX225" s="237" t="str">
        <f>IF(CMS_Deviation_Detail!D247="","",CMS_Deviation_Detail!D247)</f>
        <v/>
      </c>
      <c r="AY225" s="237" t="str">
        <f t="shared" si="79"/>
        <v/>
      </c>
      <c r="AZ225" s="152" t="str">
        <f>IF(COUNTIF(AY$2:AY225,AY225)=1,AY225,"")</f>
        <v/>
      </c>
      <c r="BA225" s="238" t="str">
        <f t="shared" si="80"/>
        <v/>
      </c>
      <c r="BB225" s="238" t="str">
        <f t="shared" si="81"/>
        <v/>
      </c>
      <c r="BC225" s="238" t="str">
        <f t="shared" si="82"/>
        <v/>
      </c>
      <c r="BD225" s="238" t="str">
        <f t="shared" si="83"/>
        <v/>
      </c>
      <c r="BE225" s="238" t="str">
        <f t="shared" si="78"/>
        <v/>
      </c>
    </row>
    <row r="226" spans="1:57" ht="16.5" x14ac:dyDescent="0.3">
      <c r="A226" s="150"/>
      <c r="B226" s="228"/>
      <c r="C226" s="147"/>
      <c r="D226" s="228"/>
      <c r="U226" s="150" t="str">
        <f>+IF(Z226="","",MAX(U$1:U225)+1)</f>
        <v/>
      </c>
      <c r="V226" s="151" t="str">
        <f>IF(Limit_Deviation_Detail!B248="","",Limit_Deviation_Detail!B248)</f>
        <v/>
      </c>
      <c r="W226" s="151" t="str">
        <f>IF(Limit_Deviation_Detail!C248="","",Limit_Deviation_Detail!C248)</f>
        <v/>
      </c>
      <c r="X226" s="151" t="str">
        <f>IF(Limit_Deviation_Detail!E248="","",Limit_Deviation_Detail!E248)</f>
        <v/>
      </c>
      <c r="Y226" s="151" t="str">
        <f t="shared" si="72"/>
        <v/>
      </c>
      <c r="Z226" s="152" t="str">
        <f>IF(COUNTIF(Y$2:Y226,Y226)=1,Y226,"")</f>
        <v/>
      </c>
      <c r="AA226" s="153" t="str">
        <f t="shared" si="73"/>
        <v/>
      </c>
      <c r="AB226" s="153" t="str">
        <f t="shared" si="74"/>
        <v/>
      </c>
      <c r="AC226" s="153" t="str">
        <f t="shared" si="75"/>
        <v/>
      </c>
      <c r="AD226" s="153" t="str">
        <f t="shared" si="76"/>
        <v/>
      </c>
      <c r="AE226" s="153" t="str">
        <f t="shared" si="77"/>
        <v/>
      </c>
      <c r="AU226" s="236" t="str">
        <f>+IF(AZ226="","",MAX(AU$1:AU225)+1)</f>
        <v/>
      </c>
      <c r="AV226" s="237" t="str">
        <f>IF(CMS_Deviation_Detail!B248="","",CMS_Deviation_Detail!B248)</f>
        <v/>
      </c>
      <c r="AW226" s="237" t="str">
        <f>IF(CMS_Deviation_Detail!C248="","",CMS_Deviation_Detail!C248)</f>
        <v/>
      </c>
      <c r="AX226" s="237" t="str">
        <f>IF(CMS_Deviation_Detail!D248="","",CMS_Deviation_Detail!D248)</f>
        <v/>
      </c>
      <c r="AY226" s="237" t="str">
        <f t="shared" si="79"/>
        <v/>
      </c>
      <c r="AZ226" s="152" t="str">
        <f>IF(COUNTIF(AY$2:AY226,AY226)=1,AY226,"")</f>
        <v/>
      </c>
      <c r="BA226" s="238" t="str">
        <f t="shared" si="80"/>
        <v/>
      </c>
      <c r="BB226" s="238" t="str">
        <f t="shared" si="81"/>
        <v/>
      </c>
      <c r="BC226" s="238" t="str">
        <f t="shared" si="82"/>
        <v/>
      </c>
      <c r="BD226" s="238" t="str">
        <f t="shared" si="83"/>
        <v/>
      </c>
      <c r="BE226" s="238" t="str">
        <f t="shared" si="78"/>
        <v/>
      </c>
    </row>
    <row r="227" spans="1:57" ht="16.5" x14ac:dyDescent="0.3">
      <c r="A227" s="150"/>
      <c r="B227" s="228"/>
      <c r="C227" s="147"/>
      <c r="D227" s="228"/>
      <c r="U227" s="150" t="str">
        <f>+IF(Z227="","",MAX(U$1:U226)+1)</f>
        <v/>
      </c>
      <c r="V227" s="151" t="str">
        <f>IF(Limit_Deviation_Detail!B249="","",Limit_Deviation_Detail!B249)</f>
        <v/>
      </c>
      <c r="W227" s="151" t="str">
        <f>IF(Limit_Deviation_Detail!C249="","",Limit_Deviation_Detail!C249)</f>
        <v/>
      </c>
      <c r="X227" s="151" t="str">
        <f>IF(Limit_Deviation_Detail!E249="","",Limit_Deviation_Detail!E249)</f>
        <v/>
      </c>
      <c r="Y227" s="151" t="str">
        <f t="shared" si="72"/>
        <v/>
      </c>
      <c r="Z227" s="152" t="str">
        <f>IF(COUNTIF(Y$2:Y227,Y227)=1,Y227,"")</f>
        <v/>
      </c>
      <c r="AA227" s="153" t="str">
        <f t="shared" si="73"/>
        <v/>
      </c>
      <c r="AB227" s="153" t="str">
        <f t="shared" si="74"/>
        <v/>
      </c>
      <c r="AC227" s="153" t="str">
        <f t="shared" si="75"/>
        <v/>
      </c>
      <c r="AD227" s="153" t="str">
        <f t="shared" si="76"/>
        <v/>
      </c>
      <c r="AE227" s="153" t="str">
        <f t="shared" si="77"/>
        <v/>
      </c>
      <c r="AU227" s="236" t="str">
        <f>+IF(AZ227="","",MAX(AU$1:AU226)+1)</f>
        <v/>
      </c>
      <c r="AV227" s="237" t="str">
        <f>IF(CMS_Deviation_Detail!B249="","",CMS_Deviation_Detail!B249)</f>
        <v/>
      </c>
      <c r="AW227" s="237" t="str">
        <f>IF(CMS_Deviation_Detail!C249="","",CMS_Deviation_Detail!C249)</f>
        <v/>
      </c>
      <c r="AX227" s="237" t="str">
        <f>IF(CMS_Deviation_Detail!D249="","",CMS_Deviation_Detail!D249)</f>
        <v/>
      </c>
      <c r="AY227" s="237" t="str">
        <f t="shared" si="79"/>
        <v/>
      </c>
      <c r="AZ227" s="152" t="str">
        <f>IF(COUNTIF(AY$2:AY227,AY227)=1,AY227,"")</f>
        <v/>
      </c>
      <c r="BA227" s="238" t="str">
        <f t="shared" si="80"/>
        <v/>
      </c>
      <c r="BB227" s="238" t="str">
        <f t="shared" si="81"/>
        <v/>
      </c>
      <c r="BC227" s="238" t="str">
        <f t="shared" si="82"/>
        <v/>
      </c>
      <c r="BD227" s="238" t="str">
        <f t="shared" si="83"/>
        <v/>
      </c>
      <c r="BE227" s="238" t="str">
        <f t="shared" si="78"/>
        <v/>
      </c>
    </row>
    <row r="228" spans="1:57" ht="16.5" x14ac:dyDescent="0.3">
      <c r="A228" s="150"/>
      <c r="B228" s="228"/>
      <c r="C228" s="147"/>
      <c r="D228" s="228"/>
      <c r="U228" s="150" t="str">
        <f>+IF(Z228="","",MAX(U$1:U227)+1)</f>
        <v/>
      </c>
      <c r="V228" s="151" t="str">
        <f>IF(Limit_Deviation_Detail!B250="","",Limit_Deviation_Detail!B250)</f>
        <v/>
      </c>
      <c r="W228" s="151" t="str">
        <f>IF(Limit_Deviation_Detail!C250="","",Limit_Deviation_Detail!C250)</f>
        <v/>
      </c>
      <c r="X228" s="151" t="str">
        <f>IF(Limit_Deviation_Detail!E250="","",Limit_Deviation_Detail!E250)</f>
        <v/>
      </c>
      <c r="Y228" s="151" t="str">
        <f t="shared" si="72"/>
        <v/>
      </c>
      <c r="Z228" s="152" t="str">
        <f>IF(COUNTIF(Y$2:Y228,Y228)=1,Y228,"")</f>
        <v/>
      </c>
      <c r="AA228" s="153" t="str">
        <f t="shared" si="73"/>
        <v/>
      </c>
      <c r="AB228" s="153" t="str">
        <f t="shared" si="74"/>
        <v/>
      </c>
      <c r="AC228" s="153" t="str">
        <f t="shared" si="75"/>
        <v/>
      </c>
      <c r="AD228" s="153" t="str">
        <f t="shared" si="76"/>
        <v/>
      </c>
      <c r="AE228" s="153" t="str">
        <f t="shared" si="77"/>
        <v/>
      </c>
      <c r="AU228" s="236" t="str">
        <f>+IF(AZ228="","",MAX(AU$1:AU227)+1)</f>
        <v/>
      </c>
      <c r="AV228" s="237" t="str">
        <f>IF(CMS_Deviation_Detail!B250="","",CMS_Deviation_Detail!B250)</f>
        <v/>
      </c>
      <c r="AW228" s="237" t="str">
        <f>IF(CMS_Deviation_Detail!C250="","",CMS_Deviation_Detail!C250)</f>
        <v/>
      </c>
      <c r="AX228" s="237" t="str">
        <f>IF(CMS_Deviation_Detail!D250="","",CMS_Deviation_Detail!D250)</f>
        <v/>
      </c>
      <c r="AY228" s="237" t="str">
        <f t="shared" si="79"/>
        <v/>
      </c>
      <c r="AZ228" s="152" t="str">
        <f>IF(COUNTIF(AY$2:AY228,AY228)=1,AY228,"")</f>
        <v/>
      </c>
      <c r="BA228" s="238" t="str">
        <f t="shared" si="80"/>
        <v/>
      </c>
      <c r="BB228" s="238" t="str">
        <f t="shared" si="81"/>
        <v/>
      </c>
      <c r="BC228" s="238" t="str">
        <f t="shared" si="82"/>
        <v/>
      </c>
      <c r="BD228" s="238" t="str">
        <f t="shared" si="83"/>
        <v/>
      </c>
      <c r="BE228" s="238" t="str">
        <f t="shared" si="78"/>
        <v/>
      </c>
    </row>
    <row r="229" spans="1:57" ht="16.5" x14ac:dyDescent="0.3">
      <c r="A229" s="150"/>
      <c r="B229" s="228"/>
      <c r="C229" s="147"/>
      <c r="D229" s="228"/>
      <c r="U229" s="150" t="str">
        <f>+IF(Z229="","",MAX(U$1:U228)+1)</f>
        <v/>
      </c>
      <c r="V229" s="151" t="str">
        <f>IF(Limit_Deviation_Detail!B251="","",Limit_Deviation_Detail!B251)</f>
        <v/>
      </c>
      <c r="W229" s="151" t="str">
        <f>IF(Limit_Deviation_Detail!C251="","",Limit_Deviation_Detail!C251)</f>
        <v/>
      </c>
      <c r="X229" s="151" t="str">
        <f>IF(Limit_Deviation_Detail!E251="","",Limit_Deviation_Detail!E251)</f>
        <v/>
      </c>
      <c r="Y229" s="151" t="str">
        <f t="shared" si="72"/>
        <v/>
      </c>
      <c r="Z229" s="152" t="str">
        <f>IF(COUNTIF(Y$2:Y229,Y229)=1,Y229,"")</f>
        <v/>
      </c>
      <c r="AA229" s="153" t="str">
        <f t="shared" si="73"/>
        <v/>
      </c>
      <c r="AB229" s="153" t="str">
        <f t="shared" si="74"/>
        <v/>
      </c>
      <c r="AC229" s="153" t="str">
        <f t="shared" si="75"/>
        <v/>
      </c>
      <c r="AD229" s="153" t="str">
        <f t="shared" si="76"/>
        <v/>
      </c>
      <c r="AE229" s="153" t="str">
        <f t="shared" si="77"/>
        <v/>
      </c>
      <c r="AU229" s="236" t="str">
        <f>+IF(AZ229="","",MAX(AU$1:AU228)+1)</f>
        <v/>
      </c>
      <c r="AV229" s="237" t="str">
        <f>IF(CMS_Deviation_Detail!B251="","",CMS_Deviation_Detail!B251)</f>
        <v/>
      </c>
      <c r="AW229" s="237" t="str">
        <f>IF(CMS_Deviation_Detail!C251="","",CMS_Deviation_Detail!C251)</f>
        <v/>
      </c>
      <c r="AX229" s="237" t="str">
        <f>IF(CMS_Deviation_Detail!D251="","",CMS_Deviation_Detail!D251)</f>
        <v/>
      </c>
      <c r="AY229" s="237" t="str">
        <f t="shared" si="79"/>
        <v/>
      </c>
      <c r="AZ229" s="152" t="str">
        <f>IF(COUNTIF(AY$2:AY229,AY229)=1,AY229,"")</f>
        <v/>
      </c>
      <c r="BA229" s="238" t="str">
        <f t="shared" si="80"/>
        <v/>
      </c>
      <c r="BB229" s="238" t="str">
        <f t="shared" si="81"/>
        <v/>
      </c>
      <c r="BC229" s="238" t="str">
        <f t="shared" si="82"/>
        <v/>
      </c>
      <c r="BD229" s="238" t="str">
        <f t="shared" si="83"/>
        <v/>
      </c>
      <c r="BE229" s="238" t="str">
        <f t="shared" si="78"/>
        <v/>
      </c>
    </row>
    <row r="230" spans="1:57" ht="16.5" x14ac:dyDescent="0.3">
      <c r="A230" s="150"/>
      <c r="B230" s="228"/>
      <c r="C230" s="147"/>
      <c r="D230" s="228"/>
      <c r="U230" s="150" t="str">
        <f>+IF(Z230="","",MAX(U$1:U229)+1)</f>
        <v/>
      </c>
      <c r="V230" s="151" t="str">
        <f>IF(Limit_Deviation_Detail!B252="","",Limit_Deviation_Detail!B252)</f>
        <v/>
      </c>
      <c r="W230" s="151" t="str">
        <f>IF(Limit_Deviation_Detail!C252="","",Limit_Deviation_Detail!C252)</f>
        <v/>
      </c>
      <c r="X230" s="151" t="str">
        <f>IF(Limit_Deviation_Detail!E252="","",Limit_Deviation_Detail!E252)</f>
        <v/>
      </c>
      <c r="Y230" s="151" t="str">
        <f t="shared" si="72"/>
        <v/>
      </c>
      <c r="Z230" s="152" t="str">
        <f>IF(COUNTIF(Y$2:Y230,Y230)=1,Y230,"")</f>
        <v/>
      </c>
      <c r="AA230" s="153" t="str">
        <f t="shared" si="73"/>
        <v/>
      </c>
      <c r="AB230" s="153" t="str">
        <f t="shared" si="74"/>
        <v/>
      </c>
      <c r="AC230" s="153" t="str">
        <f t="shared" si="75"/>
        <v/>
      </c>
      <c r="AD230" s="153" t="str">
        <f t="shared" si="76"/>
        <v/>
      </c>
      <c r="AE230" s="153" t="str">
        <f t="shared" si="77"/>
        <v/>
      </c>
      <c r="AU230" s="236" t="str">
        <f>+IF(AZ230="","",MAX(AU$1:AU229)+1)</f>
        <v/>
      </c>
      <c r="AV230" s="237" t="str">
        <f>IF(CMS_Deviation_Detail!B252="","",CMS_Deviation_Detail!B252)</f>
        <v/>
      </c>
      <c r="AW230" s="237" t="str">
        <f>IF(CMS_Deviation_Detail!C252="","",CMS_Deviation_Detail!C252)</f>
        <v/>
      </c>
      <c r="AX230" s="237" t="str">
        <f>IF(CMS_Deviation_Detail!D252="","",CMS_Deviation_Detail!D252)</f>
        <v/>
      </c>
      <c r="AY230" s="237" t="str">
        <f t="shared" si="79"/>
        <v/>
      </c>
      <c r="AZ230" s="152" t="str">
        <f>IF(COUNTIF(AY$2:AY230,AY230)=1,AY230,"")</f>
        <v/>
      </c>
      <c r="BA230" s="238" t="str">
        <f t="shared" si="80"/>
        <v/>
      </c>
      <c r="BB230" s="238" t="str">
        <f t="shared" si="81"/>
        <v/>
      </c>
      <c r="BC230" s="238" t="str">
        <f t="shared" si="82"/>
        <v/>
      </c>
      <c r="BD230" s="238" t="str">
        <f t="shared" si="83"/>
        <v/>
      </c>
      <c r="BE230" s="238" t="str">
        <f t="shared" si="78"/>
        <v/>
      </c>
    </row>
    <row r="231" spans="1:57" ht="16.5" x14ac:dyDescent="0.3">
      <c r="A231" s="150"/>
      <c r="B231" s="228"/>
      <c r="C231" s="147"/>
      <c r="D231" s="228"/>
      <c r="U231" s="150" t="str">
        <f>+IF(Z231="","",MAX(U$1:U230)+1)</f>
        <v/>
      </c>
      <c r="V231" s="151" t="str">
        <f>IF(Limit_Deviation_Detail!B253="","",Limit_Deviation_Detail!B253)</f>
        <v/>
      </c>
      <c r="W231" s="151" t="str">
        <f>IF(Limit_Deviation_Detail!C253="","",Limit_Deviation_Detail!C253)</f>
        <v/>
      </c>
      <c r="X231" s="151" t="str">
        <f>IF(Limit_Deviation_Detail!E253="","",Limit_Deviation_Detail!E253)</f>
        <v/>
      </c>
      <c r="Y231" s="151" t="str">
        <f t="shared" si="72"/>
        <v/>
      </c>
      <c r="Z231" s="152" t="str">
        <f>IF(COUNTIF(Y$2:Y231,Y231)=1,Y231,"")</f>
        <v/>
      </c>
      <c r="AA231" s="153" t="str">
        <f t="shared" si="73"/>
        <v/>
      </c>
      <c r="AB231" s="153" t="str">
        <f t="shared" si="74"/>
        <v/>
      </c>
      <c r="AC231" s="153" t="str">
        <f t="shared" si="75"/>
        <v/>
      </c>
      <c r="AD231" s="153" t="str">
        <f t="shared" si="76"/>
        <v/>
      </c>
      <c r="AE231" s="153" t="str">
        <f t="shared" si="77"/>
        <v/>
      </c>
      <c r="AU231" s="236" t="str">
        <f>+IF(AZ231="","",MAX(AU$1:AU230)+1)</f>
        <v/>
      </c>
      <c r="AV231" s="237" t="str">
        <f>IF(CMS_Deviation_Detail!B253="","",CMS_Deviation_Detail!B253)</f>
        <v/>
      </c>
      <c r="AW231" s="237" t="str">
        <f>IF(CMS_Deviation_Detail!C253="","",CMS_Deviation_Detail!C253)</f>
        <v/>
      </c>
      <c r="AX231" s="237" t="str">
        <f>IF(CMS_Deviation_Detail!D253="","",CMS_Deviation_Detail!D253)</f>
        <v/>
      </c>
      <c r="AY231" s="237" t="str">
        <f t="shared" si="79"/>
        <v/>
      </c>
      <c r="AZ231" s="152" t="str">
        <f>IF(COUNTIF(AY$2:AY231,AY231)=1,AY231,"")</f>
        <v/>
      </c>
      <c r="BA231" s="238" t="str">
        <f t="shared" si="80"/>
        <v/>
      </c>
      <c r="BB231" s="238" t="str">
        <f t="shared" si="81"/>
        <v/>
      </c>
      <c r="BC231" s="238" t="str">
        <f t="shared" si="82"/>
        <v/>
      </c>
      <c r="BD231" s="238" t="str">
        <f t="shared" si="83"/>
        <v/>
      </c>
      <c r="BE231" s="238" t="str">
        <f t="shared" si="78"/>
        <v/>
      </c>
    </row>
    <row r="232" spans="1:57" ht="16.5" x14ac:dyDescent="0.3">
      <c r="A232" s="150"/>
      <c r="B232" s="228"/>
      <c r="C232" s="147"/>
      <c r="D232" s="228"/>
      <c r="U232" s="150" t="str">
        <f>+IF(Z232="","",MAX(U$1:U231)+1)</f>
        <v/>
      </c>
      <c r="V232" s="151" t="str">
        <f>IF(Limit_Deviation_Detail!B254="","",Limit_Deviation_Detail!B254)</f>
        <v/>
      </c>
      <c r="W232" s="151" t="str">
        <f>IF(Limit_Deviation_Detail!C254="","",Limit_Deviation_Detail!C254)</f>
        <v/>
      </c>
      <c r="X232" s="151" t="str">
        <f>IF(Limit_Deviation_Detail!E254="","",Limit_Deviation_Detail!E254)</f>
        <v/>
      </c>
      <c r="Y232" s="151" t="str">
        <f t="shared" si="72"/>
        <v/>
      </c>
      <c r="Z232" s="152" t="str">
        <f>IF(COUNTIF(Y$2:Y232,Y232)=1,Y232,"")</f>
        <v/>
      </c>
      <c r="AA232" s="153" t="str">
        <f t="shared" si="73"/>
        <v/>
      </c>
      <c r="AB232" s="153" t="str">
        <f t="shared" si="74"/>
        <v/>
      </c>
      <c r="AC232" s="153" t="str">
        <f t="shared" si="75"/>
        <v/>
      </c>
      <c r="AD232" s="153" t="str">
        <f t="shared" si="76"/>
        <v/>
      </c>
      <c r="AE232" s="153" t="str">
        <f t="shared" si="77"/>
        <v/>
      </c>
      <c r="AU232" s="236" t="str">
        <f>+IF(AZ232="","",MAX(AU$1:AU231)+1)</f>
        <v/>
      </c>
      <c r="AV232" s="237" t="str">
        <f>IF(CMS_Deviation_Detail!B254="","",CMS_Deviation_Detail!B254)</f>
        <v/>
      </c>
      <c r="AW232" s="237" t="str">
        <f>IF(CMS_Deviation_Detail!C254="","",CMS_Deviation_Detail!C254)</f>
        <v/>
      </c>
      <c r="AX232" s="237" t="str">
        <f>IF(CMS_Deviation_Detail!D254="","",CMS_Deviation_Detail!D254)</f>
        <v/>
      </c>
      <c r="AY232" s="237" t="str">
        <f t="shared" si="79"/>
        <v/>
      </c>
      <c r="AZ232" s="152" t="str">
        <f>IF(COUNTIF(AY$2:AY232,AY232)=1,AY232,"")</f>
        <v/>
      </c>
      <c r="BA232" s="238" t="str">
        <f t="shared" si="80"/>
        <v/>
      </c>
      <c r="BB232" s="238" t="str">
        <f t="shared" si="81"/>
        <v/>
      </c>
      <c r="BC232" s="238" t="str">
        <f t="shared" si="82"/>
        <v/>
      </c>
      <c r="BD232" s="238" t="str">
        <f t="shared" si="83"/>
        <v/>
      </c>
      <c r="BE232" s="238" t="str">
        <f t="shared" si="78"/>
        <v/>
      </c>
    </row>
    <row r="233" spans="1:57" ht="16.5" x14ac:dyDescent="0.3">
      <c r="A233" s="150"/>
      <c r="B233" s="228"/>
      <c r="C233" s="147"/>
      <c r="D233" s="228"/>
      <c r="U233" s="150" t="str">
        <f>+IF(Z233="","",MAX(U$1:U232)+1)</f>
        <v/>
      </c>
      <c r="V233" s="151" t="str">
        <f>IF(Limit_Deviation_Detail!B255="","",Limit_Deviation_Detail!B255)</f>
        <v/>
      </c>
      <c r="W233" s="151" t="str">
        <f>IF(Limit_Deviation_Detail!C255="","",Limit_Deviation_Detail!C255)</f>
        <v/>
      </c>
      <c r="X233" s="151" t="str">
        <f>IF(Limit_Deviation_Detail!E255="","",Limit_Deviation_Detail!E255)</f>
        <v/>
      </c>
      <c r="Y233" s="151" t="str">
        <f t="shared" si="72"/>
        <v/>
      </c>
      <c r="Z233" s="152" t="str">
        <f>IF(COUNTIF(Y$2:Y233,Y233)=1,Y233,"")</f>
        <v/>
      </c>
      <c r="AA233" s="153" t="str">
        <f t="shared" si="73"/>
        <v/>
      </c>
      <c r="AB233" s="153" t="str">
        <f t="shared" si="74"/>
        <v/>
      </c>
      <c r="AC233" s="153" t="str">
        <f t="shared" si="75"/>
        <v/>
      </c>
      <c r="AD233" s="153" t="str">
        <f t="shared" si="76"/>
        <v/>
      </c>
      <c r="AE233" s="153" t="str">
        <f t="shared" si="77"/>
        <v/>
      </c>
      <c r="AU233" s="236" t="str">
        <f>+IF(AZ233="","",MAX(AU$1:AU232)+1)</f>
        <v/>
      </c>
      <c r="AV233" s="237" t="str">
        <f>IF(CMS_Deviation_Detail!B255="","",CMS_Deviation_Detail!B255)</f>
        <v/>
      </c>
      <c r="AW233" s="237" t="str">
        <f>IF(CMS_Deviation_Detail!C255="","",CMS_Deviation_Detail!C255)</f>
        <v/>
      </c>
      <c r="AX233" s="237" t="str">
        <f>IF(CMS_Deviation_Detail!D255="","",CMS_Deviation_Detail!D255)</f>
        <v/>
      </c>
      <c r="AY233" s="237" t="str">
        <f t="shared" si="79"/>
        <v/>
      </c>
      <c r="AZ233" s="152" t="str">
        <f>IF(COUNTIF(AY$2:AY233,AY233)=1,AY233,"")</f>
        <v/>
      </c>
      <c r="BA233" s="238" t="str">
        <f t="shared" si="80"/>
        <v/>
      </c>
      <c r="BB233" s="238" t="str">
        <f t="shared" si="81"/>
        <v/>
      </c>
      <c r="BC233" s="238" t="str">
        <f t="shared" si="82"/>
        <v/>
      </c>
      <c r="BD233" s="238" t="str">
        <f t="shared" si="83"/>
        <v/>
      </c>
      <c r="BE233" s="238" t="str">
        <f t="shared" si="78"/>
        <v/>
      </c>
    </row>
    <row r="234" spans="1:57" ht="16.5" x14ac:dyDescent="0.3">
      <c r="A234" s="150"/>
      <c r="B234" s="228"/>
      <c r="C234" s="147"/>
      <c r="D234" s="228"/>
      <c r="U234" s="150" t="str">
        <f>+IF(Z234="","",MAX(U$1:U233)+1)</f>
        <v/>
      </c>
      <c r="V234" s="151" t="str">
        <f>IF(Limit_Deviation_Detail!B256="","",Limit_Deviation_Detail!B256)</f>
        <v/>
      </c>
      <c r="W234" s="151" t="str">
        <f>IF(Limit_Deviation_Detail!C256="","",Limit_Deviation_Detail!C256)</f>
        <v/>
      </c>
      <c r="X234" s="151" t="str">
        <f>IF(Limit_Deviation_Detail!E256="","",Limit_Deviation_Detail!E256)</f>
        <v/>
      </c>
      <c r="Y234" s="151" t="str">
        <f t="shared" si="72"/>
        <v/>
      </c>
      <c r="Z234" s="152" t="str">
        <f>IF(COUNTIF(Y$2:Y234,Y234)=1,Y234,"")</f>
        <v/>
      </c>
      <c r="AA234" s="153" t="str">
        <f t="shared" si="73"/>
        <v/>
      </c>
      <c r="AB234" s="153" t="str">
        <f t="shared" si="74"/>
        <v/>
      </c>
      <c r="AC234" s="153" t="str">
        <f t="shared" si="75"/>
        <v/>
      </c>
      <c r="AD234" s="153" t="str">
        <f t="shared" si="76"/>
        <v/>
      </c>
      <c r="AE234" s="153" t="str">
        <f t="shared" si="77"/>
        <v/>
      </c>
      <c r="AU234" s="236" t="str">
        <f>+IF(AZ234="","",MAX(AU$1:AU233)+1)</f>
        <v/>
      </c>
      <c r="AV234" s="237" t="str">
        <f>IF(CMS_Deviation_Detail!B256="","",CMS_Deviation_Detail!B256)</f>
        <v/>
      </c>
      <c r="AW234" s="237" t="str">
        <f>IF(CMS_Deviation_Detail!C256="","",CMS_Deviation_Detail!C256)</f>
        <v/>
      </c>
      <c r="AX234" s="237" t="str">
        <f>IF(CMS_Deviation_Detail!D256="","",CMS_Deviation_Detail!D256)</f>
        <v/>
      </c>
      <c r="AY234" s="237" t="str">
        <f t="shared" si="79"/>
        <v/>
      </c>
      <c r="AZ234" s="152" t="str">
        <f>IF(COUNTIF(AY$2:AY234,AY234)=1,AY234,"")</f>
        <v/>
      </c>
      <c r="BA234" s="238" t="str">
        <f t="shared" si="80"/>
        <v/>
      </c>
      <c r="BB234" s="238" t="str">
        <f t="shared" si="81"/>
        <v/>
      </c>
      <c r="BC234" s="238" t="str">
        <f t="shared" si="82"/>
        <v/>
      </c>
      <c r="BD234" s="238" t="str">
        <f t="shared" si="83"/>
        <v/>
      </c>
      <c r="BE234" s="238" t="str">
        <f t="shared" si="78"/>
        <v/>
      </c>
    </row>
    <row r="235" spans="1:57" ht="16.5" x14ac:dyDescent="0.3">
      <c r="A235" s="150"/>
      <c r="B235" s="228"/>
      <c r="C235" s="147"/>
      <c r="D235" s="228"/>
      <c r="U235" s="150" t="str">
        <f>+IF(Z235="","",MAX(U$1:U234)+1)</f>
        <v/>
      </c>
      <c r="V235" s="151" t="str">
        <f>IF(Limit_Deviation_Detail!B257="","",Limit_Deviation_Detail!B257)</f>
        <v/>
      </c>
      <c r="W235" s="151" t="str">
        <f>IF(Limit_Deviation_Detail!C257="","",Limit_Deviation_Detail!C257)</f>
        <v/>
      </c>
      <c r="X235" s="151" t="str">
        <f>IF(Limit_Deviation_Detail!E257="","",Limit_Deviation_Detail!E257)</f>
        <v/>
      </c>
      <c r="Y235" s="151" t="str">
        <f t="shared" si="72"/>
        <v/>
      </c>
      <c r="Z235" s="152" t="str">
        <f>IF(COUNTIF(Y$2:Y235,Y235)=1,Y235,"")</f>
        <v/>
      </c>
      <c r="AA235" s="153" t="str">
        <f t="shared" si="73"/>
        <v/>
      </c>
      <c r="AB235" s="153" t="str">
        <f t="shared" si="74"/>
        <v/>
      </c>
      <c r="AC235" s="153" t="str">
        <f t="shared" si="75"/>
        <v/>
      </c>
      <c r="AD235" s="153" t="str">
        <f t="shared" si="76"/>
        <v/>
      </c>
      <c r="AE235" s="153" t="str">
        <f t="shared" si="77"/>
        <v/>
      </c>
      <c r="AU235" s="236" t="str">
        <f>+IF(AZ235="","",MAX(AU$1:AU234)+1)</f>
        <v/>
      </c>
      <c r="AV235" s="237" t="str">
        <f>IF(CMS_Deviation_Detail!B257="","",CMS_Deviation_Detail!B257)</f>
        <v/>
      </c>
      <c r="AW235" s="237" t="str">
        <f>IF(CMS_Deviation_Detail!C257="","",CMS_Deviation_Detail!C257)</f>
        <v/>
      </c>
      <c r="AX235" s="237" t="str">
        <f>IF(CMS_Deviation_Detail!D257="","",CMS_Deviation_Detail!D257)</f>
        <v/>
      </c>
      <c r="AY235" s="237" t="str">
        <f t="shared" si="79"/>
        <v/>
      </c>
      <c r="AZ235" s="152" t="str">
        <f>IF(COUNTIF(AY$2:AY235,AY235)=1,AY235,"")</f>
        <v/>
      </c>
      <c r="BA235" s="238" t="str">
        <f t="shared" si="80"/>
        <v/>
      </c>
      <c r="BB235" s="238" t="str">
        <f t="shared" si="81"/>
        <v/>
      </c>
      <c r="BC235" s="238" t="str">
        <f t="shared" si="82"/>
        <v/>
      </c>
      <c r="BD235" s="238" t="str">
        <f t="shared" si="83"/>
        <v/>
      </c>
      <c r="BE235" s="238" t="str">
        <f t="shared" si="78"/>
        <v/>
      </c>
    </row>
    <row r="236" spans="1:57" ht="16.5" x14ac:dyDescent="0.3">
      <c r="A236" s="150"/>
      <c r="B236" s="228"/>
      <c r="C236" s="147"/>
      <c r="D236" s="228"/>
      <c r="U236" s="150" t="str">
        <f>+IF(Z236="","",MAX(U$1:U235)+1)</f>
        <v/>
      </c>
      <c r="V236" s="151" t="str">
        <f>IF(Limit_Deviation_Detail!B258="","",Limit_Deviation_Detail!B258)</f>
        <v/>
      </c>
      <c r="W236" s="151" t="str">
        <f>IF(Limit_Deviation_Detail!C258="","",Limit_Deviation_Detail!C258)</f>
        <v/>
      </c>
      <c r="X236" s="151" t="str">
        <f>IF(Limit_Deviation_Detail!E258="","",Limit_Deviation_Detail!E258)</f>
        <v/>
      </c>
      <c r="Y236" s="151" t="str">
        <f t="shared" si="72"/>
        <v/>
      </c>
      <c r="Z236" s="152" t="str">
        <f>IF(COUNTIF(Y$2:Y236,Y236)=1,Y236,"")</f>
        <v/>
      </c>
      <c r="AA236" s="153" t="str">
        <f t="shared" si="73"/>
        <v/>
      </c>
      <c r="AB236" s="153" t="str">
        <f t="shared" si="74"/>
        <v/>
      </c>
      <c r="AC236" s="153" t="str">
        <f t="shared" si="75"/>
        <v/>
      </c>
      <c r="AD236" s="153" t="str">
        <f t="shared" si="76"/>
        <v/>
      </c>
      <c r="AE236" s="153" t="str">
        <f t="shared" si="77"/>
        <v/>
      </c>
      <c r="AU236" s="236" t="str">
        <f>+IF(AZ236="","",MAX(AU$1:AU235)+1)</f>
        <v/>
      </c>
      <c r="AV236" s="237" t="str">
        <f>IF(CMS_Deviation_Detail!B258="","",CMS_Deviation_Detail!B258)</f>
        <v/>
      </c>
      <c r="AW236" s="237" t="str">
        <f>IF(CMS_Deviation_Detail!C258="","",CMS_Deviation_Detail!C258)</f>
        <v/>
      </c>
      <c r="AX236" s="237" t="str">
        <f>IF(CMS_Deviation_Detail!D258="","",CMS_Deviation_Detail!D258)</f>
        <v/>
      </c>
      <c r="AY236" s="237" t="str">
        <f t="shared" si="79"/>
        <v/>
      </c>
      <c r="AZ236" s="152" t="str">
        <f>IF(COUNTIF(AY$2:AY236,AY236)=1,AY236,"")</f>
        <v/>
      </c>
      <c r="BA236" s="238" t="str">
        <f t="shared" si="80"/>
        <v/>
      </c>
      <c r="BB236" s="238" t="str">
        <f t="shared" si="81"/>
        <v/>
      </c>
      <c r="BC236" s="238" t="str">
        <f t="shared" si="82"/>
        <v/>
      </c>
      <c r="BD236" s="238" t="str">
        <f t="shared" si="83"/>
        <v/>
      </c>
      <c r="BE236" s="238" t="str">
        <f t="shared" si="78"/>
        <v/>
      </c>
    </row>
    <row r="237" spans="1:57" ht="16.5" x14ac:dyDescent="0.3">
      <c r="A237" s="150"/>
      <c r="B237" s="228"/>
      <c r="C237" s="147"/>
      <c r="D237" s="228"/>
      <c r="U237" s="150" t="str">
        <f>+IF(Z237="","",MAX(U$1:U236)+1)</f>
        <v/>
      </c>
      <c r="V237" s="151" t="str">
        <f>IF(Limit_Deviation_Detail!B259="","",Limit_Deviation_Detail!B259)</f>
        <v/>
      </c>
      <c r="W237" s="151" t="str">
        <f>IF(Limit_Deviation_Detail!C259="","",Limit_Deviation_Detail!C259)</f>
        <v/>
      </c>
      <c r="X237" s="151" t="str">
        <f>IF(Limit_Deviation_Detail!E259="","",Limit_Deviation_Detail!E259)</f>
        <v/>
      </c>
      <c r="Y237" s="151" t="str">
        <f t="shared" si="72"/>
        <v/>
      </c>
      <c r="Z237" s="152" t="str">
        <f>IF(COUNTIF(Y$2:Y237,Y237)=1,Y237,"")</f>
        <v/>
      </c>
      <c r="AA237" s="153" t="str">
        <f t="shared" si="73"/>
        <v/>
      </c>
      <c r="AB237" s="153" t="str">
        <f t="shared" si="74"/>
        <v/>
      </c>
      <c r="AC237" s="153" t="str">
        <f t="shared" si="75"/>
        <v/>
      </c>
      <c r="AD237" s="153" t="str">
        <f t="shared" si="76"/>
        <v/>
      </c>
      <c r="AE237" s="153" t="str">
        <f t="shared" si="77"/>
        <v/>
      </c>
      <c r="AU237" s="236" t="str">
        <f>+IF(AZ237="","",MAX(AU$1:AU236)+1)</f>
        <v/>
      </c>
      <c r="AV237" s="237" t="str">
        <f>IF(CMS_Deviation_Detail!B259="","",CMS_Deviation_Detail!B259)</f>
        <v/>
      </c>
      <c r="AW237" s="237" t="str">
        <f>IF(CMS_Deviation_Detail!C259="","",CMS_Deviation_Detail!C259)</f>
        <v/>
      </c>
      <c r="AX237" s="237" t="str">
        <f>IF(CMS_Deviation_Detail!D259="","",CMS_Deviation_Detail!D259)</f>
        <v/>
      </c>
      <c r="AY237" s="237" t="str">
        <f t="shared" si="79"/>
        <v/>
      </c>
      <c r="AZ237" s="152" t="str">
        <f>IF(COUNTIF(AY$2:AY237,AY237)=1,AY237,"")</f>
        <v/>
      </c>
      <c r="BA237" s="238" t="str">
        <f t="shared" si="80"/>
        <v/>
      </c>
      <c r="BB237" s="238" t="str">
        <f t="shared" si="81"/>
        <v/>
      </c>
      <c r="BC237" s="238" t="str">
        <f t="shared" si="82"/>
        <v/>
      </c>
      <c r="BD237" s="238" t="str">
        <f t="shared" si="83"/>
        <v/>
      </c>
      <c r="BE237" s="238" t="str">
        <f t="shared" si="78"/>
        <v/>
      </c>
    </row>
    <row r="238" spans="1:57" ht="16.5" x14ac:dyDescent="0.3">
      <c r="A238" s="150"/>
      <c r="B238" s="228"/>
      <c r="C238" s="147"/>
      <c r="D238" s="228"/>
      <c r="U238" s="150" t="str">
        <f>+IF(Z238="","",MAX(U$1:U237)+1)</f>
        <v/>
      </c>
      <c r="V238" s="151" t="str">
        <f>IF(Limit_Deviation_Detail!B260="","",Limit_Deviation_Detail!B260)</f>
        <v/>
      </c>
      <c r="W238" s="151" t="str">
        <f>IF(Limit_Deviation_Detail!C260="","",Limit_Deviation_Detail!C260)</f>
        <v/>
      </c>
      <c r="X238" s="151" t="str">
        <f>IF(Limit_Deviation_Detail!E260="","",Limit_Deviation_Detail!E260)</f>
        <v/>
      </c>
      <c r="Y238" s="151" t="str">
        <f t="shared" si="72"/>
        <v/>
      </c>
      <c r="Z238" s="152" t="str">
        <f>IF(COUNTIF(Y$2:Y238,Y238)=1,Y238,"")</f>
        <v/>
      </c>
      <c r="AA238" s="153" t="str">
        <f t="shared" si="73"/>
        <v/>
      </c>
      <c r="AB238" s="153" t="str">
        <f t="shared" si="74"/>
        <v/>
      </c>
      <c r="AC238" s="153" t="str">
        <f t="shared" si="75"/>
        <v/>
      </c>
      <c r="AD238" s="153" t="str">
        <f t="shared" si="76"/>
        <v/>
      </c>
      <c r="AE238" s="153" t="str">
        <f t="shared" si="77"/>
        <v/>
      </c>
      <c r="AU238" s="236" t="str">
        <f>+IF(AZ238="","",MAX(AU$1:AU237)+1)</f>
        <v/>
      </c>
      <c r="AV238" s="237" t="str">
        <f>IF(CMS_Deviation_Detail!B260="","",CMS_Deviation_Detail!B260)</f>
        <v/>
      </c>
      <c r="AW238" s="237" t="str">
        <f>IF(CMS_Deviation_Detail!C260="","",CMS_Deviation_Detail!C260)</f>
        <v/>
      </c>
      <c r="AX238" s="237" t="str">
        <f>IF(CMS_Deviation_Detail!D260="","",CMS_Deviation_Detail!D260)</f>
        <v/>
      </c>
      <c r="AY238" s="237" t="str">
        <f t="shared" si="79"/>
        <v/>
      </c>
      <c r="AZ238" s="152" t="str">
        <f>IF(COUNTIF(AY$2:AY238,AY238)=1,AY238,"")</f>
        <v/>
      </c>
      <c r="BA238" s="238" t="str">
        <f t="shared" si="80"/>
        <v/>
      </c>
      <c r="BB238" s="238" t="str">
        <f t="shared" si="81"/>
        <v/>
      </c>
      <c r="BC238" s="238" t="str">
        <f t="shared" si="82"/>
        <v/>
      </c>
      <c r="BD238" s="238" t="str">
        <f t="shared" si="83"/>
        <v/>
      </c>
      <c r="BE238" s="238" t="str">
        <f t="shared" si="78"/>
        <v/>
      </c>
    </row>
    <row r="239" spans="1:57" ht="16.5" x14ac:dyDescent="0.3">
      <c r="A239" s="150"/>
      <c r="B239" s="228"/>
      <c r="C239" s="147"/>
      <c r="D239" s="228"/>
      <c r="U239" s="150" t="str">
        <f>+IF(Z239="","",MAX(U$1:U238)+1)</f>
        <v/>
      </c>
      <c r="V239" s="151" t="str">
        <f>IF(Limit_Deviation_Detail!B261="","",Limit_Deviation_Detail!B261)</f>
        <v/>
      </c>
      <c r="W239" s="151" t="str">
        <f>IF(Limit_Deviation_Detail!C261="","",Limit_Deviation_Detail!C261)</f>
        <v/>
      </c>
      <c r="X239" s="151" t="str">
        <f>IF(Limit_Deviation_Detail!E261="","",Limit_Deviation_Detail!E261)</f>
        <v/>
      </c>
      <c r="Y239" s="151" t="str">
        <f t="shared" si="72"/>
        <v/>
      </c>
      <c r="Z239" s="152" t="str">
        <f>IF(COUNTIF(Y$2:Y239,Y239)=1,Y239,"")</f>
        <v/>
      </c>
      <c r="AA239" s="153" t="str">
        <f t="shared" si="73"/>
        <v/>
      </c>
      <c r="AB239" s="153" t="str">
        <f t="shared" si="74"/>
        <v/>
      </c>
      <c r="AC239" s="153" t="str">
        <f t="shared" si="75"/>
        <v/>
      </c>
      <c r="AD239" s="153" t="str">
        <f t="shared" si="76"/>
        <v/>
      </c>
      <c r="AE239" s="153" t="str">
        <f t="shared" si="77"/>
        <v/>
      </c>
      <c r="AU239" s="236" t="str">
        <f>+IF(AZ239="","",MAX(AU$1:AU238)+1)</f>
        <v/>
      </c>
      <c r="AV239" s="237" t="str">
        <f>IF(CMS_Deviation_Detail!B261="","",CMS_Deviation_Detail!B261)</f>
        <v/>
      </c>
      <c r="AW239" s="237" t="str">
        <f>IF(CMS_Deviation_Detail!C261="","",CMS_Deviation_Detail!C261)</f>
        <v/>
      </c>
      <c r="AX239" s="237" t="str">
        <f>IF(CMS_Deviation_Detail!D261="","",CMS_Deviation_Detail!D261)</f>
        <v/>
      </c>
      <c r="AY239" s="237" t="str">
        <f t="shared" si="79"/>
        <v/>
      </c>
      <c r="AZ239" s="152" t="str">
        <f>IF(COUNTIF(AY$2:AY239,AY239)=1,AY239,"")</f>
        <v/>
      </c>
      <c r="BA239" s="238" t="str">
        <f t="shared" si="80"/>
        <v/>
      </c>
      <c r="BB239" s="238" t="str">
        <f t="shared" si="81"/>
        <v/>
      </c>
      <c r="BC239" s="238" t="str">
        <f t="shared" si="82"/>
        <v/>
      </c>
      <c r="BD239" s="238" t="str">
        <f t="shared" si="83"/>
        <v/>
      </c>
      <c r="BE239" s="238" t="str">
        <f t="shared" si="78"/>
        <v/>
      </c>
    </row>
    <row r="240" spans="1:57" ht="16.5" x14ac:dyDescent="0.3">
      <c r="A240" s="150"/>
      <c r="B240" s="228"/>
      <c r="C240" s="147"/>
      <c r="D240" s="228"/>
      <c r="U240" s="150" t="str">
        <f>+IF(Z240="","",MAX(U$1:U239)+1)</f>
        <v/>
      </c>
      <c r="V240" s="151" t="str">
        <f>IF(Limit_Deviation_Detail!B262="","",Limit_Deviation_Detail!B262)</f>
        <v/>
      </c>
      <c r="W240" s="151" t="str">
        <f>IF(Limit_Deviation_Detail!C262="","",Limit_Deviation_Detail!C262)</f>
        <v/>
      </c>
      <c r="X240" s="151" t="str">
        <f>IF(Limit_Deviation_Detail!E262="","",Limit_Deviation_Detail!E262)</f>
        <v/>
      </c>
      <c r="Y240" s="151" t="str">
        <f t="shared" si="72"/>
        <v/>
      </c>
      <c r="Z240" s="152" t="str">
        <f>IF(COUNTIF(Y$2:Y240,Y240)=1,Y240,"")</f>
        <v/>
      </c>
      <c r="AA240" s="153" t="str">
        <f t="shared" si="73"/>
        <v/>
      </c>
      <c r="AB240" s="153" t="str">
        <f t="shared" si="74"/>
        <v/>
      </c>
      <c r="AC240" s="153" t="str">
        <f t="shared" si="75"/>
        <v/>
      </c>
      <c r="AD240" s="153" t="str">
        <f t="shared" si="76"/>
        <v/>
      </c>
      <c r="AE240" s="153" t="str">
        <f t="shared" si="77"/>
        <v/>
      </c>
      <c r="AU240" s="236" t="str">
        <f>+IF(AZ240="","",MAX(AU$1:AU239)+1)</f>
        <v/>
      </c>
      <c r="AV240" s="237" t="str">
        <f>IF(CMS_Deviation_Detail!B262="","",CMS_Deviation_Detail!B262)</f>
        <v/>
      </c>
      <c r="AW240" s="237" t="str">
        <f>IF(CMS_Deviation_Detail!C262="","",CMS_Deviation_Detail!C262)</f>
        <v/>
      </c>
      <c r="AX240" s="237" t="str">
        <f>IF(CMS_Deviation_Detail!D262="","",CMS_Deviation_Detail!D262)</f>
        <v/>
      </c>
      <c r="AY240" s="237" t="str">
        <f t="shared" si="79"/>
        <v/>
      </c>
      <c r="AZ240" s="152" t="str">
        <f>IF(COUNTIF(AY$2:AY240,AY240)=1,AY240,"")</f>
        <v/>
      </c>
      <c r="BA240" s="238" t="str">
        <f t="shared" si="80"/>
        <v/>
      </c>
      <c r="BB240" s="238" t="str">
        <f t="shared" si="81"/>
        <v/>
      </c>
      <c r="BC240" s="238" t="str">
        <f t="shared" si="82"/>
        <v/>
      </c>
      <c r="BD240" s="238" t="str">
        <f t="shared" si="83"/>
        <v/>
      </c>
      <c r="BE240" s="238" t="str">
        <f t="shared" si="78"/>
        <v/>
      </c>
    </row>
    <row r="241" spans="1:57" ht="16.5" x14ac:dyDescent="0.3">
      <c r="A241" s="150"/>
      <c r="B241" s="228"/>
      <c r="C241" s="147"/>
      <c r="D241" s="228"/>
      <c r="U241" s="150" t="str">
        <f>+IF(Z241="","",MAX(U$1:U240)+1)</f>
        <v/>
      </c>
      <c r="V241" s="151" t="str">
        <f>IF(Limit_Deviation_Detail!B263="","",Limit_Deviation_Detail!B263)</f>
        <v/>
      </c>
      <c r="W241" s="151" t="str">
        <f>IF(Limit_Deviation_Detail!C263="","",Limit_Deviation_Detail!C263)</f>
        <v/>
      </c>
      <c r="X241" s="151" t="str">
        <f>IF(Limit_Deviation_Detail!E263="","",Limit_Deviation_Detail!E263)</f>
        <v/>
      </c>
      <c r="Y241" s="151" t="str">
        <f t="shared" si="72"/>
        <v/>
      </c>
      <c r="Z241" s="152" t="str">
        <f>IF(COUNTIF(Y$2:Y241,Y241)=1,Y241,"")</f>
        <v/>
      </c>
      <c r="AA241" s="153" t="str">
        <f t="shared" si="73"/>
        <v/>
      </c>
      <c r="AB241" s="153" t="str">
        <f t="shared" si="74"/>
        <v/>
      </c>
      <c r="AC241" s="153" t="str">
        <f t="shared" si="75"/>
        <v/>
      </c>
      <c r="AD241" s="153" t="str">
        <f t="shared" si="76"/>
        <v/>
      </c>
      <c r="AE241" s="153" t="str">
        <f t="shared" si="77"/>
        <v/>
      </c>
      <c r="AU241" s="236" t="str">
        <f>+IF(AZ241="","",MAX(AU$1:AU240)+1)</f>
        <v/>
      </c>
      <c r="AV241" s="237" t="str">
        <f>IF(CMS_Deviation_Detail!B263="","",CMS_Deviation_Detail!B263)</f>
        <v/>
      </c>
      <c r="AW241" s="237" t="str">
        <f>IF(CMS_Deviation_Detail!C263="","",CMS_Deviation_Detail!C263)</f>
        <v/>
      </c>
      <c r="AX241" s="237" t="str">
        <f>IF(CMS_Deviation_Detail!D263="","",CMS_Deviation_Detail!D263)</f>
        <v/>
      </c>
      <c r="AY241" s="237" t="str">
        <f t="shared" si="79"/>
        <v/>
      </c>
      <c r="AZ241" s="152" t="str">
        <f>IF(COUNTIF(AY$2:AY241,AY241)=1,AY241,"")</f>
        <v/>
      </c>
      <c r="BA241" s="238" t="str">
        <f t="shared" si="80"/>
        <v/>
      </c>
      <c r="BB241" s="238" t="str">
        <f t="shared" si="81"/>
        <v/>
      </c>
      <c r="BC241" s="238" t="str">
        <f t="shared" si="82"/>
        <v/>
      </c>
      <c r="BD241" s="238" t="str">
        <f t="shared" si="83"/>
        <v/>
      </c>
      <c r="BE241" s="238" t="str">
        <f t="shared" si="78"/>
        <v/>
      </c>
    </row>
    <row r="242" spans="1:57" ht="16.5" x14ac:dyDescent="0.3">
      <c r="A242" s="150"/>
      <c r="B242" s="228"/>
      <c r="C242" s="147"/>
      <c r="D242" s="228"/>
      <c r="U242" s="150" t="str">
        <f>+IF(Z242="","",MAX(U$1:U241)+1)</f>
        <v/>
      </c>
      <c r="V242" s="151" t="str">
        <f>IF(Limit_Deviation_Detail!B264="","",Limit_Deviation_Detail!B264)</f>
        <v/>
      </c>
      <c r="W242" s="151" t="str">
        <f>IF(Limit_Deviation_Detail!C264="","",Limit_Deviation_Detail!C264)</f>
        <v/>
      </c>
      <c r="X242" s="151" t="str">
        <f>IF(Limit_Deviation_Detail!E264="","",Limit_Deviation_Detail!E264)</f>
        <v/>
      </c>
      <c r="Y242" s="151" t="str">
        <f t="shared" si="72"/>
        <v/>
      </c>
      <c r="Z242" s="152" t="str">
        <f>IF(COUNTIF(Y$2:Y242,Y242)=1,Y242,"")</f>
        <v/>
      </c>
      <c r="AA242" s="153" t="str">
        <f t="shared" si="73"/>
        <v/>
      </c>
      <c r="AB242" s="153" t="str">
        <f t="shared" si="74"/>
        <v/>
      </c>
      <c r="AC242" s="153" t="str">
        <f t="shared" si="75"/>
        <v/>
      </c>
      <c r="AD242" s="153" t="str">
        <f t="shared" si="76"/>
        <v/>
      </c>
      <c r="AE242" s="153" t="str">
        <f t="shared" si="77"/>
        <v/>
      </c>
      <c r="AU242" s="236" t="str">
        <f>+IF(AZ242="","",MAX(AU$1:AU241)+1)</f>
        <v/>
      </c>
      <c r="AV242" s="237" t="str">
        <f>IF(CMS_Deviation_Detail!B264="","",CMS_Deviation_Detail!B264)</f>
        <v/>
      </c>
      <c r="AW242" s="237" t="str">
        <f>IF(CMS_Deviation_Detail!C264="","",CMS_Deviation_Detail!C264)</f>
        <v/>
      </c>
      <c r="AX242" s="237" t="str">
        <f>IF(CMS_Deviation_Detail!D264="","",CMS_Deviation_Detail!D264)</f>
        <v/>
      </c>
      <c r="AY242" s="237" t="str">
        <f t="shared" si="79"/>
        <v/>
      </c>
      <c r="AZ242" s="152" t="str">
        <f>IF(COUNTIF(AY$2:AY242,AY242)=1,AY242,"")</f>
        <v/>
      </c>
      <c r="BA242" s="238" t="str">
        <f t="shared" si="80"/>
        <v/>
      </c>
      <c r="BB242" s="238" t="str">
        <f t="shared" si="81"/>
        <v/>
      </c>
      <c r="BC242" s="238" t="str">
        <f t="shared" si="82"/>
        <v/>
      </c>
      <c r="BD242" s="238" t="str">
        <f t="shared" si="83"/>
        <v/>
      </c>
      <c r="BE242" s="238" t="str">
        <f t="shared" si="78"/>
        <v/>
      </c>
    </row>
    <row r="243" spans="1:57" ht="16.5" x14ac:dyDescent="0.3">
      <c r="A243" s="150"/>
      <c r="B243" s="228"/>
      <c r="C243" s="147"/>
      <c r="D243" s="228"/>
      <c r="U243" s="150" t="str">
        <f>+IF(Z243="","",MAX(U$1:U242)+1)</f>
        <v/>
      </c>
      <c r="V243" s="151" t="str">
        <f>IF(Limit_Deviation_Detail!B265="","",Limit_Deviation_Detail!B265)</f>
        <v/>
      </c>
      <c r="W243" s="151" t="str">
        <f>IF(Limit_Deviation_Detail!C265="","",Limit_Deviation_Detail!C265)</f>
        <v/>
      </c>
      <c r="X243" s="151" t="str">
        <f>IF(Limit_Deviation_Detail!E265="","",Limit_Deviation_Detail!E265)</f>
        <v/>
      </c>
      <c r="Y243" s="151" t="str">
        <f t="shared" si="72"/>
        <v/>
      </c>
      <c r="Z243" s="152" t="str">
        <f>IF(COUNTIF(Y$2:Y243,Y243)=1,Y243,"")</f>
        <v/>
      </c>
      <c r="AA243" s="153" t="str">
        <f t="shared" si="73"/>
        <v/>
      </c>
      <c r="AB243" s="153" t="str">
        <f t="shared" si="74"/>
        <v/>
      </c>
      <c r="AC243" s="153" t="str">
        <f t="shared" si="75"/>
        <v/>
      </c>
      <c r="AD243" s="153" t="str">
        <f t="shared" si="76"/>
        <v/>
      </c>
      <c r="AE243" s="153" t="str">
        <f t="shared" si="77"/>
        <v/>
      </c>
      <c r="AU243" s="236" t="str">
        <f>+IF(AZ243="","",MAX(AU$1:AU242)+1)</f>
        <v/>
      </c>
      <c r="AV243" s="237" t="str">
        <f>IF(CMS_Deviation_Detail!B265="","",CMS_Deviation_Detail!B265)</f>
        <v/>
      </c>
      <c r="AW243" s="237" t="str">
        <f>IF(CMS_Deviation_Detail!C265="","",CMS_Deviation_Detail!C265)</f>
        <v/>
      </c>
      <c r="AX243" s="237" t="str">
        <f>IF(CMS_Deviation_Detail!D265="","",CMS_Deviation_Detail!D265)</f>
        <v/>
      </c>
      <c r="AY243" s="237" t="str">
        <f t="shared" si="79"/>
        <v/>
      </c>
      <c r="AZ243" s="152" t="str">
        <f>IF(COUNTIF(AY$2:AY243,AY243)=1,AY243,"")</f>
        <v/>
      </c>
      <c r="BA243" s="238" t="str">
        <f t="shared" si="80"/>
        <v/>
      </c>
      <c r="BB243" s="238" t="str">
        <f t="shared" si="81"/>
        <v/>
      </c>
      <c r="BC243" s="238" t="str">
        <f t="shared" si="82"/>
        <v/>
      </c>
      <c r="BD243" s="238" t="str">
        <f t="shared" si="83"/>
        <v/>
      </c>
      <c r="BE243" s="238" t="str">
        <f t="shared" si="78"/>
        <v/>
      </c>
    </row>
    <row r="244" spans="1:57" ht="16.5" x14ac:dyDescent="0.3">
      <c r="A244" s="150"/>
      <c r="B244" s="228"/>
      <c r="C244" s="147"/>
      <c r="D244" s="228"/>
      <c r="U244" s="150" t="str">
        <f>+IF(Z244="","",MAX(U$1:U243)+1)</f>
        <v/>
      </c>
      <c r="V244" s="151" t="str">
        <f>IF(Limit_Deviation_Detail!B266="","",Limit_Deviation_Detail!B266)</f>
        <v/>
      </c>
      <c r="W244" s="151" t="str">
        <f>IF(Limit_Deviation_Detail!C266="","",Limit_Deviation_Detail!C266)</f>
        <v/>
      </c>
      <c r="X244" s="151" t="str">
        <f>IF(Limit_Deviation_Detail!E266="","",Limit_Deviation_Detail!E266)</f>
        <v/>
      </c>
      <c r="Y244" s="151" t="str">
        <f t="shared" si="72"/>
        <v/>
      </c>
      <c r="Z244" s="152" t="str">
        <f>IF(COUNTIF(Y$2:Y244,Y244)=1,Y244,"")</f>
        <v/>
      </c>
      <c r="AA244" s="153" t="str">
        <f t="shared" si="73"/>
        <v/>
      </c>
      <c r="AB244" s="153" t="str">
        <f t="shared" si="74"/>
        <v/>
      </c>
      <c r="AC244" s="153" t="str">
        <f t="shared" si="75"/>
        <v/>
      </c>
      <c r="AD244" s="153" t="str">
        <f t="shared" si="76"/>
        <v/>
      </c>
      <c r="AE244" s="153" t="str">
        <f t="shared" si="77"/>
        <v/>
      </c>
      <c r="AU244" s="236" t="str">
        <f>+IF(AZ244="","",MAX(AU$1:AU243)+1)</f>
        <v/>
      </c>
      <c r="AV244" s="237" t="str">
        <f>IF(CMS_Deviation_Detail!B266="","",CMS_Deviation_Detail!B266)</f>
        <v/>
      </c>
      <c r="AW244" s="237" t="str">
        <f>IF(CMS_Deviation_Detail!C266="","",CMS_Deviation_Detail!C266)</f>
        <v/>
      </c>
      <c r="AX244" s="237" t="str">
        <f>IF(CMS_Deviation_Detail!D266="","",CMS_Deviation_Detail!D266)</f>
        <v/>
      </c>
      <c r="AY244" s="237" t="str">
        <f t="shared" si="79"/>
        <v/>
      </c>
      <c r="AZ244" s="152" t="str">
        <f>IF(COUNTIF(AY$2:AY244,AY244)=1,AY244,"")</f>
        <v/>
      </c>
      <c r="BA244" s="238" t="str">
        <f t="shared" si="80"/>
        <v/>
      </c>
      <c r="BB244" s="238" t="str">
        <f t="shared" si="81"/>
        <v/>
      </c>
      <c r="BC244" s="238" t="str">
        <f t="shared" si="82"/>
        <v/>
      </c>
      <c r="BD244" s="238" t="str">
        <f t="shared" si="83"/>
        <v/>
      </c>
      <c r="BE244" s="238" t="str">
        <f t="shared" si="78"/>
        <v/>
      </c>
    </row>
    <row r="245" spans="1:57" ht="16.5" x14ac:dyDescent="0.3">
      <c r="A245" s="150"/>
      <c r="B245" s="228"/>
      <c r="C245" s="147"/>
      <c r="D245" s="228"/>
      <c r="U245" s="150" t="str">
        <f>+IF(Z245="","",MAX(U$1:U244)+1)</f>
        <v/>
      </c>
      <c r="V245" s="151" t="str">
        <f>IF(Limit_Deviation_Detail!B267="","",Limit_Deviation_Detail!B267)</f>
        <v/>
      </c>
      <c r="W245" s="151" t="str">
        <f>IF(Limit_Deviation_Detail!C267="","",Limit_Deviation_Detail!C267)</f>
        <v/>
      </c>
      <c r="X245" s="151" t="str">
        <f>IF(Limit_Deviation_Detail!E267="","",Limit_Deviation_Detail!E267)</f>
        <v/>
      </c>
      <c r="Y245" s="151" t="str">
        <f t="shared" si="72"/>
        <v/>
      </c>
      <c r="Z245" s="152" t="str">
        <f>IF(COUNTIF(Y$2:Y245,Y245)=1,Y245,"")</f>
        <v/>
      </c>
      <c r="AA245" s="153" t="str">
        <f t="shared" si="73"/>
        <v/>
      </c>
      <c r="AB245" s="153" t="str">
        <f t="shared" si="74"/>
        <v/>
      </c>
      <c r="AC245" s="153" t="str">
        <f t="shared" si="75"/>
        <v/>
      </c>
      <c r="AD245" s="153" t="str">
        <f t="shared" si="76"/>
        <v/>
      </c>
      <c r="AE245" s="153" t="str">
        <f t="shared" si="77"/>
        <v/>
      </c>
      <c r="AU245" s="236" t="str">
        <f>+IF(AZ245="","",MAX(AU$1:AU244)+1)</f>
        <v/>
      </c>
      <c r="AV245" s="237" t="str">
        <f>IF(CMS_Deviation_Detail!B267="","",CMS_Deviation_Detail!B267)</f>
        <v/>
      </c>
      <c r="AW245" s="237" t="str">
        <f>IF(CMS_Deviation_Detail!C267="","",CMS_Deviation_Detail!C267)</f>
        <v/>
      </c>
      <c r="AX245" s="237" t="str">
        <f>IF(CMS_Deviation_Detail!D267="","",CMS_Deviation_Detail!D267)</f>
        <v/>
      </c>
      <c r="AY245" s="237" t="str">
        <f t="shared" si="79"/>
        <v/>
      </c>
      <c r="AZ245" s="152" t="str">
        <f>IF(COUNTIF(AY$2:AY245,AY245)=1,AY245,"")</f>
        <v/>
      </c>
      <c r="BA245" s="238" t="str">
        <f t="shared" si="80"/>
        <v/>
      </c>
      <c r="BB245" s="238" t="str">
        <f t="shared" si="81"/>
        <v/>
      </c>
      <c r="BC245" s="238" t="str">
        <f t="shared" si="82"/>
        <v/>
      </c>
      <c r="BD245" s="238" t="str">
        <f t="shared" si="83"/>
        <v/>
      </c>
      <c r="BE245" s="238" t="str">
        <f t="shared" si="78"/>
        <v/>
      </c>
    </row>
    <row r="246" spans="1:57" ht="16.5" x14ac:dyDescent="0.3">
      <c r="A246" s="150"/>
      <c r="B246" s="228"/>
      <c r="C246" s="147"/>
      <c r="D246" s="228"/>
      <c r="U246" s="150" t="str">
        <f>+IF(Z246="","",MAX(U$1:U245)+1)</f>
        <v/>
      </c>
      <c r="V246" s="151" t="str">
        <f>IF(Limit_Deviation_Detail!B268="","",Limit_Deviation_Detail!B268)</f>
        <v/>
      </c>
      <c r="W246" s="151" t="str">
        <f>IF(Limit_Deviation_Detail!C268="","",Limit_Deviation_Detail!C268)</f>
        <v/>
      </c>
      <c r="X246" s="151" t="str">
        <f>IF(Limit_Deviation_Detail!E268="","",Limit_Deviation_Detail!E268)</f>
        <v/>
      </c>
      <c r="Y246" s="151" t="str">
        <f t="shared" si="72"/>
        <v/>
      </c>
      <c r="Z246" s="152" t="str">
        <f>IF(COUNTIF(Y$2:Y246,Y246)=1,Y246,"")</f>
        <v/>
      </c>
      <c r="AA246" s="153" t="str">
        <f t="shared" si="73"/>
        <v/>
      </c>
      <c r="AB246" s="153" t="str">
        <f t="shared" si="74"/>
        <v/>
      </c>
      <c r="AC246" s="153" t="str">
        <f t="shared" si="75"/>
        <v/>
      </c>
      <c r="AD246" s="153" t="str">
        <f t="shared" si="76"/>
        <v/>
      </c>
      <c r="AE246" s="153" t="str">
        <f t="shared" si="77"/>
        <v/>
      </c>
      <c r="AU246" s="236" t="str">
        <f>+IF(AZ246="","",MAX(AU$1:AU245)+1)</f>
        <v/>
      </c>
      <c r="AV246" s="237" t="str">
        <f>IF(CMS_Deviation_Detail!B268="","",CMS_Deviation_Detail!B268)</f>
        <v/>
      </c>
      <c r="AW246" s="237" t="str">
        <f>IF(CMS_Deviation_Detail!C268="","",CMS_Deviation_Detail!C268)</f>
        <v/>
      </c>
      <c r="AX246" s="237" t="str">
        <f>IF(CMS_Deviation_Detail!D268="","",CMS_Deviation_Detail!D268)</f>
        <v/>
      </c>
      <c r="AY246" s="237" t="str">
        <f t="shared" si="79"/>
        <v/>
      </c>
      <c r="AZ246" s="152" t="str">
        <f>IF(COUNTIF(AY$2:AY246,AY246)=1,AY246,"")</f>
        <v/>
      </c>
      <c r="BA246" s="238" t="str">
        <f t="shared" si="80"/>
        <v/>
      </c>
      <c r="BB246" s="238" t="str">
        <f t="shared" si="81"/>
        <v/>
      </c>
      <c r="BC246" s="238" t="str">
        <f t="shared" si="82"/>
        <v/>
      </c>
      <c r="BD246" s="238" t="str">
        <f t="shared" si="83"/>
        <v/>
      </c>
      <c r="BE246" s="238" t="str">
        <f t="shared" si="78"/>
        <v/>
      </c>
    </row>
    <row r="247" spans="1:57" ht="16.5" x14ac:dyDescent="0.3">
      <c r="A247" s="150"/>
      <c r="B247" s="228"/>
      <c r="C247" s="147"/>
      <c r="D247" s="228"/>
      <c r="U247" s="150" t="str">
        <f>+IF(Z247="","",MAX(U$1:U246)+1)</f>
        <v/>
      </c>
      <c r="V247" s="151" t="str">
        <f>IF(Limit_Deviation_Detail!B269="","",Limit_Deviation_Detail!B269)</f>
        <v/>
      </c>
      <c r="W247" s="151" t="str">
        <f>IF(Limit_Deviation_Detail!C269="","",Limit_Deviation_Detail!C269)</f>
        <v/>
      </c>
      <c r="X247" s="151" t="str">
        <f>IF(Limit_Deviation_Detail!E269="","",Limit_Deviation_Detail!E269)</f>
        <v/>
      </c>
      <c r="Y247" s="151" t="str">
        <f t="shared" si="72"/>
        <v/>
      </c>
      <c r="Z247" s="152" t="str">
        <f>IF(COUNTIF(Y$2:Y247,Y247)=1,Y247,"")</f>
        <v/>
      </c>
      <c r="AA247" s="153" t="str">
        <f t="shared" si="73"/>
        <v/>
      </c>
      <c r="AB247" s="153" t="str">
        <f t="shared" si="74"/>
        <v/>
      </c>
      <c r="AC247" s="153" t="str">
        <f t="shared" si="75"/>
        <v/>
      </c>
      <c r="AD247" s="153" t="str">
        <f t="shared" si="76"/>
        <v/>
      </c>
      <c r="AE247" s="153" t="str">
        <f t="shared" si="77"/>
        <v/>
      </c>
      <c r="AU247" s="236" t="str">
        <f>+IF(AZ247="","",MAX(AU$1:AU246)+1)</f>
        <v/>
      </c>
      <c r="AV247" s="237" t="str">
        <f>IF(CMS_Deviation_Detail!B269="","",CMS_Deviation_Detail!B269)</f>
        <v/>
      </c>
      <c r="AW247" s="237" t="str">
        <f>IF(CMS_Deviation_Detail!C269="","",CMS_Deviation_Detail!C269)</f>
        <v/>
      </c>
      <c r="AX247" s="237" t="str">
        <f>IF(CMS_Deviation_Detail!D269="","",CMS_Deviation_Detail!D269)</f>
        <v/>
      </c>
      <c r="AY247" s="237" t="str">
        <f t="shared" si="79"/>
        <v/>
      </c>
      <c r="AZ247" s="152" t="str">
        <f>IF(COUNTIF(AY$2:AY247,AY247)=1,AY247,"")</f>
        <v/>
      </c>
      <c r="BA247" s="238" t="str">
        <f t="shared" si="80"/>
        <v/>
      </c>
      <c r="BB247" s="238" t="str">
        <f t="shared" si="81"/>
        <v/>
      </c>
      <c r="BC247" s="238" t="str">
        <f t="shared" si="82"/>
        <v/>
      </c>
      <c r="BD247" s="238" t="str">
        <f t="shared" si="83"/>
        <v/>
      </c>
      <c r="BE247" s="238" t="str">
        <f t="shared" si="78"/>
        <v/>
      </c>
    </row>
    <row r="248" spans="1:57" ht="16.5" x14ac:dyDescent="0.3">
      <c r="A248" s="150"/>
      <c r="B248" s="228"/>
      <c r="C248" s="147"/>
      <c r="D248" s="228"/>
      <c r="U248" s="150" t="str">
        <f>+IF(Z248="","",MAX(U$1:U247)+1)</f>
        <v/>
      </c>
      <c r="V248" s="151" t="str">
        <f>IF(Limit_Deviation_Detail!B270="","",Limit_Deviation_Detail!B270)</f>
        <v/>
      </c>
      <c r="W248" s="151" t="str">
        <f>IF(Limit_Deviation_Detail!C270="","",Limit_Deviation_Detail!C270)</f>
        <v/>
      </c>
      <c r="X248" s="151" t="str">
        <f>IF(Limit_Deviation_Detail!E270="","",Limit_Deviation_Detail!E270)</f>
        <v/>
      </c>
      <c r="Y248" s="151" t="str">
        <f t="shared" si="72"/>
        <v/>
      </c>
      <c r="Z248" s="152" t="str">
        <f>IF(COUNTIF(Y$2:Y248,Y248)=1,Y248,"")</f>
        <v/>
      </c>
      <c r="AA248" s="153" t="str">
        <f t="shared" si="73"/>
        <v/>
      </c>
      <c r="AB248" s="153" t="str">
        <f t="shared" si="74"/>
        <v/>
      </c>
      <c r="AC248" s="153" t="str">
        <f t="shared" si="75"/>
        <v/>
      </c>
      <c r="AD248" s="153" t="str">
        <f t="shared" si="76"/>
        <v/>
      </c>
      <c r="AE248" s="153" t="str">
        <f t="shared" si="77"/>
        <v/>
      </c>
      <c r="AU248" s="236" t="str">
        <f>+IF(AZ248="","",MAX(AU$1:AU247)+1)</f>
        <v/>
      </c>
      <c r="AV248" s="237" t="str">
        <f>IF(CMS_Deviation_Detail!B270="","",CMS_Deviation_Detail!B270)</f>
        <v/>
      </c>
      <c r="AW248" s="237" t="str">
        <f>IF(CMS_Deviation_Detail!C270="","",CMS_Deviation_Detail!C270)</f>
        <v/>
      </c>
      <c r="AX248" s="237" t="str">
        <f>IF(CMS_Deviation_Detail!D270="","",CMS_Deviation_Detail!D270)</f>
        <v/>
      </c>
      <c r="AY248" s="237" t="str">
        <f t="shared" si="79"/>
        <v/>
      </c>
      <c r="AZ248" s="152" t="str">
        <f>IF(COUNTIF(AY$2:AY248,AY248)=1,AY248,"")</f>
        <v/>
      </c>
      <c r="BA248" s="238" t="str">
        <f t="shared" si="80"/>
        <v/>
      </c>
      <c r="BB248" s="238" t="str">
        <f t="shared" si="81"/>
        <v/>
      </c>
      <c r="BC248" s="238" t="str">
        <f t="shared" si="82"/>
        <v/>
      </c>
      <c r="BD248" s="238" t="str">
        <f t="shared" si="83"/>
        <v/>
      </c>
      <c r="BE248" s="238" t="str">
        <f t="shared" si="78"/>
        <v/>
      </c>
    </row>
    <row r="249" spans="1:57" ht="16.5" x14ac:dyDescent="0.3">
      <c r="A249" s="150"/>
      <c r="B249" s="228"/>
      <c r="C249" s="147"/>
      <c r="D249" s="228"/>
      <c r="U249" s="150" t="str">
        <f>+IF(Z249="","",MAX(U$1:U248)+1)</f>
        <v/>
      </c>
      <c r="V249" s="151" t="str">
        <f>IF(Limit_Deviation_Detail!B271="","",Limit_Deviation_Detail!B271)</f>
        <v/>
      </c>
      <c r="W249" s="151" t="str">
        <f>IF(Limit_Deviation_Detail!C271="","",Limit_Deviation_Detail!C271)</f>
        <v/>
      </c>
      <c r="X249" s="151" t="str">
        <f>IF(Limit_Deviation_Detail!E271="","",Limit_Deviation_Detail!E271)</f>
        <v/>
      </c>
      <c r="Y249" s="151" t="str">
        <f t="shared" si="72"/>
        <v/>
      </c>
      <c r="Z249" s="152" t="str">
        <f>IF(COUNTIF(Y$2:Y249,Y249)=1,Y249,"")</f>
        <v/>
      </c>
      <c r="AA249" s="153" t="str">
        <f t="shared" si="73"/>
        <v/>
      </c>
      <c r="AB249" s="153" t="str">
        <f t="shared" si="74"/>
        <v/>
      </c>
      <c r="AC249" s="153" t="str">
        <f t="shared" si="75"/>
        <v/>
      </c>
      <c r="AD249" s="153" t="str">
        <f t="shared" si="76"/>
        <v/>
      </c>
      <c r="AE249" s="153" t="str">
        <f t="shared" si="77"/>
        <v/>
      </c>
      <c r="AU249" s="236" t="str">
        <f>+IF(AZ249="","",MAX(AU$1:AU248)+1)</f>
        <v/>
      </c>
      <c r="AV249" s="237" t="str">
        <f>IF(CMS_Deviation_Detail!B271="","",CMS_Deviation_Detail!B271)</f>
        <v/>
      </c>
      <c r="AW249" s="237" t="str">
        <f>IF(CMS_Deviation_Detail!C271="","",CMS_Deviation_Detail!C271)</f>
        <v/>
      </c>
      <c r="AX249" s="237" t="str">
        <f>IF(CMS_Deviation_Detail!D271="","",CMS_Deviation_Detail!D271)</f>
        <v/>
      </c>
      <c r="AY249" s="237" t="str">
        <f t="shared" si="79"/>
        <v/>
      </c>
      <c r="AZ249" s="152" t="str">
        <f>IF(COUNTIF(AY$2:AY249,AY249)=1,AY249,"")</f>
        <v/>
      </c>
      <c r="BA249" s="238" t="str">
        <f t="shared" si="80"/>
        <v/>
      </c>
      <c r="BB249" s="238" t="str">
        <f t="shared" si="81"/>
        <v/>
      </c>
      <c r="BC249" s="238" t="str">
        <f t="shared" si="82"/>
        <v/>
      </c>
      <c r="BD249" s="238" t="str">
        <f t="shared" si="83"/>
        <v/>
      </c>
      <c r="BE249" s="238" t="str">
        <f t="shared" si="78"/>
        <v/>
      </c>
    </row>
    <row r="250" spans="1:57" ht="16.5" x14ac:dyDescent="0.3">
      <c r="A250" s="150"/>
      <c r="B250" s="228"/>
      <c r="C250" s="147"/>
      <c r="D250" s="228"/>
      <c r="U250" s="150" t="str">
        <f>+IF(Z250="","",MAX(U$1:U249)+1)</f>
        <v/>
      </c>
      <c r="V250" s="151" t="str">
        <f>IF(Limit_Deviation_Detail!B272="","",Limit_Deviation_Detail!B272)</f>
        <v/>
      </c>
      <c r="W250" s="151" t="str">
        <f>IF(Limit_Deviation_Detail!C272="","",Limit_Deviation_Detail!C272)</f>
        <v/>
      </c>
      <c r="X250" s="151" t="str">
        <f>IF(Limit_Deviation_Detail!E272="","",Limit_Deviation_Detail!E272)</f>
        <v/>
      </c>
      <c r="Y250" s="151" t="str">
        <f t="shared" si="72"/>
        <v/>
      </c>
      <c r="Z250" s="152" t="str">
        <f>IF(COUNTIF(Y$2:Y250,Y250)=1,Y250,"")</f>
        <v/>
      </c>
      <c r="AA250" s="153" t="str">
        <f t="shared" si="73"/>
        <v/>
      </c>
      <c r="AB250" s="153" t="str">
        <f t="shared" si="74"/>
        <v/>
      </c>
      <c r="AC250" s="153" t="str">
        <f t="shared" si="75"/>
        <v/>
      </c>
      <c r="AD250" s="153" t="str">
        <f t="shared" si="76"/>
        <v/>
      </c>
      <c r="AE250" s="153" t="str">
        <f t="shared" si="77"/>
        <v/>
      </c>
      <c r="AU250" s="236" t="str">
        <f>+IF(AZ250="","",MAX(AU$1:AU249)+1)</f>
        <v/>
      </c>
      <c r="AV250" s="237" t="str">
        <f>IF(CMS_Deviation_Detail!B272="","",CMS_Deviation_Detail!B272)</f>
        <v/>
      </c>
      <c r="AW250" s="237" t="str">
        <f>IF(CMS_Deviation_Detail!C272="","",CMS_Deviation_Detail!C272)</f>
        <v/>
      </c>
      <c r="AX250" s="237" t="str">
        <f>IF(CMS_Deviation_Detail!D272="","",CMS_Deviation_Detail!D272)</f>
        <v/>
      </c>
      <c r="AY250" s="237" t="str">
        <f t="shared" si="79"/>
        <v/>
      </c>
      <c r="AZ250" s="152" t="str">
        <f>IF(COUNTIF(AY$2:AY250,AY250)=1,AY250,"")</f>
        <v/>
      </c>
      <c r="BA250" s="238" t="str">
        <f t="shared" si="80"/>
        <v/>
      </c>
      <c r="BB250" s="238" t="str">
        <f t="shared" si="81"/>
        <v/>
      </c>
      <c r="BC250" s="238" t="str">
        <f t="shared" si="82"/>
        <v/>
      </c>
      <c r="BD250" s="238" t="str">
        <f t="shared" si="83"/>
        <v/>
      </c>
      <c r="BE250" s="238" t="str">
        <f t="shared" si="78"/>
        <v/>
      </c>
    </row>
    <row r="251" spans="1:57" ht="16.5" x14ac:dyDescent="0.3">
      <c r="A251" s="150"/>
      <c r="B251" s="228"/>
      <c r="C251" s="147"/>
      <c r="D251" s="228"/>
      <c r="U251" s="150" t="str">
        <f>+IF(Z251="","",MAX(U$1:U250)+1)</f>
        <v/>
      </c>
      <c r="V251" s="151" t="str">
        <f>IF(Limit_Deviation_Detail!B273="","",Limit_Deviation_Detail!B273)</f>
        <v/>
      </c>
      <c r="W251" s="151" t="str">
        <f>IF(Limit_Deviation_Detail!C273="","",Limit_Deviation_Detail!C273)</f>
        <v/>
      </c>
      <c r="X251" s="151" t="str">
        <f>IF(Limit_Deviation_Detail!E273="","",Limit_Deviation_Detail!E273)</f>
        <v/>
      </c>
      <c r="Y251" s="151" t="str">
        <f t="shared" si="72"/>
        <v/>
      </c>
      <c r="Z251" s="152" t="str">
        <f>IF(COUNTIF(Y$2:Y251,Y251)=1,Y251,"")</f>
        <v/>
      </c>
      <c r="AA251" s="153" t="str">
        <f t="shared" si="73"/>
        <v/>
      </c>
      <c r="AB251" s="153" t="str">
        <f t="shared" si="74"/>
        <v/>
      </c>
      <c r="AC251" s="153" t="str">
        <f t="shared" si="75"/>
        <v/>
      </c>
      <c r="AD251" s="153" t="str">
        <f t="shared" si="76"/>
        <v/>
      </c>
      <c r="AE251" s="153" t="str">
        <f t="shared" si="77"/>
        <v/>
      </c>
      <c r="AU251" s="236" t="str">
        <f>+IF(AZ251="","",MAX(AU$1:AU250)+1)</f>
        <v/>
      </c>
      <c r="AV251" s="237" t="str">
        <f>IF(CMS_Deviation_Detail!B273="","",CMS_Deviation_Detail!B273)</f>
        <v/>
      </c>
      <c r="AW251" s="237" t="str">
        <f>IF(CMS_Deviation_Detail!C273="","",CMS_Deviation_Detail!C273)</f>
        <v/>
      </c>
      <c r="AX251" s="237" t="str">
        <f>IF(CMS_Deviation_Detail!D273="","",CMS_Deviation_Detail!D273)</f>
        <v/>
      </c>
      <c r="AY251" s="237" t="str">
        <f t="shared" si="79"/>
        <v/>
      </c>
      <c r="AZ251" s="152" t="str">
        <f>IF(COUNTIF(AY$2:AY251,AY251)=1,AY251,"")</f>
        <v/>
      </c>
      <c r="BA251" s="238" t="str">
        <f t="shared" si="80"/>
        <v/>
      </c>
      <c r="BB251" s="238" t="str">
        <f t="shared" si="81"/>
        <v/>
      </c>
      <c r="BC251" s="238" t="str">
        <f t="shared" si="82"/>
        <v/>
      </c>
      <c r="BD251" s="238" t="str">
        <f t="shared" si="83"/>
        <v/>
      </c>
      <c r="BE251" s="238" t="str">
        <f t="shared" si="78"/>
        <v/>
      </c>
    </row>
    <row r="252" spans="1:57" ht="16.5" x14ac:dyDescent="0.3">
      <c r="A252" s="150"/>
      <c r="B252" s="228"/>
      <c r="C252" s="147"/>
      <c r="D252" s="228"/>
      <c r="U252" s="150" t="str">
        <f>+IF(Z252="","",MAX(U$1:U251)+1)</f>
        <v/>
      </c>
      <c r="V252" s="151" t="str">
        <f>IF(Limit_Deviation_Detail!B274="","",Limit_Deviation_Detail!B274)</f>
        <v/>
      </c>
      <c r="W252" s="151" t="str">
        <f>IF(Limit_Deviation_Detail!C274="","",Limit_Deviation_Detail!C274)</f>
        <v/>
      </c>
      <c r="X252" s="151" t="str">
        <f>IF(Limit_Deviation_Detail!E274="","",Limit_Deviation_Detail!E274)</f>
        <v/>
      </c>
      <c r="Y252" s="151" t="str">
        <f t="shared" si="72"/>
        <v/>
      </c>
      <c r="Z252" s="152" t="str">
        <f>IF(COUNTIF(Y$2:Y252,Y252)=1,Y252,"")</f>
        <v/>
      </c>
      <c r="AA252" s="153" t="str">
        <f t="shared" si="73"/>
        <v/>
      </c>
      <c r="AB252" s="153" t="str">
        <f t="shared" si="74"/>
        <v/>
      </c>
      <c r="AC252" s="153" t="str">
        <f t="shared" si="75"/>
        <v/>
      </c>
      <c r="AD252" s="153" t="str">
        <f t="shared" si="76"/>
        <v/>
      </c>
      <c r="AE252" s="153" t="str">
        <f t="shared" si="77"/>
        <v/>
      </c>
      <c r="AU252" s="236" t="str">
        <f>+IF(AZ252="","",MAX(AU$1:AU251)+1)</f>
        <v/>
      </c>
      <c r="AV252" s="237" t="str">
        <f>IF(CMS_Deviation_Detail!B274="","",CMS_Deviation_Detail!B274)</f>
        <v/>
      </c>
      <c r="AW252" s="237" t="str">
        <f>IF(CMS_Deviation_Detail!C274="","",CMS_Deviation_Detail!C274)</f>
        <v/>
      </c>
      <c r="AX252" s="237" t="str">
        <f>IF(CMS_Deviation_Detail!D274="","",CMS_Deviation_Detail!D274)</f>
        <v/>
      </c>
      <c r="AY252" s="237" t="str">
        <f t="shared" si="79"/>
        <v/>
      </c>
      <c r="AZ252" s="152" t="str">
        <f>IF(COUNTIF(AY$2:AY252,AY252)=1,AY252,"")</f>
        <v/>
      </c>
      <c r="BA252" s="238" t="str">
        <f t="shared" si="80"/>
        <v/>
      </c>
      <c r="BB252" s="238" t="str">
        <f t="shared" si="81"/>
        <v/>
      </c>
      <c r="BC252" s="238" t="str">
        <f t="shared" si="82"/>
        <v/>
      </c>
      <c r="BD252" s="238" t="str">
        <f t="shared" si="83"/>
        <v/>
      </c>
      <c r="BE252" s="238" t="str">
        <f t="shared" si="78"/>
        <v/>
      </c>
    </row>
    <row r="253" spans="1:57" ht="16.5" x14ac:dyDescent="0.3">
      <c r="A253" s="150"/>
      <c r="B253" s="228"/>
      <c r="C253" s="147"/>
      <c r="D253" s="228"/>
      <c r="U253" s="150" t="str">
        <f>+IF(Z253="","",MAX(U$1:U252)+1)</f>
        <v/>
      </c>
      <c r="V253" s="151" t="str">
        <f>IF(Limit_Deviation_Detail!B275="","",Limit_Deviation_Detail!B275)</f>
        <v/>
      </c>
      <c r="W253" s="151" t="str">
        <f>IF(Limit_Deviation_Detail!C275="","",Limit_Deviation_Detail!C275)</f>
        <v/>
      </c>
      <c r="X253" s="151" t="str">
        <f>IF(Limit_Deviation_Detail!E275="","",Limit_Deviation_Detail!E275)</f>
        <v/>
      </c>
      <c r="Y253" s="151" t="str">
        <f t="shared" si="72"/>
        <v/>
      </c>
      <c r="Z253" s="152" t="str">
        <f>IF(COUNTIF(Y$2:Y253,Y253)=1,Y253,"")</f>
        <v/>
      </c>
      <c r="AA253" s="153" t="str">
        <f t="shared" si="73"/>
        <v/>
      </c>
      <c r="AB253" s="153" t="str">
        <f t="shared" si="74"/>
        <v/>
      </c>
      <c r="AC253" s="153" t="str">
        <f t="shared" si="75"/>
        <v/>
      </c>
      <c r="AD253" s="153" t="str">
        <f t="shared" si="76"/>
        <v/>
      </c>
      <c r="AE253" s="153" t="str">
        <f t="shared" si="77"/>
        <v/>
      </c>
      <c r="AU253" s="236" t="str">
        <f>+IF(AZ253="","",MAX(AU$1:AU252)+1)</f>
        <v/>
      </c>
      <c r="AV253" s="237" t="str">
        <f>IF(CMS_Deviation_Detail!B275="","",CMS_Deviation_Detail!B275)</f>
        <v/>
      </c>
      <c r="AW253" s="237" t="str">
        <f>IF(CMS_Deviation_Detail!C275="","",CMS_Deviation_Detail!C275)</f>
        <v/>
      </c>
      <c r="AX253" s="237" t="str">
        <f>IF(CMS_Deviation_Detail!D275="","",CMS_Deviation_Detail!D275)</f>
        <v/>
      </c>
      <c r="AY253" s="237" t="str">
        <f t="shared" si="79"/>
        <v/>
      </c>
      <c r="AZ253" s="152" t="str">
        <f>IF(COUNTIF(AY$2:AY253,AY253)=1,AY253,"")</f>
        <v/>
      </c>
      <c r="BA253" s="238" t="str">
        <f t="shared" si="80"/>
        <v/>
      </c>
      <c r="BB253" s="238" t="str">
        <f t="shared" si="81"/>
        <v/>
      </c>
      <c r="BC253" s="238" t="str">
        <f t="shared" si="82"/>
        <v/>
      </c>
      <c r="BD253" s="238" t="str">
        <f t="shared" si="83"/>
        <v/>
      </c>
      <c r="BE253" s="238" t="str">
        <f t="shared" si="78"/>
        <v/>
      </c>
    </row>
    <row r="254" spans="1:57" ht="16.5" x14ac:dyDescent="0.3">
      <c r="A254" s="150"/>
      <c r="B254" s="228"/>
      <c r="C254" s="147"/>
      <c r="D254" s="228"/>
      <c r="U254" s="150" t="str">
        <f>+IF(Z254="","",MAX(U$1:U253)+1)</f>
        <v/>
      </c>
      <c r="V254" s="151" t="str">
        <f>IF(Limit_Deviation_Detail!B276="","",Limit_Deviation_Detail!B276)</f>
        <v/>
      </c>
      <c r="W254" s="151" t="str">
        <f>IF(Limit_Deviation_Detail!C276="","",Limit_Deviation_Detail!C276)</f>
        <v/>
      </c>
      <c r="X254" s="151" t="str">
        <f>IF(Limit_Deviation_Detail!E276="","",Limit_Deviation_Detail!E276)</f>
        <v/>
      </c>
      <c r="Y254" s="151" t="str">
        <f t="shared" si="72"/>
        <v/>
      </c>
      <c r="Z254" s="152" t="str">
        <f>IF(COUNTIF(Y$2:Y254,Y254)=1,Y254,"")</f>
        <v/>
      </c>
      <c r="AA254" s="153" t="str">
        <f t="shared" si="73"/>
        <v/>
      </c>
      <c r="AB254" s="153" t="str">
        <f t="shared" si="74"/>
        <v/>
      </c>
      <c r="AC254" s="153" t="str">
        <f t="shared" si="75"/>
        <v/>
      </c>
      <c r="AD254" s="153" t="str">
        <f t="shared" si="76"/>
        <v/>
      </c>
      <c r="AE254" s="153" t="str">
        <f t="shared" si="77"/>
        <v/>
      </c>
      <c r="AU254" s="236" t="str">
        <f>+IF(AZ254="","",MAX(AU$1:AU253)+1)</f>
        <v/>
      </c>
      <c r="AV254" s="237" t="str">
        <f>IF(CMS_Deviation_Detail!B276="","",CMS_Deviation_Detail!B276)</f>
        <v/>
      </c>
      <c r="AW254" s="237" t="str">
        <f>IF(CMS_Deviation_Detail!C276="","",CMS_Deviation_Detail!C276)</f>
        <v/>
      </c>
      <c r="AX254" s="237" t="str">
        <f>IF(CMS_Deviation_Detail!D276="","",CMS_Deviation_Detail!D276)</f>
        <v/>
      </c>
      <c r="AY254" s="237" t="str">
        <f t="shared" si="79"/>
        <v/>
      </c>
      <c r="AZ254" s="152" t="str">
        <f>IF(COUNTIF(AY$2:AY254,AY254)=1,AY254,"")</f>
        <v/>
      </c>
      <c r="BA254" s="238" t="str">
        <f t="shared" si="80"/>
        <v/>
      </c>
      <c r="BB254" s="238" t="str">
        <f t="shared" si="81"/>
        <v/>
      </c>
      <c r="BC254" s="238" t="str">
        <f t="shared" si="82"/>
        <v/>
      </c>
      <c r="BD254" s="238" t="str">
        <f t="shared" si="83"/>
        <v/>
      </c>
      <c r="BE254" s="238" t="str">
        <f t="shared" si="78"/>
        <v/>
      </c>
    </row>
    <row r="255" spans="1:57" ht="16.5" x14ac:dyDescent="0.3">
      <c r="A255" s="150"/>
      <c r="B255" s="228"/>
      <c r="C255" s="147"/>
      <c r="D255" s="228"/>
      <c r="U255" s="150" t="str">
        <f>+IF(Z255="","",MAX(U$1:U254)+1)</f>
        <v/>
      </c>
      <c r="V255" s="151" t="str">
        <f>IF(Limit_Deviation_Detail!B277="","",Limit_Deviation_Detail!B277)</f>
        <v/>
      </c>
      <c r="W255" s="151" t="str">
        <f>IF(Limit_Deviation_Detail!C277="","",Limit_Deviation_Detail!C277)</f>
        <v/>
      </c>
      <c r="X255" s="151" t="str">
        <f>IF(Limit_Deviation_Detail!E277="","",Limit_Deviation_Detail!E277)</f>
        <v/>
      </c>
      <c r="Y255" s="151" t="str">
        <f t="shared" si="72"/>
        <v/>
      </c>
      <c r="Z255" s="152" t="str">
        <f>IF(COUNTIF(Y$2:Y255,Y255)=1,Y255,"")</f>
        <v/>
      </c>
      <c r="AA255" s="153" t="str">
        <f t="shared" si="73"/>
        <v/>
      </c>
      <c r="AB255" s="153" t="str">
        <f t="shared" si="74"/>
        <v/>
      </c>
      <c r="AC255" s="153" t="str">
        <f t="shared" si="75"/>
        <v/>
      </c>
      <c r="AD255" s="153" t="str">
        <f t="shared" si="76"/>
        <v/>
      </c>
      <c r="AE255" s="153" t="str">
        <f t="shared" si="77"/>
        <v/>
      </c>
      <c r="AU255" s="236" t="str">
        <f>+IF(AZ255="","",MAX(AU$1:AU254)+1)</f>
        <v/>
      </c>
      <c r="AV255" s="237" t="str">
        <f>IF(CMS_Deviation_Detail!B277="","",CMS_Deviation_Detail!B277)</f>
        <v/>
      </c>
      <c r="AW255" s="237" t="str">
        <f>IF(CMS_Deviation_Detail!C277="","",CMS_Deviation_Detail!C277)</f>
        <v/>
      </c>
      <c r="AX255" s="237" t="str">
        <f>IF(CMS_Deviation_Detail!D277="","",CMS_Deviation_Detail!D277)</f>
        <v/>
      </c>
      <c r="AY255" s="237" t="str">
        <f t="shared" si="79"/>
        <v/>
      </c>
      <c r="AZ255" s="152" t="str">
        <f>IF(COUNTIF(AY$2:AY255,AY255)=1,AY255,"")</f>
        <v/>
      </c>
      <c r="BA255" s="238" t="str">
        <f t="shared" si="80"/>
        <v/>
      </c>
      <c r="BB255" s="238" t="str">
        <f t="shared" si="81"/>
        <v/>
      </c>
      <c r="BC255" s="238" t="str">
        <f t="shared" si="82"/>
        <v/>
      </c>
      <c r="BD255" s="238" t="str">
        <f t="shared" si="83"/>
        <v/>
      </c>
      <c r="BE255" s="238" t="str">
        <f t="shared" si="78"/>
        <v/>
      </c>
    </row>
    <row r="256" spans="1:57" ht="16.5" x14ac:dyDescent="0.3">
      <c r="A256" s="150"/>
      <c r="B256" s="228"/>
      <c r="C256" s="147"/>
      <c r="D256" s="228"/>
      <c r="U256" s="150" t="str">
        <f>+IF(Z256="","",MAX(U$1:U255)+1)</f>
        <v/>
      </c>
      <c r="V256" s="151" t="str">
        <f>IF(Limit_Deviation_Detail!B278="","",Limit_Deviation_Detail!B278)</f>
        <v/>
      </c>
      <c r="W256" s="151" t="str">
        <f>IF(Limit_Deviation_Detail!C278="","",Limit_Deviation_Detail!C278)</f>
        <v/>
      </c>
      <c r="X256" s="151" t="str">
        <f>IF(Limit_Deviation_Detail!E278="","",Limit_Deviation_Detail!E278)</f>
        <v/>
      </c>
      <c r="Y256" s="151" t="str">
        <f t="shared" si="72"/>
        <v/>
      </c>
      <c r="Z256" s="152" t="str">
        <f>IF(COUNTIF(Y$2:Y256,Y256)=1,Y256,"")</f>
        <v/>
      </c>
      <c r="AA256" s="153" t="str">
        <f t="shared" si="73"/>
        <v/>
      </c>
      <c r="AB256" s="153" t="str">
        <f t="shared" si="74"/>
        <v/>
      </c>
      <c r="AC256" s="153" t="str">
        <f t="shared" si="75"/>
        <v/>
      </c>
      <c r="AD256" s="153" t="str">
        <f t="shared" si="76"/>
        <v/>
      </c>
      <c r="AE256" s="153" t="str">
        <f t="shared" si="77"/>
        <v/>
      </c>
      <c r="AU256" s="236" t="str">
        <f>+IF(AZ256="","",MAX(AU$1:AU255)+1)</f>
        <v/>
      </c>
      <c r="AV256" s="237" t="str">
        <f>IF(CMS_Deviation_Detail!B278="","",CMS_Deviation_Detail!B278)</f>
        <v/>
      </c>
      <c r="AW256" s="237" t="str">
        <f>IF(CMS_Deviation_Detail!C278="","",CMS_Deviation_Detail!C278)</f>
        <v/>
      </c>
      <c r="AX256" s="237" t="str">
        <f>IF(CMS_Deviation_Detail!D278="","",CMS_Deviation_Detail!D278)</f>
        <v/>
      </c>
      <c r="AY256" s="237" t="str">
        <f t="shared" si="79"/>
        <v/>
      </c>
      <c r="AZ256" s="152" t="str">
        <f>IF(COUNTIF(AY$2:AY256,AY256)=1,AY256,"")</f>
        <v/>
      </c>
      <c r="BA256" s="238" t="str">
        <f t="shared" si="80"/>
        <v/>
      </c>
      <c r="BB256" s="238" t="str">
        <f t="shared" si="81"/>
        <v/>
      </c>
      <c r="BC256" s="238" t="str">
        <f t="shared" si="82"/>
        <v/>
      </c>
      <c r="BD256" s="238" t="str">
        <f t="shared" si="83"/>
        <v/>
      </c>
      <c r="BE256" s="238" t="str">
        <f t="shared" si="78"/>
        <v/>
      </c>
    </row>
    <row r="257" spans="1:57" ht="16.5" x14ac:dyDescent="0.3">
      <c r="A257" s="150"/>
      <c r="B257" s="228"/>
      <c r="C257" s="147"/>
      <c r="D257" s="228"/>
      <c r="U257" s="150" t="str">
        <f>+IF(Z257="","",MAX(U$1:U256)+1)</f>
        <v/>
      </c>
      <c r="V257" s="151" t="str">
        <f>IF(Limit_Deviation_Detail!B279="","",Limit_Deviation_Detail!B279)</f>
        <v/>
      </c>
      <c r="W257" s="151" t="str">
        <f>IF(Limit_Deviation_Detail!C279="","",Limit_Deviation_Detail!C279)</f>
        <v/>
      </c>
      <c r="X257" s="151" t="str">
        <f>IF(Limit_Deviation_Detail!E279="","",Limit_Deviation_Detail!E279)</f>
        <v/>
      </c>
      <c r="Y257" s="151" t="str">
        <f t="shared" si="72"/>
        <v/>
      </c>
      <c r="Z257" s="152" t="str">
        <f>IF(COUNTIF(Y$2:Y257,Y257)=1,Y257,"")</f>
        <v/>
      </c>
      <c r="AA257" s="153" t="str">
        <f t="shared" si="73"/>
        <v/>
      </c>
      <c r="AB257" s="153" t="str">
        <f t="shared" si="74"/>
        <v/>
      </c>
      <c r="AC257" s="153" t="str">
        <f t="shared" si="75"/>
        <v/>
      </c>
      <c r="AD257" s="153" t="str">
        <f t="shared" si="76"/>
        <v/>
      </c>
      <c r="AE257" s="153" t="str">
        <f t="shared" si="77"/>
        <v/>
      </c>
      <c r="AU257" s="236" t="str">
        <f>+IF(AZ257="","",MAX(AU$1:AU256)+1)</f>
        <v/>
      </c>
      <c r="AV257" s="237" t="str">
        <f>IF(CMS_Deviation_Detail!B279="","",CMS_Deviation_Detail!B279)</f>
        <v/>
      </c>
      <c r="AW257" s="237" t="str">
        <f>IF(CMS_Deviation_Detail!C279="","",CMS_Deviation_Detail!C279)</f>
        <v/>
      </c>
      <c r="AX257" s="237" t="str">
        <f>IF(CMS_Deviation_Detail!D279="","",CMS_Deviation_Detail!D279)</f>
        <v/>
      </c>
      <c r="AY257" s="237" t="str">
        <f t="shared" si="79"/>
        <v/>
      </c>
      <c r="AZ257" s="152" t="str">
        <f>IF(COUNTIF(AY$2:AY257,AY257)=1,AY257,"")</f>
        <v/>
      </c>
      <c r="BA257" s="238" t="str">
        <f t="shared" si="80"/>
        <v/>
      </c>
      <c r="BB257" s="238" t="str">
        <f t="shared" si="81"/>
        <v/>
      </c>
      <c r="BC257" s="238" t="str">
        <f t="shared" si="82"/>
        <v/>
      </c>
      <c r="BD257" s="238" t="str">
        <f t="shared" si="83"/>
        <v/>
      </c>
      <c r="BE257" s="238" t="str">
        <f t="shared" si="78"/>
        <v/>
      </c>
    </row>
    <row r="258" spans="1:57" ht="16.5" x14ac:dyDescent="0.3">
      <c r="A258" s="150"/>
      <c r="B258" s="228"/>
      <c r="C258" s="147"/>
      <c r="D258" s="228"/>
      <c r="U258" s="150" t="str">
        <f>+IF(Z258="","",MAX(U$1:U257)+1)</f>
        <v/>
      </c>
      <c r="V258" s="151" t="str">
        <f>IF(Limit_Deviation_Detail!B280="","",Limit_Deviation_Detail!B280)</f>
        <v/>
      </c>
      <c r="W258" s="151" t="str">
        <f>IF(Limit_Deviation_Detail!C280="","",Limit_Deviation_Detail!C280)</f>
        <v/>
      </c>
      <c r="X258" s="151" t="str">
        <f>IF(Limit_Deviation_Detail!E280="","",Limit_Deviation_Detail!E280)</f>
        <v/>
      </c>
      <c r="Y258" s="151" t="str">
        <f t="shared" ref="Y258:Y321" si="84">V258&amp;W258&amp;X258</f>
        <v/>
      </c>
      <c r="Z258" s="152" t="str">
        <f>IF(COUNTIF(Y$2:Y258,Y258)=1,Y258,"")</f>
        <v/>
      </c>
      <c r="AA258" s="153" t="str">
        <f t="shared" ref="AA258:AA321" si="85">+IFERROR(INDEX(V$2:V$955,MATCH(ROW()-ROW(Z$1),U$2:U$955,0)),"")</f>
        <v/>
      </c>
      <c r="AB258" s="153" t="str">
        <f t="shared" ref="AB258:AB321" si="86">+IFERROR(INDEX(W$2:W$955,MATCH(ROW()-ROW(AA$1),U$2:U$955,0)),"")</f>
        <v/>
      </c>
      <c r="AC258" s="153" t="str">
        <f t="shared" ref="AC258:AC321" si="87">+IFERROR(INDEX(X$2:X$955,MATCH(ROW()-ROW(AB$1),U$2:U$955,0)),"")</f>
        <v/>
      </c>
      <c r="AD258" s="153" t="str">
        <f t="shared" ref="AD258:AD321" si="88">IF(AA258="","",AA258&amp;AB258)</f>
        <v/>
      </c>
      <c r="AE258" s="153" t="str">
        <f t="shared" ref="AE258:AE321" si="89">IF(AA258="","",VLOOKUP(AD258,$AO$2:$AS$78,5,FALSE))</f>
        <v/>
      </c>
      <c r="AU258" s="236" t="str">
        <f>+IF(AZ258="","",MAX(AU$1:AU257)+1)</f>
        <v/>
      </c>
      <c r="AV258" s="237" t="str">
        <f>IF(CMS_Deviation_Detail!B280="","",CMS_Deviation_Detail!B280)</f>
        <v/>
      </c>
      <c r="AW258" s="237" t="str">
        <f>IF(CMS_Deviation_Detail!C280="","",CMS_Deviation_Detail!C280)</f>
        <v/>
      </c>
      <c r="AX258" s="237" t="str">
        <f>IF(CMS_Deviation_Detail!D280="","",CMS_Deviation_Detail!D280)</f>
        <v/>
      </c>
      <c r="AY258" s="237" t="str">
        <f t="shared" si="79"/>
        <v/>
      </c>
      <c r="AZ258" s="152" t="str">
        <f>IF(COUNTIF(AY$2:AY258,AY258)=1,AY258,"")</f>
        <v/>
      </c>
      <c r="BA258" s="238" t="str">
        <f t="shared" si="80"/>
        <v/>
      </c>
      <c r="BB258" s="238" t="str">
        <f t="shared" si="81"/>
        <v/>
      </c>
      <c r="BC258" s="238" t="str">
        <f t="shared" si="82"/>
        <v/>
      </c>
      <c r="BD258" s="238" t="str">
        <f t="shared" si="83"/>
        <v/>
      </c>
      <c r="BE258" s="238" t="str">
        <f t="shared" ref="BE258:BE321" si="90">IF(BA258="","",VLOOKUP(BD258,$AO$2:$AS$78,5,FALSE))</f>
        <v/>
      </c>
    </row>
    <row r="259" spans="1:57" ht="16.5" x14ac:dyDescent="0.3">
      <c r="A259" s="150"/>
      <c r="B259" s="228"/>
      <c r="C259" s="147"/>
      <c r="D259" s="228"/>
      <c r="U259" s="150" t="str">
        <f>+IF(Z259="","",MAX(U$1:U258)+1)</f>
        <v/>
      </c>
      <c r="V259" s="151" t="str">
        <f>IF(Limit_Deviation_Detail!B281="","",Limit_Deviation_Detail!B281)</f>
        <v/>
      </c>
      <c r="W259" s="151" t="str">
        <f>IF(Limit_Deviation_Detail!C281="","",Limit_Deviation_Detail!C281)</f>
        <v/>
      </c>
      <c r="X259" s="151" t="str">
        <f>IF(Limit_Deviation_Detail!E281="","",Limit_Deviation_Detail!E281)</f>
        <v/>
      </c>
      <c r="Y259" s="151" t="str">
        <f t="shared" si="84"/>
        <v/>
      </c>
      <c r="Z259" s="152" t="str">
        <f>IF(COUNTIF(Y$2:Y259,Y259)=1,Y259,"")</f>
        <v/>
      </c>
      <c r="AA259" s="153" t="str">
        <f t="shared" si="85"/>
        <v/>
      </c>
      <c r="AB259" s="153" t="str">
        <f t="shared" si="86"/>
        <v/>
      </c>
      <c r="AC259" s="153" t="str">
        <f t="shared" si="87"/>
        <v/>
      </c>
      <c r="AD259" s="153" t="str">
        <f t="shared" si="88"/>
        <v/>
      </c>
      <c r="AE259" s="153" t="str">
        <f t="shared" si="89"/>
        <v/>
      </c>
      <c r="AU259" s="236" t="str">
        <f>+IF(AZ259="","",MAX(AU$1:AU258)+1)</f>
        <v/>
      </c>
      <c r="AV259" s="237" t="str">
        <f>IF(CMS_Deviation_Detail!B281="","",CMS_Deviation_Detail!B281)</f>
        <v/>
      </c>
      <c r="AW259" s="237" t="str">
        <f>IF(CMS_Deviation_Detail!C281="","",CMS_Deviation_Detail!C281)</f>
        <v/>
      </c>
      <c r="AX259" s="237" t="str">
        <f>IF(CMS_Deviation_Detail!D281="","",CMS_Deviation_Detail!D281)</f>
        <v/>
      </c>
      <c r="AY259" s="237" t="str">
        <f t="shared" ref="AY259:AY322" si="91">AV259&amp;AW259&amp;AX259</f>
        <v/>
      </c>
      <c r="AZ259" s="152" t="str">
        <f>IF(COUNTIF(AY$2:AY259,AY259)=1,AY259,"")</f>
        <v/>
      </c>
      <c r="BA259" s="238" t="str">
        <f t="shared" ref="BA259:BA322" si="92">+IFERROR(INDEX(AV$2:AV$955,MATCH(ROW()-ROW(AZ$1),AU$2:AU$955,0)),"")</f>
        <v/>
      </c>
      <c r="BB259" s="238" t="str">
        <f t="shared" ref="BB259:BB322" si="93">+IFERROR(INDEX(AW$2:AW$955,MATCH(ROW()-ROW(BA$1),AU$2:AU$955,0)),"")</f>
        <v/>
      </c>
      <c r="BC259" s="238" t="str">
        <f t="shared" ref="BC259:BC322" si="94">+IFERROR(INDEX(AX$2:AX$955,MATCH(ROW()-ROW(BB$1),AU$2:AU$955,0)),"")</f>
        <v/>
      </c>
      <c r="BD259" s="238" t="str">
        <f t="shared" ref="BD259:BD322" si="95">IF(BA259="","",BA259&amp;BB259)</f>
        <v/>
      </c>
      <c r="BE259" s="238" t="str">
        <f t="shared" si="90"/>
        <v/>
      </c>
    </row>
    <row r="260" spans="1:57" ht="16.5" x14ac:dyDescent="0.3">
      <c r="A260" s="150"/>
      <c r="B260" s="228"/>
      <c r="C260" s="147"/>
      <c r="D260" s="228"/>
      <c r="U260" s="150" t="str">
        <f>+IF(Z260="","",MAX(U$1:U259)+1)</f>
        <v/>
      </c>
      <c r="V260" s="151" t="str">
        <f>IF(Limit_Deviation_Detail!B282="","",Limit_Deviation_Detail!B282)</f>
        <v/>
      </c>
      <c r="W260" s="151" t="str">
        <f>IF(Limit_Deviation_Detail!C282="","",Limit_Deviation_Detail!C282)</f>
        <v/>
      </c>
      <c r="X260" s="151" t="str">
        <f>IF(Limit_Deviation_Detail!E282="","",Limit_Deviation_Detail!E282)</f>
        <v/>
      </c>
      <c r="Y260" s="151" t="str">
        <f t="shared" si="84"/>
        <v/>
      </c>
      <c r="Z260" s="152" t="str">
        <f>IF(COUNTIF(Y$2:Y260,Y260)=1,Y260,"")</f>
        <v/>
      </c>
      <c r="AA260" s="153" t="str">
        <f t="shared" si="85"/>
        <v/>
      </c>
      <c r="AB260" s="153" t="str">
        <f t="shared" si="86"/>
        <v/>
      </c>
      <c r="AC260" s="153" t="str">
        <f t="shared" si="87"/>
        <v/>
      </c>
      <c r="AD260" s="153" t="str">
        <f t="shared" si="88"/>
        <v/>
      </c>
      <c r="AE260" s="153" t="str">
        <f t="shared" si="89"/>
        <v/>
      </c>
      <c r="AU260" s="236" t="str">
        <f>+IF(AZ260="","",MAX(AU$1:AU259)+1)</f>
        <v/>
      </c>
      <c r="AV260" s="237" t="str">
        <f>IF(CMS_Deviation_Detail!B282="","",CMS_Deviation_Detail!B282)</f>
        <v/>
      </c>
      <c r="AW260" s="237" t="str">
        <f>IF(CMS_Deviation_Detail!C282="","",CMS_Deviation_Detail!C282)</f>
        <v/>
      </c>
      <c r="AX260" s="237" t="str">
        <f>IF(CMS_Deviation_Detail!D282="","",CMS_Deviation_Detail!D282)</f>
        <v/>
      </c>
      <c r="AY260" s="237" t="str">
        <f t="shared" si="91"/>
        <v/>
      </c>
      <c r="AZ260" s="152" t="str">
        <f>IF(COUNTIF(AY$2:AY260,AY260)=1,AY260,"")</f>
        <v/>
      </c>
      <c r="BA260" s="238" t="str">
        <f t="shared" si="92"/>
        <v/>
      </c>
      <c r="BB260" s="238" t="str">
        <f t="shared" si="93"/>
        <v/>
      </c>
      <c r="BC260" s="238" t="str">
        <f t="shared" si="94"/>
        <v/>
      </c>
      <c r="BD260" s="238" t="str">
        <f t="shared" si="95"/>
        <v/>
      </c>
      <c r="BE260" s="238" t="str">
        <f t="shared" si="90"/>
        <v/>
      </c>
    </row>
    <row r="261" spans="1:57" ht="16.5" x14ac:dyDescent="0.3">
      <c r="A261" s="150"/>
      <c r="B261" s="228"/>
      <c r="C261" s="147"/>
      <c r="D261" s="228"/>
      <c r="U261" s="150" t="str">
        <f>+IF(Z261="","",MAX(U$1:U260)+1)</f>
        <v/>
      </c>
      <c r="V261" s="151" t="str">
        <f>IF(Limit_Deviation_Detail!B283="","",Limit_Deviation_Detail!B283)</f>
        <v/>
      </c>
      <c r="W261" s="151" t="str">
        <f>IF(Limit_Deviation_Detail!C283="","",Limit_Deviation_Detail!C283)</f>
        <v/>
      </c>
      <c r="X261" s="151" t="str">
        <f>IF(Limit_Deviation_Detail!E283="","",Limit_Deviation_Detail!E283)</f>
        <v/>
      </c>
      <c r="Y261" s="151" t="str">
        <f t="shared" si="84"/>
        <v/>
      </c>
      <c r="Z261" s="152" t="str">
        <f>IF(COUNTIF(Y$2:Y261,Y261)=1,Y261,"")</f>
        <v/>
      </c>
      <c r="AA261" s="153" t="str">
        <f t="shared" si="85"/>
        <v/>
      </c>
      <c r="AB261" s="153" t="str">
        <f t="shared" si="86"/>
        <v/>
      </c>
      <c r="AC261" s="153" t="str">
        <f t="shared" si="87"/>
        <v/>
      </c>
      <c r="AD261" s="153" t="str">
        <f t="shared" si="88"/>
        <v/>
      </c>
      <c r="AE261" s="153" t="str">
        <f t="shared" si="89"/>
        <v/>
      </c>
      <c r="AU261" s="236" t="str">
        <f>+IF(AZ261="","",MAX(AU$1:AU260)+1)</f>
        <v/>
      </c>
      <c r="AV261" s="237" t="str">
        <f>IF(CMS_Deviation_Detail!B283="","",CMS_Deviation_Detail!B283)</f>
        <v/>
      </c>
      <c r="AW261" s="237" t="str">
        <f>IF(CMS_Deviation_Detail!C283="","",CMS_Deviation_Detail!C283)</f>
        <v/>
      </c>
      <c r="AX261" s="237" t="str">
        <f>IF(CMS_Deviation_Detail!D283="","",CMS_Deviation_Detail!D283)</f>
        <v/>
      </c>
      <c r="AY261" s="237" t="str">
        <f t="shared" si="91"/>
        <v/>
      </c>
      <c r="AZ261" s="152" t="str">
        <f>IF(COUNTIF(AY$2:AY261,AY261)=1,AY261,"")</f>
        <v/>
      </c>
      <c r="BA261" s="238" t="str">
        <f t="shared" si="92"/>
        <v/>
      </c>
      <c r="BB261" s="238" t="str">
        <f t="shared" si="93"/>
        <v/>
      </c>
      <c r="BC261" s="238" t="str">
        <f t="shared" si="94"/>
        <v/>
      </c>
      <c r="BD261" s="238" t="str">
        <f t="shared" si="95"/>
        <v/>
      </c>
      <c r="BE261" s="238" t="str">
        <f t="shared" si="90"/>
        <v/>
      </c>
    </row>
    <row r="262" spans="1:57" ht="16.5" x14ac:dyDescent="0.3">
      <c r="A262" s="150"/>
      <c r="B262" s="228"/>
      <c r="C262" s="147"/>
      <c r="D262" s="228"/>
      <c r="U262" s="150" t="str">
        <f>+IF(Z262="","",MAX(U$1:U261)+1)</f>
        <v/>
      </c>
      <c r="V262" s="151" t="str">
        <f>IF(Limit_Deviation_Detail!B284="","",Limit_Deviation_Detail!B284)</f>
        <v/>
      </c>
      <c r="W262" s="151" t="str">
        <f>IF(Limit_Deviation_Detail!C284="","",Limit_Deviation_Detail!C284)</f>
        <v/>
      </c>
      <c r="X262" s="151" t="str">
        <f>IF(Limit_Deviation_Detail!E284="","",Limit_Deviation_Detail!E284)</f>
        <v/>
      </c>
      <c r="Y262" s="151" t="str">
        <f t="shared" si="84"/>
        <v/>
      </c>
      <c r="Z262" s="152" t="str">
        <f>IF(COUNTIF(Y$2:Y262,Y262)=1,Y262,"")</f>
        <v/>
      </c>
      <c r="AA262" s="153" t="str">
        <f t="shared" si="85"/>
        <v/>
      </c>
      <c r="AB262" s="153" t="str">
        <f t="shared" si="86"/>
        <v/>
      </c>
      <c r="AC262" s="153" t="str">
        <f t="shared" si="87"/>
        <v/>
      </c>
      <c r="AD262" s="153" t="str">
        <f t="shared" si="88"/>
        <v/>
      </c>
      <c r="AE262" s="153" t="str">
        <f t="shared" si="89"/>
        <v/>
      </c>
      <c r="AU262" s="236" t="str">
        <f>+IF(AZ262="","",MAX(AU$1:AU261)+1)</f>
        <v/>
      </c>
      <c r="AV262" s="237" t="str">
        <f>IF(CMS_Deviation_Detail!B284="","",CMS_Deviation_Detail!B284)</f>
        <v/>
      </c>
      <c r="AW262" s="237" t="str">
        <f>IF(CMS_Deviation_Detail!C284="","",CMS_Deviation_Detail!C284)</f>
        <v/>
      </c>
      <c r="AX262" s="237" t="str">
        <f>IF(CMS_Deviation_Detail!D284="","",CMS_Deviation_Detail!D284)</f>
        <v/>
      </c>
      <c r="AY262" s="237" t="str">
        <f t="shared" si="91"/>
        <v/>
      </c>
      <c r="AZ262" s="152" t="str">
        <f>IF(COUNTIF(AY$2:AY262,AY262)=1,AY262,"")</f>
        <v/>
      </c>
      <c r="BA262" s="238" t="str">
        <f t="shared" si="92"/>
        <v/>
      </c>
      <c r="BB262" s="238" t="str">
        <f t="shared" si="93"/>
        <v/>
      </c>
      <c r="BC262" s="238" t="str">
        <f t="shared" si="94"/>
        <v/>
      </c>
      <c r="BD262" s="238" t="str">
        <f t="shared" si="95"/>
        <v/>
      </c>
      <c r="BE262" s="238" t="str">
        <f t="shared" si="90"/>
        <v/>
      </c>
    </row>
    <row r="263" spans="1:57" ht="16.5" x14ac:dyDescent="0.3">
      <c r="A263" s="150"/>
      <c r="B263" s="228"/>
      <c r="C263" s="147"/>
      <c r="D263" s="228"/>
      <c r="U263" s="150" t="str">
        <f>+IF(Z263="","",MAX(U$1:U262)+1)</f>
        <v/>
      </c>
      <c r="V263" s="151" t="str">
        <f>IF(Limit_Deviation_Detail!B285="","",Limit_Deviation_Detail!B285)</f>
        <v/>
      </c>
      <c r="W263" s="151" t="str">
        <f>IF(Limit_Deviation_Detail!C285="","",Limit_Deviation_Detail!C285)</f>
        <v/>
      </c>
      <c r="X263" s="151" t="str">
        <f>IF(Limit_Deviation_Detail!E285="","",Limit_Deviation_Detail!E285)</f>
        <v/>
      </c>
      <c r="Y263" s="151" t="str">
        <f t="shared" si="84"/>
        <v/>
      </c>
      <c r="Z263" s="152" t="str">
        <f>IF(COUNTIF(Y$2:Y263,Y263)=1,Y263,"")</f>
        <v/>
      </c>
      <c r="AA263" s="153" t="str">
        <f t="shared" si="85"/>
        <v/>
      </c>
      <c r="AB263" s="153" t="str">
        <f t="shared" si="86"/>
        <v/>
      </c>
      <c r="AC263" s="153" t="str">
        <f t="shared" si="87"/>
        <v/>
      </c>
      <c r="AD263" s="153" t="str">
        <f t="shared" si="88"/>
        <v/>
      </c>
      <c r="AE263" s="153" t="str">
        <f t="shared" si="89"/>
        <v/>
      </c>
      <c r="AU263" s="236" t="str">
        <f>+IF(AZ263="","",MAX(AU$1:AU262)+1)</f>
        <v/>
      </c>
      <c r="AV263" s="237" t="str">
        <f>IF(CMS_Deviation_Detail!B285="","",CMS_Deviation_Detail!B285)</f>
        <v/>
      </c>
      <c r="AW263" s="237" t="str">
        <f>IF(CMS_Deviation_Detail!C285="","",CMS_Deviation_Detail!C285)</f>
        <v/>
      </c>
      <c r="AX263" s="237" t="str">
        <f>IF(CMS_Deviation_Detail!D285="","",CMS_Deviation_Detail!D285)</f>
        <v/>
      </c>
      <c r="AY263" s="237" t="str">
        <f t="shared" si="91"/>
        <v/>
      </c>
      <c r="AZ263" s="152" t="str">
        <f>IF(COUNTIF(AY$2:AY263,AY263)=1,AY263,"")</f>
        <v/>
      </c>
      <c r="BA263" s="238" t="str">
        <f t="shared" si="92"/>
        <v/>
      </c>
      <c r="BB263" s="238" t="str">
        <f t="shared" si="93"/>
        <v/>
      </c>
      <c r="BC263" s="238" t="str">
        <f t="shared" si="94"/>
        <v/>
      </c>
      <c r="BD263" s="238" t="str">
        <f t="shared" si="95"/>
        <v/>
      </c>
      <c r="BE263" s="238" t="str">
        <f t="shared" si="90"/>
        <v/>
      </c>
    </row>
    <row r="264" spans="1:57" ht="16.5" x14ac:dyDescent="0.3">
      <c r="A264" s="150"/>
      <c r="B264" s="228"/>
      <c r="C264" s="147"/>
      <c r="D264" s="228"/>
      <c r="U264" s="150" t="str">
        <f>+IF(Z264="","",MAX(U$1:U263)+1)</f>
        <v/>
      </c>
      <c r="V264" s="151" t="str">
        <f>IF(Limit_Deviation_Detail!B286="","",Limit_Deviation_Detail!B286)</f>
        <v/>
      </c>
      <c r="W264" s="151" t="str">
        <f>IF(Limit_Deviation_Detail!C286="","",Limit_Deviation_Detail!C286)</f>
        <v/>
      </c>
      <c r="X264" s="151" t="str">
        <f>IF(Limit_Deviation_Detail!E286="","",Limit_Deviation_Detail!E286)</f>
        <v/>
      </c>
      <c r="Y264" s="151" t="str">
        <f t="shared" si="84"/>
        <v/>
      </c>
      <c r="Z264" s="152" t="str">
        <f>IF(COUNTIF(Y$2:Y264,Y264)=1,Y264,"")</f>
        <v/>
      </c>
      <c r="AA264" s="153" t="str">
        <f t="shared" si="85"/>
        <v/>
      </c>
      <c r="AB264" s="153" t="str">
        <f t="shared" si="86"/>
        <v/>
      </c>
      <c r="AC264" s="153" t="str">
        <f t="shared" si="87"/>
        <v/>
      </c>
      <c r="AD264" s="153" t="str">
        <f t="shared" si="88"/>
        <v/>
      </c>
      <c r="AE264" s="153" t="str">
        <f t="shared" si="89"/>
        <v/>
      </c>
      <c r="AU264" s="236" t="str">
        <f>+IF(AZ264="","",MAX(AU$1:AU263)+1)</f>
        <v/>
      </c>
      <c r="AV264" s="237" t="str">
        <f>IF(CMS_Deviation_Detail!B286="","",CMS_Deviation_Detail!B286)</f>
        <v/>
      </c>
      <c r="AW264" s="237" t="str">
        <f>IF(CMS_Deviation_Detail!C286="","",CMS_Deviation_Detail!C286)</f>
        <v/>
      </c>
      <c r="AX264" s="237" t="str">
        <f>IF(CMS_Deviation_Detail!D286="","",CMS_Deviation_Detail!D286)</f>
        <v/>
      </c>
      <c r="AY264" s="237" t="str">
        <f t="shared" si="91"/>
        <v/>
      </c>
      <c r="AZ264" s="152" t="str">
        <f>IF(COUNTIF(AY$2:AY264,AY264)=1,AY264,"")</f>
        <v/>
      </c>
      <c r="BA264" s="238" t="str">
        <f t="shared" si="92"/>
        <v/>
      </c>
      <c r="BB264" s="238" t="str">
        <f t="shared" si="93"/>
        <v/>
      </c>
      <c r="BC264" s="238" t="str">
        <f t="shared" si="94"/>
        <v/>
      </c>
      <c r="BD264" s="238" t="str">
        <f t="shared" si="95"/>
        <v/>
      </c>
      <c r="BE264" s="238" t="str">
        <f t="shared" si="90"/>
        <v/>
      </c>
    </row>
    <row r="265" spans="1:57" ht="16.5" x14ac:dyDescent="0.3">
      <c r="A265" s="150"/>
      <c r="B265" s="228"/>
      <c r="C265" s="147"/>
      <c r="D265" s="228"/>
      <c r="U265" s="150" t="str">
        <f>+IF(Z265="","",MAX(U$1:U264)+1)</f>
        <v/>
      </c>
      <c r="V265" s="151" t="str">
        <f>IF(Limit_Deviation_Detail!B287="","",Limit_Deviation_Detail!B287)</f>
        <v/>
      </c>
      <c r="W265" s="151" t="str">
        <f>IF(Limit_Deviation_Detail!C287="","",Limit_Deviation_Detail!C287)</f>
        <v/>
      </c>
      <c r="X265" s="151" t="str">
        <f>IF(Limit_Deviation_Detail!E287="","",Limit_Deviation_Detail!E287)</f>
        <v/>
      </c>
      <c r="Y265" s="151" t="str">
        <f t="shared" si="84"/>
        <v/>
      </c>
      <c r="Z265" s="152" t="str">
        <f>IF(COUNTIF(Y$2:Y265,Y265)=1,Y265,"")</f>
        <v/>
      </c>
      <c r="AA265" s="153" t="str">
        <f t="shared" si="85"/>
        <v/>
      </c>
      <c r="AB265" s="153" t="str">
        <f t="shared" si="86"/>
        <v/>
      </c>
      <c r="AC265" s="153" t="str">
        <f t="shared" si="87"/>
        <v/>
      </c>
      <c r="AD265" s="153" t="str">
        <f t="shared" si="88"/>
        <v/>
      </c>
      <c r="AE265" s="153" t="str">
        <f t="shared" si="89"/>
        <v/>
      </c>
      <c r="AU265" s="236" t="str">
        <f>+IF(AZ265="","",MAX(AU$1:AU264)+1)</f>
        <v/>
      </c>
      <c r="AV265" s="237" t="str">
        <f>IF(CMS_Deviation_Detail!B287="","",CMS_Deviation_Detail!B287)</f>
        <v/>
      </c>
      <c r="AW265" s="237" t="str">
        <f>IF(CMS_Deviation_Detail!C287="","",CMS_Deviation_Detail!C287)</f>
        <v/>
      </c>
      <c r="AX265" s="237" t="str">
        <f>IF(CMS_Deviation_Detail!D287="","",CMS_Deviation_Detail!D287)</f>
        <v/>
      </c>
      <c r="AY265" s="237" t="str">
        <f t="shared" si="91"/>
        <v/>
      </c>
      <c r="AZ265" s="152" t="str">
        <f>IF(COUNTIF(AY$2:AY265,AY265)=1,AY265,"")</f>
        <v/>
      </c>
      <c r="BA265" s="238" t="str">
        <f t="shared" si="92"/>
        <v/>
      </c>
      <c r="BB265" s="238" t="str">
        <f t="shared" si="93"/>
        <v/>
      </c>
      <c r="BC265" s="238" t="str">
        <f t="shared" si="94"/>
        <v/>
      </c>
      <c r="BD265" s="238" t="str">
        <f t="shared" si="95"/>
        <v/>
      </c>
      <c r="BE265" s="238" t="str">
        <f t="shared" si="90"/>
        <v/>
      </c>
    </row>
    <row r="266" spans="1:57" ht="16.5" x14ac:dyDescent="0.3">
      <c r="A266" s="150"/>
      <c r="B266" s="228"/>
      <c r="C266" s="147"/>
      <c r="D266" s="228"/>
      <c r="U266" s="150" t="str">
        <f>+IF(Z266="","",MAX(U$1:U265)+1)</f>
        <v/>
      </c>
      <c r="V266" s="151" t="str">
        <f>IF(Limit_Deviation_Detail!B288="","",Limit_Deviation_Detail!B288)</f>
        <v/>
      </c>
      <c r="W266" s="151" t="str">
        <f>IF(Limit_Deviation_Detail!C288="","",Limit_Deviation_Detail!C288)</f>
        <v/>
      </c>
      <c r="X266" s="151" t="str">
        <f>IF(Limit_Deviation_Detail!E288="","",Limit_Deviation_Detail!E288)</f>
        <v/>
      </c>
      <c r="Y266" s="151" t="str">
        <f t="shared" si="84"/>
        <v/>
      </c>
      <c r="Z266" s="152" t="str">
        <f>IF(COUNTIF(Y$2:Y266,Y266)=1,Y266,"")</f>
        <v/>
      </c>
      <c r="AA266" s="153" t="str">
        <f t="shared" si="85"/>
        <v/>
      </c>
      <c r="AB266" s="153" t="str">
        <f t="shared" si="86"/>
        <v/>
      </c>
      <c r="AC266" s="153" t="str">
        <f t="shared" si="87"/>
        <v/>
      </c>
      <c r="AD266" s="153" t="str">
        <f t="shared" si="88"/>
        <v/>
      </c>
      <c r="AE266" s="153" t="str">
        <f t="shared" si="89"/>
        <v/>
      </c>
      <c r="AU266" s="236" t="str">
        <f>+IF(AZ266="","",MAX(AU$1:AU265)+1)</f>
        <v/>
      </c>
      <c r="AV266" s="237" t="str">
        <f>IF(CMS_Deviation_Detail!B288="","",CMS_Deviation_Detail!B288)</f>
        <v/>
      </c>
      <c r="AW266" s="237" t="str">
        <f>IF(CMS_Deviation_Detail!C288="","",CMS_Deviation_Detail!C288)</f>
        <v/>
      </c>
      <c r="AX266" s="237" t="str">
        <f>IF(CMS_Deviation_Detail!D288="","",CMS_Deviation_Detail!D288)</f>
        <v/>
      </c>
      <c r="AY266" s="237" t="str">
        <f t="shared" si="91"/>
        <v/>
      </c>
      <c r="AZ266" s="152" t="str">
        <f>IF(COUNTIF(AY$2:AY266,AY266)=1,AY266,"")</f>
        <v/>
      </c>
      <c r="BA266" s="238" t="str">
        <f t="shared" si="92"/>
        <v/>
      </c>
      <c r="BB266" s="238" t="str">
        <f t="shared" si="93"/>
        <v/>
      </c>
      <c r="BC266" s="238" t="str">
        <f t="shared" si="94"/>
        <v/>
      </c>
      <c r="BD266" s="238" t="str">
        <f t="shared" si="95"/>
        <v/>
      </c>
      <c r="BE266" s="238" t="str">
        <f t="shared" si="90"/>
        <v/>
      </c>
    </row>
    <row r="267" spans="1:57" ht="16.5" x14ac:dyDescent="0.3">
      <c r="A267" s="150"/>
      <c r="B267" s="228"/>
      <c r="C267" s="147"/>
      <c r="D267" s="228"/>
      <c r="U267" s="150" t="str">
        <f>+IF(Z267="","",MAX(U$1:U266)+1)</f>
        <v/>
      </c>
      <c r="V267" s="151" t="str">
        <f>IF(Limit_Deviation_Detail!B289="","",Limit_Deviation_Detail!B289)</f>
        <v/>
      </c>
      <c r="W267" s="151" t="str">
        <f>IF(Limit_Deviation_Detail!C289="","",Limit_Deviation_Detail!C289)</f>
        <v/>
      </c>
      <c r="X267" s="151" t="str">
        <f>IF(Limit_Deviation_Detail!E289="","",Limit_Deviation_Detail!E289)</f>
        <v/>
      </c>
      <c r="Y267" s="151" t="str">
        <f t="shared" si="84"/>
        <v/>
      </c>
      <c r="Z267" s="152" t="str">
        <f>IF(COUNTIF(Y$2:Y267,Y267)=1,Y267,"")</f>
        <v/>
      </c>
      <c r="AA267" s="153" t="str">
        <f t="shared" si="85"/>
        <v/>
      </c>
      <c r="AB267" s="153" t="str">
        <f t="shared" si="86"/>
        <v/>
      </c>
      <c r="AC267" s="153" t="str">
        <f t="shared" si="87"/>
        <v/>
      </c>
      <c r="AD267" s="153" t="str">
        <f t="shared" si="88"/>
        <v/>
      </c>
      <c r="AE267" s="153" t="str">
        <f t="shared" si="89"/>
        <v/>
      </c>
      <c r="AU267" s="236" t="str">
        <f>+IF(AZ267="","",MAX(AU$1:AU266)+1)</f>
        <v/>
      </c>
      <c r="AV267" s="237" t="str">
        <f>IF(CMS_Deviation_Detail!B289="","",CMS_Deviation_Detail!B289)</f>
        <v/>
      </c>
      <c r="AW267" s="237" t="str">
        <f>IF(CMS_Deviation_Detail!C289="","",CMS_Deviation_Detail!C289)</f>
        <v/>
      </c>
      <c r="AX267" s="237" t="str">
        <f>IF(CMS_Deviation_Detail!D289="","",CMS_Deviation_Detail!D289)</f>
        <v/>
      </c>
      <c r="AY267" s="237" t="str">
        <f t="shared" si="91"/>
        <v/>
      </c>
      <c r="AZ267" s="152" t="str">
        <f>IF(COUNTIF(AY$2:AY267,AY267)=1,AY267,"")</f>
        <v/>
      </c>
      <c r="BA267" s="238" t="str">
        <f t="shared" si="92"/>
        <v/>
      </c>
      <c r="BB267" s="238" t="str">
        <f t="shared" si="93"/>
        <v/>
      </c>
      <c r="BC267" s="238" t="str">
        <f t="shared" si="94"/>
        <v/>
      </c>
      <c r="BD267" s="238" t="str">
        <f t="shared" si="95"/>
        <v/>
      </c>
      <c r="BE267" s="238" t="str">
        <f t="shared" si="90"/>
        <v/>
      </c>
    </row>
    <row r="268" spans="1:57" ht="16.5" x14ac:dyDescent="0.3">
      <c r="A268" s="150"/>
      <c r="B268" s="228"/>
      <c r="C268" s="147"/>
      <c r="D268" s="228"/>
      <c r="U268" s="150" t="str">
        <f>+IF(Z268="","",MAX(U$1:U267)+1)</f>
        <v/>
      </c>
      <c r="V268" s="151" t="str">
        <f>IF(Limit_Deviation_Detail!B290="","",Limit_Deviation_Detail!B290)</f>
        <v/>
      </c>
      <c r="W268" s="151" t="str">
        <f>IF(Limit_Deviation_Detail!C290="","",Limit_Deviation_Detail!C290)</f>
        <v/>
      </c>
      <c r="X268" s="151" t="str">
        <f>IF(Limit_Deviation_Detail!E290="","",Limit_Deviation_Detail!E290)</f>
        <v/>
      </c>
      <c r="Y268" s="151" t="str">
        <f t="shared" si="84"/>
        <v/>
      </c>
      <c r="Z268" s="152" t="str">
        <f>IF(COUNTIF(Y$2:Y268,Y268)=1,Y268,"")</f>
        <v/>
      </c>
      <c r="AA268" s="153" t="str">
        <f t="shared" si="85"/>
        <v/>
      </c>
      <c r="AB268" s="153" t="str">
        <f t="shared" si="86"/>
        <v/>
      </c>
      <c r="AC268" s="153" t="str">
        <f t="shared" si="87"/>
        <v/>
      </c>
      <c r="AD268" s="153" t="str">
        <f t="shared" si="88"/>
        <v/>
      </c>
      <c r="AE268" s="153" t="str">
        <f t="shared" si="89"/>
        <v/>
      </c>
      <c r="AU268" s="236" t="str">
        <f>+IF(AZ268="","",MAX(AU$1:AU267)+1)</f>
        <v/>
      </c>
      <c r="AV268" s="237" t="str">
        <f>IF(CMS_Deviation_Detail!B290="","",CMS_Deviation_Detail!B290)</f>
        <v/>
      </c>
      <c r="AW268" s="237" t="str">
        <f>IF(CMS_Deviation_Detail!C290="","",CMS_Deviation_Detail!C290)</f>
        <v/>
      </c>
      <c r="AX268" s="237" t="str">
        <f>IF(CMS_Deviation_Detail!D290="","",CMS_Deviation_Detail!D290)</f>
        <v/>
      </c>
      <c r="AY268" s="237" t="str">
        <f t="shared" si="91"/>
        <v/>
      </c>
      <c r="AZ268" s="152" t="str">
        <f>IF(COUNTIF(AY$2:AY268,AY268)=1,AY268,"")</f>
        <v/>
      </c>
      <c r="BA268" s="238" t="str">
        <f t="shared" si="92"/>
        <v/>
      </c>
      <c r="BB268" s="238" t="str">
        <f t="shared" si="93"/>
        <v/>
      </c>
      <c r="BC268" s="238" t="str">
        <f t="shared" si="94"/>
        <v/>
      </c>
      <c r="BD268" s="238" t="str">
        <f t="shared" si="95"/>
        <v/>
      </c>
      <c r="BE268" s="238" t="str">
        <f t="shared" si="90"/>
        <v/>
      </c>
    </row>
    <row r="269" spans="1:57" ht="16.5" x14ac:dyDescent="0.3">
      <c r="A269" s="150"/>
      <c r="B269" s="228"/>
      <c r="C269" s="147"/>
      <c r="D269" s="228"/>
      <c r="U269" s="150" t="str">
        <f>+IF(Z269="","",MAX(U$1:U268)+1)</f>
        <v/>
      </c>
      <c r="V269" s="151" t="str">
        <f>IF(Limit_Deviation_Detail!B291="","",Limit_Deviation_Detail!B291)</f>
        <v/>
      </c>
      <c r="W269" s="151" t="str">
        <f>IF(Limit_Deviation_Detail!C291="","",Limit_Deviation_Detail!C291)</f>
        <v/>
      </c>
      <c r="X269" s="151" t="str">
        <f>IF(Limit_Deviation_Detail!E291="","",Limit_Deviation_Detail!E291)</f>
        <v/>
      </c>
      <c r="Y269" s="151" t="str">
        <f t="shared" si="84"/>
        <v/>
      </c>
      <c r="Z269" s="152" t="str">
        <f>IF(COUNTIF(Y$2:Y269,Y269)=1,Y269,"")</f>
        <v/>
      </c>
      <c r="AA269" s="153" t="str">
        <f t="shared" si="85"/>
        <v/>
      </c>
      <c r="AB269" s="153" t="str">
        <f t="shared" si="86"/>
        <v/>
      </c>
      <c r="AC269" s="153" t="str">
        <f t="shared" si="87"/>
        <v/>
      </c>
      <c r="AD269" s="153" t="str">
        <f t="shared" si="88"/>
        <v/>
      </c>
      <c r="AE269" s="153" t="str">
        <f t="shared" si="89"/>
        <v/>
      </c>
      <c r="AU269" s="236" t="str">
        <f>+IF(AZ269="","",MAX(AU$1:AU268)+1)</f>
        <v/>
      </c>
      <c r="AV269" s="237" t="str">
        <f>IF(CMS_Deviation_Detail!B291="","",CMS_Deviation_Detail!B291)</f>
        <v/>
      </c>
      <c r="AW269" s="237" t="str">
        <f>IF(CMS_Deviation_Detail!C291="","",CMS_Deviation_Detail!C291)</f>
        <v/>
      </c>
      <c r="AX269" s="237" t="str">
        <f>IF(CMS_Deviation_Detail!D291="","",CMS_Deviation_Detail!D291)</f>
        <v/>
      </c>
      <c r="AY269" s="237" t="str">
        <f t="shared" si="91"/>
        <v/>
      </c>
      <c r="AZ269" s="152" t="str">
        <f>IF(COUNTIF(AY$2:AY269,AY269)=1,AY269,"")</f>
        <v/>
      </c>
      <c r="BA269" s="238" t="str">
        <f t="shared" si="92"/>
        <v/>
      </c>
      <c r="BB269" s="238" t="str">
        <f t="shared" si="93"/>
        <v/>
      </c>
      <c r="BC269" s="238" t="str">
        <f t="shared" si="94"/>
        <v/>
      </c>
      <c r="BD269" s="238" t="str">
        <f t="shared" si="95"/>
        <v/>
      </c>
      <c r="BE269" s="238" t="str">
        <f t="shared" si="90"/>
        <v/>
      </c>
    </row>
    <row r="270" spans="1:57" ht="16.5" x14ac:dyDescent="0.3">
      <c r="A270" s="150"/>
      <c r="B270" s="228"/>
      <c r="C270" s="147"/>
      <c r="D270" s="228"/>
      <c r="U270" s="150" t="str">
        <f>+IF(Z270="","",MAX(U$1:U269)+1)</f>
        <v/>
      </c>
      <c r="V270" s="151" t="str">
        <f>IF(Limit_Deviation_Detail!B292="","",Limit_Deviation_Detail!B292)</f>
        <v/>
      </c>
      <c r="W270" s="151" t="str">
        <f>IF(Limit_Deviation_Detail!C292="","",Limit_Deviation_Detail!C292)</f>
        <v/>
      </c>
      <c r="X270" s="151" t="str">
        <f>IF(Limit_Deviation_Detail!E292="","",Limit_Deviation_Detail!E292)</f>
        <v/>
      </c>
      <c r="Y270" s="151" t="str">
        <f t="shared" si="84"/>
        <v/>
      </c>
      <c r="Z270" s="152" t="str">
        <f>IF(COUNTIF(Y$2:Y270,Y270)=1,Y270,"")</f>
        <v/>
      </c>
      <c r="AA270" s="153" t="str">
        <f t="shared" si="85"/>
        <v/>
      </c>
      <c r="AB270" s="153" t="str">
        <f t="shared" si="86"/>
        <v/>
      </c>
      <c r="AC270" s="153" t="str">
        <f t="shared" si="87"/>
        <v/>
      </c>
      <c r="AD270" s="153" t="str">
        <f t="shared" si="88"/>
        <v/>
      </c>
      <c r="AE270" s="153" t="str">
        <f t="shared" si="89"/>
        <v/>
      </c>
      <c r="AU270" s="236" t="str">
        <f>+IF(AZ270="","",MAX(AU$1:AU269)+1)</f>
        <v/>
      </c>
      <c r="AV270" s="237" t="str">
        <f>IF(CMS_Deviation_Detail!B292="","",CMS_Deviation_Detail!B292)</f>
        <v/>
      </c>
      <c r="AW270" s="237" t="str">
        <f>IF(CMS_Deviation_Detail!C292="","",CMS_Deviation_Detail!C292)</f>
        <v/>
      </c>
      <c r="AX270" s="237" t="str">
        <f>IF(CMS_Deviation_Detail!D292="","",CMS_Deviation_Detail!D292)</f>
        <v/>
      </c>
      <c r="AY270" s="237" t="str">
        <f t="shared" si="91"/>
        <v/>
      </c>
      <c r="AZ270" s="152" t="str">
        <f>IF(COUNTIF(AY$2:AY270,AY270)=1,AY270,"")</f>
        <v/>
      </c>
      <c r="BA270" s="238" t="str">
        <f t="shared" si="92"/>
        <v/>
      </c>
      <c r="BB270" s="238" t="str">
        <f t="shared" si="93"/>
        <v/>
      </c>
      <c r="BC270" s="238" t="str">
        <f t="shared" si="94"/>
        <v/>
      </c>
      <c r="BD270" s="238" t="str">
        <f t="shared" si="95"/>
        <v/>
      </c>
      <c r="BE270" s="238" t="str">
        <f t="shared" si="90"/>
        <v/>
      </c>
    </row>
    <row r="271" spans="1:57" ht="16.5" x14ac:dyDescent="0.3">
      <c r="A271" s="150"/>
      <c r="B271" s="228"/>
      <c r="C271" s="147"/>
      <c r="D271" s="228"/>
      <c r="U271" s="150" t="str">
        <f>+IF(Z271="","",MAX(U$1:U270)+1)</f>
        <v/>
      </c>
      <c r="V271" s="151" t="str">
        <f>IF(Limit_Deviation_Detail!B293="","",Limit_Deviation_Detail!B293)</f>
        <v/>
      </c>
      <c r="W271" s="151" t="str">
        <f>IF(Limit_Deviation_Detail!C293="","",Limit_Deviation_Detail!C293)</f>
        <v/>
      </c>
      <c r="X271" s="151" t="str">
        <f>IF(Limit_Deviation_Detail!E293="","",Limit_Deviation_Detail!E293)</f>
        <v/>
      </c>
      <c r="Y271" s="151" t="str">
        <f t="shared" si="84"/>
        <v/>
      </c>
      <c r="Z271" s="152" t="str">
        <f>IF(COUNTIF(Y$2:Y271,Y271)=1,Y271,"")</f>
        <v/>
      </c>
      <c r="AA271" s="153" t="str">
        <f t="shared" si="85"/>
        <v/>
      </c>
      <c r="AB271" s="153" t="str">
        <f t="shared" si="86"/>
        <v/>
      </c>
      <c r="AC271" s="153" t="str">
        <f t="shared" si="87"/>
        <v/>
      </c>
      <c r="AD271" s="153" t="str">
        <f t="shared" si="88"/>
        <v/>
      </c>
      <c r="AE271" s="153" t="str">
        <f t="shared" si="89"/>
        <v/>
      </c>
      <c r="AU271" s="236" t="str">
        <f>+IF(AZ271="","",MAX(AU$1:AU270)+1)</f>
        <v/>
      </c>
      <c r="AV271" s="237" t="str">
        <f>IF(CMS_Deviation_Detail!B293="","",CMS_Deviation_Detail!B293)</f>
        <v/>
      </c>
      <c r="AW271" s="237" t="str">
        <f>IF(CMS_Deviation_Detail!C293="","",CMS_Deviation_Detail!C293)</f>
        <v/>
      </c>
      <c r="AX271" s="237" t="str">
        <f>IF(CMS_Deviation_Detail!D293="","",CMS_Deviation_Detail!D293)</f>
        <v/>
      </c>
      <c r="AY271" s="237" t="str">
        <f t="shared" si="91"/>
        <v/>
      </c>
      <c r="AZ271" s="152" t="str">
        <f>IF(COUNTIF(AY$2:AY271,AY271)=1,AY271,"")</f>
        <v/>
      </c>
      <c r="BA271" s="238" t="str">
        <f t="shared" si="92"/>
        <v/>
      </c>
      <c r="BB271" s="238" t="str">
        <f t="shared" si="93"/>
        <v/>
      </c>
      <c r="BC271" s="238" t="str">
        <f t="shared" si="94"/>
        <v/>
      </c>
      <c r="BD271" s="238" t="str">
        <f t="shared" si="95"/>
        <v/>
      </c>
      <c r="BE271" s="238" t="str">
        <f t="shared" si="90"/>
        <v/>
      </c>
    </row>
    <row r="272" spans="1:57" ht="16.5" x14ac:dyDescent="0.3">
      <c r="A272" s="150"/>
      <c r="B272" s="228"/>
      <c r="C272" s="147"/>
      <c r="D272" s="228"/>
      <c r="U272" s="150" t="str">
        <f>+IF(Z272="","",MAX(U$1:U271)+1)</f>
        <v/>
      </c>
      <c r="V272" s="151" t="str">
        <f>IF(Limit_Deviation_Detail!B294="","",Limit_Deviation_Detail!B294)</f>
        <v/>
      </c>
      <c r="W272" s="151" t="str">
        <f>IF(Limit_Deviation_Detail!C294="","",Limit_Deviation_Detail!C294)</f>
        <v/>
      </c>
      <c r="X272" s="151" t="str">
        <f>IF(Limit_Deviation_Detail!E294="","",Limit_Deviation_Detail!E294)</f>
        <v/>
      </c>
      <c r="Y272" s="151" t="str">
        <f t="shared" si="84"/>
        <v/>
      </c>
      <c r="Z272" s="152" t="str">
        <f>IF(COUNTIF(Y$2:Y272,Y272)=1,Y272,"")</f>
        <v/>
      </c>
      <c r="AA272" s="153" t="str">
        <f t="shared" si="85"/>
        <v/>
      </c>
      <c r="AB272" s="153" t="str">
        <f t="shared" si="86"/>
        <v/>
      </c>
      <c r="AC272" s="153" t="str">
        <f t="shared" si="87"/>
        <v/>
      </c>
      <c r="AD272" s="153" t="str">
        <f t="shared" si="88"/>
        <v/>
      </c>
      <c r="AE272" s="153" t="str">
        <f t="shared" si="89"/>
        <v/>
      </c>
      <c r="AU272" s="236" t="str">
        <f>+IF(AZ272="","",MAX(AU$1:AU271)+1)</f>
        <v/>
      </c>
      <c r="AV272" s="237" t="str">
        <f>IF(CMS_Deviation_Detail!B294="","",CMS_Deviation_Detail!B294)</f>
        <v/>
      </c>
      <c r="AW272" s="237" t="str">
        <f>IF(CMS_Deviation_Detail!C294="","",CMS_Deviation_Detail!C294)</f>
        <v/>
      </c>
      <c r="AX272" s="237" t="str">
        <f>IF(CMS_Deviation_Detail!D294="","",CMS_Deviation_Detail!D294)</f>
        <v/>
      </c>
      <c r="AY272" s="237" t="str">
        <f t="shared" si="91"/>
        <v/>
      </c>
      <c r="AZ272" s="152" t="str">
        <f>IF(COUNTIF(AY$2:AY272,AY272)=1,AY272,"")</f>
        <v/>
      </c>
      <c r="BA272" s="238" t="str">
        <f t="shared" si="92"/>
        <v/>
      </c>
      <c r="BB272" s="238" t="str">
        <f t="shared" si="93"/>
        <v/>
      </c>
      <c r="BC272" s="238" t="str">
        <f t="shared" si="94"/>
        <v/>
      </c>
      <c r="BD272" s="238" t="str">
        <f t="shared" si="95"/>
        <v/>
      </c>
      <c r="BE272" s="238" t="str">
        <f t="shared" si="90"/>
        <v/>
      </c>
    </row>
    <row r="273" spans="1:57" ht="16.5" x14ac:dyDescent="0.3">
      <c r="A273" s="150"/>
      <c r="B273" s="228"/>
      <c r="C273" s="147"/>
      <c r="D273" s="228"/>
      <c r="U273" s="150" t="str">
        <f>+IF(Z273="","",MAX(U$1:U272)+1)</f>
        <v/>
      </c>
      <c r="V273" s="151" t="str">
        <f>IF(Limit_Deviation_Detail!B295="","",Limit_Deviation_Detail!B295)</f>
        <v/>
      </c>
      <c r="W273" s="151" t="str">
        <f>IF(Limit_Deviation_Detail!C295="","",Limit_Deviation_Detail!C295)</f>
        <v/>
      </c>
      <c r="X273" s="151" t="str">
        <f>IF(Limit_Deviation_Detail!E295="","",Limit_Deviation_Detail!E295)</f>
        <v/>
      </c>
      <c r="Y273" s="151" t="str">
        <f t="shared" si="84"/>
        <v/>
      </c>
      <c r="Z273" s="152" t="str">
        <f>IF(COUNTIF(Y$2:Y273,Y273)=1,Y273,"")</f>
        <v/>
      </c>
      <c r="AA273" s="153" t="str">
        <f t="shared" si="85"/>
        <v/>
      </c>
      <c r="AB273" s="153" t="str">
        <f t="shared" si="86"/>
        <v/>
      </c>
      <c r="AC273" s="153" t="str">
        <f t="shared" si="87"/>
        <v/>
      </c>
      <c r="AD273" s="153" t="str">
        <f t="shared" si="88"/>
        <v/>
      </c>
      <c r="AE273" s="153" t="str">
        <f t="shared" si="89"/>
        <v/>
      </c>
      <c r="AU273" s="236" t="str">
        <f>+IF(AZ273="","",MAX(AU$1:AU272)+1)</f>
        <v/>
      </c>
      <c r="AV273" s="237" t="str">
        <f>IF(CMS_Deviation_Detail!B295="","",CMS_Deviation_Detail!B295)</f>
        <v/>
      </c>
      <c r="AW273" s="237" t="str">
        <f>IF(CMS_Deviation_Detail!C295="","",CMS_Deviation_Detail!C295)</f>
        <v/>
      </c>
      <c r="AX273" s="237" t="str">
        <f>IF(CMS_Deviation_Detail!D295="","",CMS_Deviation_Detail!D295)</f>
        <v/>
      </c>
      <c r="AY273" s="237" t="str">
        <f t="shared" si="91"/>
        <v/>
      </c>
      <c r="AZ273" s="152" t="str">
        <f>IF(COUNTIF(AY$2:AY273,AY273)=1,AY273,"")</f>
        <v/>
      </c>
      <c r="BA273" s="238" t="str">
        <f t="shared" si="92"/>
        <v/>
      </c>
      <c r="BB273" s="238" t="str">
        <f t="shared" si="93"/>
        <v/>
      </c>
      <c r="BC273" s="238" t="str">
        <f t="shared" si="94"/>
        <v/>
      </c>
      <c r="BD273" s="238" t="str">
        <f t="shared" si="95"/>
        <v/>
      </c>
      <c r="BE273" s="238" t="str">
        <f t="shared" si="90"/>
        <v/>
      </c>
    </row>
    <row r="274" spans="1:57" ht="16.5" x14ac:dyDescent="0.3">
      <c r="A274" s="150"/>
      <c r="B274" s="228"/>
      <c r="C274" s="147"/>
      <c r="D274" s="228"/>
      <c r="U274" s="150" t="str">
        <f>+IF(Z274="","",MAX(U$1:U273)+1)</f>
        <v/>
      </c>
      <c r="V274" s="151" t="str">
        <f>IF(Limit_Deviation_Detail!B296="","",Limit_Deviation_Detail!B296)</f>
        <v/>
      </c>
      <c r="W274" s="151" t="str">
        <f>IF(Limit_Deviation_Detail!C296="","",Limit_Deviation_Detail!C296)</f>
        <v/>
      </c>
      <c r="X274" s="151" t="str">
        <f>IF(Limit_Deviation_Detail!E296="","",Limit_Deviation_Detail!E296)</f>
        <v/>
      </c>
      <c r="Y274" s="151" t="str">
        <f t="shared" si="84"/>
        <v/>
      </c>
      <c r="Z274" s="152" t="str">
        <f>IF(COUNTIF(Y$2:Y274,Y274)=1,Y274,"")</f>
        <v/>
      </c>
      <c r="AA274" s="153" t="str">
        <f t="shared" si="85"/>
        <v/>
      </c>
      <c r="AB274" s="153" t="str">
        <f t="shared" si="86"/>
        <v/>
      </c>
      <c r="AC274" s="153" t="str">
        <f t="shared" si="87"/>
        <v/>
      </c>
      <c r="AD274" s="153" t="str">
        <f t="shared" si="88"/>
        <v/>
      </c>
      <c r="AE274" s="153" t="str">
        <f t="shared" si="89"/>
        <v/>
      </c>
      <c r="AU274" s="236" t="str">
        <f>+IF(AZ274="","",MAX(AU$1:AU273)+1)</f>
        <v/>
      </c>
      <c r="AV274" s="237" t="str">
        <f>IF(CMS_Deviation_Detail!B296="","",CMS_Deviation_Detail!B296)</f>
        <v/>
      </c>
      <c r="AW274" s="237" t="str">
        <f>IF(CMS_Deviation_Detail!C296="","",CMS_Deviation_Detail!C296)</f>
        <v/>
      </c>
      <c r="AX274" s="237" t="str">
        <f>IF(CMS_Deviation_Detail!D296="","",CMS_Deviation_Detail!D296)</f>
        <v/>
      </c>
      <c r="AY274" s="237" t="str">
        <f t="shared" si="91"/>
        <v/>
      </c>
      <c r="AZ274" s="152" t="str">
        <f>IF(COUNTIF(AY$2:AY274,AY274)=1,AY274,"")</f>
        <v/>
      </c>
      <c r="BA274" s="238" t="str">
        <f t="shared" si="92"/>
        <v/>
      </c>
      <c r="BB274" s="238" t="str">
        <f t="shared" si="93"/>
        <v/>
      </c>
      <c r="BC274" s="238" t="str">
        <f t="shared" si="94"/>
        <v/>
      </c>
      <c r="BD274" s="238" t="str">
        <f t="shared" si="95"/>
        <v/>
      </c>
      <c r="BE274" s="238" t="str">
        <f t="shared" si="90"/>
        <v/>
      </c>
    </row>
    <row r="275" spans="1:57" ht="16.5" x14ac:dyDescent="0.3">
      <c r="A275" s="150"/>
      <c r="B275" s="228"/>
      <c r="C275" s="147"/>
      <c r="D275" s="228"/>
      <c r="U275" s="150" t="str">
        <f>+IF(Z275="","",MAX(U$1:U274)+1)</f>
        <v/>
      </c>
      <c r="V275" s="151" t="str">
        <f>IF(Limit_Deviation_Detail!B297="","",Limit_Deviation_Detail!B297)</f>
        <v/>
      </c>
      <c r="W275" s="151" t="str">
        <f>IF(Limit_Deviation_Detail!C297="","",Limit_Deviation_Detail!C297)</f>
        <v/>
      </c>
      <c r="X275" s="151" t="str">
        <f>IF(Limit_Deviation_Detail!E297="","",Limit_Deviation_Detail!E297)</f>
        <v/>
      </c>
      <c r="Y275" s="151" t="str">
        <f t="shared" si="84"/>
        <v/>
      </c>
      <c r="Z275" s="152" t="str">
        <f>IF(COUNTIF(Y$2:Y275,Y275)=1,Y275,"")</f>
        <v/>
      </c>
      <c r="AA275" s="153" t="str">
        <f t="shared" si="85"/>
        <v/>
      </c>
      <c r="AB275" s="153" t="str">
        <f t="shared" si="86"/>
        <v/>
      </c>
      <c r="AC275" s="153" t="str">
        <f t="shared" si="87"/>
        <v/>
      </c>
      <c r="AD275" s="153" t="str">
        <f t="shared" si="88"/>
        <v/>
      </c>
      <c r="AE275" s="153" t="str">
        <f t="shared" si="89"/>
        <v/>
      </c>
      <c r="AU275" s="236" t="str">
        <f>+IF(AZ275="","",MAX(AU$1:AU274)+1)</f>
        <v/>
      </c>
      <c r="AV275" s="237" t="str">
        <f>IF(CMS_Deviation_Detail!B297="","",CMS_Deviation_Detail!B297)</f>
        <v/>
      </c>
      <c r="AW275" s="237" t="str">
        <f>IF(CMS_Deviation_Detail!C297="","",CMS_Deviation_Detail!C297)</f>
        <v/>
      </c>
      <c r="AX275" s="237" t="str">
        <f>IF(CMS_Deviation_Detail!D297="","",CMS_Deviation_Detail!D297)</f>
        <v/>
      </c>
      <c r="AY275" s="237" t="str">
        <f t="shared" si="91"/>
        <v/>
      </c>
      <c r="AZ275" s="152" t="str">
        <f>IF(COUNTIF(AY$2:AY275,AY275)=1,AY275,"")</f>
        <v/>
      </c>
      <c r="BA275" s="238" t="str">
        <f t="shared" si="92"/>
        <v/>
      </c>
      <c r="BB275" s="238" t="str">
        <f t="shared" si="93"/>
        <v/>
      </c>
      <c r="BC275" s="238" t="str">
        <f t="shared" si="94"/>
        <v/>
      </c>
      <c r="BD275" s="238" t="str">
        <f t="shared" si="95"/>
        <v/>
      </c>
      <c r="BE275" s="238" t="str">
        <f t="shared" si="90"/>
        <v/>
      </c>
    </row>
    <row r="276" spans="1:57" ht="16.5" x14ac:dyDescent="0.3">
      <c r="A276" s="150"/>
      <c r="B276" s="228"/>
      <c r="C276" s="147"/>
      <c r="D276" s="228"/>
      <c r="U276" s="150" t="str">
        <f>+IF(Z276="","",MAX(U$1:U275)+1)</f>
        <v/>
      </c>
      <c r="V276" s="151" t="str">
        <f>IF(Limit_Deviation_Detail!B298="","",Limit_Deviation_Detail!B298)</f>
        <v/>
      </c>
      <c r="W276" s="151" t="str">
        <f>IF(Limit_Deviation_Detail!C298="","",Limit_Deviation_Detail!C298)</f>
        <v/>
      </c>
      <c r="X276" s="151" t="str">
        <f>IF(Limit_Deviation_Detail!E298="","",Limit_Deviation_Detail!E298)</f>
        <v/>
      </c>
      <c r="Y276" s="151" t="str">
        <f t="shared" si="84"/>
        <v/>
      </c>
      <c r="Z276" s="152" t="str">
        <f>IF(COUNTIF(Y$2:Y276,Y276)=1,Y276,"")</f>
        <v/>
      </c>
      <c r="AA276" s="153" t="str">
        <f t="shared" si="85"/>
        <v/>
      </c>
      <c r="AB276" s="153" t="str">
        <f t="shared" si="86"/>
        <v/>
      </c>
      <c r="AC276" s="153" t="str">
        <f t="shared" si="87"/>
        <v/>
      </c>
      <c r="AD276" s="153" t="str">
        <f t="shared" si="88"/>
        <v/>
      </c>
      <c r="AE276" s="153" t="str">
        <f t="shared" si="89"/>
        <v/>
      </c>
      <c r="AU276" s="236" t="str">
        <f>+IF(AZ276="","",MAX(AU$1:AU275)+1)</f>
        <v/>
      </c>
      <c r="AV276" s="237" t="str">
        <f>IF(CMS_Deviation_Detail!B298="","",CMS_Deviation_Detail!B298)</f>
        <v/>
      </c>
      <c r="AW276" s="237" t="str">
        <f>IF(CMS_Deviation_Detail!C298="","",CMS_Deviation_Detail!C298)</f>
        <v/>
      </c>
      <c r="AX276" s="237" t="str">
        <f>IF(CMS_Deviation_Detail!D298="","",CMS_Deviation_Detail!D298)</f>
        <v/>
      </c>
      <c r="AY276" s="237" t="str">
        <f t="shared" si="91"/>
        <v/>
      </c>
      <c r="AZ276" s="152" t="str">
        <f>IF(COUNTIF(AY$2:AY276,AY276)=1,AY276,"")</f>
        <v/>
      </c>
      <c r="BA276" s="238" t="str">
        <f t="shared" si="92"/>
        <v/>
      </c>
      <c r="BB276" s="238" t="str">
        <f t="shared" si="93"/>
        <v/>
      </c>
      <c r="BC276" s="238" t="str">
        <f t="shared" si="94"/>
        <v/>
      </c>
      <c r="BD276" s="238" t="str">
        <f t="shared" si="95"/>
        <v/>
      </c>
      <c r="BE276" s="238" t="str">
        <f t="shared" si="90"/>
        <v/>
      </c>
    </row>
    <row r="277" spans="1:57" ht="16.5" x14ac:dyDescent="0.3">
      <c r="A277" s="150"/>
      <c r="B277" s="228"/>
      <c r="C277" s="147"/>
      <c r="D277" s="228"/>
      <c r="U277" s="150" t="str">
        <f>+IF(Z277="","",MAX(U$1:U276)+1)</f>
        <v/>
      </c>
      <c r="V277" s="151" t="str">
        <f>IF(Limit_Deviation_Detail!B299="","",Limit_Deviation_Detail!B299)</f>
        <v/>
      </c>
      <c r="W277" s="151" t="str">
        <f>IF(Limit_Deviation_Detail!C299="","",Limit_Deviation_Detail!C299)</f>
        <v/>
      </c>
      <c r="X277" s="151" t="str">
        <f>IF(Limit_Deviation_Detail!E299="","",Limit_Deviation_Detail!E299)</f>
        <v/>
      </c>
      <c r="Y277" s="151" t="str">
        <f t="shared" si="84"/>
        <v/>
      </c>
      <c r="Z277" s="152" t="str">
        <f>IF(COUNTIF(Y$2:Y277,Y277)=1,Y277,"")</f>
        <v/>
      </c>
      <c r="AA277" s="153" t="str">
        <f t="shared" si="85"/>
        <v/>
      </c>
      <c r="AB277" s="153" t="str">
        <f t="shared" si="86"/>
        <v/>
      </c>
      <c r="AC277" s="153" t="str">
        <f t="shared" si="87"/>
        <v/>
      </c>
      <c r="AD277" s="153" t="str">
        <f t="shared" si="88"/>
        <v/>
      </c>
      <c r="AE277" s="153" t="str">
        <f t="shared" si="89"/>
        <v/>
      </c>
      <c r="AU277" s="236" t="str">
        <f>+IF(AZ277="","",MAX(AU$1:AU276)+1)</f>
        <v/>
      </c>
      <c r="AV277" s="237" t="str">
        <f>IF(CMS_Deviation_Detail!B299="","",CMS_Deviation_Detail!B299)</f>
        <v/>
      </c>
      <c r="AW277" s="237" t="str">
        <f>IF(CMS_Deviation_Detail!C299="","",CMS_Deviation_Detail!C299)</f>
        <v/>
      </c>
      <c r="AX277" s="237" t="str">
        <f>IF(CMS_Deviation_Detail!D299="","",CMS_Deviation_Detail!D299)</f>
        <v/>
      </c>
      <c r="AY277" s="237" t="str">
        <f t="shared" si="91"/>
        <v/>
      </c>
      <c r="AZ277" s="152" t="str">
        <f>IF(COUNTIF(AY$2:AY277,AY277)=1,AY277,"")</f>
        <v/>
      </c>
      <c r="BA277" s="238" t="str">
        <f t="shared" si="92"/>
        <v/>
      </c>
      <c r="BB277" s="238" t="str">
        <f t="shared" si="93"/>
        <v/>
      </c>
      <c r="BC277" s="238" t="str">
        <f t="shared" si="94"/>
        <v/>
      </c>
      <c r="BD277" s="238" t="str">
        <f t="shared" si="95"/>
        <v/>
      </c>
      <c r="BE277" s="238" t="str">
        <f t="shared" si="90"/>
        <v/>
      </c>
    </row>
    <row r="278" spans="1:57" ht="16.5" x14ac:dyDescent="0.3">
      <c r="A278" s="150"/>
      <c r="B278" s="228"/>
      <c r="C278" s="147"/>
      <c r="D278" s="228"/>
      <c r="U278" s="150" t="str">
        <f>+IF(Z278="","",MAX(U$1:U277)+1)</f>
        <v/>
      </c>
      <c r="V278" s="151" t="str">
        <f>IF(Limit_Deviation_Detail!B300="","",Limit_Deviation_Detail!B300)</f>
        <v/>
      </c>
      <c r="W278" s="151" t="str">
        <f>IF(Limit_Deviation_Detail!C300="","",Limit_Deviation_Detail!C300)</f>
        <v/>
      </c>
      <c r="X278" s="151" t="str">
        <f>IF(Limit_Deviation_Detail!E300="","",Limit_Deviation_Detail!E300)</f>
        <v/>
      </c>
      <c r="Y278" s="151" t="str">
        <f t="shared" si="84"/>
        <v/>
      </c>
      <c r="Z278" s="152" t="str">
        <f>IF(COUNTIF(Y$2:Y278,Y278)=1,Y278,"")</f>
        <v/>
      </c>
      <c r="AA278" s="153" t="str">
        <f t="shared" si="85"/>
        <v/>
      </c>
      <c r="AB278" s="153" t="str">
        <f t="shared" si="86"/>
        <v/>
      </c>
      <c r="AC278" s="153" t="str">
        <f t="shared" si="87"/>
        <v/>
      </c>
      <c r="AD278" s="153" t="str">
        <f t="shared" si="88"/>
        <v/>
      </c>
      <c r="AE278" s="153" t="str">
        <f t="shared" si="89"/>
        <v/>
      </c>
      <c r="AU278" s="236" t="str">
        <f>+IF(AZ278="","",MAX(AU$1:AU277)+1)</f>
        <v/>
      </c>
      <c r="AV278" s="237" t="str">
        <f>IF(CMS_Deviation_Detail!B300="","",CMS_Deviation_Detail!B300)</f>
        <v/>
      </c>
      <c r="AW278" s="237" t="str">
        <f>IF(CMS_Deviation_Detail!C300="","",CMS_Deviation_Detail!C300)</f>
        <v/>
      </c>
      <c r="AX278" s="237" t="str">
        <f>IF(CMS_Deviation_Detail!D300="","",CMS_Deviation_Detail!D300)</f>
        <v/>
      </c>
      <c r="AY278" s="237" t="str">
        <f t="shared" si="91"/>
        <v/>
      </c>
      <c r="AZ278" s="152" t="str">
        <f>IF(COUNTIF(AY$2:AY278,AY278)=1,AY278,"")</f>
        <v/>
      </c>
      <c r="BA278" s="238" t="str">
        <f t="shared" si="92"/>
        <v/>
      </c>
      <c r="BB278" s="238" t="str">
        <f t="shared" si="93"/>
        <v/>
      </c>
      <c r="BC278" s="238" t="str">
        <f t="shared" si="94"/>
        <v/>
      </c>
      <c r="BD278" s="238" t="str">
        <f t="shared" si="95"/>
        <v/>
      </c>
      <c r="BE278" s="238" t="str">
        <f t="shared" si="90"/>
        <v/>
      </c>
    </row>
    <row r="279" spans="1:57" ht="16.5" x14ac:dyDescent="0.3">
      <c r="A279" s="150"/>
      <c r="B279" s="228"/>
      <c r="C279" s="147"/>
      <c r="D279" s="228"/>
      <c r="U279" s="150" t="str">
        <f>+IF(Z279="","",MAX(U$1:U278)+1)</f>
        <v/>
      </c>
      <c r="V279" s="151" t="str">
        <f>IF(Limit_Deviation_Detail!B301="","",Limit_Deviation_Detail!B301)</f>
        <v/>
      </c>
      <c r="W279" s="151" t="str">
        <f>IF(Limit_Deviation_Detail!C301="","",Limit_Deviation_Detail!C301)</f>
        <v/>
      </c>
      <c r="X279" s="151" t="str">
        <f>IF(Limit_Deviation_Detail!E301="","",Limit_Deviation_Detail!E301)</f>
        <v/>
      </c>
      <c r="Y279" s="151" t="str">
        <f t="shared" si="84"/>
        <v/>
      </c>
      <c r="Z279" s="152" t="str">
        <f>IF(COUNTIF(Y$2:Y279,Y279)=1,Y279,"")</f>
        <v/>
      </c>
      <c r="AA279" s="153" t="str">
        <f t="shared" si="85"/>
        <v/>
      </c>
      <c r="AB279" s="153" t="str">
        <f t="shared" si="86"/>
        <v/>
      </c>
      <c r="AC279" s="153" t="str">
        <f t="shared" si="87"/>
        <v/>
      </c>
      <c r="AD279" s="153" t="str">
        <f t="shared" si="88"/>
        <v/>
      </c>
      <c r="AE279" s="153" t="str">
        <f t="shared" si="89"/>
        <v/>
      </c>
      <c r="AU279" s="236" t="str">
        <f>+IF(AZ279="","",MAX(AU$1:AU278)+1)</f>
        <v/>
      </c>
      <c r="AV279" s="237" t="str">
        <f>IF(CMS_Deviation_Detail!B301="","",CMS_Deviation_Detail!B301)</f>
        <v/>
      </c>
      <c r="AW279" s="237" t="str">
        <f>IF(CMS_Deviation_Detail!C301="","",CMS_Deviation_Detail!C301)</f>
        <v/>
      </c>
      <c r="AX279" s="237" t="str">
        <f>IF(CMS_Deviation_Detail!D301="","",CMS_Deviation_Detail!D301)</f>
        <v/>
      </c>
      <c r="AY279" s="237" t="str">
        <f t="shared" si="91"/>
        <v/>
      </c>
      <c r="AZ279" s="152" t="str">
        <f>IF(COUNTIF(AY$2:AY279,AY279)=1,AY279,"")</f>
        <v/>
      </c>
      <c r="BA279" s="238" t="str">
        <f t="shared" si="92"/>
        <v/>
      </c>
      <c r="BB279" s="238" t="str">
        <f t="shared" si="93"/>
        <v/>
      </c>
      <c r="BC279" s="238" t="str">
        <f t="shared" si="94"/>
        <v/>
      </c>
      <c r="BD279" s="238" t="str">
        <f t="shared" si="95"/>
        <v/>
      </c>
      <c r="BE279" s="238" t="str">
        <f t="shared" si="90"/>
        <v/>
      </c>
    </row>
    <row r="280" spans="1:57" ht="16.5" x14ac:dyDescent="0.3">
      <c r="A280" s="150"/>
      <c r="B280" s="228"/>
      <c r="C280" s="147"/>
      <c r="D280" s="228"/>
      <c r="U280" s="150" t="str">
        <f>+IF(Z280="","",MAX(U$1:U279)+1)</f>
        <v/>
      </c>
      <c r="V280" s="151" t="str">
        <f>IF(Limit_Deviation_Detail!B302="","",Limit_Deviation_Detail!B302)</f>
        <v/>
      </c>
      <c r="W280" s="151" t="str">
        <f>IF(Limit_Deviation_Detail!C302="","",Limit_Deviation_Detail!C302)</f>
        <v/>
      </c>
      <c r="X280" s="151" t="str">
        <f>IF(Limit_Deviation_Detail!E302="","",Limit_Deviation_Detail!E302)</f>
        <v/>
      </c>
      <c r="Y280" s="151" t="str">
        <f t="shared" si="84"/>
        <v/>
      </c>
      <c r="Z280" s="152" t="str">
        <f>IF(COUNTIF(Y$2:Y280,Y280)=1,Y280,"")</f>
        <v/>
      </c>
      <c r="AA280" s="153" t="str">
        <f t="shared" si="85"/>
        <v/>
      </c>
      <c r="AB280" s="153" t="str">
        <f t="shared" si="86"/>
        <v/>
      </c>
      <c r="AC280" s="153" t="str">
        <f t="shared" si="87"/>
        <v/>
      </c>
      <c r="AD280" s="153" t="str">
        <f t="shared" si="88"/>
        <v/>
      </c>
      <c r="AE280" s="153" t="str">
        <f t="shared" si="89"/>
        <v/>
      </c>
      <c r="AU280" s="236" t="str">
        <f>+IF(AZ280="","",MAX(AU$1:AU279)+1)</f>
        <v/>
      </c>
      <c r="AV280" s="237" t="str">
        <f>IF(CMS_Deviation_Detail!B302="","",CMS_Deviation_Detail!B302)</f>
        <v/>
      </c>
      <c r="AW280" s="237" t="str">
        <f>IF(CMS_Deviation_Detail!C302="","",CMS_Deviation_Detail!C302)</f>
        <v/>
      </c>
      <c r="AX280" s="237" t="str">
        <f>IF(CMS_Deviation_Detail!D302="","",CMS_Deviation_Detail!D302)</f>
        <v/>
      </c>
      <c r="AY280" s="237" t="str">
        <f t="shared" si="91"/>
        <v/>
      </c>
      <c r="AZ280" s="152" t="str">
        <f>IF(COUNTIF(AY$2:AY280,AY280)=1,AY280,"")</f>
        <v/>
      </c>
      <c r="BA280" s="238" t="str">
        <f t="shared" si="92"/>
        <v/>
      </c>
      <c r="BB280" s="238" t="str">
        <f t="shared" si="93"/>
        <v/>
      </c>
      <c r="BC280" s="238" t="str">
        <f t="shared" si="94"/>
        <v/>
      </c>
      <c r="BD280" s="238" t="str">
        <f t="shared" si="95"/>
        <v/>
      </c>
      <c r="BE280" s="238" t="str">
        <f t="shared" si="90"/>
        <v/>
      </c>
    </row>
    <row r="281" spans="1:57" ht="16.5" x14ac:dyDescent="0.3">
      <c r="A281" s="150"/>
      <c r="B281" s="228"/>
      <c r="C281" s="147"/>
      <c r="D281" s="228"/>
      <c r="U281" s="150" t="str">
        <f>+IF(Z281="","",MAX(U$1:U280)+1)</f>
        <v/>
      </c>
      <c r="V281" s="151" t="str">
        <f>IF(Limit_Deviation_Detail!B303="","",Limit_Deviation_Detail!B303)</f>
        <v/>
      </c>
      <c r="W281" s="151" t="str">
        <f>IF(Limit_Deviation_Detail!C303="","",Limit_Deviation_Detail!C303)</f>
        <v/>
      </c>
      <c r="X281" s="151" t="str">
        <f>IF(Limit_Deviation_Detail!E303="","",Limit_Deviation_Detail!E303)</f>
        <v/>
      </c>
      <c r="Y281" s="151" t="str">
        <f t="shared" si="84"/>
        <v/>
      </c>
      <c r="Z281" s="152" t="str">
        <f>IF(COUNTIF(Y$2:Y281,Y281)=1,Y281,"")</f>
        <v/>
      </c>
      <c r="AA281" s="153" t="str">
        <f t="shared" si="85"/>
        <v/>
      </c>
      <c r="AB281" s="153" t="str">
        <f t="shared" si="86"/>
        <v/>
      </c>
      <c r="AC281" s="153" t="str">
        <f t="shared" si="87"/>
        <v/>
      </c>
      <c r="AD281" s="153" t="str">
        <f t="shared" si="88"/>
        <v/>
      </c>
      <c r="AE281" s="153" t="str">
        <f t="shared" si="89"/>
        <v/>
      </c>
      <c r="AU281" s="236" t="str">
        <f>+IF(AZ281="","",MAX(AU$1:AU280)+1)</f>
        <v/>
      </c>
      <c r="AV281" s="237" t="str">
        <f>IF(CMS_Deviation_Detail!B303="","",CMS_Deviation_Detail!B303)</f>
        <v/>
      </c>
      <c r="AW281" s="237" t="str">
        <f>IF(CMS_Deviation_Detail!C303="","",CMS_Deviation_Detail!C303)</f>
        <v/>
      </c>
      <c r="AX281" s="237" t="str">
        <f>IF(CMS_Deviation_Detail!D303="","",CMS_Deviation_Detail!D303)</f>
        <v/>
      </c>
      <c r="AY281" s="237" t="str">
        <f t="shared" si="91"/>
        <v/>
      </c>
      <c r="AZ281" s="152" t="str">
        <f>IF(COUNTIF(AY$2:AY281,AY281)=1,AY281,"")</f>
        <v/>
      </c>
      <c r="BA281" s="238" t="str">
        <f t="shared" si="92"/>
        <v/>
      </c>
      <c r="BB281" s="238" t="str">
        <f t="shared" si="93"/>
        <v/>
      </c>
      <c r="BC281" s="238" t="str">
        <f t="shared" si="94"/>
        <v/>
      </c>
      <c r="BD281" s="238" t="str">
        <f t="shared" si="95"/>
        <v/>
      </c>
      <c r="BE281" s="238" t="str">
        <f t="shared" si="90"/>
        <v/>
      </c>
    </row>
    <row r="282" spans="1:57" ht="16.5" x14ac:dyDescent="0.3">
      <c r="A282" s="150"/>
      <c r="B282" s="228"/>
      <c r="C282" s="147"/>
      <c r="D282" s="228"/>
      <c r="U282" s="150" t="str">
        <f>+IF(Z282="","",MAX(U$1:U281)+1)</f>
        <v/>
      </c>
      <c r="V282" s="151" t="str">
        <f>IF(Limit_Deviation_Detail!B304="","",Limit_Deviation_Detail!B304)</f>
        <v/>
      </c>
      <c r="W282" s="151" t="str">
        <f>IF(Limit_Deviation_Detail!C304="","",Limit_Deviation_Detail!C304)</f>
        <v/>
      </c>
      <c r="X282" s="151" t="str">
        <f>IF(Limit_Deviation_Detail!E304="","",Limit_Deviation_Detail!E304)</f>
        <v/>
      </c>
      <c r="Y282" s="151" t="str">
        <f t="shared" si="84"/>
        <v/>
      </c>
      <c r="Z282" s="152" t="str">
        <f>IF(COUNTIF(Y$2:Y282,Y282)=1,Y282,"")</f>
        <v/>
      </c>
      <c r="AA282" s="153" t="str">
        <f t="shared" si="85"/>
        <v/>
      </c>
      <c r="AB282" s="153" t="str">
        <f t="shared" si="86"/>
        <v/>
      </c>
      <c r="AC282" s="153" t="str">
        <f t="shared" si="87"/>
        <v/>
      </c>
      <c r="AD282" s="153" t="str">
        <f t="shared" si="88"/>
        <v/>
      </c>
      <c r="AE282" s="153" t="str">
        <f t="shared" si="89"/>
        <v/>
      </c>
      <c r="AU282" s="236" t="str">
        <f>+IF(AZ282="","",MAX(AU$1:AU281)+1)</f>
        <v/>
      </c>
      <c r="AV282" s="237" t="str">
        <f>IF(CMS_Deviation_Detail!B304="","",CMS_Deviation_Detail!B304)</f>
        <v/>
      </c>
      <c r="AW282" s="237" t="str">
        <f>IF(CMS_Deviation_Detail!C304="","",CMS_Deviation_Detail!C304)</f>
        <v/>
      </c>
      <c r="AX282" s="237" t="str">
        <f>IF(CMS_Deviation_Detail!D304="","",CMS_Deviation_Detail!D304)</f>
        <v/>
      </c>
      <c r="AY282" s="237" t="str">
        <f t="shared" si="91"/>
        <v/>
      </c>
      <c r="AZ282" s="152" t="str">
        <f>IF(COUNTIF(AY$2:AY282,AY282)=1,AY282,"")</f>
        <v/>
      </c>
      <c r="BA282" s="238" t="str">
        <f t="shared" si="92"/>
        <v/>
      </c>
      <c r="BB282" s="238" t="str">
        <f t="shared" si="93"/>
        <v/>
      </c>
      <c r="BC282" s="238" t="str">
        <f t="shared" si="94"/>
        <v/>
      </c>
      <c r="BD282" s="238" t="str">
        <f t="shared" si="95"/>
        <v/>
      </c>
      <c r="BE282" s="238" t="str">
        <f t="shared" si="90"/>
        <v/>
      </c>
    </row>
    <row r="283" spans="1:57" ht="16.5" x14ac:dyDescent="0.3">
      <c r="A283" s="150"/>
      <c r="B283" s="228"/>
      <c r="C283" s="147"/>
      <c r="D283" s="228"/>
      <c r="U283" s="150" t="str">
        <f>+IF(Z283="","",MAX(U$1:U282)+1)</f>
        <v/>
      </c>
      <c r="V283" s="151" t="str">
        <f>IF(Limit_Deviation_Detail!B305="","",Limit_Deviation_Detail!B305)</f>
        <v/>
      </c>
      <c r="W283" s="151" t="str">
        <f>IF(Limit_Deviation_Detail!C305="","",Limit_Deviation_Detail!C305)</f>
        <v/>
      </c>
      <c r="X283" s="151" t="str">
        <f>IF(Limit_Deviation_Detail!E305="","",Limit_Deviation_Detail!E305)</f>
        <v/>
      </c>
      <c r="Y283" s="151" t="str">
        <f t="shared" si="84"/>
        <v/>
      </c>
      <c r="Z283" s="152" t="str">
        <f>IF(COUNTIF(Y$2:Y283,Y283)=1,Y283,"")</f>
        <v/>
      </c>
      <c r="AA283" s="153" t="str">
        <f t="shared" si="85"/>
        <v/>
      </c>
      <c r="AB283" s="153" t="str">
        <f t="shared" si="86"/>
        <v/>
      </c>
      <c r="AC283" s="153" t="str">
        <f t="shared" si="87"/>
        <v/>
      </c>
      <c r="AD283" s="153" t="str">
        <f t="shared" si="88"/>
        <v/>
      </c>
      <c r="AE283" s="153" t="str">
        <f t="shared" si="89"/>
        <v/>
      </c>
      <c r="AU283" s="236" t="str">
        <f>+IF(AZ283="","",MAX(AU$1:AU282)+1)</f>
        <v/>
      </c>
      <c r="AV283" s="237" t="str">
        <f>IF(CMS_Deviation_Detail!B305="","",CMS_Deviation_Detail!B305)</f>
        <v/>
      </c>
      <c r="AW283" s="237" t="str">
        <f>IF(CMS_Deviation_Detail!C305="","",CMS_Deviation_Detail!C305)</f>
        <v/>
      </c>
      <c r="AX283" s="237" t="str">
        <f>IF(CMS_Deviation_Detail!D305="","",CMS_Deviation_Detail!D305)</f>
        <v/>
      </c>
      <c r="AY283" s="237" t="str">
        <f t="shared" si="91"/>
        <v/>
      </c>
      <c r="AZ283" s="152" t="str">
        <f>IF(COUNTIF(AY$2:AY283,AY283)=1,AY283,"")</f>
        <v/>
      </c>
      <c r="BA283" s="238" t="str">
        <f t="shared" si="92"/>
        <v/>
      </c>
      <c r="BB283" s="238" t="str">
        <f t="shared" si="93"/>
        <v/>
      </c>
      <c r="BC283" s="238" t="str">
        <f t="shared" si="94"/>
        <v/>
      </c>
      <c r="BD283" s="238" t="str">
        <f t="shared" si="95"/>
        <v/>
      </c>
      <c r="BE283" s="238" t="str">
        <f t="shared" si="90"/>
        <v/>
      </c>
    </row>
    <row r="284" spans="1:57" ht="16.5" x14ac:dyDescent="0.3">
      <c r="A284" s="150"/>
      <c r="B284" s="228"/>
      <c r="C284" s="147"/>
      <c r="D284" s="228"/>
      <c r="U284" s="150" t="str">
        <f>+IF(Z284="","",MAX(U$1:U283)+1)</f>
        <v/>
      </c>
      <c r="V284" s="151" t="str">
        <f>IF(Limit_Deviation_Detail!B306="","",Limit_Deviation_Detail!B306)</f>
        <v/>
      </c>
      <c r="W284" s="151" t="str">
        <f>IF(Limit_Deviation_Detail!C306="","",Limit_Deviation_Detail!C306)</f>
        <v/>
      </c>
      <c r="X284" s="151" t="str">
        <f>IF(Limit_Deviation_Detail!E306="","",Limit_Deviation_Detail!E306)</f>
        <v/>
      </c>
      <c r="Y284" s="151" t="str">
        <f t="shared" si="84"/>
        <v/>
      </c>
      <c r="Z284" s="152" t="str">
        <f>IF(COUNTIF(Y$2:Y284,Y284)=1,Y284,"")</f>
        <v/>
      </c>
      <c r="AA284" s="153" t="str">
        <f t="shared" si="85"/>
        <v/>
      </c>
      <c r="AB284" s="153" t="str">
        <f t="shared" si="86"/>
        <v/>
      </c>
      <c r="AC284" s="153" t="str">
        <f t="shared" si="87"/>
        <v/>
      </c>
      <c r="AD284" s="153" t="str">
        <f t="shared" si="88"/>
        <v/>
      </c>
      <c r="AE284" s="153" t="str">
        <f t="shared" si="89"/>
        <v/>
      </c>
      <c r="AU284" s="236" t="str">
        <f>+IF(AZ284="","",MAX(AU$1:AU283)+1)</f>
        <v/>
      </c>
      <c r="AV284" s="237" t="str">
        <f>IF(CMS_Deviation_Detail!B306="","",CMS_Deviation_Detail!B306)</f>
        <v/>
      </c>
      <c r="AW284" s="237" t="str">
        <f>IF(CMS_Deviation_Detail!C306="","",CMS_Deviation_Detail!C306)</f>
        <v/>
      </c>
      <c r="AX284" s="237" t="str">
        <f>IF(CMS_Deviation_Detail!D306="","",CMS_Deviation_Detail!D306)</f>
        <v/>
      </c>
      <c r="AY284" s="237" t="str">
        <f t="shared" si="91"/>
        <v/>
      </c>
      <c r="AZ284" s="152" t="str">
        <f>IF(COUNTIF(AY$2:AY284,AY284)=1,AY284,"")</f>
        <v/>
      </c>
      <c r="BA284" s="238" t="str">
        <f t="shared" si="92"/>
        <v/>
      </c>
      <c r="BB284" s="238" t="str">
        <f t="shared" si="93"/>
        <v/>
      </c>
      <c r="BC284" s="238" t="str">
        <f t="shared" si="94"/>
        <v/>
      </c>
      <c r="BD284" s="238" t="str">
        <f t="shared" si="95"/>
        <v/>
      </c>
      <c r="BE284" s="238" t="str">
        <f t="shared" si="90"/>
        <v/>
      </c>
    </row>
    <row r="285" spans="1:57" ht="16.5" x14ac:dyDescent="0.3">
      <c r="A285" s="150"/>
      <c r="B285" s="228"/>
      <c r="C285" s="147"/>
      <c r="D285" s="228"/>
      <c r="U285" s="150" t="str">
        <f>+IF(Z285="","",MAX(U$1:U284)+1)</f>
        <v/>
      </c>
      <c r="V285" s="151" t="str">
        <f>IF(Limit_Deviation_Detail!B307="","",Limit_Deviation_Detail!B307)</f>
        <v/>
      </c>
      <c r="W285" s="151" t="str">
        <f>IF(Limit_Deviation_Detail!C307="","",Limit_Deviation_Detail!C307)</f>
        <v/>
      </c>
      <c r="X285" s="151" t="str">
        <f>IF(Limit_Deviation_Detail!E307="","",Limit_Deviation_Detail!E307)</f>
        <v/>
      </c>
      <c r="Y285" s="151" t="str">
        <f t="shared" si="84"/>
        <v/>
      </c>
      <c r="Z285" s="152" t="str">
        <f>IF(COUNTIF(Y$2:Y285,Y285)=1,Y285,"")</f>
        <v/>
      </c>
      <c r="AA285" s="153" t="str">
        <f t="shared" si="85"/>
        <v/>
      </c>
      <c r="AB285" s="153" t="str">
        <f t="shared" si="86"/>
        <v/>
      </c>
      <c r="AC285" s="153" t="str">
        <f t="shared" si="87"/>
        <v/>
      </c>
      <c r="AD285" s="153" t="str">
        <f t="shared" si="88"/>
        <v/>
      </c>
      <c r="AE285" s="153" t="str">
        <f t="shared" si="89"/>
        <v/>
      </c>
      <c r="AU285" s="236" t="str">
        <f>+IF(AZ285="","",MAX(AU$1:AU284)+1)</f>
        <v/>
      </c>
      <c r="AV285" s="237" t="str">
        <f>IF(CMS_Deviation_Detail!B307="","",CMS_Deviation_Detail!B307)</f>
        <v/>
      </c>
      <c r="AW285" s="237" t="str">
        <f>IF(CMS_Deviation_Detail!C307="","",CMS_Deviation_Detail!C307)</f>
        <v/>
      </c>
      <c r="AX285" s="237" t="str">
        <f>IF(CMS_Deviation_Detail!D307="","",CMS_Deviation_Detail!D307)</f>
        <v/>
      </c>
      <c r="AY285" s="237" t="str">
        <f t="shared" si="91"/>
        <v/>
      </c>
      <c r="AZ285" s="152" t="str">
        <f>IF(COUNTIF(AY$2:AY285,AY285)=1,AY285,"")</f>
        <v/>
      </c>
      <c r="BA285" s="238" t="str">
        <f t="shared" si="92"/>
        <v/>
      </c>
      <c r="BB285" s="238" t="str">
        <f t="shared" si="93"/>
        <v/>
      </c>
      <c r="BC285" s="238" t="str">
        <f t="shared" si="94"/>
        <v/>
      </c>
      <c r="BD285" s="238" t="str">
        <f t="shared" si="95"/>
        <v/>
      </c>
      <c r="BE285" s="238" t="str">
        <f t="shared" si="90"/>
        <v/>
      </c>
    </row>
    <row r="286" spans="1:57" ht="16.5" x14ac:dyDescent="0.3">
      <c r="A286" s="150"/>
      <c r="B286" s="228"/>
      <c r="C286" s="147"/>
      <c r="D286" s="228"/>
      <c r="U286" s="150" t="str">
        <f>+IF(Z286="","",MAX(U$1:U285)+1)</f>
        <v/>
      </c>
      <c r="V286" s="151" t="str">
        <f>IF(Limit_Deviation_Detail!B308="","",Limit_Deviation_Detail!B308)</f>
        <v/>
      </c>
      <c r="W286" s="151" t="str">
        <f>IF(Limit_Deviation_Detail!C308="","",Limit_Deviation_Detail!C308)</f>
        <v/>
      </c>
      <c r="X286" s="151" t="str">
        <f>IF(Limit_Deviation_Detail!E308="","",Limit_Deviation_Detail!E308)</f>
        <v/>
      </c>
      <c r="Y286" s="151" t="str">
        <f t="shared" si="84"/>
        <v/>
      </c>
      <c r="Z286" s="152" t="str">
        <f>IF(COUNTIF(Y$2:Y286,Y286)=1,Y286,"")</f>
        <v/>
      </c>
      <c r="AA286" s="153" t="str">
        <f t="shared" si="85"/>
        <v/>
      </c>
      <c r="AB286" s="153" t="str">
        <f t="shared" si="86"/>
        <v/>
      </c>
      <c r="AC286" s="153" t="str">
        <f t="shared" si="87"/>
        <v/>
      </c>
      <c r="AD286" s="153" t="str">
        <f t="shared" si="88"/>
        <v/>
      </c>
      <c r="AE286" s="153" t="str">
        <f t="shared" si="89"/>
        <v/>
      </c>
      <c r="AU286" s="236" t="str">
        <f>+IF(AZ286="","",MAX(AU$1:AU285)+1)</f>
        <v/>
      </c>
      <c r="AV286" s="237" t="str">
        <f>IF(CMS_Deviation_Detail!B308="","",CMS_Deviation_Detail!B308)</f>
        <v/>
      </c>
      <c r="AW286" s="237" t="str">
        <f>IF(CMS_Deviation_Detail!C308="","",CMS_Deviation_Detail!C308)</f>
        <v/>
      </c>
      <c r="AX286" s="237" t="str">
        <f>IF(CMS_Deviation_Detail!D308="","",CMS_Deviation_Detail!D308)</f>
        <v/>
      </c>
      <c r="AY286" s="237" t="str">
        <f t="shared" si="91"/>
        <v/>
      </c>
      <c r="AZ286" s="152" t="str">
        <f>IF(COUNTIF(AY$2:AY286,AY286)=1,AY286,"")</f>
        <v/>
      </c>
      <c r="BA286" s="238" t="str">
        <f t="shared" si="92"/>
        <v/>
      </c>
      <c r="BB286" s="238" t="str">
        <f t="shared" si="93"/>
        <v/>
      </c>
      <c r="BC286" s="238" t="str">
        <f t="shared" si="94"/>
        <v/>
      </c>
      <c r="BD286" s="238" t="str">
        <f t="shared" si="95"/>
        <v/>
      </c>
      <c r="BE286" s="238" t="str">
        <f t="shared" si="90"/>
        <v/>
      </c>
    </row>
    <row r="287" spans="1:57" ht="16.5" x14ac:dyDescent="0.3">
      <c r="A287" s="150"/>
      <c r="B287" s="228"/>
      <c r="C287" s="147"/>
      <c r="D287" s="228"/>
      <c r="U287" s="150" t="str">
        <f>+IF(Z287="","",MAX(U$1:U286)+1)</f>
        <v/>
      </c>
      <c r="V287" s="151" t="str">
        <f>IF(Limit_Deviation_Detail!B309="","",Limit_Deviation_Detail!B309)</f>
        <v/>
      </c>
      <c r="W287" s="151" t="str">
        <f>IF(Limit_Deviation_Detail!C309="","",Limit_Deviation_Detail!C309)</f>
        <v/>
      </c>
      <c r="X287" s="151" t="str">
        <f>IF(Limit_Deviation_Detail!E309="","",Limit_Deviation_Detail!E309)</f>
        <v/>
      </c>
      <c r="Y287" s="151" t="str">
        <f t="shared" si="84"/>
        <v/>
      </c>
      <c r="Z287" s="152" t="str">
        <f>IF(COUNTIF(Y$2:Y287,Y287)=1,Y287,"")</f>
        <v/>
      </c>
      <c r="AA287" s="153" t="str">
        <f t="shared" si="85"/>
        <v/>
      </c>
      <c r="AB287" s="153" t="str">
        <f t="shared" si="86"/>
        <v/>
      </c>
      <c r="AC287" s="153" t="str">
        <f t="shared" si="87"/>
        <v/>
      </c>
      <c r="AD287" s="153" t="str">
        <f t="shared" si="88"/>
        <v/>
      </c>
      <c r="AE287" s="153" t="str">
        <f t="shared" si="89"/>
        <v/>
      </c>
      <c r="AU287" s="236" t="str">
        <f>+IF(AZ287="","",MAX(AU$1:AU286)+1)</f>
        <v/>
      </c>
      <c r="AV287" s="237" t="str">
        <f>IF(CMS_Deviation_Detail!B309="","",CMS_Deviation_Detail!B309)</f>
        <v/>
      </c>
      <c r="AW287" s="237" t="str">
        <f>IF(CMS_Deviation_Detail!C309="","",CMS_Deviation_Detail!C309)</f>
        <v/>
      </c>
      <c r="AX287" s="237" t="str">
        <f>IF(CMS_Deviation_Detail!D309="","",CMS_Deviation_Detail!D309)</f>
        <v/>
      </c>
      <c r="AY287" s="237" t="str">
        <f t="shared" si="91"/>
        <v/>
      </c>
      <c r="AZ287" s="152" t="str">
        <f>IF(COUNTIF(AY$2:AY287,AY287)=1,AY287,"")</f>
        <v/>
      </c>
      <c r="BA287" s="238" t="str">
        <f t="shared" si="92"/>
        <v/>
      </c>
      <c r="BB287" s="238" t="str">
        <f t="shared" si="93"/>
        <v/>
      </c>
      <c r="BC287" s="238" t="str">
        <f t="shared" si="94"/>
        <v/>
      </c>
      <c r="BD287" s="238" t="str">
        <f t="shared" si="95"/>
        <v/>
      </c>
      <c r="BE287" s="238" t="str">
        <f t="shared" si="90"/>
        <v/>
      </c>
    </row>
    <row r="288" spans="1:57" ht="16.5" x14ac:dyDescent="0.3">
      <c r="A288" s="150"/>
      <c r="B288" s="228"/>
      <c r="C288" s="147"/>
      <c r="D288" s="228"/>
      <c r="U288" s="150" t="str">
        <f>+IF(Z288="","",MAX(U$1:U287)+1)</f>
        <v/>
      </c>
      <c r="V288" s="151" t="str">
        <f>IF(Limit_Deviation_Detail!B310="","",Limit_Deviation_Detail!B310)</f>
        <v/>
      </c>
      <c r="W288" s="151" t="str">
        <f>IF(Limit_Deviation_Detail!C310="","",Limit_Deviation_Detail!C310)</f>
        <v/>
      </c>
      <c r="X288" s="151" t="str">
        <f>IF(Limit_Deviation_Detail!E310="","",Limit_Deviation_Detail!E310)</f>
        <v/>
      </c>
      <c r="Y288" s="151" t="str">
        <f t="shared" si="84"/>
        <v/>
      </c>
      <c r="Z288" s="152" t="str">
        <f>IF(COUNTIF(Y$2:Y288,Y288)=1,Y288,"")</f>
        <v/>
      </c>
      <c r="AA288" s="153" t="str">
        <f t="shared" si="85"/>
        <v/>
      </c>
      <c r="AB288" s="153" t="str">
        <f t="shared" si="86"/>
        <v/>
      </c>
      <c r="AC288" s="153" t="str">
        <f t="shared" si="87"/>
        <v/>
      </c>
      <c r="AD288" s="153" t="str">
        <f t="shared" si="88"/>
        <v/>
      </c>
      <c r="AE288" s="153" t="str">
        <f t="shared" si="89"/>
        <v/>
      </c>
      <c r="AU288" s="236" t="str">
        <f>+IF(AZ288="","",MAX(AU$1:AU287)+1)</f>
        <v/>
      </c>
      <c r="AV288" s="237" t="str">
        <f>IF(CMS_Deviation_Detail!B310="","",CMS_Deviation_Detail!B310)</f>
        <v/>
      </c>
      <c r="AW288" s="237" t="str">
        <f>IF(CMS_Deviation_Detail!C310="","",CMS_Deviation_Detail!C310)</f>
        <v/>
      </c>
      <c r="AX288" s="237" t="str">
        <f>IF(CMS_Deviation_Detail!D310="","",CMS_Deviation_Detail!D310)</f>
        <v/>
      </c>
      <c r="AY288" s="237" t="str">
        <f t="shared" si="91"/>
        <v/>
      </c>
      <c r="AZ288" s="152" t="str">
        <f>IF(COUNTIF(AY$2:AY288,AY288)=1,AY288,"")</f>
        <v/>
      </c>
      <c r="BA288" s="238" t="str">
        <f t="shared" si="92"/>
        <v/>
      </c>
      <c r="BB288" s="238" t="str">
        <f t="shared" si="93"/>
        <v/>
      </c>
      <c r="BC288" s="238" t="str">
        <f t="shared" si="94"/>
        <v/>
      </c>
      <c r="BD288" s="238" t="str">
        <f t="shared" si="95"/>
        <v/>
      </c>
      <c r="BE288" s="238" t="str">
        <f t="shared" si="90"/>
        <v/>
      </c>
    </row>
    <row r="289" spans="1:57" ht="16.5" x14ac:dyDescent="0.3">
      <c r="A289" s="150"/>
      <c r="B289" s="228"/>
      <c r="C289" s="147"/>
      <c r="D289" s="228"/>
      <c r="U289" s="150" t="str">
        <f>+IF(Z289="","",MAX(U$1:U288)+1)</f>
        <v/>
      </c>
      <c r="V289" s="151" t="str">
        <f>IF(Limit_Deviation_Detail!B311="","",Limit_Deviation_Detail!B311)</f>
        <v/>
      </c>
      <c r="W289" s="151" t="str">
        <f>IF(Limit_Deviation_Detail!C311="","",Limit_Deviation_Detail!C311)</f>
        <v/>
      </c>
      <c r="X289" s="151" t="str">
        <f>IF(Limit_Deviation_Detail!E311="","",Limit_Deviation_Detail!E311)</f>
        <v/>
      </c>
      <c r="Y289" s="151" t="str">
        <f t="shared" si="84"/>
        <v/>
      </c>
      <c r="Z289" s="152" t="str">
        <f>IF(COUNTIF(Y$2:Y289,Y289)=1,Y289,"")</f>
        <v/>
      </c>
      <c r="AA289" s="153" t="str">
        <f t="shared" si="85"/>
        <v/>
      </c>
      <c r="AB289" s="153" t="str">
        <f t="shared" si="86"/>
        <v/>
      </c>
      <c r="AC289" s="153" t="str">
        <f t="shared" si="87"/>
        <v/>
      </c>
      <c r="AD289" s="153" t="str">
        <f t="shared" si="88"/>
        <v/>
      </c>
      <c r="AE289" s="153" t="str">
        <f t="shared" si="89"/>
        <v/>
      </c>
      <c r="AU289" s="236" t="str">
        <f>+IF(AZ289="","",MAX(AU$1:AU288)+1)</f>
        <v/>
      </c>
      <c r="AV289" s="237" t="str">
        <f>IF(CMS_Deviation_Detail!B311="","",CMS_Deviation_Detail!B311)</f>
        <v/>
      </c>
      <c r="AW289" s="237" t="str">
        <f>IF(CMS_Deviation_Detail!C311="","",CMS_Deviation_Detail!C311)</f>
        <v/>
      </c>
      <c r="AX289" s="237" t="str">
        <f>IF(CMS_Deviation_Detail!D311="","",CMS_Deviation_Detail!D311)</f>
        <v/>
      </c>
      <c r="AY289" s="237" t="str">
        <f t="shared" si="91"/>
        <v/>
      </c>
      <c r="AZ289" s="152" t="str">
        <f>IF(COUNTIF(AY$2:AY289,AY289)=1,AY289,"")</f>
        <v/>
      </c>
      <c r="BA289" s="238" t="str">
        <f t="shared" si="92"/>
        <v/>
      </c>
      <c r="BB289" s="238" t="str">
        <f t="shared" si="93"/>
        <v/>
      </c>
      <c r="BC289" s="238" t="str">
        <f t="shared" si="94"/>
        <v/>
      </c>
      <c r="BD289" s="238" t="str">
        <f t="shared" si="95"/>
        <v/>
      </c>
      <c r="BE289" s="238" t="str">
        <f t="shared" si="90"/>
        <v/>
      </c>
    </row>
    <row r="290" spans="1:57" ht="16.5" x14ac:dyDescent="0.3">
      <c r="A290" s="150"/>
      <c r="B290" s="228"/>
      <c r="C290" s="147"/>
      <c r="D290" s="228"/>
      <c r="U290" s="150" t="str">
        <f>+IF(Z290="","",MAX(U$1:U289)+1)</f>
        <v/>
      </c>
      <c r="V290" s="151" t="str">
        <f>IF(Limit_Deviation_Detail!B312="","",Limit_Deviation_Detail!B312)</f>
        <v/>
      </c>
      <c r="W290" s="151" t="str">
        <f>IF(Limit_Deviation_Detail!C312="","",Limit_Deviation_Detail!C312)</f>
        <v/>
      </c>
      <c r="X290" s="151" t="str">
        <f>IF(Limit_Deviation_Detail!E312="","",Limit_Deviation_Detail!E312)</f>
        <v/>
      </c>
      <c r="Y290" s="151" t="str">
        <f t="shared" si="84"/>
        <v/>
      </c>
      <c r="Z290" s="152" t="str">
        <f>IF(COUNTIF(Y$2:Y290,Y290)=1,Y290,"")</f>
        <v/>
      </c>
      <c r="AA290" s="153" t="str">
        <f t="shared" si="85"/>
        <v/>
      </c>
      <c r="AB290" s="153" t="str">
        <f t="shared" si="86"/>
        <v/>
      </c>
      <c r="AC290" s="153" t="str">
        <f t="shared" si="87"/>
        <v/>
      </c>
      <c r="AD290" s="153" t="str">
        <f t="shared" si="88"/>
        <v/>
      </c>
      <c r="AE290" s="153" t="str">
        <f t="shared" si="89"/>
        <v/>
      </c>
      <c r="AU290" s="236" t="str">
        <f>+IF(AZ290="","",MAX(AU$1:AU289)+1)</f>
        <v/>
      </c>
      <c r="AV290" s="237" t="str">
        <f>IF(CMS_Deviation_Detail!B312="","",CMS_Deviation_Detail!B312)</f>
        <v/>
      </c>
      <c r="AW290" s="237" t="str">
        <f>IF(CMS_Deviation_Detail!C312="","",CMS_Deviation_Detail!C312)</f>
        <v/>
      </c>
      <c r="AX290" s="237" t="str">
        <f>IF(CMS_Deviation_Detail!D312="","",CMS_Deviation_Detail!D312)</f>
        <v/>
      </c>
      <c r="AY290" s="237" t="str">
        <f t="shared" si="91"/>
        <v/>
      </c>
      <c r="AZ290" s="152" t="str">
        <f>IF(COUNTIF(AY$2:AY290,AY290)=1,AY290,"")</f>
        <v/>
      </c>
      <c r="BA290" s="238" t="str">
        <f t="shared" si="92"/>
        <v/>
      </c>
      <c r="BB290" s="238" t="str">
        <f t="shared" si="93"/>
        <v/>
      </c>
      <c r="BC290" s="238" t="str">
        <f t="shared" si="94"/>
        <v/>
      </c>
      <c r="BD290" s="238" t="str">
        <f t="shared" si="95"/>
        <v/>
      </c>
      <c r="BE290" s="238" t="str">
        <f t="shared" si="90"/>
        <v/>
      </c>
    </row>
    <row r="291" spans="1:57" ht="16.5" x14ac:dyDescent="0.3">
      <c r="A291" s="150"/>
      <c r="B291" s="228"/>
      <c r="C291" s="147"/>
      <c r="D291" s="228"/>
      <c r="U291" s="150" t="str">
        <f>+IF(Z291="","",MAX(U$1:U290)+1)</f>
        <v/>
      </c>
      <c r="V291" s="151" t="str">
        <f>IF(Limit_Deviation_Detail!B313="","",Limit_Deviation_Detail!B313)</f>
        <v/>
      </c>
      <c r="W291" s="151" t="str">
        <f>IF(Limit_Deviation_Detail!C313="","",Limit_Deviation_Detail!C313)</f>
        <v/>
      </c>
      <c r="X291" s="151" t="str">
        <f>IF(Limit_Deviation_Detail!E313="","",Limit_Deviation_Detail!E313)</f>
        <v/>
      </c>
      <c r="Y291" s="151" t="str">
        <f t="shared" si="84"/>
        <v/>
      </c>
      <c r="Z291" s="152" t="str">
        <f>IF(COUNTIF(Y$2:Y291,Y291)=1,Y291,"")</f>
        <v/>
      </c>
      <c r="AA291" s="153" t="str">
        <f t="shared" si="85"/>
        <v/>
      </c>
      <c r="AB291" s="153" t="str">
        <f t="shared" si="86"/>
        <v/>
      </c>
      <c r="AC291" s="153" t="str">
        <f t="shared" si="87"/>
        <v/>
      </c>
      <c r="AD291" s="153" t="str">
        <f t="shared" si="88"/>
        <v/>
      </c>
      <c r="AE291" s="153" t="str">
        <f t="shared" si="89"/>
        <v/>
      </c>
      <c r="AU291" s="236" t="str">
        <f>+IF(AZ291="","",MAX(AU$1:AU290)+1)</f>
        <v/>
      </c>
      <c r="AV291" s="237" t="str">
        <f>IF(CMS_Deviation_Detail!B313="","",CMS_Deviation_Detail!B313)</f>
        <v/>
      </c>
      <c r="AW291" s="237" t="str">
        <f>IF(CMS_Deviation_Detail!C313="","",CMS_Deviation_Detail!C313)</f>
        <v/>
      </c>
      <c r="AX291" s="237" t="str">
        <f>IF(CMS_Deviation_Detail!D313="","",CMS_Deviation_Detail!D313)</f>
        <v/>
      </c>
      <c r="AY291" s="237" t="str">
        <f t="shared" si="91"/>
        <v/>
      </c>
      <c r="AZ291" s="152" t="str">
        <f>IF(COUNTIF(AY$2:AY291,AY291)=1,AY291,"")</f>
        <v/>
      </c>
      <c r="BA291" s="238" t="str">
        <f t="shared" si="92"/>
        <v/>
      </c>
      <c r="BB291" s="238" t="str">
        <f t="shared" si="93"/>
        <v/>
      </c>
      <c r="BC291" s="238" t="str">
        <f t="shared" si="94"/>
        <v/>
      </c>
      <c r="BD291" s="238" t="str">
        <f t="shared" si="95"/>
        <v/>
      </c>
      <c r="BE291" s="238" t="str">
        <f t="shared" si="90"/>
        <v/>
      </c>
    </row>
    <row r="292" spans="1:57" ht="16.5" x14ac:dyDescent="0.3">
      <c r="A292" s="150"/>
      <c r="B292" s="228"/>
      <c r="C292" s="147"/>
      <c r="D292" s="228"/>
      <c r="U292" s="150" t="str">
        <f>+IF(Z292="","",MAX(U$1:U291)+1)</f>
        <v/>
      </c>
      <c r="V292" s="151" t="str">
        <f>IF(Limit_Deviation_Detail!B314="","",Limit_Deviation_Detail!B314)</f>
        <v/>
      </c>
      <c r="W292" s="151" t="str">
        <f>IF(Limit_Deviation_Detail!C314="","",Limit_Deviation_Detail!C314)</f>
        <v/>
      </c>
      <c r="X292" s="151" t="str">
        <f>IF(Limit_Deviation_Detail!E314="","",Limit_Deviation_Detail!E314)</f>
        <v/>
      </c>
      <c r="Y292" s="151" t="str">
        <f t="shared" si="84"/>
        <v/>
      </c>
      <c r="Z292" s="152" t="str">
        <f>IF(COUNTIF(Y$2:Y292,Y292)=1,Y292,"")</f>
        <v/>
      </c>
      <c r="AA292" s="153" t="str">
        <f t="shared" si="85"/>
        <v/>
      </c>
      <c r="AB292" s="153" t="str">
        <f t="shared" si="86"/>
        <v/>
      </c>
      <c r="AC292" s="153" t="str">
        <f t="shared" si="87"/>
        <v/>
      </c>
      <c r="AD292" s="153" t="str">
        <f t="shared" si="88"/>
        <v/>
      </c>
      <c r="AE292" s="153" t="str">
        <f t="shared" si="89"/>
        <v/>
      </c>
      <c r="AU292" s="236" t="str">
        <f>+IF(AZ292="","",MAX(AU$1:AU291)+1)</f>
        <v/>
      </c>
      <c r="AV292" s="237" t="str">
        <f>IF(CMS_Deviation_Detail!B314="","",CMS_Deviation_Detail!B314)</f>
        <v/>
      </c>
      <c r="AW292" s="237" t="str">
        <f>IF(CMS_Deviation_Detail!C314="","",CMS_Deviation_Detail!C314)</f>
        <v/>
      </c>
      <c r="AX292" s="237" t="str">
        <f>IF(CMS_Deviation_Detail!D314="","",CMS_Deviation_Detail!D314)</f>
        <v/>
      </c>
      <c r="AY292" s="237" t="str">
        <f t="shared" si="91"/>
        <v/>
      </c>
      <c r="AZ292" s="152" t="str">
        <f>IF(COUNTIF(AY$2:AY292,AY292)=1,AY292,"")</f>
        <v/>
      </c>
      <c r="BA292" s="238" t="str">
        <f t="shared" si="92"/>
        <v/>
      </c>
      <c r="BB292" s="238" t="str">
        <f t="shared" si="93"/>
        <v/>
      </c>
      <c r="BC292" s="238" t="str">
        <f t="shared" si="94"/>
        <v/>
      </c>
      <c r="BD292" s="238" t="str">
        <f t="shared" si="95"/>
        <v/>
      </c>
      <c r="BE292" s="238" t="str">
        <f t="shared" si="90"/>
        <v/>
      </c>
    </row>
    <row r="293" spans="1:57" ht="16.5" x14ac:dyDescent="0.3">
      <c r="A293" s="150"/>
      <c r="B293" s="228"/>
      <c r="C293" s="147"/>
      <c r="D293" s="228"/>
      <c r="U293" s="150" t="str">
        <f>+IF(Z293="","",MAX(U$1:U292)+1)</f>
        <v/>
      </c>
      <c r="V293" s="151" t="str">
        <f>IF(Limit_Deviation_Detail!B315="","",Limit_Deviation_Detail!B315)</f>
        <v/>
      </c>
      <c r="W293" s="151" t="str">
        <f>IF(Limit_Deviation_Detail!C315="","",Limit_Deviation_Detail!C315)</f>
        <v/>
      </c>
      <c r="X293" s="151" t="str">
        <f>IF(Limit_Deviation_Detail!E315="","",Limit_Deviation_Detail!E315)</f>
        <v/>
      </c>
      <c r="Y293" s="151" t="str">
        <f t="shared" si="84"/>
        <v/>
      </c>
      <c r="Z293" s="152" t="str">
        <f>IF(COUNTIF(Y$2:Y293,Y293)=1,Y293,"")</f>
        <v/>
      </c>
      <c r="AA293" s="153" t="str">
        <f t="shared" si="85"/>
        <v/>
      </c>
      <c r="AB293" s="153" t="str">
        <f t="shared" si="86"/>
        <v/>
      </c>
      <c r="AC293" s="153" t="str">
        <f t="shared" si="87"/>
        <v/>
      </c>
      <c r="AD293" s="153" t="str">
        <f t="shared" si="88"/>
        <v/>
      </c>
      <c r="AE293" s="153" t="str">
        <f t="shared" si="89"/>
        <v/>
      </c>
      <c r="AU293" s="236" t="str">
        <f>+IF(AZ293="","",MAX(AU$1:AU292)+1)</f>
        <v/>
      </c>
      <c r="AV293" s="237" t="str">
        <f>IF(CMS_Deviation_Detail!B315="","",CMS_Deviation_Detail!B315)</f>
        <v/>
      </c>
      <c r="AW293" s="237" t="str">
        <f>IF(CMS_Deviation_Detail!C315="","",CMS_Deviation_Detail!C315)</f>
        <v/>
      </c>
      <c r="AX293" s="237" t="str">
        <f>IF(CMS_Deviation_Detail!D315="","",CMS_Deviation_Detail!D315)</f>
        <v/>
      </c>
      <c r="AY293" s="237" t="str">
        <f t="shared" si="91"/>
        <v/>
      </c>
      <c r="AZ293" s="152" t="str">
        <f>IF(COUNTIF(AY$2:AY293,AY293)=1,AY293,"")</f>
        <v/>
      </c>
      <c r="BA293" s="238" t="str">
        <f t="shared" si="92"/>
        <v/>
      </c>
      <c r="BB293" s="238" t="str">
        <f t="shared" si="93"/>
        <v/>
      </c>
      <c r="BC293" s="238" t="str">
        <f t="shared" si="94"/>
        <v/>
      </c>
      <c r="BD293" s="238" t="str">
        <f t="shared" si="95"/>
        <v/>
      </c>
      <c r="BE293" s="238" t="str">
        <f t="shared" si="90"/>
        <v/>
      </c>
    </row>
    <row r="294" spans="1:57" ht="16.5" x14ac:dyDescent="0.3">
      <c r="A294" s="150"/>
      <c r="B294" s="228"/>
      <c r="C294" s="147"/>
      <c r="D294" s="228"/>
      <c r="U294" s="150" t="str">
        <f>+IF(Z294="","",MAX(U$1:U293)+1)</f>
        <v/>
      </c>
      <c r="V294" s="151" t="str">
        <f>IF(Limit_Deviation_Detail!B316="","",Limit_Deviation_Detail!B316)</f>
        <v/>
      </c>
      <c r="W294" s="151" t="str">
        <f>IF(Limit_Deviation_Detail!C316="","",Limit_Deviation_Detail!C316)</f>
        <v/>
      </c>
      <c r="X294" s="151" t="str">
        <f>IF(Limit_Deviation_Detail!E316="","",Limit_Deviation_Detail!E316)</f>
        <v/>
      </c>
      <c r="Y294" s="151" t="str">
        <f t="shared" si="84"/>
        <v/>
      </c>
      <c r="Z294" s="152" t="str">
        <f>IF(COUNTIF(Y$2:Y294,Y294)=1,Y294,"")</f>
        <v/>
      </c>
      <c r="AA294" s="153" t="str">
        <f t="shared" si="85"/>
        <v/>
      </c>
      <c r="AB294" s="153" t="str">
        <f t="shared" si="86"/>
        <v/>
      </c>
      <c r="AC294" s="153" t="str">
        <f t="shared" si="87"/>
        <v/>
      </c>
      <c r="AD294" s="153" t="str">
        <f t="shared" si="88"/>
        <v/>
      </c>
      <c r="AE294" s="153" t="str">
        <f t="shared" si="89"/>
        <v/>
      </c>
      <c r="AU294" s="236" t="str">
        <f>+IF(AZ294="","",MAX(AU$1:AU293)+1)</f>
        <v/>
      </c>
      <c r="AV294" s="237" t="str">
        <f>IF(CMS_Deviation_Detail!B316="","",CMS_Deviation_Detail!B316)</f>
        <v/>
      </c>
      <c r="AW294" s="237" t="str">
        <f>IF(CMS_Deviation_Detail!C316="","",CMS_Deviation_Detail!C316)</f>
        <v/>
      </c>
      <c r="AX294" s="237" t="str">
        <f>IF(CMS_Deviation_Detail!D316="","",CMS_Deviation_Detail!D316)</f>
        <v/>
      </c>
      <c r="AY294" s="237" t="str">
        <f t="shared" si="91"/>
        <v/>
      </c>
      <c r="AZ294" s="152" t="str">
        <f>IF(COUNTIF(AY$2:AY294,AY294)=1,AY294,"")</f>
        <v/>
      </c>
      <c r="BA294" s="238" t="str">
        <f t="shared" si="92"/>
        <v/>
      </c>
      <c r="BB294" s="238" t="str">
        <f t="shared" si="93"/>
        <v/>
      </c>
      <c r="BC294" s="238" t="str">
        <f t="shared" si="94"/>
        <v/>
      </c>
      <c r="BD294" s="238" t="str">
        <f t="shared" si="95"/>
        <v/>
      </c>
      <c r="BE294" s="238" t="str">
        <f t="shared" si="90"/>
        <v/>
      </c>
    </row>
    <row r="295" spans="1:57" ht="16.5" x14ac:dyDescent="0.3">
      <c r="A295" s="150"/>
      <c r="B295" s="228"/>
      <c r="C295" s="147"/>
      <c r="D295" s="228"/>
      <c r="U295" s="150" t="str">
        <f>+IF(Z295="","",MAX(U$1:U294)+1)</f>
        <v/>
      </c>
      <c r="V295" s="151" t="str">
        <f>IF(Limit_Deviation_Detail!B317="","",Limit_Deviation_Detail!B317)</f>
        <v/>
      </c>
      <c r="W295" s="151" t="str">
        <f>IF(Limit_Deviation_Detail!C317="","",Limit_Deviation_Detail!C317)</f>
        <v/>
      </c>
      <c r="X295" s="151" t="str">
        <f>IF(Limit_Deviation_Detail!E317="","",Limit_Deviation_Detail!E317)</f>
        <v/>
      </c>
      <c r="Y295" s="151" t="str">
        <f t="shared" si="84"/>
        <v/>
      </c>
      <c r="Z295" s="152" t="str">
        <f>IF(COUNTIF(Y$2:Y295,Y295)=1,Y295,"")</f>
        <v/>
      </c>
      <c r="AA295" s="153" t="str">
        <f t="shared" si="85"/>
        <v/>
      </c>
      <c r="AB295" s="153" t="str">
        <f t="shared" si="86"/>
        <v/>
      </c>
      <c r="AC295" s="153" t="str">
        <f t="shared" si="87"/>
        <v/>
      </c>
      <c r="AD295" s="153" t="str">
        <f t="shared" si="88"/>
        <v/>
      </c>
      <c r="AE295" s="153" t="str">
        <f t="shared" si="89"/>
        <v/>
      </c>
      <c r="AU295" s="236" t="str">
        <f>+IF(AZ295="","",MAX(AU$1:AU294)+1)</f>
        <v/>
      </c>
      <c r="AV295" s="237" t="str">
        <f>IF(CMS_Deviation_Detail!B317="","",CMS_Deviation_Detail!B317)</f>
        <v/>
      </c>
      <c r="AW295" s="237" t="str">
        <f>IF(CMS_Deviation_Detail!C317="","",CMS_Deviation_Detail!C317)</f>
        <v/>
      </c>
      <c r="AX295" s="237" t="str">
        <f>IF(CMS_Deviation_Detail!D317="","",CMS_Deviation_Detail!D317)</f>
        <v/>
      </c>
      <c r="AY295" s="237" t="str">
        <f t="shared" si="91"/>
        <v/>
      </c>
      <c r="AZ295" s="152" t="str">
        <f>IF(COUNTIF(AY$2:AY295,AY295)=1,AY295,"")</f>
        <v/>
      </c>
      <c r="BA295" s="238" t="str">
        <f t="shared" si="92"/>
        <v/>
      </c>
      <c r="BB295" s="238" t="str">
        <f t="shared" si="93"/>
        <v/>
      </c>
      <c r="BC295" s="238" t="str">
        <f t="shared" si="94"/>
        <v/>
      </c>
      <c r="BD295" s="238" t="str">
        <f t="shared" si="95"/>
        <v/>
      </c>
      <c r="BE295" s="238" t="str">
        <f t="shared" si="90"/>
        <v/>
      </c>
    </row>
    <row r="296" spans="1:57" ht="16.5" x14ac:dyDescent="0.3">
      <c r="A296" s="150"/>
      <c r="B296" s="228"/>
      <c r="C296" s="147"/>
      <c r="D296" s="228"/>
      <c r="U296" s="150" t="str">
        <f>+IF(Z296="","",MAX(U$1:U295)+1)</f>
        <v/>
      </c>
      <c r="V296" s="151" t="str">
        <f>IF(Limit_Deviation_Detail!B318="","",Limit_Deviation_Detail!B318)</f>
        <v/>
      </c>
      <c r="W296" s="151" t="str">
        <f>IF(Limit_Deviation_Detail!C318="","",Limit_Deviation_Detail!C318)</f>
        <v/>
      </c>
      <c r="X296" s="151" t="str">
        <f>IF(Limit_Deviation_Detail!E318="","",Limit_Deviation_Detail!E318)</f>
        <v/>
      </c>
      <c r="Y296" s="151" t="str">
        <f t="shared" si="84"/>
        <v/>
      </c>
      <c r="Z296" s="152" t="str">
        <f>IF(COUNTIF(Y$2:Y296,Y296)=1,Y296,"")</f>
        <v/>
      </c>
      <c r="AA296" s="153" t="str">
        <f t="shared" si="85"/>
        <v/>
      </c>
      <c r="AB296" s="153" t="str">
        <f t="shared" si="86"/>
        <v/>
      </c>
      <c r="AC296" s="153" t="str">
        <f t="shared" si="87"/>
        <v/>
      </c>
      <c r="AD296" s="153" t="str">
        <f t="shared" si="88"/>
        <v/>
      </c>
      <c r="AE296" s="153" t="str">
        <f t="shared" si="89"/>
        <v/>
      </c>
      <c r="AU296" s="236" t="str">
        <f>+IF(AZ296="","",MAX(AU$1:AU295)+1)</f>
        <v/>
      </c>
      <c r="AV296" s="237" t="str">
        <f>IF(CMS_Deviation_Detail!B318="","",CMS_Deviation_Detail!B318)</f>
        <v/>
      </c>
      <c r="AW296" s="237" t="str">
        <f>IF(CMS_Deviation_Detail!C318="","",CMS_Deviation_Detail!C318)</f>
        <v/>
      </c>
      <c r="AX296" s="237" t="str">
        <f>IF(CMS_Deviation_Detail!D318="","",CMS_Deviation_Detail!D318)</f>
        <v/>
      </c>
      <c r="AY296" s="237" t="str">
        <f t="shared" si="91"/>
        <v/>
      </c>
      <c r="AZ296" s="152" t="str">
        <f>IF(COUNTIF(AY$2:AY296,AY296)=1,AY296,"")</f>
        <v/>
      </c>
      <c r="BA296" s="238" t="str">
        <f t="shared" si="92"/>
        <v/>
      </c>
      <c r="BB296" s="238" t="str">
        <f t="shared" si="93"/>
        <v/>
      </c>
      <c r="BC296" s="238" t="str">
        <f t="shared" si="94"/>
        <v/>
      </c>
      <c r="BD296" s="238" t="str">
        <f t="shared" si="95"/>
        <v/>
      </c>
      <c r="BE296" s="238" t="str">
        <f t="shared" si="90"/>
        <v/>
      </c>
    </row>
    <row r="297" spans="1:57" ht="16.5" x14ac:dyDescent="0.3">
      <c r="A297" s="150"/>
      <c r="B297" s="228"/>
      <c r="C297" s="147"/>
      <c r="D297" s="228"/>
      <c r="U297" s="150" t="str">
        <f>+IF(Z297="","",MAX(U$1:U296)+1)</f>
        <v/>
      </c>
      <c r="V297" s="151" t="str">
        <f>IF(Limit_Deviation_Detail!B319="","",Limit_Deviation_Detail!B319)</f>
        <v/>
      </c>
      <c r="W297" s="151" t="str">
        <f>IF(Limit_Deviation_Detail!C319="","",Limit_Deviation_Detail!C319)</f>
        <v/>
      </c>
      <c r="X297" s="151" t="str">
        <f>IF(Limit_Deviation_Detail!E319="","",Limit_Deviation_Detail!E319)</f>
        <v/>
      </c>
      <c r="Y297" s="151" t="str">
        <f t="shared" si="84"/>
        <v/>
      </c>
      <c r="Z297" s="152" t="str">
        <f>IF(COUNTIF(Y$2:Y297,Y297)=1,Y297,"")</f>
        <v/>
      </c>
      <c r="AA297" s="153" t="str">
        <f t="shared" si="85"/>
        <v/>
      </c>
      <c r="AB297" s="153" t="str">
        <f t="shared" si="86"/>
        <v/>
      </c>
      <c r="AC297" s="153" t="str">
        <f t="shared" si="87"/>
        <v/>
      </c>
      <c r="AD297" s="153" t="str">
        <f t="shared" si="88"/>
        <v/>
      </c>
      <c r="AE297" s="153" t="str">
        <f t="shared" si="89"/>
        <v/>
      </c>
      <c r="AU297" s="236" t="str">
        <f>+IF(AZ297="","",MAX(AU$1:AU296)+1)</f>
        <v/>
      </c>
      <c r="AV297" s="237" t="str">
        <f>IF(CMS_Deviation_Detail!B319="","",CMS_Deviation_Detail!B319)</f>
        <v/>
      </c>
      <c r="AW297" s="237" t="str">
        <f>IF(CMS_Deviation_Detail!C319="","",CMS_Deviation_Detail!C319)</f>
        <v/>
      </c>
      <c r="AX297" s="237" t="str">
        <f>IF(CMS_Deviation_Detail!D319="","",CMS_Deviation_Detail!D319)</f>
        <v/>
      </c>
      <c r="AY297" s="237" t="str">
        <f t="shared" si="91"/>
        <v/>
      </c>
      <c r="AZ297" s="152" t="str">
        <f>IF(COUNTIF(AY$2:AY297,AY297)=1,AY297,"")</f>
        <v/>
      </c>
      <c r="BA297" s="238" t="str">
        <f t="shared" si="92"/>
        <v/>
      </c>
      <c r="BB297" s="238" t="str">
        <f t="shared" si="93"/>
        <v/>
      </c>
      <c r="BC297" s="238" t="str">
        <f t="shared" si="94"/>
        <v/>
      </c>
      <c r="BD297" s="238" t="str">
        <f t="shared" si="95"/>
        <v/>
      </c>
      <c r="BE297" s="238" t="str">
        <f t="shared" si="90"/>
        <v/>
      </c>
    </row>
    <row r="298" spans="1:57" ht="16.5" x14ac:dyDescent="0.3">
      <c r="A298" s="150"/>
      <c r="B298" s="228"/>
      <c r="C298" s="147"/>
      <c r="D298" s="228"/>
      <c r="U298" s="150" t="str">
        <f>+IF(Z298="","",MAX(U$1:U297)+1)</f>
        <v/>
      </c>
      <c r="V298" s="151" t="str">
        <f>IF(Limit_Deviation_Detail!B320="","",Limit_Deviation_Detail!B320)</f>
        <v/>
      </c>
      <c r="W298" s="151" t="str">
        <f>IF(Limit_Deviation_Detail!C320="","",Limit_Deviation_Detail!C320)</f>
        <v/>
      </c>
      <c r="X298" s="151" t="str">
        <f>IF(Limit_Deviation_Detail!E320="","",Limit_Deviation_Detail!E320)</f>
        <v/>
      </c>
      <c r="Y298" s="151" t="str">
        <f t="shared" si="84"/>
        <v/>
      </c>
      <c r="Z298" s="152" t="str">
        <f>IF(COUNTIF(Y$2:Y298,Y298)=1,Y298,"")</f>
        <v/>
      </c>
      <c r="AA298" s="153" t="str">
        <f t="shared" si="85"/>
        <v/>
      </c>
      <c r="AB298" s="153" t="str">
        <f t="shared" si="86"/>
        <v/>
      </c>
      <c r="AC298" s="153" t="str">
        <f t="shared" si="87"/>
        <v/>
      </c>
      <c r="AD298" s="153" t="str">
        <f t="shared" si="88"/>
        <v/>
      </c>
      <c r="AE298" s="153" t="str">
        <f t="shared" si="89"/>
        <v/>
      </c>
      <c r="AU298" s="236" t="str">
        <f>+IF(AZ298="","",MAX(AU$1:AU297)+1)</f>
        <v/>
      </c>
      <c r="AV298" s="237" t="str">
        <f>IF(CMS_Deviation_Detail!B320="","",CMS_Deviation_Detail!B320)</f>
        <v/>
      </c>
      <c r="AW298" s="237" t="str">
        <f>IF(CMS_Deviation_Detail!C320="","",CMS_Deviation_Detail!C320)</f>
        <v/>
      </c>
      <c r="AX298" s="237" t="str">
        <f>IF(CMS_Deviation_Detail!D320="","",CMS_Deviation_Detail!D320)</f>
        <v/>
      </c>
      <c r="AY298" s="237" t="str">
        <f t="shared" si="91"/>
        <v/>
      </c>
      <c r="AZ298" s="152" t="str">
        <f>IF(COUNTIF(AY$2:AY298,AY298)=1,AY298,"")</f>
        <v/>
      </c>
      <c r="BA298" s="238" t="str">
        <f t="shared" si="92"/>
        <v/>
      </c>
      <c r="BB298" s="238" t="str">
        <f t="shared" si="93"/>
        <v/>
      </c>
      <c r="BC298" s="238" t="str">
        <f t="shared" si="94"/>
        <v/>
      </c>
      <c r="BD298" s="238" t="str">
        <f t="shared" si="95"/>
        <v/>
      </c>
      <c r="BE298" s="238" t="str">
        <f t="shared" si="90"/>
        <v/>
      </c>
    </row>
    <row r="299" spans="1:57" ht="16.5" x14ac:dyDescent="0.3">
      <c r="A299" s="150"/>
      <c r="B299" s="228"/>
      <c r="C299" s="147"/>
      <c r="D299" s="228"/>
      <c r="U299" s="150" t="str">
        <f>+IF(Z299="","",MAX(U$1:U298)+1)</f>
        <v/>
      </c>
      <c r="V299" s="151" t="str">
        <f>IF(Limit_Deviation_Detail!B321="","",Limit_Deviation_Detail!B321)</f>
        <v/>
      </c>
      <c r="W299" s="151" t="str">
        <f>IF(Limit_Deviation_Detail!C321="","",Limit_Deviation_Detail!C321)</f>
        <v/>
      </c>
      <c r="X299" s="151" t="str">
        <f>IF(Limit_Deviation_Detail!E321="","",Limit_Deviation_Detail!E321)</f>
        <v/>
      </c>
      <c r="Y299" s="151" t="str">
        <f t="shared" si="84"/>
        <v/>
      </c>
      <c r="Z299" s="152" t="str">
        <f>IF(COUNTIF(Y$2:Y299,Y299)=1,Y299,"")</f>
        <v/>
      </c>
      <c r="AA299" s="153" t="str">
        <f t="shared" si="85"/>
        <v/>
      </c>
      <c r="AB299" s="153" t="str">
        <f t="shared" si="86"/>
        <v/>
      </c>
      <c r="AC299" s="153" t="str">
        <f t="shared" si="87"/>
        <v/>
      </c>
      <c r="AD299" s="153" t="str">
        <f t="shared" si="88"/>
        <v/>
      </c>
      <c r="AE299" s="153" t="str">
        <f t="shared" si="89"/>
        <v/>
      </c>
      <c r="AU299" s="236" t="str">
        <f>+IF(AZ299="","",MAX(AU$1:AU298)+1)</f>
        <v/>
      </c>
      <c r="AV299" s="237" t="str">
        <f>IF(CMS_Deviation_Detail!B321="","",CMS_Deviation_Detail!B321)</f>
        <v/>
      </c>
      <c r="AW299" s="237" t="str">
        <f>IF(CMS_Deviation_Detail!C321="","",CMS_Deviation_Detail!C321)</f>
        <v/>
      </c>
      <c r="AX299" s="237" t="str">
        <f>IF(CMS_Deviation_Detail!D321="","",CMS_Deviation_Detail!D321)</f>
        <v/>
      </c>
      <c r="AY299" s="237" t="str">
        <f t="shared" si="91"/>
        <v/>
      </c>
      <c r="AZ299" s="152" t="str">
        <f>IF(COUNTIF(AY$2:AY299,AY299)=1,AY299,"")</f>
        <v/>
      </c>
      <c r="BA299" s="238" t="str">
        <f t="shared" si="92"/>
        <v/>
      </c>
      <c r="BB299" s="238" t="str">
        <f t="shared" si="93"/>
        <v/>
      </c>
      <c r="BC299" s="238" t="str">
        <f t="shared" si="94"/>
        <v/>
      </c>
      <c r="BD299" s="238" t="str">
        <f t="shared" si="95"/>
        <v/>
      </c>
      <c r="BE299" s="238" t="str">
        <f t="shared" si="90"/>
        <v/>
      </c>
    </row>
    <row r="300" spans="1:57" ht="16.5" x14ac:dyDescent="0.3">
      <c r="A300" s="150"/>
      <c r="B300" s="228"/>
      <c r="C300" s="147"/>
      <c r="D300" s="228"/>
      <c r="U300" s="150" t="str">
        <f>+IF(Z300="","",MAX(U$1:U299)+1)</f>
        <v/>
      </c>
      <c r="V300" s="151" t="str">
        <f>IF(Limit_Deviation_Detail!B322="","",Limit_Deviation_Detail!B322)</f>
        <v/>
      </c>
      <c r="W300" s="151" t="str">
        <f>IF(Limit_Deviation_Detail!C322="","",Limit_Deviation_Detail!C322)</f>
        <v/>
      </c>
      <c r="X300" s="151" t="str">
        <f>IF(Limit_Deviation_Detail!E322="","",Limit_Deviation_Detail!E322)</f>
        <v/>
      </c>
      <c r="Y300" s="151" t="str">
        <f t="shared" si="84"/>
        <v/>
      </c>
      <c r="Z300" s="152" t="str">
        <f>IF(COUNTIF(Y$2:Y300,Y300)=1,Y300,"")</f>
        <v/>
      </c>
      <c r="AA300" s="153" t="str">
        <f t="shared" si="85"/>
        <v/>
      </c>
      <c r="AB300" s="153" t="str">
        <f t="shared" si="86"/>
        <v/>
      </c>
      <c r="AC300" s="153" t="str">
        <f t="shared" si="87"/>
        <v/>
      </c>
      <c r="AD300" s="153" t="str">
        <f t="shared" si="88"/>
        <v/>
      </c>
      <c r="AE300" s="153" t="str">
        <f t="shared" si="89"/>
        <v/>
      </c>
      <c r="AU300" s="236" t="str">
        <f>+IF(AZ300="","",MAX(AU$1:AU299)+1)</f>
        <v/>
      </c>
      <c r="AV300" s="237" t="str">
        <f>IF(CMS_Deviation_Detail!B322="","",CMS_Deviation_Detail!B322)</f>
        <v/>
      </c>
      <c r="AW300" s="237" t="str">
        <f>IF(CMS_Deviation_Detail!C322="","",CMS_Deviation_Detail!C322)</f>
        <v/>
      </c>
      <c r="AX300" s="237" t="str">
        <f>IF(CMS_Deviation_Detail!D322="","",CMS_Deviation_Detail!D322)</f>
        <v/>
      </c>
      <c r="AY300" s="237" t="str">
        <f t="shared" si="91"/>
        <v/>
      </c>
      <c r="AZ300" s="152" t="str">
        <f>IF(COUNTIF(AY$2:AY300,AY300)=1,AY300,"")</f>
        <v/>
      </c>
      <c r="BA300" s="238" t="str">
        <f t="shared" si="92"/>
        <v/>
      </c>
      <c r="BB300" s="238" t="str">
        <f t="shared" si="93"/>
        <v/>
      </c>
      <c r="BC300" s="238" t="str">
        <f t="shared" si="94"/>
        <v/>
      </c>
      <c r="BD300" s="238" t="str">
        <f t="shared" si="95"/>
        <v/>
      </c>
      <c r="BE300" s="238" t="str">
        <f t="shared" si="90"/>
        <v/>
      </c>
    </row>
    <row r="301" spans="1:57" ht="16.5" x14ac:dyDescent="0.3">
      <c r="A301" s="150"/>
      <c r="B301" s="228"/>
      <c r="C301" s="147"/>
      <c r="D301" s="228"/>
      <c r="U301" s="150" t="str">
        <f>+IF(Z301="","",MAX(U$1:U300)+1)</f>
        <v/>
      </c>
      <c r="V301" s="151" t="str">
        <f>IF(Limit_Deviation_Detail!B323="","",Limit_Deviation_Detail!B323)</f>
        <v/>
      </c>
      <c r="W301" s="151" t="str">
        <f>IF(Limit_Deviation_Detail!C323="","",Limit_Deviation_Detail!C323)</f>
        <v/>
      </c>
      <c r="X301" s="151" t="str">
        <f>IF(Limit_Deviation_Detail!E323="","",Limit_Deviation_Detail!E323)</f>
        <v/>
      </c>
      <c r="Y301" s="151" t="str">
        <f t="shared" si="84"/>
        <v/>
      </c>
      <c r="Z301" s="152" t="str">
        <f>IF(COUNTIF(Y$2:Y301,Y301)=1,Y301,"")</f>
        <v/>
      </c>
      <c r="AA301" s="153" t="str">
        <f t="shared" si="85"/>
        <v/>
      </c>
      <c r="AB301" s="153" t="str">
        <f t="shared" si="86"/>
        <v/>
      </c>
      <c r="AC301" s="153" t="str">
        <f t="shared" si="87"/>
        <v/>
      </c>
      <c r="AD301" s="153" t="str">
        <f t="shared" si="88"/>
        <v/>
      </c>
      <c r="AE301" s="153" t="str">
        <f t="shared" si="89"/>
        <v/>
      </c>
      <c r="AU301" s="236" t="str">
        <f>+IF(AZ301="","",MAX(AU$1:AU300)+1)</f>
        <v/>
      </c>
      <c r="AV301" s="237" t="str">
        <f>IF(CMS_Deviation_Detail!B323="","",CMS_Deviation_Detail!B323)</f>
        <v/>
      </c>
      <c r="AW301" s="237" t="str">
        <f>IF(CMS_Deviation_Detail!C323="","",CMS_Deviation_Detail!C323)</f>
        <v/>
      </c>
      <c r="AX301" s="237" t="str">
        <f>IF(CMS_Deviation_Detail!D323="","",CMS_Deviation_Detail!D323)</f>
        <v/>
      </c>
      <c r="AY301" s="237" t="str">
        <f t="shared" si="91"/>
        <v/>
      </c>
      <c r="AZ301" s="152" t="str">
        <f>IF(COUNTIF(AY$2:AY301,AY301)=1,AY301,"")</f>
        <v/>
      </c>
      <c r="BA301" s="238" t="str">
        <f t="shared" si="92"/>
        <v/>
      </c>
      <c r="BB301" s="238" t="str">
        <f t="shared" si="93"/>
        <v/>
      </c>
      <c r="BC301" s="238" t="str">
        <f t="shared" si="94"/>
        <v/>
      </c>
      <c r="BD301" s="238" t="str">
        <f t="shared" si="95"/>
        <v/>
      </c>
      <c r="BE301" s="238" t="str">
        <f t="shared" si="90"/>
        <v/>
      </c>
    </row>
    <row r="302" spans="1:57" ht="16.5" x14ac:dyDescent="0.3">
      <c r="A302" s="150"/>
      <c r="B302" s="228"/>
      <c r="C302" s="147"/>
      <c r="D302" s="228"/>
      <c r="U302" s="150" t="str">
        <f>+IF(Z302="","",MAX(U$1:U301)+1)</f>
        <v/>
      </c>
      <c r="V302" s="151" t="str">
        <f>IF(Limit_Deviation_Detail!B324="","",Limit_Deviation_Detail!B324)</f>
        <v/>
      </c>
      <c r="W302" s="151" t="str">
        <f>IF(Limit_Deviation_Detail!C324="","",Limit_Deviation_Detail!C324)</f>
        <v/>
      </c>
      <c r="X302" s="151" t="str">
        <f>IF(Limit_Deviation_Detail!E324="","",Limit_Deviation_Detail!E324)</f>
        <v/>
      </c>
      <c r="Y302" s="151" t="str">
        <f t="shared" si="84"/>
        <v/>
      </c>
      <c r="Z302" s="152" t="str">
        <f>IF(COUNTIF(Y$2:Y302,Y302)=1,Y302,"")</f>
        <v/>
      </c>
      <c r="AA302" s="153" t="str">
        <f t="shared" si="85"/>
        <v/>
      </c>
      <c r="AB302" s="153" t="str">
        <f t="shared" si="86"/>
        <v/>
      </c>
      <c r="AC302" s="153" t="str">
        <f t="shared" si="87"/>
        <v/>
      </c>
      <c r="AD302" s="153" t="str">
        <f t="shared" si="88"/>
        <v/>
      </c>
      <c r="AE302" s="153" t="str">
        <f t="shared" si="89"/>
        <v/>
      </c>
      <c r="AU302" s="236" t="str">
        <f>+IF(AZ302="","",MAX(AU$1:AU301)+1)</f>
        <v/>
      </c>
      <c r="AV302" s="237" t="str">
        <f>IF(CMS_Deviation_Detail!B324="","",CMS_Deviation_Detail!B324)</f>
        <v/>
      </c>
      <c r="AW302" s="237" t="str">
        <f>IF(CMS_Deviation_Detail!C324="","",CMS_Deviation_Detail!C324)</f>
        <v/>
      </c>
      <c r="AX302" s="237" t="str">
        <f>IF(CMS_Deviation_Detail!D324="","",CMS_Deviation_Detail!D324)</f>
        <v/>
      </c>
      <c r="AY302" s="237" t="str">
        <f t="shared" si="91"/>
        <v/>
      </c>
      <c r="AZ302" s="152" t="str">
        <f>IF(COUNTIF(AY$2:AY302,AY302)=1,AY302,"")</f>
        <v/>
      </c>
      <c r="BA302" s="238" t="str">
        <f t="shared" si="92"/>
        <v/>
      </c>
      <c r="BB302" s="238" t="str">
        <f t="shared" si="93"/>
        <v/>
      </c>
      <c r="BC302" s="238" t="str">
        <f t="shared" si="94"/>
        <v/>
      </c>
      <c r="BD302" s="238" t="str">
        <f t="shared" si="95"/>
        <v/>
      </c>
      <c r="BE302" s="238" t="str">
        <f t="shared" si="90"/>
        <v/>
      </c>
    </row>
    <row r="303" spans="1:57" ht="16.5" x14ac:dyDescent="0.3">
      <c r="A303" s="150"/>
      <c r="B303" s="228"/>
      <c r="C303" s="147"/>
      <c r="D303" s="228"/>
      <c r="U303" s="150" t="str">
        <f>+IF(Z303="","",MAX(U$1:U302)+1)</f>
        <v/>
      </c>
      <c r="V303" s="151" t="str">
        <f>IF(Limit_Deviation_Detail!B325="","",Limit_Deviation_Detail!B325)</f>
        <v/>
      </c>
      <c r="W303" s="151" t="str">
        <f>IF(Limit_Deviation_Detail!C325="","",Limit_Deviation_Detail!C325)</f>
        <v/>
      </c>
      <c r="X303" s="151" t="str">
        <f>IF(Limit_Deviation_Detail!E325="","",Limit_Deviation_Detail!E325)</f>
        <v/>
      </c>
      <c r="Y303" s="151" t="str">
        <f t="shared" si="84"/>
        <v/>
      </c>
      <c r="Z303" s="152" t="str">
        <f>IF(COUNTIF(Y$2:Y303,Y303)=1,Y303,"")</f>
        <v/>
      </c>
      <c r="AA303" s="153" t="str">
        <f t="shared" si="85"/>
        <v/>
      </c>
      <c r="AB303" s="153" t="str">
        <f t="shared" si="86"/>
        <v/>
      </c>
      <c r="AC303" s="153" t="str">
        <f t="shared" si="87"/>
        <v/>
      </c>
      <c r="AD303" s="153" t="str">
        <f t="shared" si="88"/>
        <v/>
      </c>
      <c r="AE303" s="153" t="str">
        <f t="shared" si="89"/>
        <v/>
      </c>
      <c r="AU303" s="236" t="str">
        <f>+IF(AZ303="","",MAX(AU$1:AU302)+1)</f>
        <v/>
      </c>
      <c r="AV303" s="237" t="str">
        <f>IF(CMS_Deviation_Detail!B325="","",CMS_Deviation_Detail!B325)</f>
        <v/>
      </c>
      <c r="AW303" s="237" t="str">
        <f>IF(CMS_Deviation_Detail!C325="","",CMS_Deviation_Detail!C325)</f>
        <v/>
      </c>
      <c r="AX303" s="237" t="str">
        <f>IF(CMS_Deviation_Detail!D325="","",CMS_Deviation_Detail!D325)</f>
        <v/>
      </c>
      <c r="AY303" s="237" t="str">
        <f t="shared" si="91"/>
        <v/>
      </c>
      <c r="AZ303" s="152" t="str">
        <f>IF(COUNTIF(AY$2:AY303,AY303)=1,AY303,"")</f>
        <v/>
      </c>
      <c r="BA303" s="238" t="str">
        <f t="shared" si="92"/>
        <v/>
      </c>
      <c r="BB303" s="238" t="str">
        <f t="shared" si="93"/>
        <v/>
      </c>
      <c r="BC303" s="238" t="str">
        <f t="shared" si="94"/>
        <v/>
      </c>
      <c r="BD303" s="238" t="str">
        <f t="shared" si="95"/>
        <v/>
      </c>
      <c r="BE303" s="238" t="str">
        <f t="shared" si="90"/>
        <v/>
      </c>
    </row>
    <row r="304" spans="1:57" ht="16.5" x14ac:dyDescent="0.3">
      <c r="A304" s="150"/>
      <c r="B304" s="228"/>
      <c r="C304" s="147"/>
      <c r="D304" s="228"/>
      <c r="U304" s="150" t="str">
        <f>+IF(Z304="","",MAX(U$1:U303)+1)</f>
        <v/>
      </c>
      <c r="V304" s="151" t="str">
        <f>IF(Limit_Deviation_Detail!B326="","",Limit_Deviation_Detail!B326)</f>
        <v/>
      </c>
      <c r="W304" s="151" t="str">
        <f>IF(Limit_Deviation_Detail!C326="","",Limit_Deviation_Detail!C326)</f>
        <v/>
      </c>
      <c r="X304" s="151" t="str">
        <f>IF(Limit_Deviation_Detail!E326="","",Limit_Deviation_Detail!E326)</f>
        <v/>
      </c>
      <c r="Y304" s="151" t="str">
        <f t="shared" si="84"/>
        <v/>
      </c>
      <c r="Z304" s="152" t="str">
        <f>IF(COUNTIF(Y$2:Y304,Y304)=1,Y304,"")</f>
        <v/>
      </c>
      <c r="AA304" s="153" t="str">
        <f t="shared" si="85"/>
        <v/>
      </c>
      <c r="AB304" s="153" t="str">
        <f t="shared" si="86"/>
        <v/>
      </c>
      <c r="AC304" s="153" t="str">
        <f t="shared" si="87"/>
        <v/>
      </c>
      <c r="AD304" s="153" t="str">
        <f t="shared" si="88"/>
        <v/>
      </c>
      <c r="AE304" s="153" t="str">
        <f t="shared" si="89"/>
        <v/>
      </c>
      <c r="AU304" s="236" t="str">
        <f>+IF(AZ304="","",MAX(AU$1:AU303)+1)</f>
        <v/>
      </c>
      <c r="AV304" s="237" t="str">
        <f>IF(CMS_Deviation_Detail!B326="","",CMS_Deviation_Detail!B326)</f>
        <v/>
      </c>
      <c r="AW304" s="237" t="str">
        <f>IF(CMS_Deviation_Detail!C326="","",CMS_Deviation_Detail!C326)</f>
        <v/>
      </c>
      <c r="AX304" s="237" t="str">
        <f>IF(CMS_Deviation_Detail!D326="","",CMS_Deviation_Detail!D326)</f>
        <v/>
      </c>
      <c r="AY304" s="237" t="str">
        <f t="shared" si="91"/>
        <v/>
      </c>
      <c r="AZ304" s="152" t="str">
        <f>IF(COUNTIF(AY$2:AY304,AY304)=1,AY304,"")</f>
        <v/>
      </c>
      <c r="BA304" s="238" t="str">
        <f t="shared" si="92"/>
        <v/>
      </c>
      <c r="BB304" s="238" t="str">
        <f t="shared" si="93"/>
        <v/>
      </c>
      <c r="BC304" s="238" t="str">
        <f t="shared" si="94"/>
        <v/>
      </c>
      <c r="BD304" s="238" t="str">
        <f t="shared" si="95"/>
        <v/>
      </c>
      <c r="BE304" s="238" t="str">
        <f t="shared" si="90"/>
        <v/>
      </c>
    </row>
    <row r="305" spans="1:57" ht="16.5" x14ac:dyDescent="0.3">
      <c r="A305" s="150"/>
      <c r="B305" s="228"/>
      <c r="C305" s="147"/>
      <c r="D305" s="228"/>
      <c r="U305" s="150" t="str">
        <f>+IF(Z305="","",MAX(U$1:U304)+1)</f>
        <v/>
      </c>
      <c r="V305" s="151" t="str">
        <f>IF(Limit_Deviation_Detail!B327="","",Limit_Deviation_Detail!B327)</f>
        <v/>
      </c>
      <c r="W305" s="151" t="str">
        <f>IF(Limit_Deviation_Detail!C327="","",Limit_Deviation_Detail!C327)</f>
        <v/>
      </c>
      <c r="X305" s="151" t="str">
        <f>IF(Limit_Deviation_Detail!E327="","",Limit_Deviation_Detail!E327)</f>
        <v/>
      </c>
      <c r="Y305" s="151" t="str">
        <f t="shared" si="84"/>
        <v/>
      </c>
      <c r="Z305" s="152" t="str">
        <f>IF(COUNTIF(Y$2:Y305,Y305)=1,Y305,"")</f>
        <v/>
      </c>
      <c r="AA305" s="153" t="str">
        <f t="shared" si="85"/>
        <v/>
      </c>
      <c r="AB305" s="153" t="str">
        <f t="shared" si="86"/>
        <v/>
      </c>
      <c r="AC305" s="153" t="str">
        <f t="shared" si="87"/>
        <v/>
      </c>
      <c r="AD305" s="153" t="str">
        <f t="shared" si="88"/>
        <v/>
      </c>
      <c r="AE305" s="153" t="str">
        <f t="shared" si="89"/>
        <v/>
      </c>
      <c r="AU305" s="236" t="str">
        <f>+IF(AZ305="","",MAX(AU$1:AU304)+1)</f>
        <v/>
      </c>
      <c r="AV305" s="237" t="str">
        <f>IF(CMS_Deviation_Detail!B327="","",CMS_Deviation_Detail!B327)</f>
        <v/>
      </c>
      <c r="AW305" s="237" t="str">
        <f>IF(CMS_Deviation_Detail!C327="","",CMS_Deviation_Detail!C327)</f>
        <v/>
      </c>
      <c r="AX305" s="237" t="str">
        <f>IF(CMS_Deviation_Detail!D327="","",CMS_Deviation_Detail!D327)</f>
        <v/>
      </c>
      <c r="AY305" s="237" t="str">
        <f t="shared" si="91"/>
        <v/>
      </c>
      <c r="AZ305" s="152" t="str">
        <f>IF(COUNTIF(AY$2:AY305,AY305)=1,AY305,"")</f>
        <v/>
      </c>
      <c r="BA305" s="238" t="str">
        <f t="shared" si="92"/>
        <v/>
      </c>
      <c r="BB305" s="238" t="str">
        <f t="shared" si="93"/>
        <v/>
      </c>
      <c r="BC305" s="238" t="str">
        <f t="shared" si="94"/>
        <v/>
      </c>
      <c r="BD305" s="238" t="str">
        <f t="shared" si="95"/>
        <v/>
      </c>
      <c r="BE305" s="238" t="str">
        <f t="shared" si="90"/>
        <v/>
      </c>
    </row>
    <row r="306" spans="1:57" ht="16.5" x14ac:dyDescent="0.3">
      <c r="A306" s="150"/>
      <c r="B306" s="228"/>
      <c r="C306" s="147"/>
      <c r="D306" s="228"/>
      <c r="U306" s="150" t="str">
        <f>+IF(Z306="","",MAX(U$1:U305)+1)</f>
        <v/>
      </c>
      <c r="V306" s="151" t="str">
        <f>IF(Limit_Deviation_Detail!B328="","",Limit_Deviation_Detail!B328)</f>
        <v/>
      </c>
      <c r="W306" s="151" t="str">
        <f>IF(Limit_Deviation_Detail!C328="","",Limit_Deviation_Detail!C328)</f>
        <v/>
      </c>
      <c r="X306" s="151" t="str">
        <f>IF(Limit_Deviation_Detail!E328="","",Limit_Deviation_Detail!E328)</f>
        <v/>
      </c>
      <c r="Y306" s="151" t="str">
        <f t="shared" si="84"/>
        <v/>
      </c>
      <c r="Z306" s="152" t="str">
        <f>IF(COUNTIF(Y$2:Y306,Y306)=1,Y306,"")</f>
        <v/>
      </c>
      <c r="AA306" s="153" t="str">
        <f t="shared" si="85"/>
        <v/>
      </c>
      <c r="AB306" s="153" t="str">
        <f t="shared" si="86"/>
        <v/>
      </c>
      <c r="AC306" s="153" t="str">
        <f t="shared" si="87"/>
        <v/>
      </c>
      <c r="AD306" s="153" t="str">
        <f t="shared" si="88"/>
        <v/>
      </c>
      <c r="AE306" s="153" t="str">
        <f t="shared" si="89"/>
        <v/>
      </c>
      <c r="AU306" s="236" t="str">
        <f>+IF(AZ306="","",MAX(AU$1:AU305)+1)</f>
        <v/>
      </c>
      <c r="AV306" s="237" t="str">
        <f>IF(CMS_Deviation_Detail!B328="","",CMS_Deviation_Detail!B328)</f>
        <v/>
      </c>
      <c r="AW306" s="237" t="str">
        <f>IF(CMS_Deviation_Detail!C328="","",CMS_Deviation_Detail!C328)</f>
        <v/>
      </c>
      <c r="AX306" s="237" t="str">
        <f>IF(CMS_Deviation_Detail!D328="","",CMS_Deviation_Detail!D328)</f>
        <v/>
      </c>
      <c r="AY306" s="237" t="str">
        <f t="shared" si="91"/>
        <v/>
      </c>
      <c r="AZ306" s="152" t="str">
        <f>IF(COUNTIF(AY$2:AY306,AY306)=1,AY306,"")</f>
        <v/>
      </c>
      <c r="BA306" s="238" t="str">
        <f t="shared" si="92"/>
        <v/>
      </c>
      <c r="BB306" s="238" t="str">
        <f t="shared" si="93"/>
        <v/>
      </c>
      <c r="BC306" s="238" t="str">
        <f t="shared" si="94"/>
        <v/>
      </c>
      <c r="BD306" s="238" t="str">
        <f t="shared" si="95"/>
        <v/>
      </c>
      <c r="BE306" s="238" t="str">
        <f t="shared" si="90"/>
        <v/>
      </c>
    </row>
    <row r="307" spans="1:57" ht="16.5" x14ac:dyDescent="0.3">
      <c r="A307" s="150"/>
      <c r="B307" s="228"/>
      <c r="C307" s="147"/>
      <c r="D307" s="228"/>
      <c r="U307" s="150" t="str">
        <f>+IF(Z307="","",MAX(U$1:U306)+1)</f>
        <v/>
      </c>
      <c r="V307" s="151" t="str">
        <f>IF(Limit_Deviation_Detail!B329="","",Limit_Deviation_Detail!B329)</f>
        <v/>
      </c>
      <c r="W307" s="151" t="str">
        <f>IF(Limit_Deviation_Detail!C329="","",Limit_Deviation_Detail!C329)</f>
        <v/>
      </c>
      <c r="X307" s="151" t="str">
        <f>IF(Limit_Deviation_Detail!E329="","",Limit_Deviation_Detail!E329)</f>
        <v/>
      </c>
      <c r="Y307" s="151" t="str">
        <f t="shared" si="84"/>
        <v/>
      </c>
      <c r="Z307" s="152" t="str">
        <f>IF(COUNTIF(Y$2:Y307,Y307)=1,Y307,"")</f>
        <v/>
      </c>
      <c r="AA307" s="153" t="str">
        <f t="shared" si="85"/>
        <v/>
      </c>
      <c r="AB307" s="153" t="str">
        <f t="shared" si="86"/>
        <v/>
      </c>
      <c r="AC307" s="153" t="str">
        <f t="shared" si="87"/>
        <v/>
      </c>
      <c r="AD307" s="153" t="str">
        <f t="shared" si="88"/>
        <v/>
      </c>
      <c r="AE307" s="153" t="str">
        <f t="shared" si="89"/>
        <v/>
      </c>
      <c r="AU307" s="236" t="str">
        <f>+IF(AZ307="","",MAX(AU$1:AU306)+1)</f>
        <v/>
      </c>
      <c r="AV307" s="237" t="str">
        <f>IF(CMS_Deviation_Detail!B329="","",CMS_Deviation_Detail!B329)</f>
        <v/>
      </c>
      <c r="AW307" s="237" t="str">
        <f>IF(CMS_Deviation_Detail!C329="","",CMS_Deviation_Detail!C329)</f>
        <v/>
      </c>
      <c r="AX307" s="237" t="str">
        <f>IF(CMS_Deviation_Detail!D329="","",CMS_Deviation_Detail!D329)</f>
        <v/>
      </c>
      <c r="AY307" s="237" t="str">
        <f t="shared" si="91"/>
        <v/>
      </c>
      <c r="AZ307" s="152" t="str">
        <f>IF(COUNTIF(AY$2:AY307,AY307)=1,AY307,"")</f>
        <v/>
      </c>
      <c r="BA307" s="238" t="str">
        <f t="shared" si="92"/>
        <v/>
      </c>
      <c r="BB307" s="238" t="str">
        <f t="shared" si="93"/>
        <v/>
      </c>
      <c r="BC307" s="238" t="str">
        <f t="shared" si="94"/>
        <v/>
      </c>
      <c r="BD307" s="238" t="str">
        <f t="shared" si="95"/>
        <v/>
      </c>
      <c r="BE307" s="238" t="str">
        <f t="shared" si="90"/>
        <v/>
      </c>
    </row>
    <row r="308" spans="1:57" ht="16.5" x14ac:dyDescent="0.3">
      <c r="A308" s="150"/>
      <c r="B308" s="228"/>
      <c r="C308" s="147"/>
      <c r="D308" s="228"/>
      <c r="U308" s="150" t="str">
        <f>+IF(Z308="","",MAX(U$1:U307)+1)</f>
        <v/>
      </c>
      <c r="V308" s="151" t="str">
        <f>IF(Limit_Deviation_Detail!B330="","",Limit_Deviation_Detail!B330)</f>
        <v/>
      </c>
      <c r="W308" s="151" t="str">
        <f>IF(Limit_Deviation_Detail!C330="","",Limit_Deviation_Detail!C330)</f>
        <v/>
      </c>
      <c r="X308" s="151" t="str">
        <f>IF(Limit_Deviation_Detail!E330="","",Limit_Deviation_Detail!E330)</f>
        <v/>
      </c>
      <c r="Y308" s="151" t="str">
        <f t="shared" si="84"/>
        <v/>
      </c>
      <c r="Z308" s="152" t="str">
        <f>IF(COUNTIF(Y$2:Y308,Y308)=1,Y308,"")</f>
        <v/>
      </c>
      <c r="AA308" s="153" t="str">
        <f t="shared" si="85"/>
        <v/>
      </c>
      <c r="AB308" s="153" t="str">
        <f t="shared" si="86"/>
        <v/>
      </c>
      <c r="AC308" s="153" t="str">
        <f t="shared" si="87"/>
        <v/>
      </c>
      <c r="AD308" s="153" t="str">
        <f t="shared" si="88"/>
        <v/>
      </c>
      <c r="AE308" s="153" t="str">
        <f t="shared" si="89"/>
        <v/>
      </c>
      <c r="AU308" s="236" t="str">
        <f>+IF(AZ308="","",MAX(AU$1:AU307)+1)</f>
        <v/>
      </c>
      <c r="AV308" s="237" t="str">
        <f>IF(CMS_Deviation_Detail!B330="","",CMS_Deviation_Detail!B330)</f>
        <v/>
      </c>
      <c r="AW308" s="237" t="str">
        <f>IF(CMS_Deviation_Detail!C330="","",CMS_Deviation_Detail!C330)</f>
        <v/>
      </c>
      <c r="AX308" s="237" t="str">
        <f>IF(CMS_Deviation_Detail!D330="","",CMS_Deviation_Detail!D330)</f>
        <v/>
      </c>
      <c r="AY308" s="237" t="str">
        <f t="shared" si="91"/>
        <v/>
      </c>
      <c r="AZ308" s="152" t="str">
        <f>IF(COUNTIF(AY$2:AY308,AY308)=1,AY308,"")</f>
        <v/>
      </c>
      <c r="BA308" s="238" t="str">
        <f t="shared" si="92"/>
        <v/>
      </c>
      <c r="BB308" s="238" t="str">
        <f t="shared" si="93"/>
        <v/>
      </c>
      <c r="BC308" s="238" t="str">
        <f t="shared" si="94"/>
        <v/>
      </c>
      <c r="BD308" s="238" t="str">
        <f t="shared" si="95"/>
        <v/>
      </c>
      <c r="BE308" s="238" t="str">
        <f t="shared" si="90"/>
        <v/>
      </c>
    </row>
    <row r="309" spans="1:57" ht="16.5" x14ac:dyDescent="0.3">
      <c r="A309" s="150"/>
      <c r="B309" s="228"/>
      <c r="C309" s="147"/>
      <c r="D309" s="228"/>
      <c r="U309" s="150" t="str">
        <f>+IF(Z309="","",MAX(U$1:U308)+1)</f>
        <v/>
      </c>
      <c r="V309" s="151" t="str">
        <f>IF(Limit_Deviation_Detail!B331="","",Limit_Deviation_Detail!B331)</f>
        <v/>
      </c>
      <c r="W309" s="151" t="str">
        <f>IF(Limit_Deviation_Detail!C331="","",Limit_Deviation_Detail!C331)</f>
        <v/>
      </c>
      <c r="X309" s="151" t="str">
        <f>IF(Limit_Deviation_Detail!E331="","",Limit_Deviation_Detail!E331)</f>
        <v/>
      </c>
      <c r="Y309" s="151" t="str">
        <f t="shared" si="84"/>
        <v/>
      </c>
      <c r="Z309" s="152" t="str">
        <f>IF(COUNTIF(Y$2:Y309,Y309)=1,Y309,"")</f>
        <v/>
      </c>
      <c r="AA309" s="153" t="str">
        <f t="shared" si="85"/>
        <v/>
      </c>
      <c r="AB309" s="153" t="str">
        <f t="shared" si="86"/>
        <v/>
      </c>
      <c r="AC309" s="153" t="str">
        <f t="shared" si="87"/>
        <v/>
      </c>
      <c r="AD309" s="153" t="str">
        <f t="shared" si="88"/>
        <v/>
      </c>
      <c r="AE309" s="153" t="str">
        <f t="shared" si="89"/>
        <v/>
      </c>
      <c r="AU309" s="236" t="str">
        <f>+IF(AZ309="","",MAX(AU$1:AU308)+1)</f>
        <v/>
      </c>
      <c r="AV309" s="237" t="str">
        <f>IF(CMS_Deviation_Detail!B331="","",CMS_Deviation_Detail!B331)</f>
        <v/>
      </c>
      <c r="AW309" s="237" t="str">
        <f>IF(CMS_Deviation_Detail!C331="","",CMS_Deviation_Detail!C331)</f>
        <v/>
      </c>
      <c r="AX309" s="237" t="str">
        <f>IF(CMS_Deviation_Detail!D331="","",CMS_Deviation_Detail!D331)</f>
        <v/>
      </c>
      <c r="AY309" s="237" t="str">
        <f t="shared" si="91"/>
        <v/>
      </c>
      <c r="AZ309" s="152" t="str">
        <f>IF(COUNTIF(AY$2:AY309,AY309)=1,AY309,"")</f>
        <v/>
      </c>
      <c r="BA309" s="238" t="str">
        <f t="shared" si="92"/>
        <v/>
      </c>
      <c r="BB309" s="238" t="str">
        <f t="shared" si="93"/>
        <v/>
      </c>
      <c r="BC309" s="238" t="str">
        <f t="shared" si="94"/>
        <v/>
      </c>
      <c r="BD309" s="238" t="str">
        <f t="shared" si="95"/>
        <v/>
      </c>
      <c r="BE309" s="238" t="str">
        <f t="shared" si="90"/>
        <v/>
      </c>
    </row>
    <row r="310" spans="1:57" ht="16.5" x14ac:dyDescent="0.3">
      <c r="A310" s="150"/>
      <c r="B310" s="228"/>
      <c r="C310" s="147"/>
      <c r="D310" s="228"/>
      <c r="U310" s="150" t="str">
        <f>+IF(Z310="","",MAX(U$1:U309)+1)</f>
        <v/>
      </c>
      <c r="V310" s="151" t="str">
        <f>IF(Limit_Deviation_Detail!B332="","",Limit_Deviation_Detail!B332)</f>
        <v/>
      </c>
      <c r="W310" s="151" t="str">
        <f>IF(Limit_Deviation_Detail!C332="","",Limit_Deviation_Detail!C332)</f>
        <v/>
      </c>
      <c r="X310" s="151" t="str">
        <f>IF(Limit_Deviation_Detail!E332="","",Limit_Deviation_Detail!E332)</f>
        <v/>
      </c>
      <c r="Y310" s="151" t="str">
        <f t="shared" si="84"/>
        <v/>
      </c>
      <c r="Z310" s="152" t="str">
        <f>IF(COUNTIF(Y$2:Y310,Y310)=1,Y310,"")</f>
        <v/>
      </c>
      <c r="AA310" s="153" t="str">
        <f t="shared" si="85"/>
        <v/>
      </c>
      <c r="AB310" s="153" t="str">
        <f t="shared" si="86"/>
        <v/>
      </c>
      <c r="AC310" s="153" t="str">
        <f t="shared" si="87"/>
        <v/>
      </c>
      <c r="AD310" s="153" t="str">
        <f t="shared" si="88"/>
        <v/>
      </c>
      <c r="AE310" s="153" t="str">
        <f t="shared" si="89"/>
        <v/>
      </c>
      <c r="AU310" s="236" t="str">
        <f>+IF(AZ310="","",MAX(AU$1:AU309)+1)</f>
        <v/>
      </c>
      <c r="AV310" s="237" t="str">
        <f>IF(CMS_Deviation_Detail!B332="","",CMS_Deviation_Detail!B332)</f>
        <v/>
      </c>
      <c r="AW310" s="237" t="str">
        <f>IF(CMS_Deviation_Detail!C332="","",CMS_Deviation_Detail!C332)</f>
        <v/>
      </c>
      <c r="AX310" s="237" t="str">
        <f>IF(CMS_Deviation_Detail!D332="","",CMS_Deviation_Detail!D332)</f>
        <v/>
      </c>
      <c r="AY310" s="237" t="str">
        <f t="shared" si="91"/>
        <v/>
      </c>
      <c r="AZ310" s="152" t="str">
        <f>IF(COUNTIF(AY$2:AY310,AY310)=1,AY310,"")</f>
        <v/>
      </c>
      <c r="BA310" s="238" t="str">
        <f t="shared" si="92"/>
        <v/>
      </c>
      <c r="BB310" s="238" t="str">
        <f t="shared" si="93"/>
        <v/>
      </c>
      <c r="BC310" s="238" t="str">
        <f t="shared" si="94"/>
        <v/>
      </c>
      <c r="BD310" s="238" t="str">
        <f t="shared" si="95"/>
        <v/>
      </c>
      <c r="BE310" s="238" t="str">
        <f t="shared" si="90"/>
        <v/>
      </c>
    </row>
    <row r="311" spans="1:57" ht="16.5" x14ac:dyDescent="0.3">
      <c r="A311" s="150"/>
      <c r="B311" s="228"/>
      <c r="C311" s="147"/>
      <c r="D311" s="228"/>
      <c r="U311" s="150" t="str">
        <f>+IF(Z311="","",MAX(U$1:U310)+1)</f>
        <v/>
      </c>
      <c r="V311" s="151" t="str">
        <f>IF(Limit_Deviation_Detail!B333="","",Limit_Deviation_Detail!B333)</f>
        <v/>
      </c>
      <c r="W311" s="151" t="str">
        <f>IF(Limit_Deviation_Detail!C333="","",Limit_Deviation_Detail!C333)</f>
        <v/>
      </c>
      <c r="X311" s="151" t="str">
        <f>IF(Limit_Deviation_Detail!E333="","",Limit_Deviation_Detail!E333)</f>
        <v/>
      </c>
      <c r="Y311" s="151" t="str">
        <f t="shared" si="84"/>
        <v/>
      </c>
      <c r="Z311" s="152" t="str">
        <f>IF(COUNTIF(Y$2:Y311,Y311)=1,Y311,"")</f>
        <v/>
      </c>
      <c r="AA311" s="153" t="str">
        <f t="shared" si="85"/>
        <v/>
      </c>
      <c r="AB311" s="153" t="str">
        <f t="shared" si="86"/>
        <v/>
      </c>
      <c r="AC311" s="153" t="str">
        <f t="shared" si="87"/>
        <v/>
      </c>
      <c r="AD311" s="153" t="str">
        <f t="shared" si="88"/>
        <v/>
      </c>
      <c r="AE311" s="153" t="str">
        <f t="shared" si="89"/>
        <v/>
      </c>
      <c r="AU311" s="236" t="str">
        <f>+IF(AZ311="","",MAX(AU$1:AU310)+1)</f>
        <v/>
      </c>
      <c r="AV311" s="237" t="str">
        <f>IF(CMS_Deviation_Detail!B333="","",CMS_Deviation_Detail!B333)</f>
        <v/>
      </c>
      <c r="AW311" s="237" t="str">
        <f>IF(CMS_Deviation_Detail!C333="","",CMS_Deviation_Detail!C333)</f>
        <v/>
      </c>
      <c r="AX311" s="237" t="str">
        <f>IF(CMS_Deviation_Detail!D333="","",CMS_Deviation_Detail!D333)</f>
        <v/>
      </c>
      <c r="AY311" s="237" t="str">
        <f t="shared" si="91"/>
        <v/>
      </c>
      <c r="AZ311" s="152" t="str">
        <f>IF(COUNTIF(AY$2:AY311,AY311)=1,AY311,"")</f>
        <v/>
      </c>
      <c r="BA311" s="238" t="str">
        <f t="shared" si="92"/>
        <v/>
      </c>
      <c r="BB311" s="238" t="str">
        <f t="shared" si="93"/>
        <v/>
      </c>
      <c r="BC311" s="238" t="str">
        <f t="shared" si="94"/>
        <v/>
      </c>
      <c r="BD311" s="238" t="str">
        <f t="shared" si="95"/>
        <v/>
      </c>
      <c r="BE311" s="238" t="str">
        <f t="shared" si="90"/>
        <v/>
      </c>
    </row>
    <row r="312" spans="1:57" ht="16.5" x14ac:dyDescent="0.3">
      <c r="A312" s="150"/>
      <c r="B312" s="228"/>
      <c r="C312" s="147"/>
      <c r="D312" s="228"/>
      <c r="U312" s="150" t="str">
        <f>+IF(Z312="","",MAX(U$1:U311)+1)</f>
        <v/>
      </c>
      <c r="V312" s="151" t="str">
        <f>IF(Limit_Deviation_Detail!B334="","",Limit_Deviation_Detail!B334)</f>
        <v/>
      </c>
      <c r="W312" s="151" t="str">
        <f>IF(Limit_Deviation_Detail!C334="","",Limit_Deviation_Detail!C334)</f>
        <v/>
      </c>
      <c r="X312" s="151" t="str">
        <f>IF(Limit_Deviation_Detail!E334="","",Limit_Deviation_Detail!E334)</f>
        <v/>
      </c>
      <c r="Y312" s="151" t="str">
        <f t="shared" si="84"/>
        <v/>
      </c>
      <c r="Z312" s="152" t="str">
        <f>IF(COUNTIF(Y$2:Y312,Y312)=1,Y312,"")</f>
        <v/>
      </c>
      <c r="AA312" s="153" t="str">
        <f t="shared" si="85"/>
        <v/>
      </c>
      <c r="AB312" s="153" t="str">
        <f t="shared" si="86"/>
        <v/>
      </c>
      <c r="AC312" s="153" t="str">
        <f t="shared" si="87"/>
        <v/>
      </c>
      <c r="AD312" s="153" t="str">
        <f t="shared" si="88"/>
        <v/>
      </c>
      <c r="AE312" s="153" t="str">
        <f t="shared" si="89"/>
        <v/>
      </c>
      <c r="AU312" s="236" t="str">
        <f>+IF(AZ312="","",MAX(AU$1:AU311)+1)</f>
        <v/>
      </c>
      <c r="AV312" s="237" t="str">
        <f>IF(CMS_Deviation_Detail!B334="","",CMS_Deviation_Detail!B334)</f>
        <v/>
      </c>
      <c r="AW312" s="237" t="str">
        <f>IF(CMS_Deviation_Detail!C334="","",CMS_Deviation_Detail!C334)</f>
        <v/>
      </c>
      <c r="AX312" s="237" t="str">
        <f>IF(CMS_Deviation_Detail!D334="","",CMS_Deviation_Detail!D334)</f>
        <v/>
      </c>
      <c r="AY312" s="237" t="str">
        <f t="shared" si="91"/>
        <v/>
      </c>
      <c r="AZ312" s="152" t="str">
        <f>IF(COUNTIF(AY$2:AY312,AY312)=1,AY312,"")</f>
        <v/>
      </c>
      <c r="BA312" s="238" t="str">
        <f t="shared" si="92"/>
        <v/>
      </c>
      <c r="BB312" s="238" t="str">
        <f t="shared" si="93"/>
        <v/>
      </c>
      <c r="BC312" s="238" t="str">
        <f t="shared" si="94"/>
        <v/>
      </c>
      <c r="BD312" s="238" t="str">
        <f t="shared" si="95"/>
        <v/>
      </c>
      <c r="BE312" s="238" t="str">
        <f t="shared" si="90"/>
        <v/>
      </c>
    </row>
    <row r="313" spans="1:57" ht="16.5" x14ac:dyDescent="0.3">
      <c r="A313" s="150"/>
      <c r="B313" s="228"/>
      <c r="C313" s="147"/>
      <c r="D313" s="228"/>
      <c r="U313" s="150" t="str">
        <f>+IF(Z313="","",MAX(U$1:U312)+1)</f>
        <v/>
      </c>
      <c r="V313" s="151" t="str">
        <f>IF(Limit_Deviation_Detail!B335="","",Limit_Deviation_Detail!B335)</f>
        <v/>
      </c>
      <c r="W313" s="151" t="str">
        <f>IF(Limit_Deviation_Detail!C335="","",Limit_Deviation_Detail!C335)</f>
        <v/>
      </c>
      <c r="X313" s="151" t="str">
        <f>IF(Limit_Deviation_Detail!E335="","",Limit_Deviation_Detail!E335)</f>
        <v/>
      </c>
      <c r="Y313" s="151" t="str">
        <f t="shared" si="84"/>
        <v/>
      </c>
      <c r="Z313" s="152" t="str">
        <f>IF(COUNTIF(Y$2:Y313,Y313)=1,Y313,"")</f>
        <v/>
      </c>
      <c r="AA313" s="153" t="str">
        <f t="shared" si="85"/>
        <v/>
      </c>
      <c r="AB313" s="153" t="str">
        <f t="shared" si="86"/>
        <v/>
      </c>
      <c r="AC313" s="153" t="str">
        <f t="shared" si="87"/>
        <v/>
      </c>
      <c r="AD313" s="153" t="str">
        <f t="shared" si="88"/>
        <v/>
      </c>
      <c r="AE313" s="153" t="str">
        <f t="shared" si="89"/>
        <v/>
      </c>
      <c r="AU313" s="236" t="str">
        <f>+IF(AZ313="","",MAX(AU$1:AU312)+1)</f>
        <v/>
      </c>
      <c r="AV313" s="237" t="str">
        <f>IF(CMS_Deviation_Detail!B335="","",CMS_Deviation_Detail!B335)</f>
        <v/>
      </c>
      <c r="AW313" s="237" t="str">
        <f>IF(CMS_Deviation_Detail!C335="","",CMS_Deviation_Detail!C335)</f>
        <v/>
      </c>
      <c r="AX313" s="237" t="str">
        <f>IF(CMS_Deviation_Detail!D335="","",CMS_Deviation_Detail!D335)</f>
        <v/>
      </c>
      <c r="AY313" s="237" t="str">
        <f t="shared" si="91"/>
        <v/>
      </c>
      <c r="AZ313" s="152" t="str">
        <f>IF(COUNTIF(AY$2:AY313,AY313)=1,AY313,"")</f>
        <v/>
      </c>
      <c r="BA313" s="238" t="str">
        <f t="shared" si="92"/>
        <v/>
      </c>
      <c r="BB313" s="238" t="str">
        <f t="shared" si="93"/>
        <v/>
      </c>
      <c r="BC313" s="238" t="str">
        <f t="shared" si="94"/>
        <v/>
      </c>
      <c r="BD313" s="238" t="str">
        <f t="shared" si="95"/>
        <v/>
      </c>
      <c r="BE313" s="238" t="str">
        <f t="shared" si="90"/>
        <v/>
      </c>
    </row>
    <row r="314" spans="1:57" ht="16.5" x14ac:dyDescent="0.3">
      <c r="A314" s="150"/>
      <c r="B314" s="228"/>
      <c r="C314" s="147"/>
      <c r="D314" s="228"/>
      <c r="U314" s="150" t="str">
        <f>+IF(Z314="","",MAX(U$1:U313)+1)</f>
        <v/>
      </c>
      <c r="V314" s="151" t="str">
        <f>IF(Limit_Deviation_Detail!B336="","",Limit_Deviation_Detail!B336)</f>
        <v/>
      </c>
      <c r="W314" s="151" t="str">
        <f>IF(Limit_Deviation_Detail!C336="","",Limit_Deviation_Detail!C336)</f>
        <v/>
      </c>
      <c r="X314" s="151" t="str">
        <f>IF(Limit_Deviation_Detail!E336="","",Limit_Deviation_Detail!E336)</f>
        <v/>
      </c>
      <c r="Y314" s="151" t="str">
        <f t="shared" si="84"/>
        <v/>
      </c>
      <c r="Z314" s="152" t="str">
        <f>IF(COUNTIF(Y$2:Y314,Y314)=1,Y314,"")</f>
        <v/>
      </c>
      <c r="AA314" s="153" t="str">
        <f t="shared" si="85"/>
        <v/>
      </c>
      <c r="AB314" s="153" t="str">
        <f t="shared" si="86"/>
        <v/>
      </c>
      <c r="AC314" s="153" t="str">
        <f t="shared" si="87"/>
        <v/>
      </c>
      <c r="AD314" s="153" t="str">
        <f t="shared" si="88"/>
        <v/>
      </c>
      <c r="AE314" s="153" t="str">
        <f t="shared" si="89"/>
        <v/>
      </c>
      <c r="AU314" s="236" t="str">
        <f>+IF(AZ314="","",MAX(AU$1:AU313)+1)</f>
        <v/>
      </c>
      <c r="AV314" s="237" t="str">
        <f>IF(CMS_Deviation_Detail!B336="","",CMS_Deviation_Detail!B336)</f>
        <v/>
      </c>
      <c r="AW314" s="237" t="str">
        <f>IF(CMS_Deviation_Detail!C336="","",CMS_Deviation_Detail!C336)</f>
        <v/>
      </c>
      <c r="AX314" s="237" t="str">
        <f>IF(CMS_Deviation_Detail!D336="","",CMS_Deviation_Detail!D336)</f>
        <v/>
      </c>
      <c r="AY314" s="237" t="str">
        <f t="shared" si="91"/>
        <v/>
      </c>
      <c r="AZ314" s="152" t="str">
        <f>IF(COUNTIF(AY$2:AY314,AY314)=1,AY314,"")</f>
        <v/>
      </c>
      <c r="BA314" s="238" t="str">
        <f t="shared" si="92"/>
        <v/>
      </c>
      <c r="BB314" s="238" t="str">
        <f t="shared" si="93"/>
        <v/>
      </c>
      <c r="BC314" s="238" t="str">
        <f t="shared" si="94"/>
        <v/>
      </c>
      <c r="BD314" s="238" t="str">
        <f t="shared" si="95"/>
        <v/>
      </c>
      <c r="BE314" s="238" t="str">
        <f t="shared" si="90"/>
        <v/>
      </c>
    </row>
    <row r="315" spans="1:57" ht="16.5" x14ac:dyDescent="0.3">
      <c r="A315" s="150"/>
      <c r="B315" s="228"/>
      <c r="C315" s="147"/>
      <c r="D315" s="228"/>
      <c r="U315" s="150" t="str">
        <f>+IF(Z315="","",MAX(U$1:U314)+1)</f>
        <v/>
      </c>
      <c r="V315" s="151" t="str">
        <f>IF(Limit_Deviation_Detail!B337="","",Limit_Deviation_Detail!B337)</f>
        <v/>
      </c>
      <c r="W315" s="151" t="str">
        <f>IF(Limit_Deviation_Detail!C337="","",Limit_Deviation_Detail!C337)</f>
        <v/>
      </c>
      <c r="X315" s="151" t="str">
        <f>IF(Limit_Deviation_Detail!E337="","",Limit_Deviation_Detail!E337)</f>
        <v/>
      </c>
      <c r="Y315" s="151" t="str">
        <f t="shared" si="84"/>
        <v/>
      </c>
      <c r="Z315" s="152" t="str">
        <f>IF(COUNTIF(Y$2:Y315,Y315)=1,Y315,"")</f>
        <v/>
      </c>
      <c r="AA315" s="153" t="str">
        <f t="shared" si="85"/>
        <v/>
      </c>
      <c r="AB315" s="153" t="str">
        <f t="shared" si="86"/>
        <v/>
      </c>
      <c r="AC315" s="153" t="str">
        <f t="shared" si="87"/>
        <v/>
      </c>
      <c r="AD315" s="153" t="str">
        <f t="shared" si="88"/>
        <v/>
      </c>
      <c r="AE315" s="153" t="str">
        <f t="shared" si="89"/>
        <v/>
      </c>
      <c r="AU315" s="236" t="str">
        <f>+IF(AZ315="","",MAX(AU$1:AU314)+1)</f>
        <v/>
      </c>
      <c r="AV315" s="237" t="str">
        <f>IF(CMS_Deviation_Detail!B337="","",CMS_Deviation_Detail!B337)</f>
        <v/>
      </c>
      <c r="AW315" s="237" t="str">
        <f>IF(CMS_Deviation_Detail!C337="","",CMS_Deviation_Detail!C337)</f>
        <v/>
      </c>
      <c r="AX315" s="237" t="str">
        <f>IF(CMS_Deviation_Detail!D337="","",CMS_Deviation_Detail!D337)</f>
        <v/>
      </c>
      <c r="AY315" s="237" t="str">
        <f t="shared" si="91"/>
        <v/>
      </c>
      <c r="AZ315" s="152" t="str">
        <f>IF(COUNTIF(AY$2:AY315,AY315)=1,AY315,"")</f>
        <v/>
      </c>
      <c r="BA315" s="238" t="str">
        <f t="shared" si="92"/>
        <v/>
      </c>
      <c r="BB315" s="238" t="str">
        <f t="shared" si="93"/>
        <v/>
      </c>
      <c r="BC315" s="238" t="str">
        <f t="shared" si="94"/>
        <v/>
      </c>
      <c r="BD315" s="238" t="str">
        <f t="shared" si="95"/>
        <v/>
      </c>
      <c r="BE315" s="238" t="str">
        <f t="shared" si="90"/>
        <v/>
      </c>
    </row>
    <row r="316" spans="1:57" ht="16.5" x14ac:dyDescent="0.3">
      <c r="A316" s="150"/>
      <c r="B316" s="228"/>
      <c r="C316" s="147"/>
      <c r="D316" s="228"/>
      <c r="U316" s="150" t="str">
        <f>+IF(Z316="","",MAX(U$1:U315)+1)</f>
        <v/>
      </c>
      <c r="V316" s="151" t="str">
        <f>IF(Limit_Deviation_Detail!B338="","",Limit_Deviation_Detail!B338)</f>
        <v/>
      </c>
      <c r="W316" s="151" t="str">
        <f>IF(Limit_Deviation_Detail!C338="","",Limit_Deviation_Detail!C338)</f>
        <v/>
      </c>
      <c r="X316" s="151" t="str">
        <f>IF(Limit_Deviation_Detail!E338="","",Limit_Deviation_Detail!E338)</f>
        <v/>
      </c>
      <c r="Y316" s="151" t="str">
        <f t="shared" si="84"/>
        <v/>
      </c>
      <c r="Z316" s="152" t="str">
        <f>IF(COUNTIF(Y$2:Y316,Y316)=1,Y316,"")</f>
        <v/>
      </c>
      <c r="AA316" s="153" t="str">
        <f t="shared" si="85"/>
        <v/>
      </c>
      <c r="AB316" s="153" t="str">
        <f t="shared" si="86"/>
        <v/>
      </c>
      <c r="AC316" s="153" t="str">
        <f t="shared" si="87"/>
        <v/>
      </c>
      <c r="AD316" s="153" t="str">
        <f t="shared" si="88"/>
        <v/>
      </c>
      <c r="AE316" s="153" t="str">
        <f t="shared" si="89"/>
        <v/>
      </c>
      <c r="AU316" s="236" t="str">
        <f>+IF(AZ316="","",MAX(AU$1:AU315)+1)</f>
        <v/>
      </c>
      <c r="AV316" s="237" t="str">
        <f>IF(CMS_Deviation_Detail!B338="","",CMS_Deviation_Detail!B338)</f>
        <v/>
      </c>
      <c r="AW316" s="237" t="str">
        <f>IF(CMS_Deviation_Detail!C338="","",CMS_Deviation_Detail!C338)</f>
        <v/>
      </c>
      <c r="AX316" s="237" t="str">
        <f>IF(CMS_Deviation_Detail!D338="","",CMS_Deviation_Detail!D338)</f>
        <v/>
      </c>
      <c r="AY316" s="237" t="str">
        <f t="shared" si="91"/>
        <v/>
      </c>
      <c r="AZ316" s="152" t="str">
        <f>IF(COUNTIF(AY$2:AY316,AY316)=1,AY316,"")</f>
        <v/>
      </c>
      <c r="BA316" s="238" t="str">
        <f t="shared" si="92"/>
        <v/>
      </c>
      <c r="BB316" s="238" t="str">
        <f t="shared" si="93"/>
        <v/>
      </c>
      <c r="BC316" s="238" t="str">
        <f t="shared" si="94"/>
        <v/>
      </c>
      <c r="BD316" s="238" t="str">
        <f t="shared" si="95"/>
        <v/>
      </c>
      <c r="BE316" s="238" t="str">
        <f t="shared" si="90"/>
        <v/>
      </c>
    </row>
    <row r="317" spans="1:57" ht="16.5" x14ac:dyDescent="0.3">
      <c r="A317" s="150"/>
      <c r="B317" s="228"/>
      <c r="C317" s="147"/>
      <c r="D317" s="228"/>
      <c r="U317" s="150" t="str">
        <f>+IF(Z317="","",MAX(U$1:U316)+1)</f>
        <v/>
      </c>
      <c r="V317" s="151" t="str">
        <f>IF(Limit_Deviation_Detail!B339="","",Limit_Deviation_Detail!B339)</f>
        <v/>
      </c>
      <c r="W317" s="151" t="str">
        <f>IF(Limit_Deviation_Detail!C339="","",Limit_Deviation_Detail!C339)</f>
        <v/>
      </c>
      <c r="X317" s="151" t="str">
        <f>IF(Limit_Deviation_Detail!E339="","",Limit_Deviation_Detail!E339)</f>
        <v/>
      </c>
      <c r="Y317" s="151" t="str">
        <f t="shared" si="84"/>
        <v/>
      </c>
      <c r="Z317" s="152" t="str">
        <f>IF(COUNTIF(Y$2:Y317,Y317)=1,Y317,"")</f>
        <v/>
      </c>
      <c r="AA317" s="153" t="str">
        <f t="shared" si="85"/>
        <v/>
      </c>
      <c r="AB317" s="153" t="str">
        <f t="shared" si="86"/>
        <v/>
      </c>
      <c r="AC317" s="153" t="str">
        <f t="shared" si="87"/>
        <v/>
      </c>
      <c r="AD317" s="153" t="str">
        <f t="shared" si="88"/>
        <v/>
      </c>
      <c r="AE317" s="153" t="str">
        <f t="shared" si="89"/>
        <v/>
      </c>
      <c r="AU317" s="236" t="str">
        <f>+IF(AZ317="","",MAX(AU$1:AU316)+1)</f>
        <v/>
      </c>
      <c r="AV317" s="237" t="str">
        <f>IF(CMS_Deviation_Detail!B339="","",CMS_Deviation_Detail!B339)</f>
        <v/>
      </c>
      <c r="AW317" s="237" t="str">
        <f>IF(CMS_Deviation_Detail!C339="","",CMS_Deviation_Detail!C339)</f>
        <v/>
      </c>
      <c r="AX317" s="237" t="str">
        <f>IF(CMS_Deviation_Detail!D339="","",CMS_Deviation_Detail!D339)</f>
        <v/>
      </c>
      <c r="AY317" s="237" t="str">
        <f t="shared" si="91"/>
        <v/>
      </c>
      <c r="AZ317" s="152" t="str">
        <f>IF(COUNTIF(AY$2:AY317,AY317)=1,AY317,"")</f>
        <v/>
      </c>
      <c r="BA317" s="238" t="str">
        <f t="shared" si="92"/>
        <v/>
      </c>
      <c r="BB317" s="238" t="str">
        <f t="shared" si="93"/>
        <v/>
      </c>
      <c r="BC317" s="238" t="str">
        <f t="shared" si="94"/>
        <v/>
      </c>
      <c r="BD317" s="238" t="str">
        <f t="shared" si="95"/>
        <v/>
      </c>
      <c r="BE317" s="238" t="str">
        <f t="shared" si="90"/>
        <v/>
      </c>
    </row>
    <row r="318" spans="1:57" ht="16.5" x14ac:dyDescent="0.3">
      <c r="A318" s="150"/>
      <c r="B318" s="228"/>
      <c r="C318" s="147"/>
      <c r="D318" s="228"/>
      <c r="U318" s="150" t="str">
        <f>+IF(Z318="","",MAX(U$1:U317)+1)</f>
        <v/>
      </c>
      <c r="V318" s="151" t="str">
        <f>IF(Limit_Deviation_Detail!B340="","",Limit_Deviation_Detail!B340)</f>
        <v/>
      </c>
      <c r="W318" s="151" t="str">
        <f>IF(Limit_Deviation_Detail!C340="","",Limit_Deviation_Detail!C340)</f>
        <v/>
      </c>
      <c r="X318" s="151" t="str">
        <f>IF(Limit_Deviation_Detail!E340="","",Limit_Deviation_Detail!E340)</f>
        <v/>
      </c>
      <c r="Y318" s="151" t="str">
        <f t="shared" si="84"/>
        <v/>
      </c>
      <c r="Z318" s="152" t="str">
        <f>IF(COUNTIF(Y$2:Y318,Y318)=1,Y318,"")</f>
        <v/>
      </c>
      <c r="AA318" s="153" t="str">
        <f t="shared" si="85"/>
        <v/>
      </c>
      <c r="AB318" s="153" t="str">
        <f t="shared" si="86"/>
        <v/>
      </c>
      <c r="AC318" s="153" t="str">
        <f t="shared" si="87"/>
        <v/>
      </c>
      <c r="AD318" s="153" t="str">
        <f t="shared" si="88"/>
        <v/>
      </c>
      <c r="AE318" s="153" t="str">
        <f t="shared" si="89"/>
        <v/>
      </c>
      <c r="AU318" s="236" t="str">
        <f>+IF(AZ318="","",MAX(AU$1:AU317)+1)</f>
        <v/>
      </c>
      <c r="AV318" s="237" t="str">
        <f>IF(CMS_Deviation_Detail!B340="","",CMS_Deviation_Detail!B340)</f>
        <v/>
      </c>
      <c r="AW318" s="237" t="str">
        <f>IF(CMS_Deviation_Detail!C340="","",CMS_Deviation_Detail!C340)</f>
        <v/>
      </c>
      <c r="AX318" s="237" t="str">
        <f>IF(CMS_Deviation_Detail!D340="","",CMS_Deviation_Detail!D340)</f>
        <v/>
      </c>
      <c r="AY318" s="237" t="str">
        <f t="shared" si="91"/>
        <v/>
      </c>
      <c r="AZ318" s="152" t="str">
        <f>IF(COUNTIF(AY$2:AY318,AY318)=1,AY318,"")</f>
        <v/>
      </c>
      <c r="BA318" s="238" t="str">
        <f t="shared" si="92"/>
        <v/>
      </c>
      <c r="BB318" s="238" t="str">
        <f t="shared" si="93"/>
        <v/>
      </c>
      <c r="BC318" s="238" t="str">
        <f t="shared" si="94"/>
        <v/>
      </c>
      <c r="BD318" s="238" t="str">
        <f t="shared" si="95"/>
        <v/>
      </c>
      <c r="BE318" s="238" t="str">
        <f t="shared" si="90"/>
        <v/>
      </c>
    </row>
    <row r="319" spans="1:57" ht="16.5" x14ac:dyDescent="0.3">
      <c r="A319" s="150"/>
      <c r="B319" s="228"/>
      <c r="C319" s="147"/>
      <c r="D319" s="228"/>
      <c r="U319" s="150" t="str">
        <f>+IF(Z319="","",MAX(U$1:U318)+1)</f>
        <v/>
      </c>
      <c r="V319" s="151" t="str">
        <f>IF(Limit_Deviation_Detail!B341="","",Limit_Deviation_Detail!B341)</f>
        <v/>
      </c>
      <c r="W319" s="151" t="str">
        <f>IF(Limit_Deviation_Detail!C341="","",Limit_Deviation_Detail!C341)</f>
        <v/>
      </c>
      <c r="X319" s="151" t="str">
        <f>IF(Limit_Deviation_Detail!E341="","",Limit_Deviation_Detail!E341)</f>
        <v/>
      </c>
      <c r="Y319" s="151" t="str">
        <f t="shared" si="84"/>
        <v/>
      </c>
      <c r="Z319" s="152" t="str">
        <f>IF(COUNTIF(Y$2:Y319,Y319)=1,Y319,"")</f>
        <v/>
      </c>
      <c r="AA319" s="153" t="str">
        <f t="shared" si="85"/>
        <v/>
      </c>
      <c r="AB319" s="153" t="str">
        <f t="shared" si="86"/>
        <v/>
      </c>
      <c r="AC319" s="153" t="str">
        <f t="shared" si="87"/>
        <v/>
      </c>
      <c r="AD319" s="153" t="str">
        <f t="shared" si="88"/>
        <v/>
      </c>
      <c r="AE319" s="153" t="str">
        <f t="shared" si="89"/>
        <v/>
      </c>
      <c r="AU319" s="236" t="str">
        <f>+IF(AZ319="","",MAX(AU$1:AU318)+1)</f>
        <v/>
      </c>
      <c r="AV319" s="237" t="str">
        <f>IF(CMS_Deviation_Detail!B341="","",CMS_Deviation_Detail!B341)</f>
        <v/>
      </c>
      <c r="AW319" s="237" t="str">
        <f>IF(CMS_Deviation_Detail!C341="","",CMS_Deviation_Detail!C341)</f>
        <v/>
      </c>
      <c r="AX319" s="237" t="str">
        <f>IF(CMS_Deviation_Detail!D341="","",CMS_Deviation_Detail!D341)</f>
        <v/>
      </c>
      <c r="AY319" s="237" t="str">
        <f t="shared" si="91"/>
        <v/>
      </c>
      <c r="AZ319" s="152" t="str">
        <f>IF(COUNTIF(AY$2:AY319,AY319)=1,AY319,"")</f>
        <v/>
      </c>
      <c r="BA319" s="238" t="str">
        <f t="shared" si="92"/>
        <v/>
      </c>
      <c r="BB319" s="238" t="str">
        <f t="shared" si="93"/>
        <v/>
      </c>
      <c r="BC319" s="238" t="str">
        <f t="shared" si="94"/>
        <v/>
      </c>
      <c r="BD319" s="238" t="str">
        <f t="shared" si="95"/>
        <v/>
      </c>
      <c r="BE319" s="238" t="str">
        <f t="shared" si="90"/>
        <v/>
      </c>
    </row>
    <row r="320" spans="1:57" ht="16.5" x14ac:dyDescent="0.3">
      <c r="A320" s="150"/>
      <c r="B320" s="228"/>
      <c r="C320" s="147"/>
      <c r="D320" s="228"/>
      <c r="U320" s="150" t="str">
        <f>+IF(Z320="","",MAX(U$1:U319)+1)</f>
        <v/>
      </c>
      <c r="V320" s="151" t="str">
        <f>IF(Limit_Deviation_Detail!B342="","",Limit_Deviation_Detail!B342)</f>
        <v/>
      </c>
      <c r="W320" s="151" t="str">
        <f>IF(Limit_Deviation_Detail!C342="","",Limit_Deviation_Detail!C342)</f>
        <v/>
      </c>
      <c r="X320" s="151" t="str">
        <f>IF(Limit_Deviation_Detail!E342="","",Limit_Deviation_Detail!E342)</f>
        <v/>
      </c>
      <c r="Y320" s="151" t="str">
        <f t="shared" si="84"/>
        <v/>
      </c>
      <c r="Z320" s="152" t="str">
        <f>IF(COUNTIF(Y$2:Y320,Y320)=1,Y320,"")</f>
        <v/>
      </c>
      <c r="AA320" s="153" t="str">
        <f t="shared" si="85"/>
        <v/>
      </c>
      <c r="AB320" s="153" t="str">
        <f t="shared" si="86"/>
        <v/>
      </c>
      <c r="AC320" s="153" t="str">
        <f t="shared" si="87"/>
        <v/>
      </c>
      <c r="AD320" s="153" t="str">
        <f t="shared" si="88"/>
        <v/>
      </c>
      <c r="AE320" s="153" t="str">
        <f t="shared" si="89"/>
        <v/>
      </c>
      <c r="AU320" s="236" t="str">
        <f>+IF(AZ320="","",MAX(AU$1:AU319)+1)</f>
        <v/>
      </c>
      <c r="AV320" s="237" t="str">
        <f>IF(CMS_Deviation_Detail!B342="","",CMS_Deviation_Detail!B342)</f>
        <v/>
      </c>
      <c r="AW320" s="237" t="str">
        <f>IF(CMS_Deviation_Detail!C342="","",CMS_Deviation_Detail!C342)</f>
        <v/>
      </c>
      <c r="AX320" s="237" t="str">
        <f>IF(CMS_Deviation_Detail!D342="","",CMS_Deviation_Detail!D342)</f>
        <v/>
      </c>
      <c r="AY320" s="237" t="str">
        <f t="shared" si="91"/>
        <v/>
      </c>
      <c r="AZ320" s="152" t="str">
        <f>IF(COUNTIF(AY$2:AY320,AY320)=1,AY320,"")</f>
        <v/>
      </c>
      <c r="BA320" s="238" t="str">
        <f t="shared" si="92"/>
        <v/>
      </c>
      <c r="BB320" s="238" t="str">
        <f t="shared" si="93"/>
        <v/>
      </c>
      <c r="BC320" s="238" t="str">
        <f t="shared" si="94"/>
        <v/>
      </c>
      <c r="BD320" s="238" t="str">
        <f t="shared" si="95"/>
        <v/>
      </c>
      <c r="BE320" s="238" t="str">
        <f t="shared" si="90"/>
        <v/>
      </c>
    </row>
    <row r="321" spans="1:57" ht="16.5" x14ac:dyDescent="0.3">
      <c r="A321" s="150"/>
      <c r="B321" s="228"/>
      <c r="C321" s="147"/>
      <c r="D321" s="228"/>
      <c r="U321" s="150" t="str">
        <f>+IF(Z321="","",MAX(U$1:U320)+1)</f>
        <v/>
      </c>
      <c r="V321" s="151" t="str">
        <f>IF(Limit_Deviation_Detail!B343="","",Limit_Deviation_Detail!B343)</f>
        <v/>
      </c>
      <c r="W321" s="151" t="str">
        <f>IF(Limit_Deviation_Detail!C343="","",Limit_Deviation_Detail!C343)</f>
        <v/>
      </c>
      <c r="X321" s="151" t="str">
        <f>IF(Limit_Deviation_Detail!E343="","",Limit_Deviation_Detail!E343)</f>
        <v/>
      </c>
      <c r="Y321" s="151" t="str">
        <f t="shared" si="84"/>
        <v/>
      </c>
      <c r="Z321" s="152" t="str">
        <f>IF(COUNTIF(Y$2:Y321,Y321)=1,Y321,"")</f>
        <v/>
      </c>
      <c r="AA321" s="153" t="str">
        <f t="shared" si="85"/>
        <v/>
      </c>
      <c r="AB321" s="153" t="str">
        <f t="shared" si="86"/>
        <v/>
      </c>
      <c r="AC321" s="153" t="str">
        <f t="shared" si="87"/>
        <v/>
      </c>
      <c r="AD321" s="153" t="str">
        <f t="shared" si="88"/>
        <v/>
      </c>
      <c r="AE321" s="153" t="str">
        <f t="shared" si="89"/>
        <v/>
      </c>
      <c r="AU321" s="236" t="str">
        <f>+IF(AZ321="","",MAX(AU$1:AU320)+1)</f>
        <v/>
      </c>
      <c r="AV321" s="237" t="str">
        <f>IF(CMS_Deviation_Detail!B343="","",CMS_Deviation_Detail!B343)</f>
        <v/>
      </c>
      <c r="AW321" s="237" t="str">
        <f>IF(CMS_Deviation_Detail!C343="","",CMS_Deviation_Detail!C343)</f>
        <v/>
      </c>
      <c r="AX321" s="237" t="str">
        <f>IF(CMS_Deviation_Detail!D343="","",CMS_Deviation_Detail!D343)</f>
        <v/>
      </c>
      <c r="AY321" s="237" t="str">
        <f t="shared" si="91"/>
        <v/>
      </c>
      <c r="AZ321" s="152" t="str">
        <f>IF(COUNTIF(AY$2:AY321,AY321)=1,AY321,"")</f>
        <v/>
      </c>
      <c r="BA321" s="238" t="str">
        <f t="shared" si="92"/>
        <v/>
      </c>
      <c r="BB321" s="238" t="str">
        <f t="shared" si="93"/>
        <v/>
      </c>
      <c r="BC321" s="238" t="str">
        <f t="shared" si="94"/>
        <v/>
      </c>
      <c r="BD321" s="238" t="str">
        <f t="shared" si="95"/>
        <v/>
      </c>
      <c r="BE321" s="238" t="str">
        <f t="shared" si="90"/>
        <v/>
      </c>
    </row>
    <row r="322" spans="1:57" ht="16.5" x14ac:dyDescent="0.3">
      <c r="A322" s="150"/>
      <c r="B322" s="228"/>
      <c r="C322" s="147"/>
      <c r="D322" s="228"/>
      <c r="U322" s="150" t="str">
        <f>+IF(Z322="","",MAX(U$1:U321)+1)</f>
        <v/>
      </c>
      <c r="V322" s="151" t="str">
        <f>IF(Limit_Deviation_Detail!B344="","",Limit_Deviation_Detail!B344)</f>
        <v/>
      </c>
      <c r="W322" s="151" t="str">
        <f>IF(Limit_Deviation_Detail!C344="","",Limit_Deviation_Detail!C344)</f>
        <v/>
      </c>
      <c r="X322" s="151" t="str">
        <f>IF(Limit_Deviation_Detail!E344="","",Limit_Deviation_Detail!E344)</f>
        <v/>
      </c>
      <c r="Y322" s="151" t="str">
        <f t="shared" ref="Y322:Y385" si="96">V322&amp;W322&amp;X322</f>
        <v/>
      </c>
      <c r="Z322" s="152" t="str">
        <f>IF(COUNTIF(Y$2:Y322,Y322)=1,Y322,"")</f>
        <v/>
      </c>
      <c r="AA322" s="153" t="str">
        <f t="shared" ref="AA322:AA385" si="97">+IFERROR(INDEX(V$2:V$955,MATCH(ROW()-ROW(Z$1),U$2:U$955,0)),"")</f>
        <v/>
      </c>
      <c r="AB322" s="153" t="str">
        <f t="shared" ref="AB322:AB385" si="98">+IFERROR(INDEX(W$2:W$955,MATCH(ROW()-ROW(AA$1),U$2:U$955,0)),"")</f>
        <v/>
      </c>
      <c r="AC322" s="153" t="str">
        <f t="shared" ref="AC322:AC385" si="99">+IFERROR(INDEX(X$2:X$955,MATCH(ROW()-ROW(AB$1),U$2:U$955,0)),"")</f>
        <v/>
      </c>
      <c r="AD322" s="153" t="str">
        <f t="shared" ref="AD322:AD385" si="100">IF(AA322="","",AA322&amp;AB322)</f>
        <v/>
      </c>
      <c r="AE322" s="153" t="str">
        <f t="shared" ref="AE322:AE385" si="101">IF(AA322="","",VLOOKUP(AD322,$AO$2:$AS$78,5,FALSE))</f>
        <v/>
      </c>
      <c r="AU322" s="236" t="str">
        <f>+IF(AZ322="","",MAX(AU$1:AU321)+1)</f>
        <v/>
      </c>
      <c r="AV322" s="237" t="str">
        <f>IF(CMS_Deviation_Detail!B344="","",CMS_Deviation_Detail!B344)</f>
        <v/>
      </c>
      <c r="AW322" s="237" t="str">
        <f>IF(CMS_Deviation_Detail!C344="","",CMS_Deviation_Detail!C344)</f>
        <v/>
      </c>
      <c r="AX322" s="237" t="str">
        <f>IF(CMS_Deviation_Detail!D344="","",CMS_Deviation_Detail!D344)</f>
        <v/>
      </c>
      <c r="AY322" s="237" t="str">
        <f t="shared" si="91"/>
        <v/>
      </c>
      <c r="AZ322" s="152" t="str">
        <f>IF(COUNTIF(AY$2:AY322,AY322)=1,AY322,"")</f>
        <v/>
      </c>
      <c r="BA322" s="238" t="str">
        <f t="shared" si="92"/>
        <v/>
      </c>
      <c r="BB322" s="238" t="str">
        <f t="shared" si="93"/>
        <v/>
      </c>
      <c r="BC322" s="238" t="str">
        <f t="shared" si="94"/>
        <v/>
      </c>
      <c r="BD322" s="238" t="str">
        <f t="shared" si="95"/>
        <v/>
      </c>
      <c r="BE322" s="238" t="str">
        <f t="shared" ref="BE322:BE385" si="102">IF(BA322="","",VLOOKUP(BD322,$AO$2:$AS$78,5,FALSE))</f>
        <v/>
      </c>
    </row>
    <row r="323" spans="1:57" ht="16.5" x14ac:dyDescent="0.3">
      <c r="A323" s="150"/>
      <c r="B323" s="228"/>
      <c r="C323" s="147"/>
      <c r="D323" s="228"/>
      <c r="U323" s="150" t="str">
        <f>+IF(Z323="","",MAX(U$1:U322)+1)</f>
        <v/>
      </c>
      <c r="V323" s="151" t="str">
        <f>IF(Limit_Deviation_Detail!B345="","",Limit_Deviation_Detail!B345)</f>
        <v/>
      </c>
      <c r="W323" s="151" t="str">
        <f>IF(Limit_Deviation_Detail!C345="","",Limit_Deviation_Detail!C345)</f>
        <v/>
      </c>
      <c r="X323" s="151" t="str">
        <f>IF(Limit_Deviation_Detail!E345="","",Limit_Deviation_Detail!E345)</f>
        <v/>
      </c>
      <c r="Y323" s="151" t="str">
        <f t="shared" si="96"/>
        <v/>
      </c>
      <c r="Z323" s="152" t="str">
        <f>IF(COUNTIF(Y$2:Y323,Y323)=1,Y323,"")</f>
        <v/>
      </c>
      <c r="AA323" s="153" t="str">
        <f t="shared" si="97"/>
        <v/>
      </c>
      <c r="AB323" s="153" t="str">
        <f t="shared" si="98"/>
        <v/>
      </c>
      <c r="AC323" s="153" t="str">
        <f t="shared" si="99"/>
        <v/>
      </c>
      <c r="AD323" s="153" t="str">
        <f t="shared" si="100"/>
        <v/>
      </c>
      <c r="AE323" s="153" t="str">
        <f t="shared" si="101"/>
        <v/>
      </c>
      <c r="AU323" s="236" t="str">
        <f>+IF(AZ323="","",MAX(AU$1:AU322)+1)</f>
        <v/>
      </c>
      <c r="AV323" s="237" t="str">
        <f>IF(CMS_Deviation_Detail!B345="","",CMS_Deviation_Detail!B345)</f>
        <v/>
      </c>
      <c r="AW323" s="237" t="str">
        <f>IF(CMS_Deviation_Detail!C345="","",CMS_Deviation_Detail!C345)</f>
        <v/>
      </c>
      <c r="AX323" s="237" t="str">
        <f>IF(CMS_Deviation_Detail!D345="","",CMS_Deviation_Detail!D345)</f>
        <v/>
      </c>
      <c r="AY323" s="237" t="str">
        <f t="shared" ref="AY323:AY386" si="103">AV323&amp;AW323&amp;AX323</f>
        <v/>
      </c>
      <c r="AZ323" s="152" t="str">
        <f>IF(COUNTIF(AY$2:AY323,AY323)=1,AY323,"")</f>
        <v/>
      </c>
      <c r="BA323" s="238" t="str">
        <f t="shared" ref="BA323:BA386" si="104">+IFERROR(INDEX(AV$2:AV$955,MATCH(ROW()-ROW(AZ$1),AU$2:AU$955,0)),"")</f>
        <v/>
      </c>
      <c r="BB323" s="238" t="str">
        <f t="shared" ref="BB323:BB386" si="105">+IFERROR(INDEX(AW$2:AW$955,MATCH(ROW()-ROW(BA$1),AU$2:AU$955,0)),"")</f>
        <v/>
      </c>
      <c r="BC323" s="238" t="str">
        <f t="shared" ref="BC323:BC386" si="106">+IFERROR(INDEX(AX$2:AX$955,MATCH(ROW()-ROW(BB$1),AU$2:AU$955,0)),"")</f>
        <v/>
      </c>
      <c r="BD323" s="238" t="str">
        <f t="shared" ref="BD323:BD386" si="107">IF(BA323="","",BA323&amp;BB323)</f>
        <v/>
      </c>
      <c r="BE323" s="238" t="str">
        <f t="shared" si="102"/>
        <v/>
      </c>
    </row>
    <row r="324" spans="1:57" ht="16.5" x14ac:dyDescent="0.3">
      <c r="A324" s="150"/>
      <c r="B324" s="228"/>
      <c r="C324" s="147"/>
      <c r="D324" s="228"/>
      <c r="U324" s="150" t="str">
        <f>+IF(Z324="","",MAX(U$1:U323)+1)</f>
        <v/>
      </c>
      <c r="V324" s="151" t="str">
        <f>IF(Limit_Deviation_Detail!B346="","",Limit_Deviation_Detail!B346)</f>
        <v/>
      </c>
      <c r="W324" s="151" t="str">
        <f>IF(Limit_Deviation_Detail!C346="","",Limit_Deviation_Detail!C346)</f>
        <v/>
      </c>
      <c r="X324" s="151" t="str">
        <f>IF(Limit_Deviation_Detail!E346="","",Limit_Deviation_Detail!E346)</f>
        <v/>
      </c>
      <c r="Y324" s="151" t="str">
        <f t="shared" si="96"/>
        <v/>
      </c>
      <c r="Z324" s="152" t="str">
        <f>IF(COUNTIF(Y$2:Y324,Y324)=1,Y324,"")</f>
        <v/>
      </c>
      <c r="AA324" s="153" t="str">
        <f t="shared" si="97"/>
        <v/>
      </c>
      <c r="AB324" s="153" t="str">
        <f t="shared" si="98"/>
        <v/>
      </c>
      <c r="AC324" s="153" t="str">
        <f t="shared" si="99"/>
        <v/>
      </c>
      <c r="AD324" s="153" t="str">
        <f t="shared" si="100"/>
        <v/>
      </c>
      <c r="AE324" s="153" t="str">
        <f t="shared" si="101"/>
        <v/>
      </c>
      <c r="AU324" s="236" t="str">
        <f>+IF(AZ324="","",MAX(AU$1:AU323)+1)</f>
        <v/>
      </c>
      <c r="AV324" s="237" t="str">
        <f>IF(CMS_Deviation_Detail!B346="","",CMS_Deviation_Detail!B346)</f>
        <v/>
      </c>
      <c r="AW324" s="237" t="str">
        <f>IF(CMS_Deviation_Detail!C346="","",CMS_Deviation_Detail!C346)</f>
        <v/>
      </c>
      <c r="AX324" s="237" t="str">
        <f>IF(CMS_Deviation_Detail!D346="","",CMS_Deviation_Detail!D346)</f>
        <v/>
      </c>
      <c r="AY324" s="237" t="str">
        <f t="shared" si="103"/>
        <v/>
      </c>
      <c r="AZ324" s="152" t="str">
        <f>IF(COUNTIF(AY$2:AY324,AY324)=1,AY324,"")</f>
        <v/>
      </c>
      <c r="BA324" s="238" t="str">
        <f t="shared" si="104"/>
        <v/>
      </c>
      <c r="BB324" s="238" t="str">
        <f t="shared" si="105"/>
        <v/>
      </c>
      <c r="BC324" s="238" t="str">
        <f t="shared" si="106"/>
        <v/>
      </c>
      <c r="BD324" s="238" t="str">
        <f t="shared" si="107"/>
        <v/>
      </c>
      <c r="BE324" s="238" t="str">
        <f t="shared" si="102"/>
        <v/>
      </c>
    </row>
    <row r="325" spans="1:57" ht="16.5" x14ac:dyDescent="0.3">
      <c r="A325" s="150"/>
      <c r="B325" s="228"/>
      <c r="C325" s="147"/>
      <c r="D325" s="228"/>
      <c r="U325" s="150" t="str">
        <f>+IF(Z325="","",MAX(U$1:U324)+1)</f>
        <v/>
      </c>
      <c r="V325" s="151" t="str">
        <f>IF(Limit_Deviation_Detail!B347="","",Limit_Deviation_Detail!B347)</f>
        <v/>
      </c>
      <c r="W325" s="151" t="str">
        <f>IF(Limit_Deviation_Detail!C347="","",Limit_Deviation_Detail!C347)</f>
        <v/>
      </c>
      <c r="X325" s="151" t="str">
        <f>IF(Limit_Deviation_Detail!E347="","",Limit_Deviation_Detail!E347)</f>
        <v/>
      </c>
      <c r="Y325" s="151" t="str">
        <f t="shared" si="96"/>
        <v/>
      </c>
      <c r="Z325" s="152" t="str">
        <f>IF(COUNTIF(Y$2:Y325,Y325)=1,Y325,"")</f>
        <v/>
      </c>
      <c r="AA325" s="153" t="str">
        <f t="shared" si="97"/>
        <v/>
      </c>
      <c r="AB325" s="153" t="str">
        <f t="shared" si="98"/>
        <v/>
      </c>
      <c r="AC325" s="153" t="str">
        <f t="shared" si="99"/>
        <v/>
      </c>
      <c r="AD325" s="153" t="str">
        <f t="shared" si="100"/>
        <v/>
      </c>
      <c r="AE325" s="153" t="str">
        <f t="shared" si="101"/>
        <v/>
      </c>
      <c r="AU325" s="236" t="str">
        <f>+IF(AZ325="","",MAX(AU$1:AU324)+1)</f>
        <v/>
      </c>
      <c r="AV325" s="237" t="str">
        <f>IF(CMS_Deviation_Detail!B347="","",CMS_Deviation_Detail!B347)</f>
        <v/>
      </c>
      <c r="AW325" s="237" t="str">
        <f>IF(CMS_Deviation_Detail!C347="","",CMS_Deviation_Detail!C347)</f>
        <v/>
      </c>
      <c r="AX325" s="237" t="str">
        <f>IF(CMS_Deviation_Detail!D347="","",CMS_Deviation_Detail!D347)</f>
        <v/>
      </c>
      <c r="AY325" s="237" t="str">
        <f t="shared" si="103"/>
        <v/>
      </c>
      <c r="AZ325" s="152" t="str">
        <f>IF(COUNTIF(AY$2:AY325,AY325)=1,AY325,"")</f>
        <v/>
      </c>
      <c r="BA325" s="238" t="str">
        <f t="shared" si="104"/>
        <v/>
      </c>
      <c r="BB325" s="238" t="str">
        <f t="shared" si="105"/>
        <v/>
      </c>
      <c r="BC325" s="238" t="str">
        <f t="shared" si="106"/>
        <v/>
      </c>
      <c r="BD325" s="238" t="str">
        <f t="shared" si="107"/>
        <v/>
      </c>
      <c r="BE325" s="238" t="str">
        <f t="shared" si="102"/>
        <v/>
      </c>
    </row>
    <row r="326" spans="1:57" ht="16.5" x14ac:dyDescent="0.3">
      <c r="A326" s="150"/>
      <c r="B326" s="228"/>
      <c r="C326" s="147"/>
      <c r="D326" s="228"/>
      <c r="U326" s="150" t="str">
        <f>+IF(Z326="","",MAX(U$1:U325)+1)</f>
        <v/>
      </c>
      <c r="V326" s="151" t="str">
        <f>IF(Limit_Deviation_Detail!B348="","",Limit_Deviation_Detail!B348)</f>
        <v/>
      </c>
      <c r="W326" s="151" t="str">
        <f>IF(Limit_Deviation_Detail!C348="","",Limit_Deviation_Detail!C348)</f>
        <v/>
      </c>
      <c r="X326" s="151" t="str">
        <f>IF(Limit_Deviation_Detail!E348="","",Limit_Deviation_Detail!E348)</f>
        <v/>
      </c>
      <c r="Y326" s="151" t="str">
        <f t="shared" si="96"/>
        <v/>
      </c>
      <c r="Z326" s="152" t="str">
        <f>IF(COUNTIF(Y$2:Y326,Y326)=1,Y326,"")</f>
        <v/>
      </c>
      <c r="AA326" s="153" t="str">
        <f t="shared" si="97"/>
        <v/>
      </c>
      <c r="AB326" s="153" t="str">
        <f t="shared" si="98"/>
        <v/>
      </c>
      <c r="AC326" s="153" t="str">
        <f t="shared" si="99"/>
        <v/>
      </c>
      <c r="AD326" s="153" t="str">
        <f t="shared" si="100"/>
        <v/>
      </c>
      <c r="AE326" s="153" t="str">
        <f t="shared" si="101"/>
        <v/>
      </c>
      <c r="AU326" s="236" t="str">
        <f>+IF(AZ326="","",MAX(AU$1:AU325)+1)</f>
        <v/>
      </c>
      <c r="AV326" s="237" t="str">
        <f>IF(CMS_Deviation_Detail!B348="","",CMS_Deviation_Detail!B348)</f>
        <v/>
      </c>
      <c r="AW326" s="237" t="str">
        <f>IF(CMS_Deviation_Detail!C348="","",CMS_Deviation_Detail!C348)</f>
        <v/>
      </c>
      <c r="AX326" s="237" t="str">
        <f>IF(CMS_Deviation_Detail!D348="","",CMS_Deviation_Detail!D348)</f>
        <v/>
      </c>
      <c r="AY326" s="237" t="str">
        <f t="shared" si="103"/>
        <v/>
      </c>
      <c r="AZ326" s="152" t="str">
        <f>IF(COUNTIF(AY$2:AY326,AY326)=1,AY326,"")</f>
        <v/>
      </c>
      <c r="BA326" s="238" t="str">
        <f t="shared" si="104"/>
        <v/>
      </c>
      <c r="BB326" s="238" t="str">
        <f t="shared" si="105"/>
        <v/>
      </c>
      <c r="BC326" s="238" t="str">
        <f t="shared" si="106"/>
        <v/>
      </c>
      <c r="BD326" s="238" t="str">
        <f t="shared" si="107"/>
        <v/>
      </c>
      <c r="BE326" s="238" t="str">
        <f t="shared" si="102"/>
        <v/>
      </c>
    </row>
    <row r="327" spans="1:57" ht="16.5" x14ac:dyDescent="0.3">
      <c r="A327" s="150"/>
      <c r="B327" s="228"/>
      <c r="C327" s="147"/>
      <c r="D327" s="228"/>
      <c r="U327" s="150" t="str">
        <f>+IF(Z327="","",MAX(U$1:U326)+1)</f>
        <v/>
      </c>
      <c r="V327" s="151" t="str">
        <f>IF(Limit_Deviation_Detail!B349="","",Limit_Deviation_Detail!B349)</f>
        <v/>
      </c>
      <c r="W327" s="151" t="str">
        <f>IF(Limit_Deviation_Detail!C349="","",Limit_Deviation_Detail!C349)</f>
        <v/>
      </c>
      <c r="X327" s="151" t="str">
        <f>IF(Limit_Deviation_Detail!E349="","",Limit_Deviation_Detail!E349)</f>
        <v/>
      </c>
      <c r="Y327" s="151" t="str">
        <f t="shared" si="96"/>
        <v/>
      </c>
      <c r="Z327" s="152" t="str">
        <f>IF(COUNTIF(Y$2:Y327,Y327)=1,Y327,"")</f>
        <v/>
      </c>
      <c r="AA327" s="153" t="str">
        <f t="shared" si="97"/>
        <v/>
      </c>
      <c r="AB327" s="153" t="str">
        <f t="shared" si="98"/>
        <v/>
      </c>
      <c r="AC327" s="153" t="str">
        <f t="shared" si="99"/>
        <v/>
      </c>
      <c r="AD327" s="153" t="str">
        <f t="shared" si="100"/>
        <v/>
      </c>
      <c r="AE327" s="153" t="str">
        <f t="shared" si="101"/>
        <v/>
      </c>
      <c r="AU327" s="236" t="str">
        <f>+IF(AZ327="","",MAX(AU$1:AU326)+1)</f>
        <v/>
      </c>
      <c r="AV327" s="237" t="str">
        <f>IF(CMS_Deviation_Detail!B349="","",CMS_Deviation_Detail!B349)</f>
        <v/>
      </c>
      <c r="AW327" s="237" t="str">
        <f>IF(CMS_Deviation_Detail!C349="","",CMS_Deviation_Detail!C349)</f>
        <v/>
      </c>
      <c r="AX327" s="237" t="str">
        <f>IF(CMS_Deviation_Detail!D349="","",CMS_Deviation_Detail!D349)</f>
        <v/>
      </c>
      <c r="AY327" s="237" t="str">
        <f t="shared" si="103"/>
        <v/>
      </c>
      <c r="AZ327" s="152" t="str">
        <f>IF(COUNTIF(AY$2:AY327,AY327)=1,AY327,"")</f>
        <v/>
      </c>
      <c r="BA327" s="238" t="str">
        <f t="shared" si="104"/>
        <v/>
      </c>
      <c r="BB327" s="238" t="str">
        <f t="shared" si="105"/>
        <v/>
      </c>
      <c r="BC327" s="238" t="str">
        <f t="shared" si="106"/>
        <v/>
      </c>
      <c r="BD327" s="238" t="str">
        <f t="shared" si="107"/>
        <v/>
      </c>
      <c r="BE327" s="238" t="str">
        <f t="shared" si="102"/>
        <v/>
      </c>
    </row>
    <row r="328" spans="1:57" ht="16.5" x14ac:dyDescent="0.3">
      <c r="A328" s="150"/>
      <c r="B328" s="228"/>
      <c r="C328" s="147"/>
      <c r="D328" s="228"/>
      <c r="U328" s="150" t="str">
        <f>+IF(Z328="","",MAX(U$1:U327)+1)</f>
        <v/>
      </c>
      <c r="V328" s="151" t="str">
        <f>IF(Limit_Deviation_Detail!B350="","",Limit_Deviation_Detail!B350)</f>
        <v/>
      </c>
      <c r="W328" s="151" t="str">
        <f>IF(Limit_Deviation_Detail!C350="","",Limit_Deviation_Detail!C350)</f>
        <v/>
      </c>
      <c r="X328" s="151" t="str">
        <f>IF(Limit_Deviation_Detail!E350="","",Limit_Deviation_Detail!E350)</f>
        <v/>
      </c>
      <c r="Y328" s="151" t="str">
        <f t="shared" si="96"/>
        <v/>
      </c>
      <c r="Z328" s="152" t="str">
        <f>IF(COUNTIF(Y$2:Y328,Y328)=1,Y328,"")</f>
        <v/>
      </c>
      <c r="AA328" s="153" t="str">
        <f t="shared" si="97"/>
        <v/>
      </c>
      <c r="AB328" s="153" t="str">
        <f t="shared" si="98"/>
        <v/>
      </c>
      <c r="AC328" s="153" t="str">
        <f t="shared" si="99"/>
        <v/>
      </c>
      <c r="AD328" s="153" t="str">
        <f t="shared" si="100"/>
        <v/>
      </c>
      <c r="AE328" s="153" t="str">
        <f t="shared" si="101"/>
        <v/>
      </c>
      <c r="AU328" s="236" t="str">
        <f>+IF(AZ328="","",MAX(AU$1:AU327)+1)</f>
        <v/>
      </c>
      <c r="AV328" s="237" t="str">
        <f>IF(CMS_Deviation_Detail!B350="","",CMS_Deviation_Detail!B350)</f>
        <v/>
      </c>
      <c r="AW328" s="237" t="str">
        <f>IF(CMS_Deviation_Detail!C350="","",CMS_Deviation_Detail!C350)</f>
        <v/>
      </c>
      <c r="AX328" s="237" t="str">
        <f>IF(CMS_Deviation_Detail!D350="","",CMS_Deviation_Detail!D350)</f>
        <v/>
      </c>
      <c r="AY328" s="237" t="str">
        <f t="shared" si="103"/>
        <v/>
      </c>
      <c r="AZ328" s="152" t="str">
        <f>IF(COUNTIF(AY$2:AY328,AY328)=1,AY328,"")</f>
        <v/>
      </c>
      <c r="BA328" s="238" t="str">
        <f t="shared" si="104"/>
        <v/>
      </c>
      <c r="BB328" s="238" t="str">
        <f t="shared" si="105"/>
        <v/>
      </c>
      <c r="BC328" s="238" t="str">
        <f t="shared" si="106"/>
        <v/>
      </c>
      <c r="BD328" s="238" t="str">
        <f t="shared" si="107"/>
        <v/>
      </c>
      <c r="BE328" s="238" t="str">
        <f t="shared" si="102"/>
        <v/>
      </c>
    </row>
    <row r="329" spans="1:57" ht="16.5" x14ac:dyDescent="0.3">
      <c r="A329" s="150"/>
      <c r="B329" s="228"/>
      <c r="C329" s="147"/>
      <c r="D329" s="228"/>
      <c r="U329" s="150" t="str">
        <f>+IF(Z329="","",MAX(U$1:U328)+1)</f>
        <v/>
      </c>
      <c r="V329" s="151" t="str">
        <f>IF(Limit_Deviation_Detail!B351="","",Limit_Deviation_Detail!B351)</f>
        <v/>
      </c>
      <c r="W329" s="151" t="str">
        <f>IF(Limit_Deviation_Detail!C351="","",Limit_Deviation_Detail!C351)</f>
        <v/>
      </c>
      <c r="X329" s="151" t="str">
        <f>IF(Limit_Deviation_Detail!E351="","",Limit_Deviation_Detail!E351)</f>
        <v/>
      </c>
      <c r="Y329" s="151" t="str">
        <f t="shared" si="96"/>
        <v/>
      </c>
      <c r="Z329" s="152" t="str">
        <f>IF(COUNTIF(Y$2:Y329,Y329)=1,Y329,"")</f>
        <v/>
      </c>
      <c r="AA329" s="153" t="str">
        <f t="shared" si="97"/>
        <v/>
      </c>
      <c r="AB329" s="153" t="str">
        <f t="shared" si="98"/>
        <v/>
      </c>
      <c r="AC329" s="153" t="str">
        <f t="shared" si="99"/>
        <v/>
      </c>
      <c r="AD329" s="153" t="str">
        <f t="shared" si="100"/>
        <v/>
      </c>
      <c r="AE329" s="153" t="str">
        <f t="shared" si="101"/>
        <v/>
      </c>
      <c r="AU329" s="236" t="str">
        <f>+IF(AZ329="","",MAX(AU$1:AU328)+1)</f>
        <v/>
      </c>
      <c r="AV329" s="237" t="str">
        <f>IF(CMS_Deviation_Detail!B351="","",CMS_Deviation_Detail!B351)</f>
        <v/>
      </c>
      <c r="AW329" s="237" t="str">
        <f>IF(CMS_Deviation_Detail!C351="","",CMS_Deviation_Detail!C351)</f>
        <v/>
      </c>
      <c r="AX329" s="237" t="str">
        <f>IF(CMS_Deviation_Detail!D351="","",CMS_Deviation_Detail!D351)</f>
        <v/>
      </c>
      <c r="AY329" s="237" t="str">
        <f t="shared" si="103"/>
        <v/>
      </c>
      <c r="AZ329" s="152" t="str">
        <f>IF(COUNTIF(AY$2:AY329,AY329)=1,AY329,"")</f>
        <v/>
      </c>
      <c r="BA329" s="238" t="str">
        <f t="shared" si="104"/>
        <v/>
      </c>
      <c r="BB329" s="238" t="str">
        <f t="shared" si="105"/>
        <v/>
      </c>
      <c r="BC329" s="238" t="str">
        <f t="shared" si="106"/>
        <v/>
      </c>
      <c r="BD329" s="238" t="str">
        <f t="shared" si="107"/>
        <v/>
      </c>
      <c r="BE329" s="238" t="str">
        <f t="shared" si="102"/>
        <v/>
      </c>
    </row>
    <row r="330" spans="1:57" ht="16.5" x14ac:dyDescent="0.3">
      <c r="A330" s="150"/>
      <c r="B330" s="228"/>
      <c r="C330" s="147"/>
      <c r="D330" s="228"/>
      <c r="U330" s="150" t="str">
        <f>+IF(Z330="","",MAX(U$1:U329)+1)</f>
        <v/>
      </c>
      <c r="V330" s="151" t="str">
        <f>IF(Limit_Deviation_Detail!B352="","",Limit_Deviation_Detail!B352)</f>
        <v/>
      </c>
      <c r="W330" s="151" t="str">
        <f>IF(Limit_Deviation_Detail!C352="","",Limit_Deviation_Detail!C352)</f>
        <v/>
      </c>
      <c r="X330" s="151" t="str">
        <f>IF(Limit_Deviation_Detail!E352="","",Limit_Deviation_Detail!E352)</f>
        <v/>
      </c>
      <c r="Y330" s="151" t="str">
        <f t="shared" si="96"/>
        <v/>
      </c>
      <c r="Z330" s="152" t="str">
        <f>IF(COUNTIF(Y$2:Y330,Y330)=1,Y330,"")</f>
        <v/>
      </c>
      <c r="AA330" s="153" t="str">
        <f t="shared" si="97"/>
        <v/>
      </c>
      <c r="AB330" s="153" t="str">
        <f t="shared" si="98"/>
        <v/>
      </c>
      <c r="AC330" s="153" t="str">
        <f t="shared" si="99"/>
        <v/>
      </c>
      <c r="AD330" s="153" t="str">
        <f t="shared" si="100"/>
        <v/>
      </c>
      <c r="AE330" s="153" t="str">
        <f t="shared" si="101"/>
        <v/>
      </c>
      <c r="AU330" s="236" t="str">
        <f>+IF(AZ330="","",MAX(AU$1:AU329)+1)</f>
        <v/>
      </c>
      <c r="AV330" s="237" t="str">
        <f>IF(CMS_Deviation_Detail!B352="","",CMS_Deviation_Detail!B352)</f>
        <v/>
      </c>
      <c r="AW330" s="237" t="str">
        <f>IF(CMS_Deviation_Detail!C352="","",CMS_Deviation_Detail!C352)</f>
        <v/>
      </c>
      <c r="AX330" s="237" t="str">
        <f>IF(CMS_Deviation_Detail!D352="","",CMS_Deviation_Detail!D352)</f>
        <v/>
      </c>
      <c r="AY330" s="237" t="str">
        <f t="shared" si="103"/>
        <v/>
      </c>
      <c r="AZ330" s="152" t="str">
        <f>IF(COUNTIF(AY$2:AY330,AY330)=1,AY330,"")</f>
        <v/>
      </c>
      <c r="BA330" s="238" t="str">
        <f t="shared" si="104"/>
        <v/>
      </c>
      <c r="BB330" s="238" t="str">
        <f t="shared" si="105"/>
        <v/>
      </c>
      <c r="BC330" s="238" t="str">
        <f t="shared" si="106"/>
        <v/>
      </c>
      <c r="BD330" s="238" t="str">
        <f t="shared" si="107"/>
        <v/>
      </c>
      <c r="BE330" s="238" t="str">
        <f t="shared" si="102"/>
        <v/>
      </c>
    </row>
    <row r="331" spans="1:57" ht="16.5" x14ac:dyDescent="0.3">
      <c r="A331" s="150"/>
      <c r="B331" s="228"/>
      <c r="C331" s="147"/>
      <c r="D331" s="228"/>
      <c r="U331" s="150" t="str">
        <f>+IF(Z331="","",MAX(U$1:U330)+1)</f>
        <v/>
      </c>
      <c r="V331" s="151" t="str">
        <f>IF(Limit_Deviation_Detail!B353="","",Limit_Deviation_Detail!B353)</f>
        <v/>
      </c>
      <c r="W331" s="151" t="str">
        <f>IF(Limit_Deviation_Detail!C353="","",Limit_Deviation_Detail!C353)</f>
        <v/>
      </c>
      <c r="X331" s="151" t="str">
        <f>IF(Limit_Deviation_Detail!E353="","",Limit_Deviation_Detail!E353)</f>
        <v/>
      </c>
      <c r="Y331" s="151" t="str">
        <f t="shared" si="96"/>
        <v/>
      </c>
      <c r="Z331" s="152" t="str">
        <f>IF(COUNTIF(Y$2:Y331,Y331)=1,Y331,"")</f>
        <v/>
      </c>
      <c r="AA331" s="153" t="str">
        <f t="shared" si="97"/>
        <v/>
      </c>
      <c r="AB331" s="153" t="str">
        <f t="shared" si="98"/>
        <v/>
      </c>
      <c r="AC331" s="153" t="str">
        <f t="shared" si="99"/>
        <v/>
      </c>
      <c r="AD331" s="153" t="str">
        <f t="shared" si="100"/>
        <v/>
      </c>
      <c r="AE331" s="153" t="str">
        <f t="shared" si="101"/>
        <v/>
      </c>
      <c r="AU331" s="236" t="str">
        <f>+IF(AZ331="","",MAX(AU$1:AU330)+1)</f>
        <v/>
      </c>
      <c r="AV331" s="237" t="str">
        <f>IF(CMS_Deviation_Detail!B353="","",CMS_Deviation_Detail!B353)</f>
        <v/>
      </c>
      <c r="AW331" s="237" t="str">
        <f>IF(CMS_Deviation_Detail!C353="","",CMS_Deviation_Detail!C353)</f>
        <v/>
      </c>
      <c r="AX331" s="237" t="str">
        <f>IF(CMS_Deviation_Detail!D353="","",CMS_Deviation_Detail!D353)</f>
        <v/>
      </c>
      <c r="AY331" s="237" t="str">
        <f t="shared" si="103"/>
        <v/>
      </c>
      <c r="AZ331" s="152" t="str">
        <f>IF(COUNTIF(AY$2:AY331,AY331)=1,AY331,"")</f>
        <v/>
      </c>
      <c r="BA331" s="238" t="str">
        <f t="shared" si="104"/>
        <v/>
      </c>
      <c r="BB331" s="238" t="str">
        <f t="shared" si="105"/>
        <v/>
      </c>
      <c r="BC331" s="238" t="str">
        <f t="shared" si="106"/>
        <v/>
      </c>
      <c r="BD331" s="238" t="str">
        <f t="shared" si="107"/>
        <v/>
      </c>
      <c r="BE331" s="238" t="str">
        <f t="shared" si="102"/>
        <v/>
      </c>
    </row>
    <row r="332" spans="1:57" ht="16.5" x14ac:dyDescent="0.3">
      <c r="A332" s="150"/>
      <c r="B332" s="228"/>
      <c r="C332" s="147"/>
      <c r="D332" s="228"/>
      <c r="U332" s="150" t="str">
        <f>+IF(Z332="","",MAX(U$1:U331)+1)</f>
        <v/>
      </c>
      <c r="V332" s="151" t="str">
        <f>IF(Limit_Deviation_Detail!B354="","",Limit_Deviation_Detail!B354)</f>
        <v/>
      </c>
      <c r="W332" s="151" t="str">
        <f>IF(Limit_Deviation_Detail!C354="","",Limit_Deviation_Detail!C354)</f>
        <v/>
      </c>
      <c r="X332" s="151" t="str">
        <f>IF(Limit_Deviation_Detail!E354="","",Limit_Deviation_Detail!E354)</f>
        <v/>
      </c>
      <c r="Y332" s="151" t="str">
        <f t="shared" si="96"/>
        <v/>
      </c>
      <c r="Z332" s="152" t="str">
        <f>IF(COUNTIF(Y$2:Y332,Y332)=1,Y332,"")</f>
        <v/>
      </c>
      <c r="AA332" s="153" t="str">
        <f t="shared" si="97"/>
        <v/>
      </c>
      <c r="AB332" s="153" t="str">
        <f t="shared" si="98"/>
        <v/>
      </c>
      <c r="AC332" s="153" t="str">
        <f t="shared" si="99"/>
        <v/>
      </c>
      <c r="AD332" s="153" t="str">
        <f t="shared" si="100"/>
        <v/>
      </c>
      <c r="AE332" s="153" t="str">
        <f t="shared" si="101"/>
        <v/>
      </c>
      <c r="AU332" s="236" t="str">
        <f>+IF(AZ332="","",MAX(AU$1:AU331)+1)</f>
        <v/>
      </c>
      <c r="AV332" s="237" t="str">
        <f>IF(CMS_Deviation_Detail!B354="","",CMS_Deviation_Detail!B354)</f>
        <v/>
      </c>
      <c r="AW332" s="237" t="str">
        <f>IF(CMS_Deviation_Detail!C354="","",CMS_Deviation_Detail!C354)</f>
        <v/>
      </c>
      <c r="AX332" s="237" t="str">
        <f>IF(CMS_Deviation_Detail!D354="","",CMS_Deviation_Detail!D354)</f>
        <v/>
      </c>
      <c r="AY332" s="237" t="str">
        <f t="shared" si="103"/>
        <v/>
      </c>
      <c r="AZ332" s="152" t="str">
        <f>IF(COUNTIF(AY$2:AY332,AY332)=1,AY332,"")</f>
        <v/>
      </c>
      <c r="BA332" s="238" t="str">
        <f t="shared" si="104"/>
        <v/>
      </c>
      <c r="BB332" s="238" t="str">
        <f t="shared" si="105"/>
        <v/>
      </c>
      <c r="BC332" s="238" t="str">
        <f t="shared" si="106"/>
        <v/>
      </c>
      <c r="BD332" s="238" t="str">
        <f t="shared" si="107"/>
        <v/>
      </c>
      <c r="BE332" s="238" t="str">
        <f t="shared" si="102"/>
        <v/>
      </c>
    </row>
    <row r="333" spans="1:57" ht="16.5" x14ac:dyDescent="0.3">
      <c r="A333" s="150"/>
      <c r="B333" s="228"/>
      <c r="C333" s="147"/>
      <c r="D333" s="228"/>
      <c r="U333" s="150" t="str">
        <f>+IF(Z333="","",MAX(U$1:U332)+1)</f>
        <v/>
      </c>
      <c r="V333" s="151" t="str">
        <f>IF(Limit_Deviation_Detail!B355="","",Limit_Deviation_Detail!B355)</f>
        <v/>
      </c>
      <c r="W333" s="151" t="str">
        <f>IF(Limit_Deviation_Detail!C355="","",Limit_Deviation_Detail!C355)</f>
        <v/>
      </c>
      <c r="X333" s="151" t="str">
        <f>IF(Limit_Deviation_Detail!E355="","",Limit_Deviation_Detail!E355)</f>
        <v/>
      </c>
      <c r="Y333" s="151" t="str">
        <f t="shared" si="96"/>
        <v/>
      </c>
      <c r="Z333" s="152" t="str">
        <f>IF(COUNTIF(Y$2:Y333,Y333)=1,Y333,"")</f>
        <v/>
      </c>
      <c r="AA333" s="153" t="str">
        <f t="shared" si="97"/>
        <v/>
      </c>
      <c r="AB333" s="153" t="str">
        <f t="shared" si="98"/>
        <v/>
      </c>
      <c r="AC333" s="153" t="str">
        <f t="shared" si="99"/>
        <v/>
      </c>
      <c r="AD333" s="153" t="str">
        <f t="shared" si="100"/>
        <v/>
      </c>
      <c r="AE333" s="153" t="str">
        <f t="shared" si="101"/>
        <v/>
      </c>
      <c r="AU333" s="236" t="str">
        <f>+IF(AZ333="","",MAX(AU$1:AU332)+1)</f>
        <v/>
      </c>
      <c r="AV333" s="237" t="str">
        <f>IF(CMS_Deviation_Detail!B355="","",CMS_Deviation_Detail!B355)</f>
        <v/>
      </c>
      <c r="AW333" s="237" t="str">
        <f>IF(CMS_Deviation_Detail!C355="","",CMS_Deviation_Detail!C355)</f>
        <v/>
      </c>
      <c r="AX333" s="237" t="str">
        <f>IF(CMS_Deviation_Detail!D355="","",CMS_Deviation_Detail!D355)</f>
        <v/>
      </c>
      <c r="AY333" s="237" t="str">
        <f t="shared" si="103"/>
        <v/>
      </c>
      <c r="AZ333" s="152" t="str">
        <f>IF(COUNTIF(AY$2:AY333,AY333)=1,AY333,"")</f>
        <v/>
      </c>
      <c r="BA333" s="238" t="str">
        <f t="shared" si="104"/>
        <v/>
      </c>
      <c r="BB333" s="238" t="str">
        <f t="shared" si="105"/>
        <v/>
      </c>
      <c r="BC333" s="238" t="str">
        <f t="shared" si="106"/>
        <v/>
      </c>
      <c r="BD333" s="238" t="str">
        <f t="shared" si="107"/>
        <v/>
      </c>
      <c r="BE333" s="238" t="str">
        <f t="shared" si="102"/>
        <v/>
      </c>
    </row>
    <row r="334" spans="1:57" ht="16.5" x14ac:dyDescent="0.3">
      <c r="A334" s="150"/>
      <c r="B334" s="228"/>
      <c r="C334" s="147"/>
      <c r="D334" s="228"/>
      <c r="U334" s="150" t="str">
        <f>+IF(Z334="","",MAX(U$1:U333)+1)</f>
        <v/>
      </c>
      <c r="V334" s="151" t="str">
        <f>IF(Limit_Deviation_Detail!B356="","",Limit_Deviation_Detail!B356)</f>
        <v/>
      </c>
      <c r="W334" s="151" t="str">
        <f>IF(Limit_Deviation_Detail!C356="","",Limit_Deviation_Detail!C356)</f>
        <v/>
      </c>
      <c r="X334" s="151" t="str">
        <f>IF(Limit_Deviation_Detail!E356="","",Limit_Deviation_Detail!E356)</f>
        <v/>
      </c>
      <c r="Y334" s="151" t="str">
        <f t="shared" si="96"/>
        <v/>
      </c>
      <c r="Z334" s="152" t="str">
        <f>IF(COUNTIF(Y$2:Y334,Y334)=1,Y334,"")</f>
        <v/>
      </c>
      <c r="AA334" s="153" t="str">
        <f t="shared" si="97"/>
        <v/>
      </c>
      <c r="AB334" s="153" t="str">
        <f t="shared" si="98"/>
        <v/>
      </c>
      <c r="AC334" s="153" t="str">
        <f t="shared" si="99"/>
        <v/>
      </c>
      <c r="AD334" s="153" t="str">
        <f t="shared" si="100"/>
        <v/>
      </c>
      <c r="AE334" s="153" t="str">
        <f t="shared" si="101"/>
        <v/>
      </c>
      <c r="AU334" s="236" t="str">
        <f>+IF(AZ334="","",MAX(AU$1:AU333)+1)</f>
        <v/>
      </c>
      <c r="AV334" s="237" t="str">
        <f>IF(CMS_Deviation_Detail!B356="","",CMS_Deviation_Detail!B356)</f>
        <v/>
      </c>
      <c r="AW334" s="237" t="str">
        <f>IF(CMS_Deviation_Detail!C356="","",CMS_Deviation_Detail!C356)</f>
        <v/>
      </c>
      <c r="AX334" s="237" t="str">
        <f>IF(CMS_Deviation_Detail!D356="","",CMS_Deviation_Detail!D356)</f>
        <v/>
      </c>
      <c r="AY334" s="237" t="str">
        <f t="shared" si="103"/>
        <v/>
      </c>
      <c r="AZ334" s="152" t="str">
        <f>IF(COUNTIF(AY$2:AY334,AY334)=1,AY334,"")</f>
        <v/>
      </c>
      <c r="BA334" s="238" t="str">
        <f t="shared" si="104"/>
        <v/>
      </c>
      <c r="BB334" s="238" t="str">
        <f t="shared" si="105"/>
        <v/>
      </c>
      <c r="BC334" s="238" t="str">
        <f t="shared" si="106"/>
        <v/>
      </c>
      <c r="BD334" s="238" t="str">
        <f t="shared" si="107"/>
        <v/>
      </c>
      <c r="BE334" s="238" t="str">
        <f t="shared" si="102"/>
        <v/>
      </c>
    </row>
    <row r="335" spans="1:57" ht="16.5" x14ac:dyDescent="0.3">
      <c r="A335" s="150"/>
      <c r="B335" s="228"/>
      <c r="C335" s="147"/>
      <c r="D335" s="228"/>
      <c r="U335" s="150" t="str">
        <f>+IF(Z335="","",MAX(U$1:U334)+1)</f>
        <v/>
      </c>
      <c r="V335" s="151" t="str">
        <f>IF(Limit_Deviation_Detail!B357="","",Limit_Deviation_Detail!B357)</f>
        <v/>
      </c>
      <c r="W335" s="151" t="str">
        <f>IF(Limit_Deviation_Detail!C357="","",Limit_Deviation_Detail!C357)</f>
        <v/>
      </c>
      <c r="X335" s="151" t="str">
        <f>IF(Limit_Deviation_Detail!E357="","",Limit_Deviation_Detail!E357)</f>
        <v/>
      </c>
      <c r="Y335" s="151" t="str">
        <f t="shared" si="96"/>
        <v/>
      </c>
      <c r="Z335" s="152" t="str">
        <f>IF(COUNTIF(Y$2:Y335,Y335)=1,Y335,"")</f>
        <v/>
      </c>
      <c r="AA335" s="153" t="str">
        <f t="shared" si="97"/>
        <v/>
      </c>
      <c r="AB335" s="153" t="str">
        <f t="shared" si="98"/>
        <v/>
      </c>
      <c r="AC335" s="153" t="str">
        <f t="shared" si="99"/>
        <v/>
      </c>
      <c r="AD335" s="153" t="str">
        <f t="shared" si="100"/>
        <v/>
      </c>
      <c r="AE335" s="153" t="str">
        <f t="shared" si="101"/>
        <v/>
      </c>
      <c r="AU335" s="236" t="str">
        <f>+IF(AZ335="","",MAX(AU$1:AU334)+1)</f>
        <v/>
      </c>
      <c r="AV335" s="237" t="str">
        <f>IF(CMS_Deviation_Detail!B357="","",CMS_Deviation_Detail!B357)</f>
        <v/>
      </c>
      <c r="AW335" s="237" t="str">
        <f>IF(CMS_Deviation_Detail!C357="","",CMS_Deviation_Detail!C357)</f>
        <v/>
      </c>
      <c r="AX335" s="237" t="str">
        <f>IF(CMS_Deviation_Detail!D357="","",CMS_Deviation_Detail!D357)</f>
        <v/>
      </c>
      <c r="AY335" s="237" t="str">
        <f t="shared" si="103"/>
        <v/>
      </c>
      <c r="AZ335" s="152" t="str">
        <f>IF(COUNTIF(AY$2:AY335,AY335)=1,AY335,"")</f>
        <v/>
      </c>
      <c r="BA335" s="238" t="str">
        <f t="shared" si="104"/>
        <v/>
      </c>
      <c r="BB335" s="238" t="str">
        <f t="shared" si="105"/>
        <v/>
      </c>
      <c r="BC335" s="238" t="str">
        <f t="shared" si="106"/>
        <v/>
      </c>
      <c r="BD335" s="238" t="str">
        <f t="shared" si="107"/>
        <v/>
      </c>
      <c r="BE335" s="238" t="str">
        <f t="shared" si="102"/>
        <v/>
      </c>
    </row>
    <row r="336" spans="1:57" ht="16.5" x14ac:dyDescent="0.3">
      <c r="A336" s="150"/>
      <c r="B336" s="228"/>
      <c r="C336" s="147"/>
      <c r="D336" s="228"/>
      <c r="U336" s="150" t="str">
        <f>+IF(Z336="","",MAX(U$1:U335)+1)</f>
        <v/>
      </c>
      <c r="V336" s="151" t="str">
        <f>IF(Limit_Deviation_Detail!B358="","",Limit_Deviation_Detail!B358)</f>
        <v/>
      </c>
      <c r="W336" s="151" t="str">
        <f>IF(Limit_Deviation_Detail!C358="","",Limit_Deviation_Detail!C358)</f>
        <v/>
      </c>
      <c r="X336" s="151" t="str">
        <f>IF(Limit_Deviation_Detail!E358="","",Limit_Deviation_Detail!E358)</f>
        <v/>
      </c>
      <c r="Y336" s="151" t="str">
        <f t="shared" si="96"/>
        <v/>
      </c>
      <c r="Z336" s="152" t="str">
        <f>IF(COUNTIF(Y$2:Y336,Y336)=1,Y336,"")</f>
        <v/>
      </c>
      <c r="AA336" s="153" t="str">
        <f t="shared" si="97"/>
        <v/>
      </c>
      <c r="AB336" s="153" t="str">
        <f t="shared" si="98"/>
        <v/>
      </c>
      <c r="AC336" s="153" t="str">
        <f t="shared" si="99"/>
        <v/>
      </c>
      <c r="AD336" s="153" t="str">
        <f t="shared" si="100"/>
        <v/>
      </c>
      <c r="AE336" s="153" t="str">
        <f t="shared" si="101"/>
        <v/>
      </c>
      <c r="AU336" s="236" t="str">
        <f>+IF(AZ336="","",MAX(AU$1:AU335)+1)</f>
        <v/>
      </c>
      <c r="AV336" s="237" t="str">
        <f>IF(CMS_Deviation_Detail!B358="","",CMS_Deviation_Detail!B358)</f>
        <v/>
      </c>
      <c r="AW336" s="237" t="str">
        <f>IF(CMS_Deviation_Detail!C358="","",CMS_Deviation_Detail!C358)</f>
        <v/>
      </c>
      <c r="AX336" s="237" t="str">
        <f>IF(CMS_Deviation_Detail!D358="","",CMS_Deviation_Detail!D358)</f>
        <v/>
      </c>
      <c r="AY336" s="237" t="str">
        <f t="shared" si="103"/>
        <v/>
      </c>
      <c r="AZ336" s="152" t="str">
        <f>IF(COUNTIF(AY$2:AY336,AY336)=1,AY336,"")</f>
        <v/>
      </c>
      <c r="BA336" s="238" t="str">
        <f t="shared" si="104"/>
        <v/>
      </c>
      <c r="BB336" s="238" t="str">
        <f t="shared" si="105"/>
        <v/>
      </c>
      <c r="BC336" s="238" t="str">
        <f t="shared" si="106"/>
        <v/>
      </c>
      <c r="BD336" s="238" t="str">
        <f t="shared" si="107"/>
        <v/>
      </c>
      <c r="BE336" s="238" t="str">
        <f t="shared" si="102"/>
        <v/>
      </c>
    </row>
    <row r="337" spans="1:57" ht="16.5" x14ac:dyDescent="0.3">
      <c r="A337" s="150"/>
      <c r="B337" s="228"/>
      <c r="C337" s="147"/>
      <c r="D337" s="228"/>
      <c r="U337" s="150" t="str">
        <f>+IF(Z337="","",MAX(U$1:U336)+1)</f>
        <v/>
      </c>
      <c r="V337" s="151" t="str">
        <f>IF(Limit_Deviation_Detail!B359="","",Limit_Deviation_Detail!B359)</f>
        <v/>
      </c>
      <c r="W337" s="151" t="str">
        <f>IF(Limit_Deviation_Detail!C359="","",Limit_Deviation_Detail!C359)</f>
        <v/>
      </c>
      <c r="X337" s="151" t="str">
        <f>IF(Limit_Deviation_Detail!E359="","",Limit_Deviation_Detail!E359)</f>
        <v/>
      </c>
      <c r="Y337" s="151" t="str">
        <f t="shared" si="96"/>
        <v/>
      </c>
      <c r="Z337" s="152" t="str">
        <f>IF(COUNTIF(Y$2:Y337,Y337)=1,Y337,"")</f>
        <v/>
      </c>
      <c r="AA337" s="153" t="str">
        <f t="shared" si="97"/>
        <v/>
      </c>
      <c r="AB337" s="153" t="str">
        <f t="shared" si="98"/>
        <v/>
      </c>
      <c r="AC337" s="153" t="str">
        <f t="shared" si="99"/>
        <v/>
      </c>
      <c r="AD337" s="153" t="str">
        <f t="shared" si="100"/>
        <v/>
      </c>
      <c r="AE337" s="153" t="str">
        <f t="shared" si="101"/>
        <v/>
      </c>
      <c r="AU337" s="236" t="str">
        <f>+IF(AZ337="","",MAX(AU$1:AU336)+1)</f>
        <v/>
      </c>
      <c r="AV337" s="237" t="str">
        <f>IF(CMS_Deviation_Detail!B359="","",CMS_Deviation_Detail!B359)</f>
        <v/>
      </c>
      <c r="AW337" s="237" t="str">
        <f>IF(CMS_Deviation_Detail!C359="","",CMS_Deviation_Detail!C359)</f>
        <v/>
      </c>
      <c r="AX337" s="237" t="str">
        <f>IF(CMS_Deviation_Detail!D359="","",CMS_Deviation_Detail!D359)</f>
        <v/>
      </c>
      <c r="AY337" s="237" t="str">
        <f t="shared" si="103"/>
        <v/>
      </c>
      <c r="AZ337" s="152" t="str">
        <f>IF(COUNTIF(AY$2:AY337,AY337)=1,AY337,"")</f>
        <v/>
      </c>
      <c r="BA337" s="238" t="str">
        <f t="shared" si="104"/>
        <v/>
      </c>
      <c r="BB337" s="238" t="str">
        <f t="shared" si="105"/>
        <v/>
      </c>
      <c r="BC337" s="238" t="str">
        <f t="shared" si="106"/>
        <v/>
      </c>
      <c r="BD337" s="238" t="str">
        <f t="shared" si="107"/>
        <v/>
      </c>
      <c r="BE337" s="238" t="str">
        <f t="shared" si="102"/>
        <v/>
      </c>
    </row>
    <row r="338" spans="1:57" ht="16.5" x14ac:dyDescent="0.3">
      <c r="A338" s="150"/>
      <c r="B338" s="228"/>
      <c r="C338" s="147"/>
      <c r="D338" s="228"/>
      <c r="U338" s="150" t="str">
        <f>+IF(Z338="","",MAX(U$1:U337)+1)</f>
        <v/>
      </c>
      <c r="V338" s="151" t="str">
        <f>IF(Limit_Deviation_Detail!B360="","",Limit_Deviation_Detail!B360)</f>
        <v/>
      </c>
      <c r="W338" s="151" t="str">
        <f>IF(Limit_Deviation_Detail!C360="","",Limit_Deviation_Detail!C360)</f>
        <v/>
      </c>
      <c r="X338" s="151" t="str">
        <f>IF(Limit_Deviation_Detail!E360="","",Limit_Deviation_Detail!E360)</f>
        <v/>
      </c>
      <c r="Y338" s="151" t="str">
        <f t="shared" si="96"/>
        <v/>
      </c>
      <c r="Z338" s="152" t="str">
        <f>IF(COUNTIF(Y$2:Y338,Y338)=1,Y338,"")</f>
        <v/>
      </c>
      <c r="AA338" s="153" t="str">
        <f t="shared" si="97"/>
        <v/>
      </c>
      <c r="AB338" s="153" t="str">
        <f t="shared" si="98"/>
        <v/>
      </c>
      <c r="AC338" s="153" t="str">
        <f t="shared" si="99"/>
        <v/>
      </c>
      <c r="AD338" s="153" t="str">
        <f t="shared" si="100"/>
        <v/>
      </c>
      <c r="AE338" s="153" t="str">
        <f t="shared" si="101"/>
        <v/>
      </c>
      <c r="AU338" s="236" t="str">
        <f>+IF(AZ338="","",MAX(AU$1:AU337)+1)</f>
        <v/>
      </c>
      <c r="AV338" s="237" t="str">
        <f>IF(CMS_Deviation_Detail!B360="","",CMS_Deviation_Detail!B360)</f>
        <v/>
      </c>
      <c r="AW338" s="237" t="str">
        <f>IF(CMS_Deviation_Detail!C360="","",CMS_Deviation_Detail!C360)</f>
        <v/>
      </c>
      <c r="AX338" s="237" t="str">
        <f>IF(CMS_Deviation_Detail!D360="","",CMS_Deviation_Detail!D360)</f>
        <v/>
      </c>
      <c r="AY338" s="237" t="str">
        <f t="shared" si="103"/>
        <v/>
      </c>
      <c r="AZ338" s="152" t="str">
        <f>IF(COUNTIF(AY$2:AY338,AY338)=1,AY338,"")</f>
        <v/>
      </c>
      <c r="BA338" s="238" t="str">
        <f t="shared" si="104"/>
        <v/>
      </c>
      <c r="BB338" s="238" t="str">
        <f t="shared" si="105"/>
        <v/>
      </c>
      <c r="BC338" s="238" t="str">
        <f t="shared" si="106"/>
        <v/>
      </c>
      <c r="BD338" s="238" t="str">
        <f t="shared" si="107"/>
        <v/>
      </c>
      <c r="BE338" s="238" t="str">
        <f t="shared" si="102"/>
        <v/>
      </c>
    </row>
    <row r="339" spans="1:57" ht="16.5" x14ac:dyDescent="0.3">
      <c r="A339" s="150"/>
      <c r="B339" s="228"/>
      <c r="C339" s="147"/>
      <c r="D339" s="228"/>
      <c r="U339" s="150" t="str">
        <f>+IF(Z339="","",MAX(U$1:U338)+1)</f>
        <v/>
      </c>
      <c r="V339" s="151" t="str">
        <f>IF(Limit_Deviation_Detail!B361="","",Limit_Deviation_Detail!B361)</f>
        <v/>
      </c>
      <c r="W339" s="151" t="str">
        <f>IF(Limit_Deviation_Detail!C361="","",Limit_Deviation_Detail!C361)</f>
        <v/>
      </c>
      <c r="X339" s="151" t="str">
        <f>IF(Limit_Deviation_Detail!E361="","",Limit_Deviation_Detail!E361)</f>
        <v/>
      </c>
      <c r="Y339" s="151" t="str">
        <f t="shared" si="96"/>
        <v/>
      </c>
      <c r="Z339" s="152" t="str">
        <f>IF(COUNTIF(Y$2:Y339,Y339)=1,Y339,"")</f>
        <v/>
      </c>
      <c r="AA339" s="153" t="str">
        <f t="shared" si="97"/>
        <v/>
      </c>
      <c r="AB339" s="153" t="str">
        <f t="shared" si="98"/>
        <v/>
      </c>
      <c r="AC339" s="153" t="str">
        <f t="shared" si="99"/>
        <v/>
      </c>
      <c r="AD339" s="153" t="str">
        <f t="shared" si="100"/>
        <v/>
      </c>
      <c r="AE339" s="153" t="str">
        <f t="shared" si="101"/>
        <v/>
      </c>
      <c r="AU339" s="236" t="str">
        <f>+IF(AZ339="","",MAX(AU$1:AU338)+1)</f>
        <v/>
      </c>
      <c r="AV339" s="237" t="str">
        <f>IF(CMS_Deviation_Detail!B361="","",CMS_Deviation_Detail!B361)</f>
        <v/>
      </c>
      <c r="AW339" s="237" t="str">
        <f>IF(CMS_Deviation_Detail!C361="","",CMS_Deviation_Detail!C361)</f>
        <v/>
      </c>
      <c r="AX339" s="237" t="str">
        <f>IF(CMS_Deviation_Detail!D361="","",CMS_Deviation_Detail!D361)</f>
        <v/>
      </c>
      <c r="AY339" s="237" t="str">
        <f t="shared" si="103"/>
        <v/>
      </c>
      <c r="AZ339" s="152" t="str">
        <f>IF(COUNTIF(AY$2:AY339,AY339)=1,AY339,"")</f>
        <v/>
      </c>
      <c r="BA339" s="238" t="str">
        <f t="shared" si="104"/>
        <v/>
      </c>
      <c r="BB339" s="238" t="str">
        <f t="shared" si="105"/>
        <v/>
      </c>
      <c r="BC339" s="238" t="str">
        <f t="shared" si="106"/>
        <v/>
      </c>
      <c r="BD339" s="238" t="str">
        <f t="shared" si="107"/>
        <v/>
      </c>
      <c r="BE339" s="238" t="str">
        <f t="shared" si="102"/>
        <v/>
      </c>
    </row>
    <row r="340" spans="1:57" ht="16.5" x14ac:dyDescent="0.3">
      <c r="A340" s="150"/>
      <c r="B340" s="228"/>
      <c r="C340" s="147"/>
      <c r="D340" s="228"/>
      <c r="U340" s="150" t="str">
        <f>+IF(Z340="","",MAX(U$1:U339)+1)</f>
        <v/>
      </c>
      <c r="V340" s="151" t="str">
        <f>IF(Limit_Deviation_Detail!B362="","",Limit_Deviation_Detail!B362)</f>
        <v/>
      </c>
      <c r="W340" s="151" t="str">
        <f>IF(Limit_Deviation_Detail!C362="","",Limit_Deviation_Detail!C362)</f>
        <v/>
      </c>
      <c r="X340" s="151" t="str">
        <f>IF(Limit_Deviation_Detail!E362="","",Limit_Deviation_Detail!E362)</f>
        <v/>
      </c>
      <c r="Y340" s="151" t="str">
        <f t="shared" si="96"/>
        <v/>
      </c>
      <c r="Z340" s="152" t="str">
        <f>IF(COUNTIF(Y$2:Y340,Y340)=1,Y340,"")</f>
        <v/>
      </c>
      <c r="AA340" s="153" t="str">
        <f t="shared" si="97"/>
        <v/>
      </c>
      <c r="AB340" s="153" t="str">
        <f t="shared" si="98"/>
        <v/>
      </c>
      <c r="AC340" s="153" t="str">
        <f t="shared" si="99"/>
        <v/>
      </c>
      <c r="AD340" s="153" t="str">
        <f t="shared" si="100"/>
        <v/>
      </c>
      <c r="AE340" s="153" t="str">
        <f t="shared" si="101"/>
        <v/>
      </c>
      <c r="AU340" s="236" t="str">
        <f>+IF(AZ340="","",MAX(AU$1:AU339)+1)</f>
        <v/>
      </c>
      <c r="AV340" s="237" t="str">
        <f>IF(CMS_Deviation_Detail!B362="","",CMS_Deviation_Detail!B362)</f>
        <v/>
      </c>
      <c r="AW340" s="237" t="str">
        <f>IF(CMS_Deviation_Detail!C362="","",CMS_Deviation_Detail!C362)</f>
        <v/>
      </c>
      <c r="AX340" s="237" t="str">
        <f>IF(CMS_Deviation_Detail!D362="","",CMS_Deviation_Detail!D362)</f>
        <v/>
      </c>
      <c r="AY340" s="237" t="str">
        <f t="shared" si="103"/>
        <v/>
      </c>
      <c r="AZ340" s="152" t="str">
        <f>IF(COUNTIF(AY$2:AY340,AY340)=1,AY340,"")</f>
        <v/>
      </c>
      <c r="BA340" s="238" t="str">
        <f t="shared" si="104"/>
        <v/>
      </c>
      <c r="BB340" s="238" t="str">
        <f t="shared" si="105"/>
        <v/>
      </c>
      <c r="BC340" s="238" t="str">
        <f t="shared" si="106"/>
        <v/>
      </c>
      <c r="BD340" s="238" t="str">
        <f t="shared" si="107"/>
        <v/>
      </c>
      <c r="BE340" s="238" t="str">
        <f t="shared" si="102"/>
        <v/>
      </c>
    </row>
    <row r="341" spans="1:57" ht="16.5" x14ac:dyDescent="0.3">
      <c r="A341" s="150"/>
      <c r="B341" s="228"/>
      <c r="C341" s="147"/>
      <c r="D341" s="228"/>
      <c r="U341" s="150" t="str">
        <f>+IF(Z341="","",MAX(U$1:U340)+1)</f>
        <v/>
      </c>
      <c r="V341" s="151" t="str">
        <f>IF(Limit_Deviation_Detail!B363="","",Limit_Deviation_Detail!B363)</f>
        <v/>
      </c>
      <c r="W341" s="151" t="str">
        <f>IF(Limit_Deviation_Detail!C363="","",Limit_Deviation_Detail!C363)</f>
        <v/>
      </c>
      <c r="X341" s="151" t="str">
        <f>IF(Limit_Deviation_Detail!E363="","",Limit_Deviation_Detail!E363)</f>
        <v/>
      </c>
      <c r="Y341" s="151" t="str">
        <f t="shared" si="96"/>
        <v/>
      </c>
      <c r="Z341" s="152" t="str">
        <f>IF(COUNTIF(Y$2:Y341,Y341)=1,Y341,"")</f>
        <v/>
      </c>
      <c r="AA341" s="153" t="str">
        <f t="shared" si="97"/>
        <v/>
      </c>
      <c r="AB341" s="153" t="str">
        <f t="shared" si="98"/>
        <v/>
      </c>
      <c r="AC341" s="153" t="str">
        <f t="shared" si="99"/>
        <v/>
      </c>
      <c r="AD341" s="153" t="str">
        <f t="shared" si="100"/>
        <v/>
      </c>
      <c r="AE341" s="153" t="str">
        <f t="shared" si="101"/>
        <v/>
      </c>
      <c r="AU341" s="236" t="str">
        <f>+IF(AZ341="","",MAX(AU$1:AU340)+1)</f>
        <v/>
      </c>
      <c r="AV341" s="237" t="str">
        <f>IF(CMS_Deviation_Detail!B363="","",CMS_Deviation_Detail!B363)</f>
        <v/>
      </c>
      <c r="AW341" s="237" t="str">
        <f>IF(CMS_Deviation_Detail!C363="","",CMS_Deviation_Detail!C363)</f>
        <v/>
      </c>
      <c r="AX341" s="237" t="str">
        <f>IF(CMS_Deviation_Detail!D363="","",CMS_Deviation_Detail!D363)</f>
        <v/>
      </c>
      <c r="AY341" s="237" t="str">
        <f t="shared" si="103"/>
        <v/>
      </c>
      <c r="AZ341" s="152" t="str">
        <f>IF(COUNTIF(AY$2:AY341,AY341)=1,AY341,"")</f>
        <v/>
      </c>
      <c r="BA341" s="238" t="str">
        <f t="shared" si="104"/>
        <v/>
      </c>
      <c r="BB341" s="238" t="str">
        <f t="shared" si="105"/>
        <v/>
      </c>
      <c r="BC341" s="238" t="str">
        <f t="shared" si="106"/>
        <v/>
      </c>
      <c r="BD341" s="238" t="str">
        <f t="shared" si="107"/>
        <v/>
      </c>
      <c r="BE341" s="238" t="str">
        <f t="shared" si="102"/>
        <v/>
      </c>
    </row>
    <row r="342" spans="1:57" ht="16.5" x14ac:dyDescent="0.3">
      <c r="A342" s="150"/>
      <c r="B342" s="228"/>
      <c r="C342" s="147"/>
      <c r="D342" s="228"/>
      <c r="U342" s="150" t="str">
        <f>+IF(Z342="","",MAX(U$1:U341)+1)</f>
        <v/>
      </c>
      <c r="V342" s="151" t="str">
        <f>IF(Limit_Deviation_Detail!B364="","",Limit_Deviation_Detail!B364)</f>
        <v/>
      </c>
      <c r="W342" s="151" t="str">
        <f>IF(Limit_Deviation_Detail!C364="","",Limit_Deviation_Detail!C364)</f>
        <v/>
      </c>
      <c r="X342" s="151" t="str">
        <f>IF(Limit_Deviation_Detail!E364="","",Limit_Deviation_Detail!E364)</f>
        <v/>
      </c>
      <c r="Y342" s="151" t="str">
        <f t="shared" si="96"/>
        <v/>
      </c>
      <c r="Z342" s="152" t="str">
        <f>IF(COUNTIF(Y$2:Y342,Y342)=1,Y342,"")</f>
        <v/>
      </c>
      <c r="AA342" s="153" t="str">
        <f t="shared" si="97"/>
        <v/>
      </c>
      <c r="AB342" s="153" t="str">
        <f t="shared" si="98"/>
        <v/>
      </c>
      <c r="AC342" s="153" t="str">
        <f t="shared" si="99"/>
        <v/>
      </c>
      <c r="AD342" s="153" t="str">
        <f t="shared" si="100"/>
        <v/>
      </c>
      <c r="AE342" s="153" t="str">
        <f t="shared" si="101"/>
        <v/>
      </c>
      <c r="AU342" s="236" t="str">
        <f>+IF(AZ342="","",MAX(AU$1:AU341)+1)</f>
        <v/>
      </c>
      <c r="AV342" s="237" t="str">
        <f>IF(CMS_Deviation_Detail!B364="","",CMS_Deviation_Detail!B364)</f>
        <v/>
      </c>
      <c r="AW342" s="237" t="str">
        <f>IF(CMS_Deviation_Detail!C364="","",CMS_Deviation_Detail!C364)</f>
        <v/>
      </c>
      <c r="AX342" s="237" t="str">
        <f>IF(CMS_Deviation_Detail!D364="","",CMS_Deviation_Detail!D364)</f>
        <v/>
      </c>
      <c r="AY342" s="237" t="str">
        <f t="shared" si="103"/>
        <v/>
      </c>
      <c r="AZ342" s="152" t="str">
        <f>IF(COUNTIF(AY$2:AY342,AY342)=1,AY342,"")</f>
        <v/>
      </c>
      <c r="BA342" s="238" t="str">
        <f t="shared" si="104"/>
        <v/>
      </c>
      <c r="BB342" s="238" t="str">
        <f t="shared" si="105"/>
        <v/>
      </c>
      <c r="BC342" s="238" t="str">
        <f t="shared" si="106"/>
        <v/>
      </c>
      <c r="BD342" s="238" t="str">
        <f t="shared" si="107"/>
        <v/>
      </c>
      <c r="BE342" s="238" t="str">
        <f t="shared" si="102"/>
        <v/>
      </c>
    </row>
    <row r="343" spans="1:57" ht="16.5" x14ac:dyDescent="0.3">
      <c r="A343" s="150"/>
      <c r="B343" s="228"/>
      <c r="C343" s="147"/>
      <c r="D343" s="228"/>
      <c r="U343" s="150" t="str">
        <f>+IF(Z343="","",MAX(U$1:U342)+1)</f>
        <v/>
      </c>
      <c r="V343" s="151" t="str">
        <f>IF(Limit_Deviation_Detail!B365="","",Limit_Deviation_Detail!B365)</f>
        <v/>
      </c>
      <c r="W343" s="151" t="str">
        <f>IF(Limit_Deviation_Detail!C365="","",Limit_Deviation_Detail!C365)</f>
        <v/>
      </c>
      <c r="X343" s="151" t="str">
        <f>IF(Limit_Deviation_Detail!E365="","",Limit_Deviation_Detail!E365)</f>
        <v/>
      </c>
      <c r="Y343" s="151" t="str">
        <f t="shared" si="96"/>
        <v/>
      </c>
      <c r="Z343" s="152" t="str">
        <f>IF(COUNTIF(Y$2:Y343,Y343)=1,Y343,"")</f>
        <v/>
      </c>
      <c r="AA343" s="153" t="str">
        <f t="shared" si="97"/>
        <v/>
      </c>
      <c r="AB343" s="153" t="str">
        <f t="shared" si="98"/>
        <v/>
      </c>
      <c r="AC343" s="153" t="str">
        <f t="shared" si="99"/>
        <v/>
      </c>
      <c r="AD343" s="153" t="str">
        <f t="shared" si="100"/>
        <v/>
      </c>
      <c r="AE343" s="153" t="str">
        <f t="shared" si="101"/>
        <v/>
      </c>
      <c r="AU343" s="236" t="str">
        <f>+IF(AZ343="","",MAX(AU$1:AU342)+1)</f>
        <v/>
      </c>
      <c r="AV343" s="237" t="str">
        <f>IF(CMS_Deviation_Detail!B365="","",CMS_Deviation_Detail!B365)</f>
        <v/>
      </c>
      <c r="AW343" s="237" t="str">
        <f>IF(CMS_Deviation_Detail!C365="","",CMS_Deviation_Detail!C365)</f>
        <v/>
      </c>
      <c r="AX343" s="237" t="str">
        <f>IF(CMS_Deviation_Detail!D365="","",CMS_Deviation_Detail!D365)</f>
        <v/>
      </c>
      <c r="AY343" s="237" t="str">
        <f t="shared" si="103"/>
        <v/>
      </c>
      <c r="AZ343" s="152" t="str">
        <f>IF(COUNTIF(AY$2:AY343,AY343)=1,AY343,"")</f>
        <v/>
      </c>
      <c r="BA343" s="238" t="str">
        <f t="shared" si="104"/>
        <v/>
      </c>
      <c r="BB343" s="238" t="str">
        <f t="shared" si="105"/>
        <v/>
      </c>
      <c r="BC343" s="238" t="str">
        <f t="shared" si="106"/>
        <v/>
      </c>
      <c r="BD343" s="238" t="str">
        <f t="shared" si="107"/>
        <v/>
      </c>
      <c r="BE343" s="238" t="str">
        <f t="shared" si="102"/>
        <v/>
      </c>
    </row>
    <row r="344" spans="1:57" ht="16.5" x14ac:dyDescent="0.3">
      <c r="A344" s="150"/>
      <c r="B344" s="228"/>
      <c r="C344" s="147"/>
      <c r="D344" s="228"/>
      <c r="U344" s="150" t="str">
        <f>+IF(Z344="","",MAX(U$1:U343)+1)</f>
        <v/>
      </c>
      <c r="V344" s="151" t="str">
        <f>IF(Limit_Deviation_Detail!B366="","",Limit_Deviation_Detail!B366)</f>
        <v/>
      </c>
      <c r="W344" s="151" t="str">
        <f>IF(Limit_Deviation_Detail!C366="","",Limit_Deviation_Detail!C366)</f>
        <v/>
      </c>
      <c r="X344" s="151" t="str">
        <f>IF(Limit_Deviation_Detail!E366="","",Limit_Deviation_Detail!E366)</f>
        <v/>
      </c>
      <c r="Y344" s="151" t="str">
        <f t="shared" si="96"/>
        <v/>
      </c>
      <c r="Z344" s="152" t="str">
        <f>IF(COUNTIF(Y$2:Y344,Y344)=1,Y344,"")</f>
        <v/>
      </c>
      <c r="AA344" s="153" t="str">
        <f t="shared" si="97"/>
        <v/>
      </c>
      <c r="AB344" s="153" t="str">
        <f t="shared" si="98"/>
        <v/>
      </c>
      <c r="AC344" s="153" t="str">
        <f t="shared" si="99"/>
        <v/>
      </c>
      <c r="AD344" s="153" t="str">
        <f t="shared" si="100"/>
        <v/>
      </c>
      <c r="AE344" s="153" t="str">
        <f t="shared" si="101"/>
        <v/>
      </c>
      <c r="AU344" s="236" t="str">
        <f>+IF(AZ344="","",MAX(AU$1:AU343)+1)</f>
        <v/>
      </c>
      <c r="AV344" s="237" t="str">
        <f>IF(CMS_Deviation_Detail!B366="","",CMS_Deviation_Detail!B366)</f>
        <v/>
      </c>
      <c r="AW344" s="237" t="str">
        <f>IF(CMS_Deviation_Detail!C366="","",CMS_Deviation_Detail!C366)</f>
        <v/>
      </c>
      <c r="AX344" s="237" t="str">
        <f>IF(CMS_Deviation_Detail!D366="","",CMS_Deviation_Detail!D366)</f>
        <v/>
      </c>
      <c r="AY344" s="237" t="str">
        <f t="shared" si="103"/>
        <v/>
      </c>
      <c r="AZ344" s="152" t="str">
        <f>IF(COUNTIF(AY$2:AY344,AY344)=1,AY344,"")</f>
        <v/>
      </c>
      <c r="BA344" s="238" t="str">
        <f t="shared" si="104"/>
        <v/>
      </c>
      <c r="BB344" s="238" t="str">
        <f t="shared" si="105"/>
        <v/>
      </c>
      <c r="BC344" s="238" t="str">
        <f t="shared" si="106"/>
        <v/>
      </c>
      <c r="BD344" s="238" t="str">
        <f t="shared" si="107"/>
        <v/>
      </c>
      <c r="BE344" s="238" t="str">
        <f t="shared" si="102"/>
        <v/>
      </c>
    </row>
    <row r="345" spans="1:57" ht="16.5" x14ac:dyDescent="0.3">
      <c r="A345" s="150"/>
      <c r="B345" s="228"/>
      <c r="C345" s="147"/>
      <c r="D345" s="228"/>
      <c r="U345" s="150" t="str">
        <f>+IF(Z345="","",MAX(U$1:U344)+1)</f>
        <v/>
      </c>
      <c r="V345" s="151" t="str">
        <f>IF(Limit_Deviation_Detail!B367="","",Limit_Deviation_Detail!B367)</f>
        <v/>
      </c>
      <c r="W345" s="151" t="str">
        <f>IF(Limit_Deviation_Detail!C367="","",Limit_Deviation_Detail!C367)</f>
        <v/>
      </c>
      <c r="X345" s="151" t="str">
        <f>IF(Limit_Deviation_Detail!E367="","",Limit_Deviation_Detail!E367)</f>
        <v/>
      </c>
      <c r="Y345" s="151" t="str">
        <f t="shared" si="96"/>
        <v/>
      </c>
      <c r="Z345" s="152" t="str">
        <f>IF(COUNTIF(Y$2:Y345,Y345)=1,Y345,"")</f>
        <v/>
      </c>
      <c r="AA345" s="153" t="str">
        <f t="shared" si="97"/>
        <v/>
      </c>
      <c r="AB345" s="153" t="str">
        <f t="shared" si="98"/>
        <v/>
      </c>
      <c r="AC345" s="153" t="str">
        <f t="shared" si="99"/>
        <v/>
      </c>
      <c r="AD345" s="153" t="str">
        <f t="shared" si="100"/>
        <v/>
      </c>
      <c r="AE345" s="153" t="str">
        <f t="shared" si="101"/>
        <v/>
      </c>
      <c r="AU345" s="236" t="str">
        <f>+IF(AZ345="","",MAX(AU$1:AU344)+1)</f>
        <v/>
      </c>
      <c r="AV345" s="237" t="str">
        <f>IF(CMS_Deviation_Detail!B367="","",CMS_Deviation_Detail!B367)</f>
        <v/>
      </c>
      <c r="AW345" s="237" t="str">
        <f>IF(CMS_Deviation_Detail!C367="","",CMS_Deviation_Detail!C367)</f>
        <v/>
      </c>
      <c r="AX345" s="237" t="str">
        <f>IF(CMS_Deviation_Detail!D367="","",CMS_Deviation_Detail!D367)</f>
        <v/>
      </c>
      <c r="AY345" s="237" t="str">
        <f t="shared" si="103"/>
        <v/>
      </c>
      <c r="AZ345" s="152" t="str">
        <f>IF(COUNTIF(AY$2:AY345,AY345)=1,AY345,"")</f>
        <v/>
      </c>
      <c r="BA345" s="238" t="str">
        <f t="shared" si="104"/>
        <v/>
      </c>
      <c r="BB345" s="238" t="str">
        <f t="shared" si="105"/>
        <v/>
      </c>
      <c r="BC345" s="238" t="str">
        <f t="shared" si="106"/>
        <v/>
      </c>
      <c r="BD345" s="238" t="str">
        <f t="shared" si="107"/>
        <v/>
      </c>
      <c r="BE345" s="238" t="str">
        <f t="shared" si="102"/>
        <v/>
      </c>
    </row>
    <row r="346" spans="1:57" ht="16.5" x14ac:dyDescent="0.3">
      <c r="A346" s="150"/>
      <c r="B346" s="228"/>
      <c r="C346" s="147"/>
      <c r="D346" s="228"/>
      <c r="U346" s="150" t="str">
        <f>+IF(Z346="","",MAX(U$1:U345)+1)</f>
        <v/>
      </c>
      <c r="V346" s="151" t="str">
        <f>IF(Limit_Deviation_Detail!B368="","",Limit_Deviation_Detail!B368)</f>
        <v/>
      </c>
      <c r="W346" s="151" t="str">
        <f>IF(Limit_Deviation_Detail!C368="","",Limit_Deviation_Detail!C368)</f>
        <v/>
      </c>
      <c r="X346" s="151" t="str">
        <f>IF(Limit_Deviation_Detail!E368="","",Limit_Deviation_Detail!E368)</f>
        <v/>
      </c>
      <c r="Y346" s="151" t="str">
        <f t="shared" si="96"/>
        <v/>
      </c>
      <c r="Z346" s="152" t="str">
        <f>IF(COUNTIF(Y$2:Y346,Y346)=1,Y346,"")</f>
        <v/>
      </c>
      <c r="AA346" s="153" t="str">
        <f t="shared" si="97"/>
        <v/>
      </c>
      <c r="AB346" s="153" t="str">
        <f t="shared" si="98"/>
        <v/>
      </c>
      <c r="AC346" s="153" t="str">
        <f t="shared" si="99"/>
        <v/>
      </c>
      <c r="AD346" s="153" t="str">
        <f t="shared" si="100"/>
        <v/>
      </c>
      <c r="AE346" s="153" t="str">
        <f t="shared" si="101"/>
        <v/>
      </c>
      <c r="AU346" s="236" t="str">
        <f>+IF(AZ346="","",MAX(AU$1:AU345)+1)</f>
        <v/>
      </c>
      <c r="AV346" s="237" t="str">
        <f>IF(CMS_Deviation_Detail!B368="","",CMS_Deviation_Detail!B368)</f>
        <v/>
      </c>
      <c r="AW346" s="237" t="str">
        <f>IF(CMS_Deviation_Detail!C368="","",CMS_Deviation_Detail!C368)</f>
        <v/>
      </c>
      <c r="AX346" s="237" t="str">
        <f>IF(CMS_Deviation_Detail!D368="","",CMS_Deviation_Detail!D368)</f>
        <v/>
      </c>
      <c r="AY346" s="237" t="str">
        <f t="shared" si="103"/>
        <v/>
      </c>
      <c r="AZ346" s="152" t="str">
        <f>IF(COUNTIF(AY$2:AY346,AY346)=1,AY346,"")</f>
        <v/>
      </c>
      <c r="BA346" s="238" t="str">
        <f t="shared" si="104"/>
        <v/>
      </c>
      <c r="BB346" s="238" t="str">
        <f t="shared" si="105"/>
        <v/>
      </c>
      <c r="BC346" s="238" t="str">
        <f t="shared" si="106"/>
        <v/>
      </c>
      <c r="BD346" s="238" t="str">
        <f t="shared" si="107"/>
        <v/>
      </c>
      <c r="BE346" s="238" t="str">
        <f t="shared" si="102"/>
        <v/>
      </c>
    </row>
    <row r="347" spans="1:57" ht="16.5" x14ac:dyDescent="0.3">
      <c r="A347" s="150"/>
      <c r="B347" s="228"/>
      <c r="C347" s="147"/>
      <c r="D347" s="228"/>
      <c r="U347" s="150" t="str">
        <f>+IF(Z347="","",MAX(U$1:U346)+1)</f>
        <v/>
      </c>
      <c r="V347" s="151" t="str">
        <f>IF(Limit_Deviation_Detail!B369="","",Limit_Deviation_Detail!B369)</f>
        <v/>
      </c>
      <c r="W347" s="151" t="str">
        <f>IF(Limit_Deviation_Detail!C369="","",Limit_Deviation_Detail!C369)</f>
        <v/>
      </c>
      <c r="X347" s="151" t="str">
        <f>IF(Limit_Deviation_Detail!E369="","",Limit_Deviation_Detail!E369)</f>
        <v/>
      </c>
      <c r="Y347" s="151" t="str">
        <f t="shared" si="96"/>
        <v/>
      </c>
      <c r="Z347" s="152" t="str">
        <f>IF(COUNTIF(Y$2:Y347,Y347)=1,Y347,"")</f>
        <v/>
      </c>
      <c r="AA347" s="153" t="str">
        <f t="shared" si="97"/>
        <v/>
      </c>
      <c r="AB347" s="153" t="str">
        <f t="shared" si="98"/>
        <v/>
      </c>
      <c r="AC347" s="153" t="str">
        <f t="shared" si="99"/>
        <v/>
      </c>
      <c r="AD347" s="153" t="str">
        <f t="shared" si="100"/>
        <v/>
      </c>
      <c r="AE347" s="153" t="str">
        <f t="shared" si="101"/>
        <v/>
      </c>
      <c r="AU347" s="236" t="str">
        <f>+IF(AZ347="","",MAX(AU$1:AU346)+1)</f>
        <v/>
      </c>
      <c r="AV347" s="237" t="str">
        <f>IF(CMS_Deviation_Detail!B369="","",CMS_Deviation_Detail!B369)</f>
        <v/>
      </c>
      <c r="AW347" s="237" t="str">
        <f>IF(CMS_Deviation_Detail!C369="","",CMS_Deviation_Detail!C369)</f>
        <v/>
      </c>
      <c r="AX347" s="237" t="str">
        <f>IF(CMS_Deviation_Detail!D369="","",CMS_Deviation_Detail!D369)</f>
        <v/>
      </c>
      <c r="AY347" s="237" t="str">
        <f t="shared" si="103"/>
        <v/>
      </c>
      <c r="AZ347" s="152" t="str">
        <f>IF(COUNTIF(AY$2:AY347,AY347)=1,AY347,"")</f>
        <v/>
      </c>
      <c r="BA347" s="238" t="str">
        <f t="shared" si="104"/>
        <v/>
      </c>
      <c r="BB347" s="238" t="str">
        <f t="shared" si="105"/>
        <v/>
      </c>
      <c r="BC347" s="238" t="str">
        <f t="shared" si="106"/>
        <v/>
      </c>
      <c r="BD347" s="238" t="str">
        <f t="shared" si="107"/>
        <v/>
      </c>
      <c r="BE347" s="238" t="str">
        <f t="shared" si="102"/>
        <v/>
      </c>
    </row>
    <row r="348" spans="1:57" ht="16.5" x14ac:dyDescent="0.3">
      <c r="A348" s="150"/>
      <c r="B348" s="228"/>
      <c r="C348" s="147"/>
      <c r="D348" s="228"/>
      <c r="U348" s="150" t="str">
        <f>+IF(Z348="","",MAX(U$1:U347)+1)</f>
        <v/>
      </c>
      <c r="V348" s="151" t="str">
        <f>IF(Limit_Deviation_Detail!B370="","",Limit_Deviation_Detail!B370)</f>
        <v/>
      </c>
      <c r="W348" s="151" t="str">
        <f>IF(Limit_Deviation_Detail!C370="","",Limit_Deviation_Detail!C370)</f>
        <v/>
      </c>
      <c r="X348" s="151" t="str">
        <f>IF(Limit_Deviation_Detail!E370="","",Limit_Deviation_Detail!E370)</f>
        <v/>
      </c>
      <c r="Y348" s="151" t="str">
        <f t="shared" si="96"/>
        <v/>
      </c>
      <c r="Z348" s="152" t="str">
        <f>IF(COUNTIF(Y$2:Y348,Y348)=1,Y348,"")</f>
        <v/>
      </c>
      <c r="AA348" s="153" t="str">
        <f t="shared" si="97"/>
        <v/>
      </c>
      <c r="AB348" s="153" t="str">
        <f t="shared" si="98"/>
        <v/>
      </c>
      <c r="AC348" s="153" t="str">
        <f t="shared" si="99"/>
        <v/>
      </c>
      <c r="AD348" s="153" t="str">
        <f t="shared" si="100"/>
        <v/>
      </c>
      <c r="AE348" s="153" t="str">
        <f t="shared" si="101"/>
        <v/>
      </c>
      <c r="AU348" s="236" t="str">
        <f>+IF(AZ348="","",MAX(AU$1:AU347)+1)</f>
        <v/>
      </c>
      <c r="AV348" s="237" t="str">
        <f>IF(CMS_Deviation_Detail!B370="","",CMS_Deviation_Detail!B370)</f>
        <v/>
      </c>
      <c r="AW348" s="237" t="str">
        <f>IF(CMS_Deviation_Detail!C370="","",CMS_Deviation_Detail!C370)</f>
        <v/>
      </c>
      <c r="AX348" s="237" t="str">
        <f>IF(CMS_Deviation_Detail!D370="","",CMS_Deviation_Detail!D370)</f>
        <v/>
      </c>
      <c r="AY348" s="237" t="str">
        <f t="shared" si="103"/>
        <v/>
      </c>
      <c r="AZ348" s="152" t="str">
        <f>IF(COUNTIF(AY$2:AY348,AY348)=1,AY348,"")</f>
        <v/>
      </c>
      <c r="BA348" s="238" t="str">
        <f t="shared" si="104"/>
        <v/>
      </c>
      <c r="BB348" s="238" t="str">
        <f t="shared" si="105"/>
        <v/>
      </c>
      <c r="BC348" s="238" t="str">
        <f t="shared" si="106"/>
        <v/>
      </c>
      <c r="BD348" s="238" t="str">
        <f t="shared" si="107"/>
        <v/>
      </c>
      <c r="BE348" s="238" t="str">
        <f t="shared" si="102"/>
        <v/>
      </c>
    </row>
    <row r="349" spans="1:57" ht="16.5" x14ac:dyDescent="0.3">
      <c r="A349" s="150"/>
      <c r="B349" s="228"/>
      <c r="C349" s="147"/>
      <c r="D349" s="228"/>
      <c r="U349" s="150" t="str">
        <f>+IF(Z349="","",MAX(U$1:U348)+1)</f>
        <v/>
      </c>
      <c r="V349" s="151" t="str">
        <f>IF(Limit_Deviation_Detail!B371="","",Limit_Deviation_Detail!B371)</f>
        <v/>
      </c>
      <c r="W349" s="151" t="str">
        <f>IF(Limit_Deviation_Detail!C371="","",Limit_Deviation_Detail!C371)</f>
        <v/>
      </c>
      <c r="X349" s="151" t="str">
        <f>IF(Limit_Deviation_Detail!E371="","",Limit_Deviation_Detail!E371)</f>
        <v/>
      </c>
      <c r="Y349" s="151" t="str">
        <f t="shared" si="96"/>
        <v/>
      </c>
      <c r="Z349" s="152" t="str">
        <f>IF(COUNTIF(Y$2:Y349,Y349)=1,Y349,"")</f>
        <v/>
      </c>
      <c r="AA349" s="153" t="str">
        <f t="shared" si="97"/>
        <v/>
      </c>
      <c r="AB349" s="153" t="str">
        <f t="shared" si="98"/>
        <v/>
      </c>
      <c r="AC349" s="153" t="str">
        <f t="shared" si="99"/>
        <v/>
      </c>
      <c r="AD349" s="153" t="str">
        <f t="shared" si="100"/>
        <v/>
      </c>
      <c r="AE349" s="153" t="str">
        <f t="shared" si="101"/>
        <v/>
      </c>
      <c r="AU349" s="236" t="str">
        <f>+IF(AZ349="","",MAX(AU$1:AU348)+1)</f>
        <v/>
      </c>
      <c r="AV349" s="237" t="str">
        <f>IF(CMS_Deviation_Detail!B371="","",CMS_Deviation_Detail!B371)</f>
        <v/>
      </c>
      <c r="AW349" s="237" t="str">
        <f>IF(CMS_Deviation_Detail!C371="","",CMS_Deviation_Detail!C371)</f>
        <v/>
      </c>
      <c r="AX349" s="237" t="str">
        <f>IF(CMS_Deviation_Detail!D371="","",CMS_Deviation_Detail!D371)</f>
        <v/>
      </c>
      <c r="AY349" s="237" t="str">
        <f t="shared" si="103"/>
        <v/>
      </c>
      <c r="AZ349" s="152" t="str">
        <f>IF(COUNTIF(AY$2:AY349,AY349)=1,AY349,"")</f>
        <v/>
      </c>
      <c r="BA349" s="238" t="str">
        <f t="shared" si="104"/>
        <v/>
      </c>
      <c r="BB349" s="238" t="str">
        <f t="shared" si="105"/>
        <v/>
      </c>
      <c r="BC349" s="238" t="str">
        <f t="shared" si="106"/>
        <v/>
      </c>
      <c r="BD349" s="238" t="str">
        <f t="shared" si="107"/>
        <v/>
      </c>
      <c r="BE349" s="238" t="str">
        <f t="shared" si="102"/>
        <v/>
      </c>
    </row>
    <row r="350" spans="1:57" ht="16.5" x14ac:dyDescent="0.3">
      <c r="A350" s="150"/>
      <c r="B350" s="228"/>
      <c r="C350" s="147"/>
      <c r="D350" s="228"/>
      <c r="U350" s="150" t="str">
        <f>+IF(Z350="","",MAX(U$1:U349)+1)</f>
        <v/>
      </c>
      <c r="V350" s="151" t="str">
        <f>IF(Limit_Deviation_Detail!B372="","",Limit_Deviation_Detail!B372)</f>
        <v/>
      </c>
      <c r="W350" s="151" t="str">
        <f>IF(Limit_Deviation_Detail!C372="","",Limit_Deviation_Detail!C372)</f>
        <v/>
      </c>
      <c r="X350" s="151" t="str">
        <f>IF(Limit_Deviation_Detail!E372="","",Limit_Deviation_Detail!E372)</f>
        <v/>
      </c>
      <c r="Y350" s="151" t="str">
        <f t="shared" si="96"/>
        <v/>
      </c>
      <c r="Z350" s="152" t="str">
        <f>IF(COUNTIF(Y$2:Y350,Y350)=1,Y350,"")</f>
        <v/>
      </c>
      <c r="AA350" s="153" t="str">
        <f t="shared" si="97"/>
        <v/>
      </c>
      <c r="AB350" s="153" t="str">
        <f t="shared" si="98"/>
        <v/>
      </c>
      <c r="AC350" s="153" t="str">
        <f t="shared" si="99"/>
        <v/>
      </c>
      <c r="AD350" s="153" t="str">
        <f t="shared" si="100"/>
        <v/>
      </c>
      <c r="AE350" s="153" t="str">
        <f t="shared" si="101"/>
        <v/>
      </c>
      <c r="AU350" s="236" t="str">
        <f>+IF(AZ350="","",MAX(AU$1:AU349)+1)</f>
        <v/>
      </c>
      <c r="AV350" s="237" t="str">
        <f>IF(CMS_Deviation_Detail!B372="","",CMS_Deviation_Detail!B372)</f>
        <v/>
      </c>
      <c r="AW350" s="237" t="str">
        <f>IF(CMS_Deviation_Detail!C372="","",CMS_Deviation_Detail!C372)</f>
        <v/>
      </c>
      <c r="AX350" s="237" t="str">
        <f>IF(CMS_Deviation_Detail!D372="","",CMS_Deviation_Detail!D372)</f>
        <v/>
      </c>
      <c r="AY350" s="237" t="str">
        <f t="shared" si="103"/>
        <v/>
      </c>
      <c r="AZ350" s="152" t="str">
        <f>IF(COUNTIF(AY$2:AY350,AY350)=1,AY350,"")</f>
        <v/>
      </c>
      <c r="BA350" s="238" t="str">
        <f t="shared" si="104"/>
        <v/>
      </c>
      <c r="BB350" s="238" t="str">
        <f t="shared" si="105"/>
        <v/>
      </c>
      <c r="BC350" s="238" t="str">
        <f t="shared" si="106"/>
        <v/>
      </c>
      <c r="BD350" s="238" t="str">
        <f t="shared" si="107"/>
        <v/>
      </c>
      <c r="BE350" s="238" t="str">
        <f t="shared" si="102"/>
        <v/>
      </c>
    </row>
    <row r="351" spans="1:57" ht="16.5" x14ac:dyDescent="0.3">
      <c r="A351" s="150"/>
      <c r="B351" s="228"/>
      <c r="C351" s="147"/>
      <c r="D351" s="228"/>
      <c r="U351" s="150" t="str">
        <f>+IF(Z351="","",MAX(U$1:U350)+1)</f>
        <v/>
      </c>
      <c r="V351" s="151" t="str">
        <f>IF(Limit_Deviation_Detail!B373="","",Limit_Deviation_Detail!B373)</f>
        <v/>
      </c>
      <c r="W351" s="151" t="str">
        <f>IF(Limit_Deviation_Detail!C373="","",Limit_Deviation_Detail!C373)</f>
        <v/>
      </c>
      <c r="X351" s="151" t="str">
        <f>IF(Limit_Deviation_Detail!E373="","",Limit_Deviation_Detail!E373)</f>
        <v/>
      </c>
      <c r="Y351" s="151" t="str">
        <f t="shared" si="96"/>
        <v/>
      </c>
      <c r="Z351" s="152" t="str">
        <f>IF(COUNTIF(Y$2:Y351,Y351)=1,Y351,"")</f>
        <v/>
      </c>
      <c r="AA351" s="153" t="str">
        <f t="shared" si="97"/>
        <v/>
      </c>
      <c r="AB351" s="153" t="str">
        <f t="shared" si="98"/>
        <v/>
      </c>
      <c r="AC351" s="153" t="str">
        <f t="shared" si="99"/>
        <v/>
      </c>
      <c r="AD351" s="153" t="str">
        <f t="shared" si="100"/>
        <v/>
      </c>
      <c r="AE351" s="153" t="str">
        <f t="shared" si="101"/>
        <v/>
      </c>
      <c r="AU351" s="236" t="str">
        <f>+IF(AZ351="","",MAX(AU$1:AU350)+1)</f>
        <v/>
      </c>
      <c r="AV351" s="237" t="str">
        <f>IF(CMS_Deviation_Detail!B373="","",CMS_Deviation_Detail!B373)</f>
        <v/>
      </c>
      <c r="AW351" s="237" t="str">
        <f>IF(CMS_Deviation_Detail!C373="","",CMS_Deviation_Detail!C373)</f>
        <v/>
      </c>
      <c r="AX351" s="237" t="str">
        <f>IF(CMS_Deviation_Detail!D373="","",CMS_Deviation_Detail!D373)</f>
        <v/>
      </c>
      <c r="AY351" s="237" t="str">
        <f t="shared" si="103"/>
        <v/>
      </c>
      <c r="AZ351" s="152" t="str">
        <f>IF(COUNTIF(AY$2:AY351,AY351)=1,AY351,"")</f>
        <v/>
      </c>
      <c r="BA351" s="238" t="str">
        <f t="shared" si="104"/>
        <v/>
      </c>
      <c r="BB351" s="238" t="str">
        <f t="shared" si="105"/>
        <v/>
      </c>
      <c r="BC351" s="238" t="str">
        <f t="shared" si="106"/>
        <v/>
      </c>
      <c r="BD351" s="238" t="str">
        <f t="shared" si="107"/>
        <v/>
      </c>
      <c r="BE351" s="238" t="str">
        <f t="shared" si="102"/>
        <v/>
      </c>
    </row>
    <row r="352" spans="1:57" ht="16.5" x14ac:dyDescent="0.3">
      <c r="A352" s="150"/>
      <c r="B352" s="228"/>
      <c r="C352" s="147"/>
      <c r="D352" s="228"/>
      <c r="U352" s="150" t="str">
        <f>+IF(Z352="","",MAX(U$1:U351)+1)</f>
        <v/>
      </c>
      <c r="V352" s="151" t="str">
        <f>IF(Limit_Deviation_Detail!B374="","",Limit_Deviation_Detail!B374)</f>
        <v/>
      </c>
      <c r="W352" s="151" t="str">
        <f>IF(Limit_Deviation_Detail!C374="","",Limit_Deviation_Detail!C374)</f>
        <v/>
      </c>
      <c r="X352" s="151" t="str">
        <f>IF(Limit_Deviation_Detail!E374="","",Limit_Deviation_Detail!E374)</f>
        <v/>
      </c>
      <c r="Y352" s="151" t="str">
        <f t="shared" si="96"/>
        <v/>
      </c>
      <c r="Z352" s="152" t="str">
        <f>IF(COUNTIF(Y$2:Y352,Y352)=1,Y352,"")</f>
        <v/>
      </c>
      <c r="AA352" s="153" t="str">
        <f t="shared" si="97"/>
        <v/>
      </c>
      <c r="AB352" s="153" t="str">
        <f t="shared" si="98"/>
        <v/>
      </c>
      <c r="AC352" s="153" t="str">
        <f t="shared" si="99"/>
        <v/>
      </c>
      <c r="AD352" s="153" t="str">
        <f t="shared" si="100"/>
        <v/>
      </c>
      <c r="AE352" s="153" t="str">
        <f t="shared" si="101"/>
        <v/>
      </c>
      <c r="AU352" s="236" t="str">
        <f>+IF(AZ352="","",MAX(AU$1:AU351)+1)</f>
        <v/>
      </c>
      <c r="AV352" s="237" t="str">
        <f>IF(CMS_Deviation_Detail!B374="","",CMS_Deviation_Detail!B374)</f>
        <v/>
      </c>
      <c r="AW352" s="237" t="str">
        <f>IF(CMS_Deviation_Detail!C374="","",CMS_Deviation_Detail!C374)</f>
        <v/>
      </c>
      <c r="AX352" s="237" t="str">
        <f>IF(CMS_Deviation_Detail!D374="","",CMS_Deviation_Detail!D374)</f>
        <v/>
      </c>
      <c r="AY352" s="237" t="str">
        <f t="shared" si="103"/>
        <v/>
      </c>
      <c r="AZ352" s="152" t="str">
        <f>IF(COUNTIF(AY$2:AY352,AY352)=1,AY352,"")</f>
        <v/>
      </c>
      <c r="BA352" s="238" t="str">
        <f t="shared" si="104"/>
        <v/>
      </c>
      <c r="BB352" s="238" t="str">
        <f t="shared" si="105"/>
        <v/>
      </c>
      <c r="BC352" s="238" t="str">
        <f t="shared" si="106"/>
        <v/>
      </c>
      <c r="BD352" s="238" t="str">
        <f t="shared" si="107"/>
        <v/>
      </c>
      <c r="BE352" s="238" t="str">
        <f t="shared" si="102"/>
        <v/>
      </c>
    </row>
    <row r="353" spans="1:57" ht="16.5" x14ac:dyDescent="0.3">
      <c r="A353" s="150"/>
      <c r="B353" s="228"/>
      <c r="C353" s="147"/>
      <c r="D353" s="228"/>
      <c r="U353" s="150" t="str">
        <f>+IF(Z353="","",MAX(U$1:U352)+1)</f>
        <v/>
      </c>
      <c r="V353" s="151" t="str">
        <f>IF(Limit_Deviation_Detail!B375="","",Limit_Deviation_Detail!B375)</f>
        <v/>
      </c>
      <c r="W353" s="151" t="str">
        <f>IF(Limit_Deviation_Detail!C375="","",Limit_Deviation_Detail!C375)</f>
        <v/>
      </c>
      <c r="X353" s="151" t="str">
        <f>IF(Limit_Deviation_Detail!E375="","",Limit_Deviation_Detail!E375)</f>
        <v/>
      </c>
      <c r="Y353" s="151" t="str">
        <f t="shared" si="96"/>
        <v/>
      </c>
      <c r="Z353" s="152" t="str">
        <f>IF(COUNTIF(Y$2:Y353,Y353)=1,Y353,"")</f>
        <v/>
      </c>
      <c r="AA353" s="153" t="str">
        <f t="shared" si="97"/>
        <v/>
      </c>
      <c r="AB353" s="153" t="str">
        <f t="shared" si="98"/>
        <v/>
      </c>
      <c r="AC353" s="153" t="str">
        <f t="shared" si="99"/>
        <v/>
      </c>
      <c r="AD353" s="153" t="str">
        <f t="shared" si="100"/>
        <v/>
      </c>
      <c r="AE353" s="153" t="str">
        <f t="shared" si="101"/>
        <v/>
      </c>
      <c r="AU353" s="236" t="str">
        <f>+IF(AZ353="","",MAX(AU$1:AU352)+1)</f>
        <v/>
      </c>
      <c r="AV353" s="237" t="str">
        <f>IF(CMS_Deviation_Detail!B375="","",CMS_Deviation_Detail!B375)</f>
        <v/>
      </c>
      <c r="AW353" s="237" t="str">
        <f>IF(CMS_Deviation_Detail!C375="","",CMS_Deviation_Detail!C375)</f>
        <v/>
      </c>
      <c r="AX353" s="237" t="str">
        <f>IF(CMS_Deviation_Detail!D375="","",CMS_Deviation_Detail!D375)</f>
        <v/>
      </c>
      <c r="AY353" s="237" t="str">
        <f t="shared" si="103"/>
        <v/>
      </c>
      <c r="AZ353" s="152" t="str">
        <f>IF(COUNTIF(AY$2:AY353,AY353)=1,AY353,"")</f>
        <v/>
      </c>
      <c r="BA353" s="238" t="str">
        <f t="shared" si="104"/>
        <v/>
      </c>
      <c r="BB353" s="238" t="str">
        <f t="shared" si="105"/>
        <v/>
      </c>
      <c r="BC353" s="238" t="str">
        <f t="shared" si="106"/>
        <v/>
      </c>
      <c r="BD353" s="238" t="str">
        <f t="shared" si="107"/>
        <v/>
      </c>
      <c r="BE353" s="238" t="str">
        <f t="shared" si="102"/>
        <v/>
      </c>
    </row>
    <row r="354" spans="1:57" ht="16.5" x14ac:dyDescent="0.3">
      <c r="A354" s="150"/>
      <c r="B354" s="228"/>
      <c r="C354" s="147"/>
      <c r="D354" s="228"/>
      <c r="U354" s="150" t="str">
        <f>+IF(Z354="","",MAX(U$1:U353)+1)</f>
        <v/>
      </c>
      <c r="V354" s="151" t="str">
        <f>IF(Limit_Deviation_Detail!B376="","",Limit_Deviation_Detail!B376)</f>
        <v/>
      </c>
      <c r="W354" s="151" t="str">
        <f>IF(Limit_Deviation_Detail!C376="","",Limit_Deviation_Detail!C376)</f>
        <v/>
      </c>
      <c r="X354" s="151" t="str">
        <f>IF(Limit_Deviation_Detail!E376="","",Limit_Deviation_Detail!E376)</f>
        <v/>
      </c>
      <c r="Y354" s="151" t="str">
        <f t="shared" si="96"/>
        <v/>
      </c>
      <c r="Z354" s="152" t="str">
        <f>IF(COUNTIF(Y$2:Y354,Y354)=1,Y354,"")</f>
        <v/>
      </c>
      <c r="AA354" s="153" t="str">
        <f t="shared" si="97"/>
        <v/>
      </c>
      <c r="AB354" s="153" t="str">
        <f t="shared" si="98"/>
        <v/>
      </c>
      <c r="AC354" s="153" t="str">
        <f t="shared" si="99"/>
        <v/>
      </c>
      <c r="AD354" s="153" t="str">
        <f t="shared" si="100"/>
        <v/>
      </c>
      <c r="AE354" s="153" t="str">
        <f t="shared" si="101"/>
        <v/>
      </c>
      <c r="AU354" s="236" t="str">
        <f>+IF(AZ354="","",MAX(AU$1:AU353)+1)</f>
        <v/>
      </c>
      <c r="AV354" s="237" t="str">
        <f>IF(CMS_Deviation_Detail!B376="","",CMS_Deviation_Detail!B376)</f>
        <v/>
      </c>
      <c r="AW354" s="237" t="str">
        <f>IF(CMS_Deviation_Detail!C376="","",CMS_Deviation_Detail!C376)</f>
        <v/>
      </c>
      <c r="AX354" s="237" t="str">
        <f>IF(CMS_Deviation_Detail!D376="","",CMS_Deviation_Detail!D376)</f>
        <v/>
      </c>
      <c r="AY354" s="237" t="str">
        <f t="shared" si="103"/>
        <v/>
      </c>
      <c r="AZ354" s="152" t="str">
        <f>IF(COUNTIF(AY$2:AY354,AY354)=1,AY354,"")</f>
        <v/>
      </c>
      <c r="BA354" s="238" t="str">
        <f t="shared" si="104"/>
        <v/>
      </c>
      <c r="BB354" s="238" t="str">
        <f t="shared" si="105"/>
        <v/>
      </c>
      <c r="BC354" s="238" t="str">
        <f t="shared" si="106"/>
        <v/>
      </c>
      <c r="BD354" s="238" t="str">
        <f t="shared" si="107"/>
        <v/>
      </c>
      <c r="BE354" s="238" t="str">
        <f t="shared" si="102"/>
        <v/>
      </c>
    </row>
    <row r="355" spans="1:57" ht="16.5" x14ac:dyDescent="0.3">
      <c r="A355" s="150"/>
      <c r="B355" s="228"/>
      <c r="C355" s="147"/>
      <c r="D355" s="228"/>
      <c r="U355" s="150" t="str">
        <f>+IF(Z355="","",MAX(U$1:U354)+1)</f>
        <v/>
      </c>
      <c r="V355" s="151" t="str">
        <f>IF(Limit_Deviation_Detail!B377="","",Limit_Deviation_Detail!B377)</f>
        <v/>
      </c>
      <c r="W355" s="151" t="str">
        <f>IF(Limit_Deviation_Detail!C377="","",Limit_Deviation_Detail!C377)</f>
        <v/>
      </c>
      <c r="X355" s="151" t="str">
        <f>IF(Limit_Deviation_Detail!E377="","",Limit_Deviation_Detail!E377)</f>
        <v/>
      </c>
      <c r="Y355" s="151" t="str">
        <f t="shared" si="96"/>
        <v/>
      </c>
      <c r="Z355" s="152" t="str">
        <f>IF(COUNTIF(Y$2:Y355,Y355)=1,Y355,"")</f>
        <v/>
      </c>
      <c r="AA355" s="153" t="str">
        <f t="shared" si="97"/>
        <v/>
      </c>
      <c r="AB355" s="153" t="str">
        <f t="shared" si="98"/>
        <v/>
      </c>
      <c r="AC355" s="153" t="str">
        <f t="shared" si="99"/>
        <v/>
      </c>
      <c r="AD355" s="153" t="str">
        <f t="shared" si="100"/>
        <v/>
      </c>
      <c r="AE355" s="153" t="str">
        <f t="shared" si="101"/>
        <v/>
      </c>
      <c r="AU355" s="236" t="str">
        <f>+IF(AZ355="","",MAX(AU$1:AU354)+1)</f>
        <v/>
      </c>
      <c r="AV355" s="237" t="str">
        <f>IF(CMS_Deviation_Detail!B377="","",CMS_Deviation_Detail!B377)</f>
        <v/>
      </c>
      <c r="AW355" s="237" t="str">
        <f>IF(CMS_Deviation_Detail!C377="","",CMS_Deviation_Detail!C377)</f>
        <v/>
      </c>
      <c r="AX355" s="237" t="str">
        <f>IF(CMS_Deviation_Detail!D377="","",CMS_Deviation_Detail!D377)</f>
        <v/>
      </c>
      <c r="AY355" s="237" t="str">
        <f t="shared" si="103"/>
        <v/>
      </c>
      <c r="AZ355" s="152" t="str">
        <f>IF(COUNTIF(AY$2:AY355,AY355)=1,AY355,"")</f>
        <v/>
      </c>
      <c r="BA355" s="238" t="str">
        <f t="shared" si="104"/>
        <v/>
      </c>
      <c r="BB355" s="238" t="str">
        <f t="shared" si="105"/>
        <v/>
      </c>
      <c r="BC355" s="238" t="str">
        <f t="shared" si="106"/>
        <v/>
      </c>
      <c r="BD355" s="238" t="str">
        <f t="shared" si="107"/>
        <v/>
      </c>
      <c r="BE355" s="238" t="str">
        <f t="shared" si="102"/>
        <v/>
      </c>
    </row>
    <row r="356" spans="1:57" ht="16.5" x14ac:dyDescent="0.3">
      <c r="A356" s="150"/>
      <c r="B356" s="228"/>
      <c r="C356" s="147"/>
      <c r="D356" s="228"/>
      <c r="U356" s="150" t="str">
        <f>+IF(Z356="","",MAX(U$1:U355)+1)</f>
        <v/>
      </c>
      <c r="V356" s="151" t="str">
        <f>IF(Limit_Deviation_Detail!B378="","",Limit_Deviation_Detail!B378)</f>
        <v/>
      </c>
      <c r="W356" s="151" t="str">
        <f>IF(Limit_Deviation_Detail!C378="","",Limit_Deviation_Detail!C378)</f>
        <v/>
      </c>
      <c r="X356" s="151" t="str">
        <f>IF(Limit_Deviation_Detail!E378="","",Limit_Deviation_Detail!E378)</f>
        <v/>
      </c>
      <c r="Y356" s="151" t="str">
        <f t="shared" si="96"/>
        <v/>
      </c>
      <c r="Z356" s="152" t="str">
        <f>IF(COUNTIF(Y$2:Y356,Y356)=1,Y356,"")</f>
        <v/>
      </c>
      <c r="AA356" s="153" t="str">
        <f t="shared" si="97"/>
        <v/>
      </c>
      <c r="AB356" s="153" t="str">
        <f t="shared" si="98"/>
        <v/>
      </c>
      <c r="AC356" s="153" t="str">
        <f t="shared" si="99"/>
        <v/>
      </c>
      <c r="AD356" s="153" t="str">
        <f t="shared" si="100"/>
        <v/>
      </c>
      <c r="AE356" s="153" t="str">
        <f t="shared" si="101"/>
        <v/>
      </c>
      <c r="AU356" s="236" t="str">
        <f>+IF(AZ356="","",MAX(AU$1:AU355)+1)</f>
        <v/>
      </c>
      <c r="AV356" s="237" t="str">
        <f>IF(CMS_Deviation_Detail!B378="","",CMS_Deviation_Detail!B378)</f>
        <v/>
      </c>
      <c r="AW356" s="237" t="str">
        <f>IF(CMS_Deviation_Detail!C378="","",CMS_Deviation_Detail!C378)</f>
        <v/>
      </c>
      <c r="AX356" s="237" t="str">
        <f>IF(CMS_Deviation_Detail!D378="","",CMS_Deviation_Detail!D378)</f>
        <v/>
      </c>
      <c r="AY356" s="237" t="str">
        <f t="shared" si="103"/>
        <v/>
      </c>
      <c r="AZ356" s="152" t="str">
        <f>IF(COUNTIF(AY$2:AY356,AY356)=1,AY356,"")</f>
        <v/>
      </c>
      <c r="BA356" s="238" t="str">
        <f t="shared" si="104"/>
        <v/>
      </c>
      <c r="BB356" s="238" t="str">
        <f t="shared" si="105"/>
        <v/>
      </c>
      <c r="BC356" s="238" t="str">
        <f t="shared" si="106"/>
        <v/>
      </c>
      <c r="BD356" s="238" t="str">
        <f t="shared" si="107"/>
        <v/>
      </c>
      <c r="BE356" s="238" t="str">
        <f t="shared" si="102"/>
        <v/>
      </c>
    </row>
    <row r="357" spans="1:57" ht="16.5" x14ac:dyDescent="0.3">
      <c r="A357" s="150"/>
      <c r="B357" s="228"/>
      <c r="C357" s="147"/>
      <c r="D357" s="228"/>
      <c r="U357" s="150" t="str">
        <f>+IF(Z357="","",MAX(U$1:U356)+1)</f>
        <v/>
      </c>
      <c r="V357" s="151" t="str">
        <f>IF(Limit_Deviation_Detail!B379="","",Limit_Deviation_Detail!B379)</f>
        <v/>
      </c>
      <c r="W357" s="151" t="str">
        <f>IF(Limit_Deviation_Detail!C379="","",Limit_Deviation_Detail!C379)</f>
        <v/>
      </c>
      <c r="X357" s="151" t="str">
        <f>IF(Limit_Deviation_Detail!E379="","",Limit_Deviation_Detail!E379)</f>
        <v/>
      </c>
      <c r="Y357" s="151" t="str">
        <f t="shared" si="96"/>
        <v/>
      </c>
      <c r="Z357" s="152" t="str">
        <f>IF(COUNTIF(Y$2:Y357,Y357)=1,Y357,"")</f>
        <v/>
      </c>
      <c r="AA357" s="153" t="str">
        <f t="shared" si="97"/>
        <v/>
      </c>
      <c r="AB357" s="153" t="str">
        <f t="shared" si="98"/>
        <v/>
      </c>
      <c r="AC357" s="153" t="str">
        <f t="shared" si="99"/>
        <v/>
      </c>
      <c r="AD357" s="153" t="str">
        <f t="shared" si="100"/>
        <v/>
      </c>
      <c r="AE357" s="153" t="str">
        <f t="shared" si="101"/>
        <v/>
      </c>
      <c r="AU357" s="236" t="str">
        <f>+IF(AZ357="","",MAX(AU$1:AU356)+1)</f>
        <v/>
      </c>
      <c r="AV357" s="237" t="str">
        <f>IF(CMS_Deviation_Detail!B379="","",CMS_Deviation_Detail!B379)</f>
        <v/>
      </c>
      <c r="AW357" s="237" t="str">
        <f>IF(CMS_Deviation_Detail!C379="","",CMS_Deviation_Detail!C379)</f>
        <v/>
      </c>
      <c r="AX357" s="237" t="str">
        <f>IF(CMS_Deviation_Detail!D379="","",CMS_Deviation_Detail!D379)</f>
        <v/>
      </c>
      <c r="AY357" s="237" t="str">
        <f t="shared" si="103"/>
        <v/>
      </c>
      <c r="AZ357" s="152" t="str">
        <f>IF(COUNTIF(AY$2:AY357,AY357)=1,AY357,"")</f>
        <v/>
      </c>
      <c r="BA357" s="238" t="str">
        <f t="shared" si="104"/>
        <v/>
      </c>
      <c r="BB357" s="238" t="str">
        <f t="shared" si="105"/>
        <v/>
      </c>
      <c r="BC357" s="238" t="str">
        <f t="shared" si="106"/>
        <v/>
      </c>
      <c r="BD357" s="238" t="str">
        <f t="shared" si="107"/>
        <v/>
      </c>
      <c r="BE357" s="238" t="str">
        <f t="shared" si="102"/>
        <v/>
      </c>
    </row>
    <row r="358" spans="1:57" ht="16.5" x14ac:dyDescent="0.3">
      <c r="A358" s="150"/>
      <c r="B358" s="228"/>
      <c r="C358" s="147"/>
      <c r="D358" s="228"/>
      <c r="U358" s="150" t="str">
        <f>+IF(Z358="","",MAX(U$1:U357)+1)</f>
        <v/>
      </c>
      <c r="V358" s="151" t="str">
        <f>IF(Limit_Deviation_Detail!B380="","",Limit_Deviation_Detail!B380)</f>
        <v/>
      </c>
      <c r="W358" s="151" t="str">
        <f>IF(Limit_Deviation_Detail!C380="","",Limit_Deviation_Detail!C380)</f>
        <v/>
      </c>
      <c r="X358" s="151" t="str">
        <f>IF(Limit_Deviation_Detail!E380="","",Limit_Deviation_Detail!E380)</f>
        <v/>
      </c>
      <c r="Y358" s="151" t="str">
        <f t="shared" si="96"/>
        <v/>
      </c>
      <c r="Z358" s="152" t="str">
        <f>IF(COUNTIF(Y$2:Y358,Y358)=1,Y358,"")</f>
        <v/>
      </c>
      <c r="AA358" s="153" t="str">
        <f t="shared" si="97"/>
        <v/>
      </c>
      <c r="AB358" s="153" t="str">
        <f t="shared" si="98"/>
        <v/>
      </c>
      <c r="AC358" s="153" t="str">
        <f t="shared" si="99"/>
        <v/>
      </c>
      <c r="AD358" s="153" t="str">
        <f t="shared" si="100"/>
        <v/>
      </c>
      <c r="AE358" s="153" t="str">
        <f t="shared" si="101"/>
        <v/>
      </c>
      <c r="AU358" s="236" t="str">
        <f>+IF(AZ358="","",MAX(AU$1:AU357)+1)</f>
        <v/>
      </c>
      <c r="AV358" s="237" t="str">
        <f>IF(CMS_Deviation_Detail!B380="","",CMS_Deviation_Detail!B380)</f>
        <v/>
      </c>
      <c r="AW358" s="237" t="str">
        <f>IF(CMS_Deviation_Detail!C380="","",CMS_Deviation_Detail!C380)</f>
        <v/>
      </c>
      <c r="AX358" s="237" t="str">
        <f>IF(CMS_Deviation_Detail!D380="","",CMS_Deviation_Detail!D380)</f>
        <v/>
      </c>
      <c r="AY358" s="237" t="str">
        <f t="shared" si="103"/>
        <v/>
      </c>
      <c r="AZ358" s="152" t="str">
        <f>IF(COUNTIF(AY$2:AY358,AY358)=1,AY358,"")</f>
        <v/>
      </c>
      <c r="BA358" s="238" t="str">
        <f t="shared" si="104"/>
        <v/>
      </c>
      <c r="BB358" s="238" t="str">
        <f t="shared" si="105"/>
        <v/>
      </c>
      <c r="BC358" s="238" t="str">
        <f t="shared" si="106"/>
        <v/>
      </c>
      <c r="BD358" s="238" t="str">
        <f t="shared" si="107"/>
        <v/>
      </c>
      <c r="BE358" s="238" t="str">
        <f t="shared" si="102"/>
        <v/>
      </c>
    </row>
    <row r="359" spans="1:57" ht="16.5" x14ac:dyDescent="0.3">
      <c r="A359" s="150"/>
      <c r="B359" s="228"/>
      <c r="C359" s="147"/>
      <c r="D359" s="228"/>
      <c r="U359" s="150" t="str">
        <f>+IF(Z359="","",MAX(U$1:U358)+1)</f>
        <v/>
      </c>
      <c r="V359" s="151" t="str">
        <f>IF(Limit_Deviation_Detail!B381="","",Limit_Deviation_Detail!B381)</f>
        <v/>
      </c>
      <c r="W359" s="151" t="str">
        <f>IF(Limit_Deviation_Detail!C381="","",Limit_Deviation_Detail!C381)</f>
        <v/>
      </c>
      <c r="X359" s="151" t="str">
        <f>IF(Limit_Deviation_Detail!E381="","",Limit_Deviation_Detail!E381)</f>
        <v/>
      </c>
      <c r="Y359" s="151" t="str">
        <f t="shared" si="96"/>
        <v/>
      </c>
      <c r="Z359" s="152" t="str">
        <f>IF(COUNTIF(Y$2:Y359,Y359)=1,Y359,"")</f>
        <v/>
      </c>
      <c r="AA359" s="153" t="str">
        <f t="shared" si="97"/>
        <v/>
      </c>
      <c r="AB359" s="153" t="str">
        <f t="shared" si="98"/>
        <v/>
      </c>
      <c r="AC359" s="153" t="str">
        <f t="shared" si="99"/>
        <v/>
      </c>
      <c r="AD359" s="153" t="str">
        <f t="shared" si="100"/>
        <v/>
      </c>
      <c r="AE359" s="153" t="str">
        <f t="shared" si="101"/>
        <v/>
      </c>
      <c r="AU359" s="236" t="str">
        <f>+IF(AZ359="","",MAX(AU$1:AU358)+1)</f>
        <v/>
      </c>
      <c r="AV359" s="237" t="str">
        <f>IF(CMS_Deviation_Detail!B381="","",CMS_Deviation_Detail!B381)</f>
        <v/>
      </c>
      <c r="AW359" s="237" t="str">
        <f>IF(CMS_Deviation_Detail!C381="","",CMS_Deviation_Detail!C381)</f>
        <v/>
      </c>
      <c r="AX359" s="237" t="str">
        <f>IF(CMS_Deviation_Detail!D381="","",CMS_Deviation_Detail!D381)</f>
        <v/>
      </c>
      <c r="AY359" s="237" t="str">
        <f t="shared" si="103"/>
        <v/>
      </c>
      <c r="AZ359" s="152" t="str">
        <f>IF(COUNTIF(AY$2:AY359,AY359)=1,AY359,"")</f>
        <v/>
      </c>
      <c r="BA359" s="238" t="str">
        <f t="shared" si="104"/>
        <v/>
      </c>
      <c r="BB359" s="238" t="str">
        <f t="shared" si="105"/>
        <v/>
      </c>
      <c r="BC359" s="238" t="str">
        <f t="shared" si="106"/>
        <v/>
      </c>
      <c r="BD359" s="238" t="str">
        <f t="shared" si="107"/>
        <v/>
      </c>
      <c r="BE359" s="238" t="str">
        <f t="shared" si="102"/>
        <v/>
      </c>
    </row>
    <row r="360" spans="1:57" ht="16.5" x14ac:dyDescent="0.3">
      <c r="A360" s="150"/>
      <c r="B360" s="228"/>
      <c r="C360" s="147"/>
      <c r="D360" s="228"/>
      <c r="U360" s="150" t="str">
        <f>+IF(Z360="","",MAX(U$1:U359)+1)</f>
        <v/>
      </c>
      <c r="V360" s="151" t="str">
        <f>IF(Limit_Deviation_Detail!B382="","",Limit_Deviation_Detail!B382)</f>
        <v/>
      </c>
      <c r="W360" s="151" t="str">
        <f>IF(Limit_Deviation_Detail!C382="","",Limit_Deviation_Detail!C382)</f>
        <v/>
      </c>
      <c r="X360" s="151" t="str">
        <f>IF(Limit_Deviation_Detail!E382="","",Limit_Deviation_Detail!E382)</f>
        <v/>
      </c>
      <c r="Y360" s="151" t="str">
        <f t="shared" si="96"/>
        <v/>
      </c>
      <c r="Z360" s="152" t="str">
        <f>IF(COUNTIF(Y$2:Y360,Y360)=1,Y360,"")</f>
        <v/>
      </c>
      <c r="AA360" s="153" t="str">
        <f t="shared" si="97"/>
        <v/>
      </c>
      <c r="AB360" s="153" t="str">
        <f t="shared" si="98"/>
        <v/>
      </c>
      <c r="AC360" s="153" t="str">
        <f t="shared" si="99"/>
        <v/>
      </c>
      <c r="AD360" s="153" t="str">
        <f t="shared" si="100"/>
        <v/>
      </c>
      <c r="AE360" s="153" t="str">
        <f t="shared" si="101"/>
        <v/>
      </c>
      <c r="AU360" s="236" t="str">
        <f>+IF(AZ360="","",MAX(AU$1:AU359)+1)</f>
        <v/>
      </c>
      <c r="AV360" s="237" t="str">
        <f>IF(CMS_Deviation_Detail!B382="","",CMS_Deviation_Detail!B382)</f>
        <v/>
      </c>
      <c r="AW360" s="237" t="str">
        <f>IF(CMS_Deviation_Detail!C382="","",CMS_Deviation_Detail!C382)</f>
        <v/>
      </c>
      <c r="AX360" s="237" t="str">
        <f>IF(CMS_Deviation_Detail!D382="","",CMS_Deviation_Detail!D382)</f>
        <v/>
      </c>
      <c r="AY360" s="237" t="str">
        <f t="shared" si="103"/>
        <v/>
      </c>
      <c r="AZ360" s="152" t="str">
        <f>IF(COUNTIF(AY$2:AY360,AY360)=1,AY360,"")</f>
        <v/>
      </c>
      <c r="BA360" s="238" t="str">
        <f t="shared" si="104"/>
        <v/>
      </c>
      <c r="BB360" s="238" t="str">
        <f t="shared" si="105"/>
        <v/>
      </c>
      <c r="BC360" s="238" t="str">
        <f t="shared" si="106"/>
        <v/>
      </c>
      <c r="BD360" s="238" t="str">
        <f t="shared" si="107"/>
        <v/>
      </c>
      <c r="BE360" s="238" t="str">
        <f t="shared" si="102"/>
        <v/>
      </c>
    </row>
    <row r="361" spans="1:57" ht="16.5" x14ac:dyDescent="0.3">
      <c r="A361" s="150"/>
      <c r="B361" s="228"/>
      <c r="C361" s="147"/>
      <c r="D361" s="228"/>
      <c r="U361" s="150" t="str">
        <f>+IF(Z361="","",MAX(U$1:U360)+1)</f>
        <v/>
      </c>
      <c r="V361" s="151" t="str">
        <f>IF(Limit_Deviation_Detail!B383="","",Limit_Deviation_Detail!B383)</f>
        <v/>
      </c>
      <c r="W361" s="151" t="str">
        <f>IF(Limit_Deviation_Detail!C383="","",Limit_Deviation_Detail!C383)</f>
        <v/>
      </c>
      <c r="X361" s="151" t="str">
        <f>IF(Limit_Deviation_Detail!E383="","",Limit_Deviation_Detail!E383)</f>
        <v/>
      </c>
      <c r="Y361" s="151" t="str">
        <f t="shared" si="96"/>
        <v/>
      </c>
      <c r="Z361" s="152" t="str">
        <f>IF(COUNTIF(Y$2:Y361,Y361)=1,Y361,"")</f>
        <v/>
      </c>
      <c r="AA361" s="153" t="str">
        <f t="shared" si="97"/>
        <v/>
      </c>
      <c r="AB361" s="153" t="str">
        <f t="shared" si="98"/>
        <v/>
      </c>
      <c r="AC361" s="153" t="str">
        <f t="shared" si="99"/>
        <v/>
      </c>
      <c r="AD361" s="153" t="str">
        <f t="shared" si="100"/>
        <v/>
      </c>
      <c r="AE361" s="153" t="str">
        <f t="shared" si="101"/>
        <v/>
      </c>
      <c r="AU361" s="236" t="str">
        <f>+IF(AZ361="","",MAX(AU$1:AU360)+1)</f>
        <v/>
      </c>
      <c r="AV361" s="237" t="str">
        <f>IF(CMS_Deviation_Detail!B383="","",CMS_Deviation_Detail!B383)</f>
        <v/>
      </c>
      <c r="AW361" s="237" t="str">
        <f>IF(CMS_Deviation_Detail!C383="","",CMS_Deviation_Detail!C383)</f>
        <v/>
      </c>
      <c r="AX361" s="237" t="str">
        <f>IF(CMS_Deviation_Detail!D383="","",CMS_Deviation_Detail!D383)</f>
        <v/>
      </c>
      <c r="AY361" s="237" t="str">
        <f t="shared" si="103"/>
        <v/>
      </c>
      <c r="AZ361" s="152" t="str">
        <f>IF(COUNTIF(AY$2:AY361,AY361)=1,AY361,"")</f>
        <v/>
      </c>
      <c r="BA361" s="238" t="str">
        <f t="shared" si="104"/>
        <v/>
      </c>
      <c r="BB361" s="238" t="str">
        <f t="shared" si="105"/>
        <v/>
      </c>
      <c r="BC361" s="238" t="str">
        <f t="shared" si="106"/>
        <v/>
      </c>
      <c r="BD361" s="238" t="str">
        <f t="shared" si="107"/>
        <v/>
      </c>
      <c r="BE361" s="238" t="str">
        <f t="shared" si="102"/>
        <v/>
      </c>
    </row>
    <row r="362" spans="1:57" ht="16.5" x14ac:dyDescent="0.3">
      <c r="A362" s="150"/>
      <c r="B362" s="228"/>
      <c r="C362" s="147"/>
      <c r="D362" s="228"/>
      <c r="U362" s="150" t="str">
        <f>+IF(Z362="","",MAX(U$1:U361)+1)</f>
        <v/>
      </c>
      <c r="V362" s="151" t="str">
        <f>IF(Limit_Deviation_Detail!B384="","",Limit_Deviation_Detail!B384)</f>
        <v/>
      </c>
      <c r="W362" s="151" t="str">
        <f>IF(Limit_Deviation_Detail!C384="","",Limit_Deviation_Detail!C384)</f>
        <v/>
      </c>
      <c r="X362" s="151" t="str">
        <f>IF(Limit_Deviation_Detail!E384="","",Limit_Deviation_Detail!E384)</f>
        <v/>
      </c>
      <c r="Y362" s="151" t="str">
        <f t="shared" si="96"/>
        <v/>
      </c>
      <c r="Z362" s="152" t="str">
        <f>IF(COUNTIF(Y$2:Y362,Y362)=1,Y362,"")</f>
        <v/>
      </c>
      <c r="AA362" s="153" t="str">
        <f t="shared" si="97"/>
        <v/>
      </c>
      <c r="AB362" s="153" t="str">
        <f t="shared" si="98"/>
        <v/>
      </c>
      <c r="AC362" s="153" t="str">
        <f t="shared" si="99"/>
        <v/>
      </c>
      <c r="AD362" s="153" t="str">
        <f t="shared" si="100"/>
        <v/>
      </c>
      <c r="AE362" s="153" t="str">
        <f t="shared" si="101"/>
        <v/>
      </c>
      <c r="AU362" s="236" t="str">
        <f>+IF(AZ362="","",MAX(AU$1:AU361)+1)</f>
        <v/>
      </c>
      <c r="AV362" s="237" t="str">
        <f>IF(CMS_Deviation_Detail!B384="","",CMS_Deviation_Detail!B384)</f>
        <v/>
      </c>
      <c r="AW362" s="237" t="str">
        <f>IF(CMS_Deviation_Detail!C384="","",CMS_Deviation_Detail!C384)</f>
        <v/>
      </c>
      <c r="AX362" s="237" t="str">
        <f>IF(CMS_Deviation_Detail!D384="","",CMS_Deviation_Detail!D384)</f>
        <v/>
      </c>
      <c r="AY362" s="237" t="str">
        <f t="shared" si="103"/>
        <v/>
      </c>
      <c r="AZ362" s="152" t="str">
        <f>IF(COUNTIF(AY$2:AY362,AY362)=1,AY362,"")</f>
        <v/>
      </c>
      <c r="BA362" s="238" t="str">
        <f t="shared" si="104"/>
        <v/>
      </c>
      <c r="BB362" s="238" t="str">
        <f t="shared" si="105"/>
        <v/>
      </c>
      <c r="BC362" s="238" t="str">
        <f t="shared" si="106"/>
        <v/>
      </c>
      <c r="BD362" s="238" t="str">
        <f t="shared" si="107"/>
        <v/>
      </c>
      <c r="BE362" s="238" t="str">
        <f t="shared" si="102"/>
        <v/>
      </c>
    </row>
    <row r="363" spans="1:57" ht="16.5" x14ac:dyDescent="0.3">
      <c r="A363" s="150"/>
      <c r="B363" s="228"/>
      <c r="C363" s="147"/>
      <c r="D363" s="228"/>
      <c r="U363" s="150" t="str">
        <f>+IF(Z363="","",MAX(U$1:U362)+1)</f>
        <v/>
      </c>
      <c r="V363" s="151" t="str">
        <f>IF(Limit_Deviation_Detail!B385="","",Limit_Deviation_Detail!B385)</f>
        <v/>
      </c>
      <c r="W363" s="151" t="str">
        <f>IF(Limit_Deviation_Detail!C385="","",Limit_Deviation_Detail!C385)</f>
        <v/>
      </c>
      <c r="X363" s="151" t="str">
        <f>IF(Limit_Deviation_Detail!E385="","",Limit_Deviation_Detail!E385)</f>
        <v/>
      </c>
      <c r="Y363" s="151" t="str">
        <f t="shared" si="96"/>
        <v/>
      </c>
      <c r="Z363" s="152" t="str">
        <f>IF(COUNTIF(Y$2:Y363,Y363)=1,Y363,"")</f>
        <v/>
      </c>
      <c r="AA363" s="153" t="str">
        <f t="shared" si="97"/>
        <v/>
      </c>
      <c r="AB363" s="153" t="str">
        <f t="shared" si="98"/>
        <v/>
      </c>
      <c r="AC363" s="153" t="str">
        <f t="shared" si="99"/>
        <v/>
      </c>
      <c r="AD363" s="153" t="str">
        <f t="shared" si="100"/>
        <v/>
      </c>
      <c r="AE363" s="153" t="str">
        <f t="shared" si="101"/>
        <v/>
      </c>
      <c r="AU363" s="236" t="str">
        <f>+IF(AZ363="","",MAX(AU$1:AU362)+1)</f>
        <v/>
      </c>
      <c r="AV363" s="237" t="str">
        <f>IF(CMS_Deviation_Detail!B385="","",CMS_Deviation_Detail!B385)</f>
        <v/>
      </c>
      <c r="AW363" s="237" t="str">
        <f>IF(CMS_Deviation_Detail!C385="","",CMS_Deviation_Detail!C385)</f>
        <v/>
      </c>
      <c r="AX363" s="237" t="str">
        <f>IF(CMS_Deviation_Detail!D385="","",CMS_Deviation_Detail!D385)</f>
        <v/>
      </c>
      <c r="AY363" s="237" t="str">
        <f t="shared" si="103"/>
        <v/>
      </c>
      <c r="AZ363" s="152" t="str">
        <f>IF(COUNTIF(AY$2:AY363,AY363)=1,AY363,"")</f>
        <v/>
      </c>
      <c r="BA363" s="238" t="str">
        <f t="shared" si="104"/>
        <v/>
      </c>
      <c r="BB363" s="238" t="str">
        <f t="shared" si="105"/>
        <v/>
      </c>
      <c r="BC363" s="238" t="str">
        <f t="shared" si="106"/>
        <v/>
      </c>
      <c r="BD363" s="238" t="str">
        <f t="shared" si="107"/>
        <v/>
      </c>
      <c r="BE363" s="238" t="str">
        <f t="shared" si="102"/>
        <v/>
      </c>
    </row>
    <row r="364" spans="1:57" ht="16.5" x14ac:dyDescent="0.3">
      <c r="A364" s="150"/>
      <c r="B364" s="228"/>
      <c r="C364" s="147"/>
      <c r="D364" s="228"/>
      <c r="U364" s="150" t="str">
        <f>+IF(Z364="","",MAX(U$1:U363)+1)</f>
        <v/>
      </c>
      <c r="V364" s="151" t="str">
        <f>IF(Limit_Deviation_Detail!B386="","",Limit_Deviation_Detail!B386)</f>
        <v/>
      </c>
      <c r="W364" s="151" t="str">
        <f>IF(Limit_Deviation_Detail!C386="","",Limit_Deviation_Detail!C386)</f>
        <v/>
      </c>
      <c r="X364" s="151" t="str">
        <f>IF(Limit_Deviation_Detail!E386="","",Limit_Deviation_Detail!E386)</f>
        <v/>
      </c>
      <c r="Y364" s="151" t="str">
        <f t="shared" si="96"/>
        <v/>
      </c>
      <c r="Z364" s="152" t="str">
        <f>IF(COUNTIF(Y$2:Y364,Y364)=1,Y364,"")</f>
        <v/>
      </c>
      <c r="AA364" s="153" t="str">
        <f t="shared" si="97"/>
        <v/>
      </c>
      <c r="AB364" s="153" t="str">
        <f t="shared" si="98"/>
        <v/>
      </c>
      <c r="AC364" s="153" t="str">
        <f t="shared" si="99"/>
        <v/>
      </c>
      <c r="AD364" s="153" t="str">
        <f t="shared" si="100"/>
        <v/>
      </c>
      <c r="AE364" s="153" t="str">
        <f t="shared" si="101"/>
        <v/>
      </c>
      <c r="AU364" s="236" t="str">
        <f>+IF(AZ364="","",MAX(AU$1:AU363)+1)</f>
        <v/>
      </c>
      <c r="AV364" s="237" t="str">
        <f>IF(CMS_Deviation_Detail!B386="","",CMS_Deviation_Detail!B386)</f>
        <v/>
      </c>
      <c r="AW364" s="237" t="str">
        <f>IF(CMS_Deviation_Detail!C386="","",CMS_Deviation_Detail!C386)</f>
        <v/>
      </c>
      <c r="AX364" s="237" t="str">
        <f>IF(CMS_Deviation_Detail!D386="","",CMS_Deviation_Detail!D386)</f>
        <v/>
      </c>
      <c r="AY364" s="237" t="str">
        <f t="shared" si="103"/>
        <v/>
      </c>
      <c r="AZ364" s="152" t="str">
        <f>IF(COUNTIF(AY$2:AY364,AY364)=1,AY364,"")</f>
        <v/>
      </c>
      <c r="BA364" s="238" t="str">
        <f t="shared" si="104"/>
        <v/>
      </c>
      <c r="BB364" s="238" t="str">
        <f t="shared" si="105"/>
        <v/>
      </c>
      <c r="BC364" s="238" t="str">
        <f t="shared" si="106"/>
        <v/>
      </c>
      <c r="BD364" s="238" t="str">
        <f t="shared" si="107"/>
        <v/>
      </c>
      <c r="BE364" s="238" t="str">
        <f t="shared" si="102"/>
        <v/>
      </c>
    </row>
    <row r="365" spans="1:57" ht="16.5" x14ac:dyDescent="0.3">
      <c r="A365" s="150"/>
      <c r="B365" s="228"/>
      <c r="C365" s="147"/>
      <c r="D365" s="228"/>
      <c r="U365" s="150" t="str">
        <f>+IF(Z365="","",MAX(U$1:U364)+1)</f>
        <v/>
      </c>
      <c r="V365" s="151" t="str">
        <f>IF(Limit_Deviation_Detail!B387="","",Limit_Deviation_Detail!B387)</f>
        <v/>
      </c>
      <c r="W365" s="151" t="str">
        <f>IF(Limit_Deviation_Detail!C387="","",Limit_Deviation_Detail!C387)</f>
        <v/>
      </c>
      <c r="X365" s="151" t="str">
        <f>IF(Limit_Deviation_Detail!E387="","",Limit_Deviation_Detail!E387)</f>
        <v/>
      </c>
      <c r="Y365" s="151" t="str">
        <f t="shared" si="96"/>
        <v/>
      </c>
      <c r="Z365" s="152" t="str">
        <f>IF(COUNTIF(Y$2:Y365,Y365)=1,Y365,"")</f>
        <v/>
      </c>
      <c r="AA365" s="153" t="str">
        <f t="shared" si="97"/>
        <v/>
      </c>
      <c r="AB365" s="153" t="str">
        <f t="shared" si="98"/>
        <v/>
      </c>
      <c r="AC365" s="153" t="str">
        <f t="shared" si="99"/>
        <v/>
      </c>
      <c r="AD365" s="153" t="str">
        <f t="shared" si="100"/>
        <v/>
      </c>
      <c r="AE365" s="153" t="str">
        <f t="shared" si="101"/>
        <v/>
      </c>
      <c r="AU365" s="236" t="str">
        <f>+IF(AZ365="","",MAX(AU$1:AU364)+1)</f>
        <v/>
      </c>
      <c r="AV365" s="237" t="str">
        <f>IF(CMS_Deviation_Detail!B387="","",CMS_Deviation_Detail!B387)</f>
        <v/>
      </c>
      <c r="AW365" s="237" t="str">
        <f>IF(CMS_Deviation_Detail!C387="","",CMS_Deviation_Detail!C387)</f>
        <v/>
      </c>
      <c r="AX365" s="237" t="str">
        <f>IF(CMS_Deviation_Detail!D387="","",CMS_Deviation_Detail!D387)</f>
        <v/>
      </c>
      <c r="AY365" s="237" t="str">
        <f t="shared" si="103"/>
        <v/>
      </c>
      <c r="AZ365" s="152" t="str">
        <f>IF(COUNTIF(AY$2:AY365,AY365)=1,AY365,"")</f>
        <v/>
      </c>
      <c r="BA365" s="238" t="str">
        <f t="shared" si="104"/>
        <v/>
      </c>
      <c r="BB365" s="238" t="str">
        <f t="shared" si="105"/>
        <v/>
      </c>
      <c r="BC365" s="238" t="str">
        <f t="shared" si="106"/>
        <v/>
      </c>
      <c r="BD365" s="238" t="str">
        <f t="shared" si="107"/>
        <v/>
      </c>
      <c r="BE365" s="238" t="str">
        <f t="shared" si="102"/>
        <v/>
      </c>
    </row>
    <row r="366" spans="1:57" ht="16.5" x14ac:dyDescent="0.3">
      <c r="A366" s="150"/>
      <c r="B366" s="228"/>
      <c r="C366" s="147"/>
      <c r="D366" s="228"/>
      <c r="U366" s="150" t="str">
        <f>+IF(Z366="","",MAX(U$1:U365)+1)</f>
        <v/>
      </c>
      <c r="V366" s="151" t="str">
        <f>IF(Limit_Deviation_Detail!B388="","",Limit_Deviation_Detail!B388)</f>
        <v/>
      </c>
      <c r="W366" s="151" t="str">
        <f>IF(Limit_Deviation_Detail!C388="","",Limit_Deviation_Detail!C388)</f>
        <v/>
      </c>
      <c r="X366" s="151" t="str">
        <f>IF(Limit_Deviation_Detail!E388="","",Limit_Deviation_Detail!E388)</f>
        <v/>
      </c>
      <c r="Y366" s="151" t="str">
        <f t="shared" si="96"/>
        <v/>
      </c>
      <c r="Z366" s="152" t="str">
        <f>IF(COUNTIF(Y$2:Y366,Y366)=1,Y366,"")</f>
        <v/>
      </c>
      <c r="AA366" s="153" t="str">
        <f t="shared" si="97"/>
        <v/>
      </c>
      <c r="AB366" s="153" t="str">
        <f t="shared" si="98"/>
        <v/>
      </c>
      <c r="AC366" s="153" t="str">
        <f t="shared" si="99"/>
        <v/>
      </c>
      <c r="AD366" s="153" t="str">
        <f t="shared" si="100"/>
        <v/>
      </c>
      <c r="AE366" s="153" t="str">
        <f t="shared" si="101"/>
        <v/>
      </c>
      <c r="AU366" s="236" t="str">
        <f>+IF(AZ366="","",MAX(AU$1:AU365)+1)</f>
        <v/>
      </c>
      <c r="AV366" s="237" t="str">
        <f>IF(CMS_Deviation_Detail!B388="","",CMS_Deviation_Detail!B388)</f>
        <v/>
      </c>
      <c r="AW366" s="237" t="str">
        <f>IF(CMS_Deviation_Detail!C388="","",CMS_Deviation_Detail!C388)</f>
        <v/>
      </c>
      <c r="AX366" s="237" t="str">
        <f>IF(CMS_Deviation_Detail!D388="","",CMS_Deviation_Detail!D388)</f>
        <v/>
      </c>
      <c r="AY366" s="237" t="str">
        <f t="shared" si="103"/>
        <v/>
      </c>
      <c r="AZ366" s="152" t="str">
        <f>IF(COUNTIF(AY$2:AY366,AY366)=1,AY366,"")</f>
        <v/>
      </c>
      <c r="BA366" s="238" t="str">
        <f t="shared" si="104"/>
        <v/>
      </c>
      <c r="BB366" s="238" t="str">
        <f t="shared" si="105"/>
        <v/>
      </c>
      <c r="BC366" s="238" t="str">
        <f t="shared" si="106"/>
        <v/>
      </c>
      <c r="BD366" s="238" t="str">
        <f t="shared" si="107"/>
        <v/>
      </c>
      <c r="BE366" s="238" t="str">
        <f t="shared" si="102"/>
        <v/>
      </c>
    </row>
    <row r="367" spans="1:57" ht="16.5" x14ac:dyDescent="0.3">
      <c r="A367" s="150"/>
      <c r="B367" s="228"/>
      <c r="C367" s="147"/>
      <c r="D367" s="228"/>
      <c r="U367" s="150" t="str">
        <f>+IF(Z367="","",MAX(U$1:U366)+1)</f>
        <v/>
      </c>
      <c r="V367" s="151" t="str">
        <f>IF(Limit_Deviation_Detail!B389="","",Limit_Deviation_Detail!B389)</f>
        <v/>
      </c>
      <c r="W367" s="151" t="str">
        <f>IF(Limit_Deviation_Detail!C389="","",Limit_Deviation_Detail!C389)</f>
        <v/>
      </c>
      <c r="X367" s="151" t="str">
        <f>IF(Limit_Deviation_Detail!E389="","",Limit_Deviation_Detail!E389)</f>
        <v/>
      </c>
      <c r="Y367" s="151" t="str">
        <f t="shared" si="96"/>
        <v/>
      </c>
      <c r="Z367" s="152" t="str">
        <f>IF(COUNTIF(Y$2:Y367,Y367)=1,Y367,"")</f>
        <v/>
      </c>
      <c r="AA367" s="153" t="str">
        <f t="shared" si="97"/>
        <v/>
      </c>
      <c r="AB367" s="153" t="str">
        <f t="shared" si="98"/>
        <v/>
      </c>
      <c r="AC367" s="153" t="str">
        <f t="shared" si="99"/>
        <v/>
      </c>
      <c r="AD367" s="153" t="str">
        <f t="shared" si="100"/>
        <v/>
      </c>
      <c r="AE367" s="153" t="str">
        <f t="shared" si="101"/>
        <v/>
      </c>
      <c r="AU367" s="236" t="str">
        <f>+IF(AZ367="","",MAX(AU$1:AU366)+1)</f>
        <v/>
      </c>
      <c r="AV367" s="237" t="str">
        <f>IF(CMS_Deviation_Detail!B389="","",CMS_Deviation_Detail!B389)</f>
        <v/>
      </c>
      <c r="AW367" s="237" t="str">
        <f>IF(CMS_Deviation_Detail!C389="","",CMS_Deviation_Detail!C389)</f>
        <v/>
      </c>
      <c r="AX367" s="237" t="str">
        <f>IF(CMS_Deviation_Detail!D389="","",CMS_Deviation_Detail!D389)</f>
        <v/>
      </c>
      <c r="AY367" s="237" t="str">
        <f t="shared" si="103"/>
        <v/>
      </c>
      <c r="AZ367" s="152" t="str">
        <f>IF(COUNTIF(AY$2:AY367,AY367)=1,AY367,"")</f>
        <v/>
      </c>
      <c r="BA367" s="238" t="str">
        <f t="shared" si="104"/>
        <v/>
      </c>
      <c r="BB367" s="238" t="str">
        <f t="shared" si="105"/>
        <v/>
      </c>
      <c r="BC367" s="238" t="str">
        <f t="shared" si="106"/>
        <v/>
      </c>
      <c r="BD367" s="238" t="str">
        <f t="shared" si="107"/>
        <v/>
      </c>
      <c r="BE367" s="238" t="str">
        <f t="shared" si="102"/>
        <v/>
      </c>
    </row>
    <row r="368" spans="1:57" ht="16.5" x14ac:dyDescent="0.3">
      <c r="A368" s="150"/>
      <c r="B368" s="228"/>
      <c r="C368" s="147"/>
      <c r="D368" s="228"/>
      <c r="U368" s="150" t="str">
        <f>+IF(Z368="","",MAX(U$1:U367)+1)</f>
        <v/>
      </c>
      <c r="V368" s="151" t="str">
        <f>IF(Limit_Deviation_Detail!B390="","",Limit_Deviation_Detail!B390)</f>
        <v/>
      </c>
      <c r="W368" s="151" t="str">
        <f>IF(Limit_Deviation_Detail!C390="","",Limit_Deviation_Detail!C390)</f>
        <v/>
      </c>
      <c r="X368" s="151" t="str">
        <f>IF(Limit_Deviation_Detail!E390="","",Limit_Deviation_Detail!E390)</f>
        <v/>
      </c>
      <c r="Y368" s="151" t="str">
        <f t="shared" si="96"/>
        <v/>
      </c>
      <c r="Z368" s="152" t="str">
        <f>IF(COUNTIF(Y$2:Y368,Y368)=1,Y368,"")</f>
        <v/>
      </c>
      <c r="AA368" s="153" t="str">
        <f t="shared" si="97"/>
        <v/>
      </c>
      <c r="AB368" s="153" t="str">
        <f t="shared" si="98"/>
        <v/>
      </c>
      <c r="AC368" s="153" t="str">
        <f t="shared" si="99"/>
        <v/>
      </c>
      <c r="AD368" s="153" t="str">
        <f t="shared" si="100"/>
        <v/>
      </c>
      <c r="AE368" s="153" t="str">
        <f t="shared" si="101"/>
        <v/>
      </c>
      <c r="AU368" s="236" t="str">
        <f>+IF(AZ368="","",MAX(AU$1:AU367)+1)</f>
        <v/>
      </c>
      <c r="AV368" s="237" t="str">
        <f>IF(CMS_Deviation_Detail!B390="","",CMS_Deviation_Detail!B390)</f>
        <v/>
      </c>
      <c r="AW368" s="237" t="str">
        <f>IF(CMS_Deviation_Detail!C390="","",CMS_Deviation_Detail!C390)</f>
        <v/>
      </c>
      <c r="AX368" s="237" t="str">
        <f>IF(CMS_Deviation_Detail!D390="","",CMS_Deviation_Detail!D390)</f>
        <v/>
      </c>
      <c r="AY368" s="237" t="str">
        <f t="shared" si="103"/>
        <v/>
      </c>
      <c r="AZ368" s="152" t="str">
        <f>IF(COUNTIF(AY$2:AY368,AY368)=1,AY368,"")</f>
        <v/>
      </c>
      <c r="BA368" s="238" t="str">
        <f t="shared" si="104"/>
        <v/>
      </c>
      <c r="BB368" s="238" t="str">
        <f t="shared" si="105"/>
        <v/>
      </c>
      <c r="BC368" s="238" t="str">
        <f t="shared" si="106"/>
        <v/>
      </c>
      <c r="BD368" s="238" t="str">
        <f t="shared" si="107"/>
        <v/>
      </c>
      <c r="BE368" s="238" t="str">
        <f t="shared" si="102"/>
        <v/>
      </c>
    </row>
    <row r="369" spans="1:57" ht="16.5" x14ac:dyDescent="0.3">
      <c r="A369" s="150"/>
      <c r="B369" s="228"/>
      <c r="C369" s="147"/>
      <c r="D369" s="228"/>
      <c r="U369" s="150" t="str">
        <f>+IF(Z369="","",MAX(U$1:U368)+1)</f>
        <v/>
      </c>
      <c r="V369" s="151" t="str">
        <f>IF(Limit_Deviation_Detail!B391="","",Limit_Deviation_Detail!B391)</f>
        <v/>
      </c>
      <c r="W369" s="151" t="str">
        <f>IF(Limit_Deviation_Detail!C391="","",Limit_Deviation_Detail!C391)</f>
        <v/>
      </c>
      <c r="X369" s="151" t="str">
        <f>IF(Limit_Deviation_Detail!E391="","",Limit_Deviation_Detail!E391)</f>
        <v/>
      </c>
      <c r="Y369" s="151" t="str">
        <f t="shared" si="96"/>
        <v/>
      </c>
      <c r="Z369" s="152" t="str">
        <f>IF(COUNTIF(Y$2:Y369,Y369)=1,Y369,"")</f>
        <v/>
      </c>
      <c r="AA369" s="153" t="str">
        <f t="shared" si="97"/>
        <v/>
      </c>
      <c r="AB369" s="153" t="str">
        <f t="shared" si="98"/>
        <v/>
      </c>
      <c r="AC369" s="153" t="str">
        <f t="shared" si="99"/>
        <v/>
      </c>
      <c r="AD369" s="153" t="str">
        <f t="shared" si="100"/>
        <v/>
      </c>
      <c r="AE369" s="153" t="str">
        <f t="shared" si="101"/>
        <v/>
      </c>
      <c r="AU369" s="236" t="str">
        <f>+IF(AZ369="","",MAX(AU$1:AU368)+1)</f>
        <v/>
      </c>
      <c r="AV369" s="237" t="str">
        <f>IF(CMS_Deviation_Detail!B391="","",CMS_Deviation_Detail!B391)</f>
        <v/>
      </c>
      <c r="AW369" s="237" t="str">
        <f>IF(CMS_Deviation_Detail!C391="","",CMS_Deviation_Detail!C391)</f>
        <v/>
      </c>
      <c r="AX369" s="237" t="str">
        <f>IF(CMS_Deviation_Detail!D391="","",CMS_Deviation_Detail!D391)</f>
        <v/>
      </c>
      <c r="AY369" s="237" t="str">
        <f t="shared" si="103"/>
        <v/>
      </c>
      <c r="AZ369" s="152" t="str">
        <f>IF(COUNTIF(AY$2:AY369,AY369)=1,AY369,"")</f>
        <v/>
      </c>
      <c r="BA369" s="238" t="str">
        <f t="shared" si="104"/>
        <v/>
      </c>
      <c r="BB369" s="238" t="str">
        <f t="shared" si="105"/>
        <v/>
      </c>
      <c r="BC369" s="238" t="str">
        <f t="shared" si="106"/>
        <v/>
      </c>
      <c r="BD369" s="238" t="str">
        <f t="shared" si="107"/>
        <v/>
      </c>
      <c r="BE369" s="238" t="str">
        <f t="shared" si="102"/>
        <v/>
      </c>
    </row>
    <row r="370" spans="1:57" ht="16.5" x14ac:dyDescent="0.3">
      <c r="A370" s="150"/>
      <c r="B370" s="228"/>
      <c r="C370" s="147"/>
      <c r="D370" s="228"/>
      <c r="U370" s="150" t="str">
        <f>+IF(Z370="","",MAX(U$1:U369)+1)</f>
        <v/>
      </c>
      <c r="V370" s="151" t="str">
        <f>IF(Limit_Deviation_Detail!B392="","",Limit_Deviation_Detail!B392)</f>
        <v/>
      </c>
      <c r="W370" s="151" t="str">
        <f>IF(Limit_Deviation_Detail!C392="","",Limit_Deviation_Detail!C392)</f>
        <v/>
      </c>
      <c r="X370" s="151" t="str">
        <f>IF(Limit_Deviation_Detail!E392="","",Limit_Deviation_Detail!E392)</f>
        <v/>
      </c>
      <c r="Y370" s="151" t="str">
        <f t="shared" si="96"/>
        <v/>
      </c>
      <c r="Z370" s="152" t="str">
        <f>IF(COUNTIF(Y$2:Y370,Y370)=1,Y370,"")</f>
        <v/>
      </c>
      <c r="AA370" s="153" t="str">
        <f t="shared" si="97"/>
        <v/>
      </c>
      <c r="AB370" s="153" t="str">
        <f t="shared" si="98"/>
        <v/>
      </c>
      <c r="AC370" s="153" t="str">
        <f t="shared" si="99"/>
        <v/>
      </c>
      <c r="AD370" s="153" t="str">
        <f t="shared" si="100"/>
        <v/>
      </c>
      <c r="AE370" s="153" t="str">
        <f t="shared" si="101"/>
        <v/>
      </c>
      <c r="AU370" s="236" t="str">
        <f>+IF(AZ370="","",MAX(AU$1:AU369)+1)</f>
        <v/>
      </c>
      <c r="AV370" s="237" t="str">
        <f>IF(CMS_Deviation_Detail!B392="","",CMS_Deviation_Detail!B392)</f>
        <v/>
      </c>
      <c r="AW370" s="237" t="str">
        <f>IF(CMS_Deviation_Detail!C392="","",CMS_Deviation_Detail!C392)</f>
        <v/>
      </c>
      <c r="AX370" s="237" t="str">
        <f>IF(CMS_Deviation_Detail!D392="","",CMS_Deviation_Detail!D392)</f>
        <v/>
      </c>
      <c r="AY370" s="237" t="str">
        <f t="shared" si="103"/>
        <v/>
      </c>
      <c r="AZ370" s="152" t="str">
        <f>IF(COUNTIF(AY$2:AY370,AY370)=1,AY370,"")</f>
        <v/>
      </c>
      <c r="BA370" s="238" t="str">
        <f t="shared" si="104"/>
        <v/>
      </c>
      <c r="BB370" s="238" t="str">
        <f t="shared" si="105"/>
        <v/>
      </c>
      <c r="BC370" s="238" t="str">
        <f t="shared" si="106"/>
        <v/>
      </c>
      <c r="BD370" s="238" t="str">
        <f t="shared" si="107"/>
        <v/>
      </c>
      <c r="BE370" s="238" t="str">
        <f t="shared" si="102"/>
        <v/>
      </c>
    </row>
    <row r="371" spans="1:57" ht="16.5" x14ac:dyDescent="0.3">
      <c r="A371" s="150"/>
      <c r="B371" s="228"/>
      <c r="C371" s="147"/>
      <c r="D371" s="228"/>
      <c r="U371" s="150" t="str">
        <f>+IF(Z371="","",MAX(U$1:U370)+1)</f>
        <v/>
      </c>
      <c r="V371" s="151" t="str">
        <f>IF(Limit_Deviation_Detail!B393="","",Limit_Deviation_Detail!B393)</f>
        <v/>
      </c>
      <c r="W371" s="151" t="str">
        <f>IF(Limit_Deviation_Detail!C393="","",Limit_Deviation_Detail!C393)</f>
        <v/>
      </c>
      <c r="X371" s="151" t="str">
        <f>IF(Limit_Deviation_Detail!E393="","",Limit_Deviation_Detail!E393)</f>
        <v/>
      </c>
      <c r="Y371" s="151" t="str">
        <f t="shared" si="96"/>
        <v/>
      </c>
      <c r="Z371" s="152" t="str">
        <f>IF(COUNTIF(Y$2:Y371,Y371)=1,Y371,"")</f>
        <v/>
      </c>
      <c r="AA371" s="153" t="str">
        <f t="shared" si="97"/>
        <v/>
      </c>
      <c r="AB371" s="153" t="str">
        <f t="shared" si="98"/>
        <v/>
      </c>
      <c r="AC371" s="153" t="str">
        <f t="shared" si="99"/>
        <v/>
      </c>
      <c r="AD371" s="153" t="str">
        <f t="shared" si="100"/>
        <v/>
      </c>
      <c r="AE371" s="153" t="str">
        <f t="shared" si="101"/>
        <v/>
      </c>
      <c r="AU371" s="236" t="str">
        <f>+IF(AZ371="","",MAX(AU$1:AU370)+1)</f>
        <v/>
      </c>
      <c r="AV371" s="237" t="str">
        <f>IF(CMS_Deviation_Detail!B393="","",CMS_Deviation_Detail!B393)</f>
        <v/>
      </c>
      <c r="AW371" s="237" t="str">
        <f>IF(CMS_Deviation_Detail!C393="","",CMS_Deviation_Detail!C393)</f>
        <v/>
      </c>
      <c r="AX371" s="237" t="str">
        <f>IF(CMS_Deviation_Detail!D393="","",CMS_Deviation_Detail!D393)</f>
        <v/>
      </c>
      <c r="AY371" s="237" t="str">
        <f t="shared" si="103"/>
        <v/>
      </c>
      <c r="AZ371" s="152" t="str">
        <f>IF(COUNTIF(AY$2:AY371,AY371)=1,AY371,"")</f>
        <v/>
      </c>
      <c r="BA371" s="238" t="str">
        <f t="shared" si="104"/>
        <v/>
      </c>
      <c r="BB371" s="238" t="str">
        <f t="shared" si="105"/>
        <v/>
      </c>
      <c r="BC371" s="238" t="str">
        <f t="shared" si="106"/>
        <v/>
      </c>
      <c r="BD371" s="238" t="str">
        <f t="shared" si="107"/>
        <v/>
      </c>
      <c r="BE371" s="238" t="str">
        <f t="shared" si="102"/>
        <v/>
      </c>
    </row>
    <row r="372" spans="1:57" ht="16.5" x14ac:dyDescent="0.3">
      <c r="A372" s="150"/>
      <c r="B372" s="228"/>
      <c r="C372" s="147"/>
      <c r="D372" s="228"/>
      <c r="U372" s="150" t="str">
        <f>+IF(Z372="","",MAX(U$1:U371)+1)</f>
        <v/>
      </c>
      <c r="V372" s="151" t="str">
        <f>IF(Limit_Deviation_Detail!B394="","",Limit_Deviation_Detail!B394)</f>
        <v/>
      </c>
      <c r="W372" s="151" t="str">
        <f>IF(Limit_Deviation_Detail!C394="","",Limit_Deviation_Detail!C394)</f>
        <v/>
      </c>
      <c r="X372" s="151" t="str">
        <f>IF(Limit_Deviation_Detail!E394="","",Limit_Deviation_Detail!E394)</f>
        <v/>
      </c>
      <c r="Y372" s="151" t="str">
        <f t="shared" si="96"/>
        <v/>
      </c>
      <c r="Z372" s="152" t="str">
        <f>IF(COUNTIF(Y$2:Y372,Y372)=1,Y372,"")</f>
        <v/>
      </c>
      <c r="AA372" s="153" t="str">
        <f t="shared" si="97"/>
        <v/>
      </c>
      <c r="AB372" s="153" t="str">
        <f t="shared" si="98"/>
        <v/>
      </c>
      <c r="AC372" s="153" t="str">
        <f t="shared" si="99"/>
        <v/>
      </c>
      <c r="AD372" s="153" t="str">
        <f t="shared" si="100"/>
        <v/>
      </c>
      <c r="AE372" s="153" t="str">
        <f t="shared" si="101"/>
        <v/>
      </c>
      <c r="AU372" s="236" t="str">
        <f>+IF(AZ372="","",MAX(AU$1:AU371)+1)</f>
        <v/>
      </c>
      <c r="AV372" s="237" t="str">
        <f>IF(CMS_Deviation_Detail!B394="","",CMS_Deviation_Detail!B394)</f>
        <v/>
      </c>
      <c r="AW372" s="237" t="str">
        <f>IF(CMS_Deviation_Detail!C394="","",CMS_Deviation_Detail!C394)</f>
        <v/>
      </c>
      <c r="AX372" s="237" t="str">
        <f>IF(CMS_Deviation_Detail!D394="","",CMS_Deviation_Detail!D394)</f>
        <v/>
      </c>
      <c r="AY372" s="237" t="str">
        <f t="shared" si="103"/>
        <v/>
      </c>
      <c r="AZ372" s="152" t="str">
        <f>IF(COUNTIF(AY$2:AY372,AY372)=1,AY372,"")</f>
        <v/>
      </c>
      <c r="BA372" s="238" t="str">
        <f t="shared" si="104"/>
        <v/>
      </c>
      <c r="BB372" s="238" t="str">
        <f t="shared" si="105"/>
        <v/>
      </c>
      <c r="BC372" s="238" t="str">
        <f t="shared" si="106"/>
        <v/>
      </c>
      <c r="BD372" s="238" t="str">
        <f t="shared" si="107"/>
        <v/>
      </c>
      <c r="BE372" s="238" t="str">
        <f t="shared" si="102"/>
        <v/>
      </c>
    </row>
    <row r="373" spans="1:57" ht="16.5" x14ac:dyDescent="0.3">
      <c r="A373" s="150"/>
      <c r="B373" s="228"/>
      <c r="C373" s="147"/>
      <c r="D373" s="228"/>
      <c r="U373" s="150" t="str">
        <f>+IF(Z373="","",MAX(U$1:U372)+1)</f>
        <v/>
      </c>
      <c r="V373" s="151" t="str">
        <f>IF(Limit_Deviation_Detail!B395="","",Limit_Deviation_Detail!B395)</f>
        <v/>
      </c>
      <c r="W373" s="151" t="str">
        <f>IF(Limit_Deviation_Detail!C395="","",Limit_Deviation_Detail!C395)</f>
        <v/>
      </c>
      <c r="X373" s="151" t="str">
        <f>IF(Limit_Deviation_Detail!E395="","",Limit_Deviation_Detail!E395)</f>
        <v/>
      </c>
      <c r="Y373" s="151" t="str">
        <f t="shared" si="96"/>
        <v/>
      </c>
      <c r="Z373" s="152" t="str">
        <f>IF(COUNTIF(Y$2:Y373,Y373)=1,Y373,"")</f>
        <v/>
      </c>
      <c r="AA373" s="153" t="str">
        <f t="shared" si="97"/>
        <v/>
      </c>
      <c r="AB373" s="153" t="str">
        <f t="shared" si="98"/>
        <v/>
      </c>
      <c r="AC373" s="153" t="str">
        <f t="shared" si="99"/>
        <v/>
      </c>
      <c r="AD373" s="153" t="str">
        <f t="shared" si="100"/>
        <v/>
      </c>
      <c r="AE373" s="153" t="str">
        <f t="shared" si="101"/>
        <v/>
      </c>
      <c r="AU373" s="236" t="str">
        <f>+IF(AZ373="","",MAX(AU$1:AU372)+1)</f>
        <v/>
      </c>
      <c r="AV373" s="237" t="str">
        <f>IF(CMS_Deviation_Detail!B395="","",CMS_Deviation_Detail!B395)</f>
        <v/>
      </c>
      <c r="AW373" s="237" t="str">
        <f>IF(CMS_Deviation_Detail!C395="","",CMS_Deviation_Detail!C395)</f>
        <v/>
      </c>
      <c r="AX373" s="237" t="str">
        <f>IF(CMS_Deviation_Detail!D395="","",CMS_Deviation_Detail!D395)</f>
        <v/>
      </c>
      <c r="AY373" s="237" t="str">
        <f t="shared" si="103"/>
        <v/>
      </c>
      <c r="AZ373" s="152" t="str">
        <f>IF(COUNTIF(AY$2:AY373,AY373)=1,AY373,"")</f>
        <v/>
      </c>
      <c r="BA373" s="238" t="str">
        <f t="shared" si="104"/>
        <v/>
      </c>
      <c r="BB373" s="238" t="str">
        <f t="shared" si="105"/>
        <v/>
      </c>
      <c r="BC373" s="238" t="str">
        <f t="shared" si="106"/>
        <v/>
      </c>
      <c r="BD373" s="238" t="str">
        <f t="shared" si="107"/>
        <v/>
      </c>
      <c r="BE373" s="238" t="str">
        <f t="shared" si="102"/>
        <v/>
      </c>
    </row>
    <row r="374" spans="1:57" ht="16.5" x14ac:dyDescent="0.3">
      <c r="A374" s="150"/>
      <c r="B374" s="228"/>
      <c r="C374" s="147"/>
      <c r="D374" s="228"/>
      <c r="U374" s="150" t="str">
        <f>+IF(Z374="","",MAX(U$1:U373)+1)</f>
        <v/>
      </c>
      <c r="V374" s="151" t="str">
        <f>IF(Limit_Deviation_Detail!B396="","",Limit_Deviation_Detail!B396)</f>
        <v/>
      </c>
      <c r="W374" s="151" t="str">
        <f>IF(Limit_Deviation_Detail!C396="","",Limit_Deviation_Detail!C396)</f>
        <v/>
      </c>
      <c r="X374" s="151" t="str">
        <f>IF(Limit_Deviation_Detail!E396="","",Limit_Deviation_Detail!E396)</f>
        <v/>
      </c>
      <c r="Y374" s="151" t="str">
        <f t="shared" si="96"/>
        <v/>
      </c>
      <c r="Z374" s="152" t="str">
        <f>IF(COUNTIF(Y$2:Y374,Y374)=1,Y374,"")</f>
        <v/>
      </c>
      <c r="AA374" s="153" t="str">
        <f t="shared" si="97"/>
        <v/>
      </c>
      <c r="AB374" s="153" t="str">
        <f t="shared" si="98"/>
        <v/>
      </c>
      <c r="AC374" s="153" t="str">
        <f t="shared" si="99"/>
        <v/>
      </c>
      <c r="AD374" s="153" t="str">
        <f t="shared" si="100"/>
        <v/>
      </c>
      <c r="AE374" s="153" t="str">
        <f t="shared" si="101"/>
        <v/>
      </c>
      <c r="AU374" s="236" t="str">
        <f>+IF(AZ374="","",MAX(AU$1:AU373)+1)</f>
        <v/>
      </c>
      <c r="AV374" s="237" t="str">
        <f>IF(CMS_Deviation_Detail!B396="","",CMS_Deviation_Detail!B396)</f>
        <v/>
      </c>
      <c r="AW374" s="237" t="str">
        <f>IF(CMS_Deviation_Detail!C396="","",CMS_Deviation_Detail!C396)</f>
        <v/>
      </c>
      <c r="AX374" s="237" t="str">
        <f>IF(CMS_Deviation_Detail!D396="","",CMS_Deviation_Detail!D396)</f>
        <v/>
      </c>
      <c r="AY374" s="237" t="str">
        <f t="shared" si="103"/>
        <v/>
      </c>
      <c r="AZ374" s="152" t="str">
        <f>IF(COUNTIF(AY$2:AY374,AY374)=1,AY374,"")</f>
        <v/>
      </c>
      <c r="BA374" s="238" t="str">
        <f t="shared" si="104"/>
        <v/>
      </c>
      <c r="BB374" s="238" t="str">
        <f t="shared" si="105"/>
        <v/>
      </c>
      <c r="BC374" s="238" t="str">
        <f t="shared" si="106"/>
        <v/>
      </c>
      <c r="BD374" s="238" t="str">
        <f t="shared" si="107"/>
        <v/>
      </c>
      <c r="BE374" s="238" t="str">
        <f t="shared" si="102"/>
        <v/>
      </c>
    </row>
    <row r="375" spans="1:57" ht="16.5" x14ac:dyDescent="0.3">
      <c r="A375" s="150"/>
      <c r="B375" s="228"/>
      <c r="C375" s="147"/>
      <c r="D375" s="228"/>
      <c r="U375" s="150" t="str">
        <f>+IF(Z375="","",MAX(U$1:U374)+1)</f>
        <v/>
      </c>
      <c r="V375" s="151" t="str">
        <f>IF(Limit_Deviation_Detail!B397="","",Limit_Deviation_Detail!B397)</f>
        <v/>
      </c>
      <c r="W375" s="151" t="str">
        <f>IF(Limit_Deviation_Detail!C397="","",Limit_Deviation_Detail!C397)</f>
        <v/>
      </c>
      <c r="X375" s="151" t="str">
        <f>IF(Limit_Deviation_Detail!E397="","",Limit_Deviation_Detail!E397)</f>
        <v/>
      </c>
      <c r="Y375" s="151" t="str">
        <f t="shared" si="96"/>
        <v/>
      </c>
      <c r="Z375" s="152" t="str">
        <f>IF(COUNTIF(Y$2:Y375,Y375)=1,Y375,"")</f>
        <v/>
      </c>
      <c r="AA375" s="153" t="str">
        <f t="shared" si="97"/>
        <v/>
      </c>
      <c r="AB375" s="153" t="str">
        <f t="shared" si="98"/>
        <v/>
      </c>
      <c r="AC375" s="153" t="str">
        <f t="shared" si="99"/>
        <v/>
      </c>
      <c r="AD375" s="153" t="str">
        <f t="shared" si="100"/>
        <v/>
      </c>
      <c r="AE375" s="153" t="str">
        <f t="shared" si="101"/>
        <v/>
      </c>
      <c r="AU375" s="236" t="str">
        <f>+IF(AZ375="","",MAX(AU$1:AU374)+1)</f>
        <v/>
      </c>
      <c r="AV375" s="237" t="str">
        <f>IF(CMS_Deviation_Detail!B397="","",CMS_Deviation_Detail!B397)</f>
        <v/>
      </c>
      <c r="AW375" s="237" t="str">
        <f>IF(CMS_Deviation_Detail!C397="","",CMS_Deviation_Detail!C397)</f>
        <v/>
      </c>
      <c r="AX375" s="237" t="str">
        <f>IF(CMS_Deviation_Detail!D397="","",CMS_Deviation_Detail!D397)</f>
        <v/>
      </c>
      <c r="AY375" s="237" t="str">
        <f t="shared" si="103"/>
        <v/>
      </c>
      <c r="AZ375" s="152" t="str">
        <f>IF(COUNTIF(AY$2:AY375,AY375)=1,AY375,"")</f>
        <v/>
      </c>
      <c r="BA375" s="238" t="str">
        <f t="shared" si="104"/>
        <v/>
      </c>
      <c r="BB375" s="238" t="str">
        <f t="shared" si="105"/>
        <v/>
      </c>
      <c r="BC375" s="238" t="str">
        <f t="shared" si="106"/>
        <v/>
      </c>
      <c r="BD375" s="238" t="str">
        <f t="shared" si="107"/>
        <v/>
      </c>
      <c r="BE375" s="238" t="str">
        <f t="shared" si="102"/>
        <v/>
      </c>
    </row>
    <row r="376" spans="1:57" ht="16.5" x14ac:dyDescent="0.3">
      <c r="A376" s="150"/>
      <c r="B376" s="228"/>
      <c r="C376" s="147"/>
      <c r="D376" s="228"/>
      <c r="U376" s="150" t="str">
        <f>+IF(Z376="","",MAX(U$1:U375)+1)</f>
        <v/>
      </c>
      <c r="V376" s="151" t="str">
        <f>IF(Limit_Deviation_Detail!B398="","",Limit_Deviation_Detail!B398)</f>
        <v/>
      </c>
      <c r="W376" s="151" t="str">
        <f>IF(Limit_Deviation_Detail!C398="","",Limit_Deviation_Detail!C398)</f>
        <v/>
      </c>
      <c r="X376" s="151" t="str">
        <f>IF(Limit_Deviation_Detail!E398="","",Limit_Deviation_Detail!E398)</f>
        <v/>
      </c>
      <c r="Y376" s="151" t="str">
        <f t="shared" si="96"/>
        <v/>
      </c>
      <c r="Z376" s="152" t="str">
        <f>IF(COUNTIF(Y$2:Y376,Y376)=1,Y376,"")</f>
        <v/>
      </c>
      <c r="AA376" s="153" t="str">
        <f t="shared" si="97"/>
        <v/>
      </c>
      <c r="AB376" s="153" t="str">
        <f t="shared" si="98"/>
        <v/>
      </c>
      <c r="AC376" s="153" t="str">
        <f t="shared" si="99"/>
        <v/>
      </c>
      <c r="AD376" s="153" t="str">
        <f t="shared" si="100"/>
        <v/>
      </c>
      <c r="AE376" s="153" t="str">
        <f t="shared" si="101"/>
        <v/>
      </c>
      <c r="AU376" s="236" t="str">
        <f>+IF(AZ376="","",MAX(AU$1:AU375)+1)</f>
        <v/>
      </c>
      <c r="AV376" s="237" t="str">
        <f>IF(CMS_Deviation_Detail!B398="","",CMS_Deviation_Detail!B398)</f>
        <v/>
      </c>
      <c r="AW376" s="237" t="str">
        <f>IF(CMS_Deviation_Detail!C398="","",CMS_Deviation_Detail!C398)</f>
        <v/>
      </c>
      <c r="AX376" s="237" t="str">
        <f>IF(CMS_Deviation_Detail!D398="","",CMS_Deviation_Detail!D398)</f>
        <v/>
      </c>
      <c r="AY376" s="237" t="str">
        <f t="shared" si="103"/>
        <v/>
      </c>
      <c r="AZ376" s="152" t="str">
        <f>IF(COUNTIF(AY$2:AY376,AY376)=1,AY376,"")</f>
        <v/>
      </c>
      <c r="BA376" s="238" t="str">
        <f t="shared" si="104"/>
        <v/>
      </c>
      <c r="BB376" s="238" t="str">
        <f t="shared" si="105"/>
        <v/>
      </c>
      <c r="BC376" s="238" t="str">
        <f t="shared" si="106"/>
        <v/>
      </c>
      <c r="BD376" s="238" t="str">
        <f t="shared" si="107"/>
        <v/>
      </c>
      <c r="BE376" s="238" t="str">
        <f t="shared" si="102"/>
        <v/>
      </c>
    </row>
    <row r="377" spans="1:57" ht="16.5" x14ac:dyDescent="0.3">
      <c r="A377" s="150"/>
      <c r="B377" s="228"/>
      <c r="C377" s="147"/>
      <c r="D377" s="228"/>
      <c r="U377" s="150" t="str">
        <f>+IF(Z377="","",MAX(U$1:U376)+1)</f>
        <v/>
      </c>
      <c r="V377" s="151" t="str">
        <f>IF(Limit_Deviation_Detail!B399="","",Limit_Deviation_Detail!B399)</f>
        <v/>
      </c>
      <c r="W377" s="151" t="str">
        <f>IF(Limit_Deviation_Detail!C399="","",Limit_Deviation_Detail!C399)</f>
        <v/>
      </c>
      <c r="X377" s="151" t="str">
        <f>IF(Limit_Deviation_Detail!E399="","",Limit_Deviation_Detail!E399)</f>
        <v/>
      </c>
      <c r="Y377" s="151" t="str">
        <f t="shared" si="96"/>
        <v/>
      </c>
      <c r="Z377" s="152" t="str">
        <f>IF(COUNTIF(Y$2:Y377,Y377)=1,Y377,"")</f>
        <v/>
      </c>
      <c r="AA377" s="153" t="str">
        <f t="shared" si="97"/>
        <v/>
      </c>
      <c r="AB377" s="153" t="str">
        <f t="shared" si="98"/>
        <v/>
      </c>
      <c r="AC377" s="153" t="str">
        <f t="shared" si="99"/>
        <v/>
      </c>
      <c r="AD377" s="153" t="str">
        <f t="shared" si="100"/>
        <v/>
      </c>
      <c r="AE377" s="153" t="str">
        <f t="shared" si="101"/>
        <v/>
      </c>
      <c r="AU377" s="236" t="str">
        <f>+IF(AZ377="","",MAX(AU$1:AU376)+1)</f>
        <v/>
      </c>
      <c r="AV377" s="237" t="str">
        <f>IF(CMS_Deviation_Detail!B399="","",CMS_Deviation_Detail!B399)</f>
        <v/>
      </c>
      <c r="AW377" s="237" t="str">
        <f>IF(CMS_Deviation_Detail!C399="","",CMS_Deviation_Detail!C399)</f>
        <v/>
      </c>
      <c r="AX377" s="237" t="str">
        <f>IF(CMS_Deviation_Detail!D399="","",CMS_Deviation_Detail!D399)</f>
        <v/>
      </c>
      <c r="AY377" s="237" t="str">
        <f t="shared" si="103"/>
        <v/>
      </c>
      <c r="AZ377" s="152" t="str">
        <f>IF(COUNTIF(AY$2:AY377,AY377)=1,AY377,"")</f>
        <v/>
      </c>
      <c r="BA377" s="238" t="str">
        <f t="shared" si="104"/>
        <v/>
      </c>
      <c r="BB377" s="238" t="str">
        <f t="shared" si="105"/>
        <v/>
      </c>
      <c r="BC377" s="238" t="str">
        <f t="shared" si="106"/>
        <v/>
      </c>
      <c r="BD377" s="238" t="str">
        <f t="shared" si="107"/>
        <v/>
      </c>
      <c r="BE377" s="238" t="str">
        <f t="shared" si="102"/>
        <v/>
      </c>
    </row>
    <row r="378" spans="1:57" ht="16.5" x14ac:dyDescent="0.3">
      <c r="A378" s="150"/>
      <c r="B378" s="228"/>
      <c r="C378" s="147"/>
      <c r="D378" s="228"/>
      <c r="U378" s="150" t="str">
        <f>+IF(Z378="","",MAX(U$1:U377)+1)</f>
        <v/>
      </c>
      <c r="V378" s="151" t="str">
        <f>IF(Limit_Deviation_Detail!B400="","",Limit_Deviation_Detail!B400)</f>
        <v/>
      </c>
      <c r="W378" s="151" t="str">
        <f>IF(Limit_Deviation_Detail!C400="","",Limit_Deviation_Detail!C400)</f>
        <v/>
      </c>
      <c r="X378" s="151" t="str">
        <f>IF(Limit_Deviation_Detail!E400="","",Limit_Deviation_Detail!E400)</f>
        <v/>
      </c>
      <c r="Y378" s="151" t="str">
        <f t="shared" si="96"/>
        <v/>
      </c>
      <c r="Z378" s="152" t="str">
        <f>IF(COUNTIF(Y$2:Y378,Y378)=1,Y378,"")</f>
        <v/>
      </c>
      <c r="AA378" s="153" t="str">
        <f t="shared" si="97"/>
        <v/>
      </c>
      <c r="AB378" s="153" t="str">
        <f t="shared" si="98"/>
        <v/>
      </c>
      <c r="AC378" s="153" t="str">
        <f t="shared" si="99"/>
        <v/>
      </c>
      <c r="AD378" s="153" t="str">
        <f t="shared" si="100"/>
        <v/>
      </c>
      <c r="AE378" s="153" t="str">
        <f t="shared" si="101"/>
        <v/>
      </c>
      <c r="AU378" s="236" t="str">
        <f>+IF(AZ378="","",MAX(AU$1:AU377)+1)</f>
        <v/>
      </c>
      <c r="AV378" s="237" t="str">
        <f>IF(CMS_Deviation_Detail!B400="","",CMS_Deviation_Detail!B400)</f>
        <v/>
      </c>
      <c r="AW378" s="237" t="str">
        <f>IF(CMS_Deviation_Detail!C400="","",CMS_Deviation_Detail!C400)</f>
        <v/>
      </c>
      <c r="AX378" s="237" t="str">
        <f>IF(CMS_Deviation_Detail!D400="","",CMS_Deviation_Detail!D400)</f>
        <v/>
      </c>
      <c r="AY378" s="237" t="str">
        <f t="shared" si="103"/>
        <v/>
      </c>
      <c r="AZ378" s="152" t="str">
        <f>IF(COUNTIF(AY$2:AY378,AY378)=1,AY378,"")</f>
        <v/>
      </c>
      <c r="BA378" s="238" t="str">
        <f t="shared" si="104"/>
        <v/>
      </c>
      <c r="BB378" s="238" t="str">
        <f t="shared" si="105"/>
        <v/>
      </c>
      <c r="BC378" s="238" t="str">
        <f t="shared" si="106"/>
        <v/>
      </c>
      <c r="BD378" s="238" t="str">
        <f t="shared" si="107"/>
        <v/>
      </c>
      <c r="BE378" s="238" t="str">
        <f t="shared" si="102"/>
        <v/>
      </c>
    </row>
    <row r="379" spans="1:57" ht="16.5" x14ac:dyDescent="0.3">
      <c r="A379" s="150"/>
      <c r="B379" s="228"/>
      <c r="C379" s="147"/>
      <c r="D379" s="228"/>
      <c r="U379" s="150" t="str">
        <f>+IF(Z379="","",MAX(U$1:U378)+1)</f>
        <v/>
      </c>
      <c r="V379" s="151" t="str">
        <f>IF(Limit_Deviation_Detail!B401="","",Limit_Deviation_Detail!B401)</f>
        <v/>
      </c>
      <c r="W379" s="151" t="str">
        <f>IF(Limit_Deviation_Detail!C401="","",Limit_Deviation_Detail!C401)</f>
        <v/>
      </c>
      <c r="X379" s="151" t="str">
        <f>IF(Limit_Deviation_Detail!E401="","",Limit_Deviation_Detail!E401)</f>
        <v/>
      </c>
      <c r="Y379" s="151" t="str">
        <f t="shared" si="96"/>
        <v/>
      </c>
      <c r="Z379" s="152" t="str">
        <f>IF(COUNTIF(Y$2:Y379,Y379)=1,Y379,"")</f>
        <v/>
      </c>
      <c r="AA379" s="153" t="str">
        <f t="shared" si="97"/>
        <v/>
      </c>
      <c r="AB379" s="153" t="str">
        <f t="shared" si="98"/>
        <v/>
      </c>
      <c r="AC379" s="153" t="str">
        <f t="shared" si="99"/>
        <v/>
      </c>
      <c r="AD379" s="153" t="str">
        <f t="shared" si="100"/>
        <v/>
      </c>
      <c r="AE379" s="153" t="str">
        <f t="shared" si="101"/>
        <v/>
      </c>
      <c r="AU379" s="236" t="str">
        <f>+IF(AZ379="","",MAX(AU$1:AU378)+1)</f>
        <v/>
      </c>
      <c r="AV379" s="237" t="str">
        <f>IF(CMS_Deviation_Detail!B401="","",CMS_Deviation_Detail!B401)</f>
        <v/>
      </c>
      <c r="AW379" s="237" t="str">
        <f>IF(CMS_Deviation_Detail!C401="","",CMS_Deviation_Detail!C401)</f>
        <v/>
      </c>
      <c r="AX379" s="237" t="str">
        <f>IF(CMS_Deviation_Detail!D401="","",CMS_Deviation_Detail!D401)</f>
        <v/>
      </c>
      <c r="AY379" s="237" t="str">
        <f t="shared" si="103"/>
        <v/>
      </c>
      <c r="AZ379" s="152" t="str">
        <f>IF(COUNTIF(AY$2:AY379,AY379)=1,AY379,"")</f>
        <v/>
      </c>
      <c r="BA379" s="238" t="str">
        <f t="shared" si="104"/>
        <v/>
      </c>
      <c r="BB379" s="238" t="str">
        <f t="shared" si="105"/>
        <v/>
      </c>
      <c r="BC379" s="238" t="str">
        <f t="shared" si="106"/>
        <v/>
      </c>
      <c r="BD379" s="238" t="str">
        <f t="shared" si="107"/>
        <v/>
      </c>
      <c r="BE379" s="238" t="str">
        <f t="shared" si="102"/>
        <v/>
      </c>
    </row>
    <row r="380" spans="1:57" ht="16.5" x14ac:dyDescent="0.3">
      <c r="A380" s="150"/>
      <c r="B380" s="228"/>
      <c r="C380" s="147"/>
      <c r="D380" s="228"/>
      <c r="U380" s="150" t="str">
        <f>+IF(Z380="","",MAX(U$1:U379)+1)</f>
        <v/>
      </c>
      <c r="V380" s="151" t="str">
        <f>IF(Limit_Deviation_Detail!B402="","",Limit_Deviation_Detail!B402)</f>
        <v/>
      </c>
      <c r="W380" s="151" t="str">
        <f>IF(Limit_Deviation_Detail!C402="","",Limit_Deviation_Detail!C402)</f>
        <v/>
      </c>
      <c r="X380" s="151" t="str">
        <f>IF(Limit_Deviation_Detail!E402="","",Limit_Deviation_Detail!E402)</f>
        <v/>
      </c>
      <c r="Y380" s="151" t="str">
        <f t="shared" si="96"/>
        <v/>
      </c>
      <c r="Z380" s="152" t="str">
        <f>IF(COUNTIF(Y$2:Y380,Y380)=1,Y380,"")</f>
        <v/>
      </c>
      <c r="AA380" s="153" t="str">
        <f t="shared" si="97"/>
        <v/>
      </c>
      <c r="AB380" s="153" t="str">
        <f t="shared" si="98"/>
        <v/>
      </c>
      <c r="AC380" s="153" t="str">
        <f t="shared" si="99"/>
        <v/>
      </c>
      <c r="AD380" s="153" t="str">
        <f t="shared" si="100"/>
        <v/>
      </c>
      <c r="AE380" s="153" t="str">
        <f t="shared" si="101"/>
        <v/>
      </c>
      <c r="AU380" s="236" t="str">
        <f>+IF(AZ380="","",MAX(AU$1:AU379)+1)</f>
        <v/>
      </c>
      <c r="AV380" s="237" t="str">
        <f>IF(CMS_Deviation_Detail!B402="","",CMS_Deviation_Detail!B402)</f>
        <v/>
      </c>
      <c r="AW380" s="237" t="str">
        <f>IF(CMS_Deviation_Detail!C402="","",CMS_Deviation_Detail!C402)</f>
        <v/>
      </c>
      <c r="AX380" s="237" t="str">
        <f>IF(CMS_Deviation_Detail!D402="","",CMS_Deviation_Detail!D402)</f>
        <v/>
      </c>
      <c r="AY380" s="237" t="str">
        <f t="shared" si="103"/>
        <v/>
      </c>
      <c r="AZ380" s="152" t="str">
        <f>IF(COUNTIF(AY$2:AY380,AY380)=1,AY380,"")</f>
        <v/>
      </c>
      <c r="BA380" s="238" t="str">
        <f t="shared" si="104"/>
        <v/>
      </c>
      <c r="BB380" s="238" t="str">
        <f t="shared" si="105"/>
        <v/>
      </c>
      <c r="BC380" s="238" t="str">
        <f t="shared" si="106"/>
        <v/>
      </c>
      <c r="BD380" s="238" t="str">
        <f t="shared" si="107"/>
        <v/>
      </c>
      <c r="BE380" s="238" t="str">
        <f t="shared" si="102"/>
        <v/>
      </c>
    </row>
    <row r="381" spans="1:57" ht="16.5" x14ac:dyDescent="0.3">
      <c r="A381" s="150"/>
      <c r="B381" s="228"/>
      <c r="C381" s="147"/>
      <c r="D381" s="228"/>
      <c r="U381" s="150" t="str">
        <f>+IF(Z381="","",MAX(U$1:U380)+1)</f>
        <v/>
      </c>
      <c r="V381" s="151" t="str">
        <f>IF(Limit_Deviation_Detail!B403="","",Limit_Deviation_Detail!B403)</f>
        <v/>
      </c>
      <c r="W381" s="151" t="str">
        <f>IF(Limit_Deviation_Detail!C403="","",Limit_Deviation_Detail!C403)</f>
        <v/>
      </c>
      <c r="X381" s="151" t="str">
        <f>IF(Limit_Deviation_Detail!E403="","",Limit_Deviation_Detail!E403)</f>
        <v/>
      </c>
      <c r="Y381" s="151" t="str">
        <f t="shared" si="96"/>
        <v/>
      </c>
      <c r="Z381" s="152" t="str">
        <f>IF(COUNTIF(Y$2:Y381,Y381)=1,Y381,"")</f>
        <v/>
      </c>
      <c r="AA381" s="153" t="str">
        <f t="shared" si="97"/>
        <v/>
      </c>
      <c r="AB381" s="153" t="str">
        <f t="shared" si="98"/>
        <v/>
      </c>
      <c r="AC381" s="153" t="str">
        <f t="shared" si="99"/>
        <v/>
      </c>
      <c r="AD381" s="153" t="str">
        <f t="shared" si="100"/>
        <v/>
      </c>
      <c r="AE381" s="153" t="str">
        <f t="shared" si="101"/>
        <v/>
      </c>
      <c r="AU381" s="236" t="str">
        <f>+IF(AZ381="","",MAX(AU$1:AU380)+1)</f>
        <v/>
      </c>
      <c r="AV381" s="237" t="str">
        <f>IF(CMS_Deviation_Detail!B403="","",CMS_Deviation_Detail!B403)</f>
        <v/>
      </c>
      <c r="AW381" s="237" t="str">
        <f>IF(CMS_Deviation_Detail!C403="","",CMS_Deviation_Detail!C403)</f>
        <v/>
      </c>
      <c r="AX381" s="237" t="str">
        <f>IF(CMS_Deviation_Detail!D403="","",CMS_Deviation_Detail!D403)</f>
        <v/>
      </c>
      <c r="AY381" s="237" t="str">
        <f t="shared" si="103"/>
        <v/>
      </c>
      <c r="AZ381" s="152" t="str">
        <f>IF(COUNTIF(AY$2:AY381,AY381)=1,AY381,"")</f>
        <v/>
      </c>
      <c r="BA381" s="238" t="str">
        <f t="shared" si="104"/>
        <v/>
      </c>
      <c r="BB381" s="238" t="str">
        <f t="shared" si="105"/>
        <v/>
      </c>
      <c r="BC381" s="238" t="str">
        <f t="shared" si="106"/>
        <v/>
      </c>
      <c r="BD381" s="238" t="str">
        <f t="shared" si="107"/>
        <v/>
      </c>
      <c r="BE381" s="238" t="str">
        <f t="shared" si="102"/>
        <v/>
      </c>
    </row>
    <row r="382" spans="1:57" ht="16.5" x14ac:dyDescent="0.3">
      <c r="A382" s="150"/>
      <c r="B382" s="228"/>
      <c r="C382" s="147"/>
      <c r="D382" s="228"/>
      <c r="U382" s="150" t="str">
        <f>+IF(Z382="","",MAX(U$1:U381)+1)</f>
        <v/>
      </c>
      <c r="V382" s="151" t="str">
        <f>IF(Limit_Deviation_Detail!B404="","",Limit_Deviation_Detail!B404)</f>
        <v/>
      </c>
      <c r="W382" s="151" t="str">
        <f>IF(Limit_Deviation_Detail!C404="","",Limit_Deviation_Detail!C404)</f>
        <v/>
      </c>
      <c r="X382" s="151" t="str">
        <f>IF(Limit_Deviation_Detail!E404="","",Limit_Deviation_Detail!E404)</f>
        <v/>
      </c>
      <c r="Y382" s="151" t="str">
        <f t="shared" si="96"/>
        <v/>
      </c>
      <c r="Z382" s="152" t="str">
        <f>IF(COUNTIF(Y$2:Y382,Y382)=1,Y382,"")</f>
        <v/>
      </c>
      <c r="AA382" s="153" t="str">
        <f t="shared" si="97"/>
        <v/>
      </c>
      <c r="AB382" s="153" t="str">
        <f t="shared" si="98"/>
        <v/>
      </c>
      <c r="AC382" s="153" t="str">
        <f t="shared" si="99"/>
        <v/>
      </c>
      <c r="AD382" s="153" t="str">
        <f t="shared" si="100"/>
        <v/>
      </c>
      <c r="AE382" s="153" t="str">
        <f t="shared" si="101"/>
        <v/>
      </c>
      <c r="AU382" s="236" t="str">
        <f>+IF(AZ382="","",MAX(AU$1:AU381)+1)</f>
        <v/>
      </c>
      <c r="AV382" s="237" t="str">
        <f>IF(CMS_Deviation_Detail!B404="","",CMS_Deviation_Detail!B404)</f>
        <v/>
      </c>
      <c r="AW382" s="237" t="str">
        <f>IF(CMS_Deviation_Detail!C404="","",CMS_Deviation_Detail!C404)</f>
        <v/>
      </c>
      <c r="AX382" s="237" t="str">
        <f>IF(CMS_Deviation_Detail!D404="","",CMS_Deviation_Detail!D404)</f>
        <v/>
      </c>
      <c r="AY382" s="237" t="str">
        <f t="shared" si="103"/>
        <v/>
      </c>
      <c r="AZ382" s="152" t="str">
        <f>IF(COUNTIF(AY$2:AY382,AY382)=1,AY382,"")</f>
        <v/>
      </c>
      <c r="BA382" s="238" t="str">
        <f t="shared" si="104"/>
        <v/>
      </c>
      <c r="BB382" s="238" t="str">
        <f t="shared" si="105"/>
        <v/>
      </c>
      <c r="BC382" s="238" t="str">
        <f t="shared" si="106"/>
        <v/>
      </c>
      <c r="BD382" s="238" t="str">
        <f t="shared" si="107"/>
        <v/>
      </c>
      <c r="BE382" s="238" t="str">
        <f t="shared" si="102"/>
        <v/>
      </c>
    </row>
    <row r="383" spans="1:57" ht="16.5" x14ac:dyDescent="0.3">
      <c r="A383" s="150"/>
      <c r="B383" s="228"/>
      <c r="C383" s="147"/>
      <c r="D383" s="228"/>
      <c r="U383" s="150" t="str">
        <f>+IF(Z383="","",MAX(U$1:U382)+1)</f>
        <v/>
      </c>
      <c r="V383" s="151" t="str">
        <f>IF(Limit_Deviation_Detail!B405="","",Limit_Deviation_Detail!B405)</f>
        <v/>
      </c>
      <c r="W383" s="151" t="str">
        <f>IF(Limit_Deviation_Detail!C405="","",Limit_Deviation_Detail!C405)</f>
        <v/>
      </c>
      <c r="X383" s="151" t="str">
        <f>IF(Limit_Deviation_Detail!E405="","",Limit_Deviation_Detail!E405)</f>
        <v/>
      </c>
      <c r="Y383" s="151" t="str">
        <f t="shared" si="96"/>
        <v/>
      </c>
      <c r="Z383" s="152" t="str">
        <f>IF(COUNTIF(Y$2:Y383,Y383)=1,Y383,"")</f>
        <v/>
      </c>
      <c r="AA383" s="153" t="str">
        <f t="shared" si="97"/>
        <v/>
      </c>
      <c r="AB383" s="153" t="str">
        <f t="shared" si="98"/>
        <v/>
      </c>
      <c r="AC383" s="153" t="str">
        <f t="shared" si="99"/>
        <v/>
      </c>
      <c r="AD383" s="153" t="str">
        <f t="shared" si="100"/>
        <v/>
      </c>
      <c r="AE383" s="153" t="str">
        <f t="shared" si="101"/>
        <v/>
      </c>
      <c r="AU383" s="236" t="str">
        <f>+IF(AZ383="","",MAX(AU$1:AU382)+1)</f>
        <v/>
      </c>
      <c r="AV383" s="237" t="str">
        <f>IF(CMS_Deviation_Detail!B405="","",CMS_Deviation_Detail!B405)</f>
        <v/>
      </c>
      <c r="AW383" s="237" t="str">
        <f>IF(CMS_Deviation_Detail!C405="","",CMS_Deviation_Detail!C405)</f>
        <v/>
      </c>
      <c r="AX383" s="237" t="str">
        <f>IF(CMS_Deviation_Detail!D405="","",CMS_Deviation_Detail!D405)</f>
        <v/>
      </c>
      <c r="AY383" s="237" t="str">
        <f t="shared" si="103"/>
        <v/>
      </c>
      <c r="AZ383" s="152" t="str">
        <f>IF(COUNTIF(AY$2:AY383,AY383)=1,AY383,"")</f>
        <v/>
      </c>
      <c r="BA383" s="238" t="str">
        <f t="shared" si="104"/>
        <v/>
      </c>
      <c r="BB383" s="238" t="str">
        <f t="shared" si="105"/>
        <v/>
      </c>
      <c r="BC383" s="238" t="str">
        <f t="shared" si="106"/>
        <v/>
      </c>
      <c r="BD383" s="238" t="str">
        <f t="shared" si="107"/>
        <v/>
      </c>
      <c r="BE383" s="238" t="str">
        <f t="shared" si="102"/>
        <v/>
      </c>
    </row>
    <row r="384" spans="1:57" ht="16.5" x14ac:dyDescent="0.3">
      <c r="A384" s="150"/>
      <c r="B384" s="228"/>
      <c r="C384" s="147"/>
      <c r="D384" s="228"/>
      <c r="U384" s="150" t="str">
        <f>+IF(Z384="","",MAX(U$1:U383)+1)</f>
        <v/>
      </c>
      <c r="V384" s="151" t="str">
        <f>IF(Limit_Deviation_Detail!B406="","",Limit_Deviation_Detail!B406)</f>
        <v/>
      </c>
      <c r="W384" s="151" t="str">
        <f>IF(Limit_Deviation_Detail!C406="","",Limit_Deviation_Detail!C406)</f>
        <v/>
      </c>
      <c r="X384" s="151" t="str">
        <f>IF(Limit_Deviation_Detail!E406="","",Limit_Deviation_Detail!E406)</f>
        <v/>
      </c>
      <c r="Y384" s="151" t="str">
        <f t="shared" si="96"/>
        <v/>
      </c>
      <c r="Z384" s="152" t="str">
        <f>IF(COUNTIF(Y$2:Y384,Y384)=1,Y384,"")</f>
        <v/>
      </c>
      <c r="AA384" s="153" t="str">
        <f t="shared" si="97"/>
        <v/>
      </c>
      <c r="AB384" s="153" t="str">
        <f t="shared" si="98"/>
        <v/>
      </c>
      <c r="AC384" s="153" t="str">
        <f t="shared" si="99"/>
        <v/>
      </c>
      <c r="AD384" s="153" t="str">
        <f t="shared" si="100"/>
        <v/>
      </c>
      <c r="AE384" s="153" t="str">
        <f t="shared" si="101"/>
        <v/>
      </c>
      <c r="AU384" s="236" t="str">
        <f>+IF(AZ384="","",MAX(AU$1:AU383)+1)</f>
        <v/>
      </c>
      <c r="AV384" s="237" t="str">
        <f>IF(CMS_Deviation_Detail!B406="","",CMS_Deviation_Detail!B406)</f>
        <v/>
      </c>
      <c r="AW384" s="237" t="str">
        <f>IF(CMS_Deviation_Detail!C406="","",CMS_Deviation_Detail!C406)</f>
        <v/>
      </c>
      <c r="AX384" s="237" t="str">
        <f>IF(CMS_Deviation_Detail!D406="","",CMS_Deviation_Detail!D406)</f>
        <v/>
      </c>
      <c r="AY384" s="237" t="str">
        <f t="shared" si="103"/>
        <v/>
      </c>
      <c r="AZ384" s="152" t="str">
        <f>IF(COUNTIF(AY$2:AY384,AY384)=1,AY384,"")</f>
        <v/>
      </c>
      <c r="BA384" s="238" t="str">
        <f t="shared" si="104"/>
        <v/>
      </c>
      <c r="BB384" s="238" t="str">
        <f t="shared" si="105"/>
        <v/>
      </c>
      <c r="BC384" s="238" t="str">
        <f t="shared" si="106"/>
        <v/>
      </c>
      <c r="BD384" s="238" t="str">
        <f t="shared" si="107"/>
        <v/>
      </c>
      <c r="BE384" s="238" t="str">
        <f t="shared" si="102"/>
        <v/>
      </c>
    </row>
    <row r="385" spans="1:57" ht="16.5" x14ac:dyDescent="0.3">
      <c r="A385" s="150"/>
      <c r="B385" s="228"/>
      <c r="C385" s="147"/>
      <c r="D385" s="228"/>
      <c r="U385" s="150" t="str">
        <f>+IF(Z385="","",MAX(U$1:U384)+1)</f>
        <v/>
      </c>
      <c r="V385" s="151" t="str">
        <f>IF(Limit_Deviation_Detail!B407="","",Limit_Deviation_Detail!B407)</f>
        <v/>
      </c>
      <c r="W385" s="151" t="str">
        <f>IF(Limit_Deviation_Detail!C407="","",Limit_Deviation_Detail!C407)</f>
        <v/>
      </c>
      <c r="X385" s="151" t="str">
        <f>IF(Limit_Deviation_Detail!E407="","",Limit_Deviation_Detail!E407)</f>
        <v/>
      </c>
      <c r="Y385" s="151" t="str">
        <f t="shared" si="96"/>
        <v/>
      </c>
      <c r="Z385" s="152" t="str">
        <f>IF(COUNTIF(Y$2:Y385,Y385)=1,Y385,"")</f>
        <v/>
      </c>
      <c r="AA385" s="153" t="str">
        <f t="shared" si="97"/>
        <v/>
      </c>
      <c r="AB385" s="153" t="str">
        <f t="shared" si="98"/>
        <v/>
      </c>
      <c r="AC385" s="153" t="str">
        <f t="shared" si="99"/>
        <v/>
      </c>
      <c r="AD385" s="153" t="str">
        <f t="shared" si="100"/>
        <v/>
      </c>
      <c r="AE385" s="153" t="str">
        <f t="shared" si="101"/>
        <v/>
      </c>
      <c r="AU385" s="236" t="str">
        <f>+IF(AZ385="","",MAX(AU$1:AU384)+1)</f>
        <v/>
      </c>
      <c r="AV385" s="237" t="str">
        <f>IF(CMS_Deviation_Detail!B407="","",CMS_Deviation_Detail!B407)</f>
        <v/>
      </c>
      <c r="AW385" s="237" t="str">
        <f>IF(CMS_Deviation_Detail!C407="","",CMS_Deviation_Detail!C407)</f>
        <v/>
      </c>
      <c r="AX385" s="237" t="str">
        <f>IF(CMS_Deviation_Detail!D407="","",CMS_Deviation_Detail!D407)</f>
        <v/>
      </c>
      <c r="AY385" s="237" t="str">
        <f t="shared" si="103"/>
        <v/>
      </c>
      <c r="AZ385" s="152" t="str">
        <f>IF(COUNTIF(AY$2:AY385,AY385)=1,AY385,"")</f>
        <v/>
      </c>
      <c r="BA385" s="238" t="str">
        <f t="shared" si="104"/>
        <v/>
      </c>
      <c r="BB385" s="238" t="str">
        <f t="shared" si="105"/>
        <v/>
      </c>
      <c r="BC385" s="238" t="str">
        <f t="shared" si="106"/>
        <v/>
      </c>
      <c r="BD385" s="238" t="str">
        <f t="shared" si="107"/>
        <v/>
      </c>
      <c r="BE385" s="238" t="str">
        <f t="shared" si="102"/>
        <v/>
      </c>
    </row>
    <row r="386" spans="1:57" ht="16.5" x14ac:dyDescent="0.3">
      <c r="A386" s="150"/>
      <c r="B386" s="228"/>
      <c r="C386" s="147"/>
      <c r="D386" s="228"/>
      <c r="U386" s="150" t="str">
        <f>+IF(Z386="","",MAX(U$1:U385)+1)</f>
        <v/>
      </c>
      <c r="V386" s="151" t="str">
        <f>IF(Limit_Deviation_Detail!B408="","",Limit_Deviation_Detail!B408)</f>
        <v/>
      </c>
      <c r="W386" s="151" t="str">
        <f>IF(Limit_Deviation_Detail!C408="","",Limit_Deviation_Detail!C408)</f>
        <v/>
      </c>
      <c r="X386" s="151" t="str">
        <f>IF(Limit_Deviation_Detail!E408="","",Limit_Deviation_Detail!E408)</f>
        <v/>
      </c>
      <c r="Y386" s="151" t="str">
        <f t="shared" ref="Y386:Y449" si="108">V386&amp;W386&amp;X386</f>
        <v/>
      </c>
      <c r="Z386" s="152" t="str">
        <f>IF(COUNTIF(Y$2:Y386,Y386)=1,Y386,"")</f>
        <v/>
      </c>
      <c r="AA386" s="153" t="str">
        <f t="shared" ref="AA386:AA449" si="109">+IFERROR(INDEX(V$2:V$955,MATCH(ROW()-ROW(Z$1),U$2:U$955,0)),"")</f>
        <v/>
      </c>
      <c r="AB386" s="153" t="str">
        <f t="shared" ref="AB386:AB449" si="110">+IFERROR(INDEX(W$2:W$955,MATCH(ROW()-ROW(AA$1),U$2:U$955,0)),"")</f>
        <v/>
      </c>
      <c r="AC386" s="153" t="str">
        <f t="shared" ref="AC386:AC449" si="111">+IFERROR(INDEX(X$2:X$955,MATCH(ROW()-ROW(AB$1),U$2:U$955,0)),"")</f>
        <v/>
      </c>
      <c r="AD386" s="153" t="str">
        <f t="shared" ref="AD386:AD449" si="112">IF(AA386="","",AA386&amp;AB386)</f>
        <v/>
      </c>
      <c r="AE386" s="153" t="str">
        <f t="shared" ref="AE386:AE449" si="113">IF(AA386="","",VLOOKUP(AD386,$AO$2:$AS$78,5,FALSE))</f>
        <v/>
      </c>
      <c r="AU386" s="236" t="str">
        <f>+IF(AZ386="","",MAX(AU$1:AU385)+1)</f>
        <v/>
      </c>
      <c r="AV386" s="237" t="str">
        <f>IF(CMS_Deviation_Detail!B408="","",CMS_Deviation_Detail!B408)</f>
        <v/>
      </c>
      <c r="AW386" s="237" t="str">
        <f>IF(CMS_Deviation_Detail!C408="","",CMS_Deviation_Detail!C408)</f>
        <v/>
      </c>
      <c r="AX386" s="237" t="str">
        <f>IF(CMS_Deviation_Detail!D408="","",CMS_Deviation_Detail!D408)</f>
        <v/>
      </c>
      <c r="AY386" s="237" t="str">
        <f t="shared" si="103"/>
        <v/>
      </c>
      <c r="AZ386" s="152" t="str">
        <f>IF(COUNTIF(AY$2:AY386,AY386)=1,AY386,"")</f>
        <v/>
      </c>
      <c r="BA386" s="238" t="str">
        <f t="shared" si="104"/>
        <v/>
      </c>
      <c r="BB386" s="238" t="str">
        <f t="shared" si="105"/>
        <v/>
      </c>
      <c r="BC386" s="238" t="str">
        <f t="shared" si="106"/>
        <v/>
      </c>
      <c r="BD386" s="238" t="str">
        <f t="shared" si="107"/>
        <v/>
      </c>
      <c r="BE386" s="238" t="str">
        <f t="shared" ref="BE386:BE449" si="114">IF(BA386="","",VLOOKUP(BD386,$AO$2:$AS$78,5,FALSE))</f>
        <v/>
      </c>
    </row>
    <row r="387" spans="1:57" ht="16.5" x14ac:dyDescent="0.3">
      <c r="A387" s="150"/>
      <c r="B387" s="228"/>
      <c r="C387" s="147"/>
      <c r="D387" s="228"/>
      <c r="U387" s="150" t="str">
        <f>+IF(Z387="","",MAX(U$1:U386)+1)</f>
        <v/>
      </c>
      <c r="V387" s="151" t="str">
        <f>IF(Limit_Deviation_Detail!B409="","",Limit_Deviation_Detail!B409)</f>
        <v/>
      </c>
      <c r="W387" s="151" t="str">
        <f>IF(Limit_Deviation_Detail!C409="","",Limit_Deviation_Detail!C409)</f>
        <v/>
      </c>
      <c r="X387" s="151" t="str">
        <f>IF(Limit_Deviation_Detail!E409="","",Limit_Deviation_Detail!E409)</f>
        <v/>
      </c>
      <c r="Y387" s="151" t="str">
        <f t="shared" si="108"/>
        <v/>
      </c>
      <c r="Z387" s="152" t="str">
        <f>IF(COUNTIF(Y$2:Y387,Y387)=1,Y387,"")</f>
        <v/>
      </c>
      <c r="AA387" s="153" t="str">
        <f t="shared" si="109"/>
        <v/>
      </c>
      <c r="AB387" s="153" t="str">
        <f t="shared" si="110"/>
        <v/>
      </c>
      <c r="AC387" s="153" t="str">
        <f t="shared" si="111"/>
        <v/>
      </c>
      <c r="AD387" s="153" t="str">
        <f t="shared" si="112"/>
        <v/>
      </c>
      <c r="AE387" s="153" t="str">
        <f t="shared" si="113"/>
        <v/>
      </c>
      <c r="AU387" s="236" t="str">
        <f>+IF(AZ387="","",MAX(AU$1:AU386)+1)</f>
        <v/>
      </c>
      <c r="AV387" s="237" t="str">
        <f>IF(CMS_Deviation_Detail!B409="","",CMS_Deviation_Detail!B409)</f>
        <v/>
      </c>
      <c r="AW387" s="237" t="str">
        <f>IF(CMS_Deviation_Detail!C409="","",CMS_Deviation_Detail!C409)</f>
        <v/>
      </c>
      <c r="AX387" s="237" t="str">
        <f>IF(CMS_Deviation_Detail!D409="","",CMS_Deviation_Detail!D409)</f>
        <v/>
      </c>
      <c r="AY387" s="237" t="str">
        <f t="shared" ref="AY387:AY450" si="115">AV387&amp;AW387&amp;AX387</f>
        <v/>
      </c>
      <c r="AZ387" s="152" t="str">
        <f>IF(COUNTIF(AY$2:AY387,AY387)=1,AY387,"")</f>
        <v/>
      </c>
      <c r="BA387" s="238" t="str">
        <f t="shared" ref="BA387:BA450" si="116">+IFERROR(INDEX(AV$2:AV$955,MATCH(ROW()-ROW(AZ$1),AU$2:AU$955,0)),"")</f>
        <v/>
      </c>
      <c r="BB387" s="238" t="str">
        <f t="shared" ref="BB387:BB450" si="117">+IFERROR(INDEX(AW$2:AW$955,MATCH(ROW()-ROW(BA$1),AU$2:AU$955,0)),"")</f>
        <v/>
      </c>
      <c r="BC387" s="238" t="str">
        <f t="shared" ref="BC387:BC450" si="118">+IFERROR(INDEX(AX$2:AX$955,MATCH(ROW()-ROW(BB$1),AU$2:AU$955,0)),"")</f>
        <v/>
      </c>
      <c r="BD387" s="238" t="str">
        <f t="shared" ref="BD387:BD450" si="119">IF(BA387="","",BA387&amp;BB387)</f>
        <v/>
      </c>
      <c r="BE387" s="238" t="str">
        <f t="shared" si="114"/>
        <v/>
      </c>
    </row>
    <row r="388" spans="1:57" ht="16.5" x14ac:dyDescent="0.3">
      <c r="A388" s="150"/>
      <c r="B388" s="228"/>
      <c r="C388" s="147"/>
      <c r="D388" s="228"/>
      <c r="U388" s="150" t="str">
        <f>+IF(Z388="","",MAX(U$1:U387)+1)</f>
        <v/>
      </c>
      <c r="V388" s="151" t="str">
        <f>IF(Limit_Deviation_Detail!B410="","",Limit_Deviation_Detail!B410)</f>
        <v/>
      </c>
      <c r="W388" s="151" t="str">
        <f>IF(Limit_Deviation_Detail!C410="","",Limit_Deviation_Detail!C410)</f>
        <v/>
      </c>
      <c r="X388" s="151" t="str">
        <f>IF(Limit_Deviation_Detail!E410="","",Limit_Deviation_Detail!E410)</f>
        <v/>
      </c>
      <c r="Y388" s="151" t="str">
        <f t="shared" si="108"/>
        <v/>
      </c>
      <c r="Z388" s="152" t="str">
        <f>IF(COUNTIF(Y$2:Y388,Y388)=1,Y388,"")</f>
        <v/>
      </c>
      <c r="AA388" s="153" t="str">
        <f t="shared" si="109"/>
        <v/>
      </c>
      <c r="AB388" s="153" t="str">
        <f t="shared" si="110"/>
        <v/>
      </c>
      <c r="AC388" s="153" t="str">
        <f t="shared" si="111"/>
        <v/>
      </c>
      <c r="AD388" s="153" t="str">
        <f t="shared" si="112"/>
        <v/>
      </c>
      <c r="AE388" s="153" t="str">
        <f t="shared" si="113"/>
        <v/>
      </c>
      <c r="AU388" s="236" t="str">
        <f>+IF(AZ388="","",MAX(AU$1:AU387)+1)</f>
        <v/>
      </c>
      <c r="AV388" s="237" t="str">
        <f>IF(CMS_Deviation_Detail!B410="","",CMS_Deviation_Detail!B410)</f>
        <v/>
      </c>
      <c r="AW388" s="237" t="str">
        <f>IF(CMS_Deviation_Detail!C410="","",CMS_Deviation_Detail!C410)</f>
        <v/>
      </c>
      <c r="AX388" s="237" t="str">
        <f>IF(CMS_Deviation_Detail!D410="","",CMS_Deviation_Detail!D410)</f>
        <v/>
      </c>
      <c r="AY388" s="237" t="str">
        <f t="shared" si="115"/>
        <v/>
      </c>
      <c r="AZ388" s="152" t="str">
        <f>IF(COUNTIF(AY$2:AY388,AY388)=1,AY388,"")</f>
        <v/>
      </c>
      <c r="BA388" s="238" t="str">
        <f t="shared" si="116"/>
        <v/>
      </c>
      <c r="BB388" s="238" t="str">
        <f t="shared" si="117"/>
        <v/>
      </c>
      <c r="BC388" s="238" t="str">
        <f t="shared" si="118"/>
        <v/>
      </c>
      <c r="BD388" s="238" t="str">
        <f t="shared" si="119"/>
        <v/>
      </c>
      <c r="BE388" s="238" t="str">
        <f t="shared" si="114"/>
        <v/>
      </c>
    </row>
    <row r="389" spans="1:57" ht="16.5" x14ac:dyDescent="0.3">
      <c r="A389" s="150"/>
      <c r="B389" s="228"/>
      <c r="C389" s="147"/>
      <c r="D389" s="228"/>
      <c r="U389" s="150" t="str">
        <f>+IF(Z389="","",MAX(U$1:U388)+1)</f>
        <v/>
      </c>
      <c r="V389" s="151" t="str">
        <f>IF(Limit_Deviation_Detail!B411="","",Limit_Deviation_Detail!B411)</f>
        <v/>
      </c>
      <c r="W389" s="151" t="str">
        <f>IF(Limit_Deviation_Detail!C411="","",Limit_Deviation_Detail!C411)</f>
        <v/>
      </c>
      <c r="X389" s="151" t="str">
        <f>IF(Limit_Deviation_Detail!E411="","",Limit_Deviation_Detail!E411)</f>
        <v/>
      </c>
      <c r="Y389" s="151" t="str">
        <f t="shared" si="108"/>
        <v/>
      </c>
      <c r="Z389" s="152" t="str">
        <f>IF(COUNTIF(Y$2:Y389,Y389)=1,Y389,"")</f>
        <v/>
      </c>
      <c r="AA389" s="153" t="str">
        <f t="shared" si="109"/>
        <v/>
      </c>
      <c r="AB389" s="153" t="str">
        <f t="shared" si="110"/>
        <v/>
      </c>
      <c r="AC389" s="153" t="str">
        <f t="shared" si="111"/>
        <v/>
      </c>
      <c r="AD389" s="153" t="str">
        <f t="shared" si="112"/>
        <v/>
      </c>
      <c r="AE389" s="153" t="str">
        <f t="shared" si="113"/>
        <v/>
      </c>
      <c r="AU389" s="236" t="str">
        <f>+IF(AZ389="","",MAX(AU$1:AU388)+1)</f>
        <v/>
      </c>
      <c r="AV389" s="237" t="str">
        <f>IF(CMS_Deviation_Detail!B411="","",CMS_Deviation_Detail!B411)</f>
        <v/>
      </c>
      <c r="AW389" s="237" t="str">
        <f>IF(CMS_Deviation_Detail!C411="","",CMS_Deviation_Detail!C411)</f>
        <v/>
      </c>
      <c r="AX389" s="237" t="str">
        <f>IF(CMS_Deviation_Detail!D411="","",CMS_Deviation_Detail!D411)</f>
        <v/>
      </c>
      <c r="AY389" s="237" t="str">
        <f t="shared" si="115"/>
        <v/>
      </c>
      <c r="AZ389" s="152" t="str">
        <f>IF(COUNTIF(AY$2:AY389,AY389)=1,AY389,"")</f>
        <v/>
      </c>
      <c r="BA389" s="238" t="str">
        <f t="shared" si="116"/>
        <v/>
      </c>
      <c r="BB389" s="238" t="str">
        <f t="shared" si="117"/>
        <v/>
      </c>
      <c r="BC389" s="238" t="str">
        <f t="shared" si="118"/>
        <v/>
      </c>
      <c r="BD389" s="238" t="str">
        <f t="shared" si="119"/>
        <v/>
      </c>
      <c r="BE389" s="238" t="str">
        <f t="shared" si="114"/>
        <v/>
      </c>
    </row>
    <row r="390" spans="1:57" ht="16.5" x14ac:dyDescent="0.3">
      <c r="A390" s="150"/>
      <c r="B390" s="228"/>
      <c r="C390" s="147"/>
      <c r="D390" s="228"/>
      <c r="U390" s="150" t="str">
        <f>+IF(Z390="","",MAX(U$1:U389)+1)</f>
        <v/>
      </c>
      <c r="V390" s="151" t="str">
        <f>IF(Limit_Deviation_Detail!B412="","",Limit_Deviation_Detail!B412)</f>
        <v/>
      </c>
      <c r="W390" s="151" t="str">
        <f>IF(Limit_Deviation_Detail!C412="","",Limit_Deviation_Detail!C412)</f>
        <v/>
      </c>
      <c r="X390" s="151" t="str">
        <f>IF(Limit_Deviation_Detail!E412="","",Limit_Deviation_Detail!E412)</f>
        <v/>
      </c>
      <c r="Y390" s="151" t="str">
        <f t="shared" si="108"/>
        <v/>
      </c>
      <c r="Z390" s="152" t="str">
        <f>IF(COUNTIF(Y$2:Y390,Y390)=1,Y390,"")</f>
        <v/>
      </c>
      <c r="AA390" s="153" t="str">
        <f t="shared" si="109"/>
        <v/>
      </c>
      <c r="AB390" s="153" t="str">
        <f t="shared" si="110"/>
        <v/>
      </c>
      <c r="AC390" s="153" t="str">
        <f t="shared" si="111"/>
        <v/>
      </c>
      <c r="AD390" s="153" t="str">
        <f t="shared" si="112"/>
        <v/>
      </c>
      <c r="AE390" s="153" t="str">
        <f t="shared" si="113"/>
        <v/>
      </c>
      <c r="AU390" s="236" t="str">
        <f>+IF(AZ390="","",MAX(AU$1:AU389)+1)</f>
        <v/>
      </c>
      <c r="AV390" s="237" t="str">
        <f>IF(CMS_Deviation_Detail!B412="","",CMS_Deviation_Detail!B412)</f>
        <v/>
      </c>
      <c r="AW390" s="237" t="str">
        <f>IF(CMS_Deviation_Detail!C412="","",CMS_Deviation_Detail!C412)</f>
        <v/>
      </c>
      <c r="AX390" s="237" t="str">
        <f>IF(CMS_Deviation_Detail!D412="","",CMS_Deviation_Detail!D412)</f>
        <v/>
      </c>
      <c r="AY390" s="237" t="str">
        <f t="shared" si="115"/>
        <v/>
      </c>
      <c r="AZ390" s="152" t="str">
        <f>IF(COUNTIF(AY$2:AY390,AY390)=1,AY390,"")</f>
        <v/>
      </c>
      <c r="BA390" s="238" t="str">
        <f t="shared" si="116"/>
        <v/>
      </c>
      <c r="BB390" s="238" t="str">
        <f t="shared" si="117"/>
        <v/>
      </c>
      <c r="BC390" s="238" t="str">
        <f t="shared" si="118"/>
        <v/>
      </c>
      <c r="BD390" s="238" t="str">
        <f t="shared" si="119"/>
        <v/>
      </c>
      <c r="BE390" s="238" t="str">
        <f t="shared" si="114"/>
        <v/>
      </c>
    </row>
    <row r="391" spans="1:57" ht="16.5" x14ac:dyDescent="0.3">
      <c r="A391" s="150"/>
      <c r="B391" s="228"/>
      <c r="C391" s="147"/>
      <c r="D391" s="228"/>
      <c r="U391" s="150" t="str">
        <f>+IF(Z391="","",MAX(U$1:U390)+1)</f>
        <v/>
      </c>
      <c r="V391" s="151" t="str">
        <f>IF(Limit_Deviation_Detail!B413="","",Limit_Deviation_Detail!B413)</f>
        <v/>
      </c>
      <c r="W391" s="151" t="str">
        <f>IF(Limit_Deviation_Detail!C413="","",Limit_Deviation_Detail!C413)</f>
        <v/>
      </c>
      <c r="X391" s="151" t="str">
        <f>IF(Limit_Deviation_Detail!E413="","",Limit_Deviation_Detail!E413)</f>
        <v/>
      </c>
      <c r="Y391" s="151" t="str">
        <f t="shared" si="108"/>
        <v/>
      </c>
      <c r="Z391" s="152" t="str">
        <f>IF(COUNTIF(Y$2:Y391,Y391)=1,Y391,"")</f>
        <v/>
      </c>
      <c r="AA391" s="153" t="str">
        <f t="shared" si="109"/>
        <v/>
      </c>
      <c r="AB391" s="153" t="str">
        <f t="shared" si="110"/>
        <v/>
      </c>
      <c r="AC391" s="153" t="str">
        <f t="shared" si="111"/>
        <v/>
      </c>
      <c r="AD391" s="153" t="str">
        <f t="shared" si="112"/>
        <v/>
      </c>
      <c r="AE391" s="153" t="str">
        <f t="shared" si="113"/>
        <v/>
      </c>
      <c r="AU391" s="236" t="str">
        <f>+IF(AZ391="","",MAX(AU$1:AU390)+1)</f>
        <v/>
      </c>
      <c r="AV391" s="237" t="str">
        <f>IF(CMS_Deviation_Detail!B413="","",CMS_Deviation_Detail!B413)</f>
        <v/>
      </c>
      <c r="AW391" s="237" t="str">
        <f>IF(CMS_Deviation_Detail!C413="","",CMS_Deviation_Detail!C413)</f>
        <v/>
      </c>
      <c r="AX391" s="237" t="str">
        <f>IF(CMS_Deviation_Detail!D413="","",CMS_Deviation_Detail!D413)</f>
        <v/>
      </c>
      <c r="AY391" s="237" t="str">
        <f t="shared" si="115"/>
        <v/>
      </c>
      <c r="AZ391" s="152" t="str">
        <f>IF(COUNTIF(AY$2:AY391,AY391)=1,AY391,"")</f>
        <v/>
      </c>
      <c r="BA391" s="238" t="str">
        <f t="shared" si="116"/>
        <v/>
      </c>
      <c r="BB391" s="238" t="str">
        <f t="shared" si="117"/>
        <v/>
      </c>
      <c r="BC391" s="238" t="str">
        <f t="shared" si="118"/>
        <v/>
      </c>
      <c r="BD391" s="238" t="str">
        <f t="shared" si="119"/>
        <v/>
      </c>
      <c r="BE391" s="238" t="str">
        <f t="shared" si="114"/>
        <v/>
      </c>
    </row>
    <row r="392" spans="1:57" ht="16.5" x14ac:dyDescent="0.3">
      <c r="A392" s="150"/>
      <c r="B392" s="228"/>
      <c r="C392" s="147"/>
      <c r="D392" s="228"/>
      <c r="U392" s="150" t="str">
        <f>+IF(Z392="","",MAX(U$1:U391)+1)</f>
        <v/>
      </c>
      <c r="V392" s="151" t="str">
        <f>IF(Limit_Deviation_Detail!B414="","",Limit_Deviation_Detail!B414)</f>
        <v/>
      </c>
      <c r="W392" s="151" t="str">
        <f>IF(Limit_Deviation_Detail!C414="","",Limit_Deviation_Detail!C414)</f>
        <v/>
      </c>
      <c r="X392" s="151" t="str">
        <f>IF(Limit_Deviation_Detail!E414="","",Limit_Deviation_Detail!E414)</f>
        <v/>
      </c>
      <c r="Y392" s="151" t="str">
        <f t="shared" si="108"/>
        <v/>
      </c>
      <c r="Z392" s="152" t="str">
        <f>IF(COUNTIF(Y$2:Y392,Y392)=1,Y392,"")</f>
        <v/>
      </c>
      <c r="AA392" s="153" t="str">
        <f t="shared" si="109"/>
        <v/>
      </c>
      <c r="AB392" s="153" t="str">
        <f t="shared" si="110"/>
        <v/>
      </c>
      <c r="AC392" s="153" t="str">
        <f t="shared" si="111"/>
        <v/>
      </c>
      <c r="AD392" s="153" t="str">
        <f t="shared" si="112"/>
        <v/>
      </c>
      <c r="AE392" s="153" t="str">
        <f t="shared" si="113"/>
        <v/>
      </c>
      <c r="AU392" s="236" t="str">
        <f>+IF(AZ392="","",MAX(AU$1:AU391)+1)</f>
        <v/>
      </c>
      <c r="AV392" s="237" t="str">
        <f>IF(CMS_Deviation_Detail!B414="","",CMS_Deviation_Detail!B414)</f>
        <v/>
      </c>
      <c r="AW392" s="237" t="str">
        <f>IF(CMS_Deviation_Detail!C414="","",CMS_Deviation_Detail!C414)</f>
        <v/>
      </c>
      <c r="AX392" s="237" t="str">
        <f>IF(CMS_Deviation_Detail!D414="","",CMS_Deviation_Detail!D414)</f>
        <v/>
      </c>
      <c r="AY392" s="237" t="str">
        <f t="shared" si="115"/>
        <v/>
      </c>
      <c r="AZ392" s="152" t="str">
        <f>IF(COUNTIF(AY$2:AY392,AY392)=1,AY392,"")</f>
        <v/>
      </c>
      <c r="BA392" s="238" t="str">
        <f t="shared" si="116"/>
        <v/>
      </c>
      <c r="BB392" s="238" t="str">
        <f t="shared" si="117"/>
        <v/>
      </c>
      <c r="BC392" s="238" t="str">
        <f t="shared" si="118"/>
        <v/>
      </c>
      <c r="BD392" s="238" t="str">
        <f t="shared" si="119"/>
        <v/>
      </c>
      <c r="BE392" s="238" t="str">
        <f t="shared" si="114"/>
        <v/>
      </c>
    </row>
    <row r="393" spans="1:57" ht="16.5" x14ac:dyDescent="0.3">
      <c r="A393" s="150"/>
      <c r="B393" s="228"/>
      <c r="C393" s="147"/>
      <c r="D393" s="228"/>
      <c r="U393" s="150" t="str">
        <f>+IF(Z393="","",MAX(U$1:U392)+1)</f>
        <v/>
      </c>
      <c r="V393" s="151" t="str">
        <f>IF(Limit_Deviation_Detail!B415="","",Limit_Deviation_Detail!B415)</f>
        <v/>
      </c>
      <c r="W393" s="151" t="str">
        <f>IF(Limit_Deviation_Detail!C415="","",Limit_Deviation_Detail!C415)</f>
        <v/>
      </c>
      <c r="X393" s="151" t="str">
        <f>IF(Limit_Deviation_Detail!E415="","",Limit_Deviation_Detail!E415)</f>
        <v/>
      </c>
      <c r="Y393" s="151" t="str">
        <f t="shared" si="108"/>
        <v/>
      </c>
      <c r="Z393" s="152" t="str">
        <f>IF(COUNTIF(Y$2:Y393,Y393)=1,Y393,"")</f>
        <v/>
      </c>
      <c r="AA393" s="153" t="str">
        <f t="shared" si="109"/>
        <v/>
      </c>
      <c r="AB393" s="153" t="str">
        <f t="shared" si="110"/>
        <v/>
      </c>
      <c r="AC393" s="153" t="str">
        <f t="shared" si="111"/>
        <v/>
      </c>
      <c r="AD393" s="153" t="str">
        <f t="shared" si="112"/>
        <v/>
      </c>
      <c r="AE393" s="153" t="str">
        <f t="shared" si="113"/>
        <v/>
      </c>
      <c r="AU393" s="236" t="str">
        <f>+IF(AZ393="","",MAX(AU$1:AU392)+1)</f>
        <v/>
      </c>
      <c r="AV393" s="237" t="str">
        <f>IF(CMS_Deviation_Detail!B415="","",CMS_Deviation_Detail!B415)</f>
        <v/>
      </c>
      <c r="AW393" s="237" t="str">
        <f>IF(CMS_Deviation_Detail!C415="","",CMS_Deviation_Detail!C415)</f>
        <v/>
      </c>
      <c r="AX393" s="237" t="str">
        <f>IF(CMS_Deviation_Detail!D415="","",CMS_Deviation_Detail!D415)</f>
        <v/>
      </c>
      <c r="AY393" s="237" t="str">
        <f t="shared" si="115"/>
        <v/>
      </c>
      <c r="AZ393" s="152" t="str">
        <f>IF(COUNTIF(AY$2:AY393,AY393)=1,AY393,"")</f>
        <v/>
      </c>
      <c r="BA393" s="238" t="str">
        <f t="shared" si="116"/>
        <v/>
      </c>
      <c r="BB393" s="238" t="str">
        <f t="shared" si="117"/>
        <v/>
      </c>
      <c r="BC393" s="238" t="str">
        <f t="shared" si="118"/>
        <v/>
      </c>
      <c r="BD393" s="238" t="str">
        <f t="shared" si="119"/>
        <v/>
      </c>
      <c r="BE393" s="238" t="str">
        <f t="shared" si="114"/>
        <v/>
      </c>
    </row>
    <row r="394" spans="1:57" ht="16.5" x14ac:dyDescent="0.3">
      <c r="A394" s="150"/>
      <c r="B394" s="228"/>
      <c r="C394" s="147"/>
      <c r="D394" s="228"/>
      <c r="U394" s="150" t="str">
        <f>+IF(Z394="","",MAX(U$1:U393)+1)</f>
        <v/>
      </c>
      <c r="V394" s="151" t="str">
        <f>IF(Limit_Deviation_Detail!B416="","",Limit_Deviation_Detail!B416)</f>
        <v/>
      </c>
      <c r="W394" s="151" t="str">
        <f>IF(Limit_Deviation_Detail!C416="","",Limit_Deviation_Detail!C416)</f>
        <v/>
      </c>
      <c r="X394" s="151" t="str">
        <f>IF(Limit_Deviation_Detail!E416="","",Limit_Deviation_Detail!E416)</f>
        <v/>
      </c>
      <c r="Y394" s="151" t="str">
        <f t="shared" si="108"/>
        <v/>
      </c>
      <c r="Z394" s="152" t="str">
        <f>IF(COUNTIF(Y$2:Y394,Y394)=1,Y394,"")</f>
        <v/>
      </c>
      <c r="AA394" s="153" t="str">
        <f t="shared" si="109"/>
        <v/>
      </c>
      <c r="AB394" s="153" t="str">
        <f t="shared" si="110"/>
        <v/>
      </c>
      <c r="AC394" s="153" t="str">
        <f t="shared" si="111"/>
        <v/>
      </c>
      <c r="AD394" s="153" t="str">
        <f t="shared" si="112"/>
        <v/>
      </c>
      <c r="AE394" s="153" t="str">
        <f t="shared" si="113"/>
        <v/>
      </c>
      <c r="AU394" s="236" t="str">
        <f>+IF(AZ394="","",MAX(AU$1:AU393)+1)</f>
        <v/>
      </c>
      <c r="AV394" s="237" t="str">
        <f>IF(CMS_Deviation_Detail!B416="","",CMS_Deviation_Detail!B416)</f>
        <v/>
      </c>
      <c r="AW394" s="237" t="str">
        <f>IF(CMS_Deviation_Detail!C416="","",CMS_Deviation_Detail!C416)</f>
        <v/>
      </c>
      <c r="AX394" s="237" t="str">
        <f>IF(CMS_Deviation_Detail!D416="","",CMS_Deviation_Detail!D416)</f>
        <v/>
      </c>
      <c r="AY394" s="237" t="str">
        <f t="shared" si="115"/>
        <v/>
      </c>
      <c r="AZ394" s="152" t="str">
        <f>IF(COUNTIF(AY$2:AY394,AY394)=1,AY394,"")</f>
        <v/>
      </c>
      <c r="BA394" s="238" t="str">
        <f t="shared" si="116"/>
        <v/>
      </c>
      <c r="BB394" s="238" t="str">
        <f t="shared" si="117"/>
        <v/>
      </c>
      <c r="BC394" s="238" t="str">
        <f t="shared" si="118"/>
        <v/>
      </c>
      <c r="BD394" s="238" t="str">
        <f t="shared" si="119"/>
        <v/>
      </c>
      <c r="BE394" s="238" t="str">
        <f t="shared" si="114"/>
        <v/>
      </c>
    </row>
    <row r="395" spans="1:57" ht="16.5" x14ac:dyDescent="0.3">
      <c r="A395" s="150"/>
      <c r="B395" s="228"/>
      <c r="C395" s="147"/>
      <c r="D395" s="228"/>
      <c r="U395" s="150" t="str">
        <f>+IF(Z395="","",MAX(U$1:U394)+1)</f>
        <v/>
      </c>
      <c r="V395" s="151" t="str">
        <f>IF(Limit_Deviation_Detail!B417="","",Limit_Deviation_Detail!B417)</f>
        <v/>
      </c>
      <c r="W395" s="151" t="str">
        <f>IF(Limit_Deviation_Detail!C417="","",Limit_Deviation_Detail!C417)</f>
        <v/>
      </c>
      <c r="X395" s="151" t="str">
        <f>IF(Limit_Deviation_Detail!E417="","",Limit_Deviation_Detail!E417)</f>
        <v/>
      </c>
      <c r="Y395" s="151" t="str">
        <f t="shared" si="108"/>
        <v/>
      </c>
      <c r="Z395" s="152" t="str">
        <f>IF(COUNTIF(Y$2:Y395,Y395)=1,Y395,"")</f>
        <v/>
      </c>
      <c r="AA395" s="153" t="str">
        <f t="shared" si="109"/>
        <v/>
      </c>
      <c r="AB395" s="153" t="str">
        <f t="shared" si="110"/>
        <v/>
      </c>
      <c r="AC395" s="153" t="str">
        <f t="shared" si="111"/>
        <v/>
      </c>
      <c r="AD395" s="153" t="str">
        <f t="shared" si="112"/>
        <v/>
      </c>
      <c r="AE395" s="153" t="str">
        <f t="shared" si="113"/>
        <v/>
      </c>
      <c r="AU395" s="236" t="str">
        <f>+IF(AZ395="","",MAX(AU$1:AU394)+1)</f>
        <v/>
      </c>
      <c r="AV395" s="237" t="str">
        <f>IF(CMS_Deviation_Detail!B417="","",CMS_Deviation_Detail!B417)</f>
        <v/>
      </c>
      <c r="AW395" s="237" t="str">
        <f>IF(CMS_Deviation_Detail!C417="","",CMS_Deviation_Detail!C417)</f>
        <v/>
      </c>
      <c r="AX395" s="237" t="str">
        <f>IF(CMS_Deviation_Detail!D417="","",CMS_Deviation_Detail!D417)</f>
        <v/>
      </c>
      <c r="AY395" s="237" t="str">
        <f t="shared" si="115"/>
        <v/>
      </c>
      <c r="AZ395" s="152" t="str">
        <f>IF(COUNTIF(AY$2:AY395,AY395)=1,AY395,"")</f>
        <v/>
      </c>
      <c r="BA395" s="238" t="str">
        <f t="shared" si="116"/>
        <v/>
      </c>
      <c r="BB395" s="238" t="str">
        <f t="shared" si="117"/>
        <v/>
      </c>
      <c r="BC395" s="238" t="str">
        <f t="shared" si="118"/>
        <v/>
      </c>
      <c r="BD395" s="238" t="str">
        <f t="shared" si="119"/>
        <v/>
      </c>
      <c r="BE395" s="238" t="str">
        <f t="shared" si="114"/>
        <v/>
      </c>
    </row>
    <row r="396" spans="1:57" ht="16.5" x14ac:dyDescent="0.3">
      <c r="A396" s="150"/>
      <c r="B396" s="228"/>
      <c r="C396" s="147"/>
      <c r="D396" s="228"/>
      <c r="U396" s="150" t="str">
        <f>+IF(Z396="","",MAX(U$1:U395)+1)</f>
        <v/>
      </c>
      <c r="V396" s="151" t="str">
        <f>IF(Limit_Deviation_Detail!B418="","",Limit_Deviation_Detail!B418)</f>
        <v/>
      </c>
      <c r="W396" s="151" t="str">
        <f>IF(Limit_Deviation_Detail!C418="","",Limit_Deviation_Detail!C418)</f>
        <v/>
      </c>
      <c r="X396" s="151" t="str">
        <f>IF(Limit_Deviation_Detail!E418="","",Limit_Deviation_Detail!E418)</f>
        <v/>
      </c>
      <c r="Y396" s="151" t="str">
        <f t="shared" si="108"/>
        <v/>
      </c>
      <c r="Z396" s="152" t="str">
        <f>IF(COUNTIF(Y$2:Y396,Y396)=1,Y396,"")</f>
        <v/>
      </c>
      <c r="AA396" s="153" t="str">
        <f t="shared" si="109"/>
        <v/>
      </c>
      <c r="AB396" s="153" t="str">
        <f t="shared" si="110"/>
        <v/>
      </c>
      <c r="AC396" s="153" t="str">
        <f t="shared" si="111"/>
        <v/>
      </c>
      <c r="AD396" s="153" t="str">
        <f t="shared" si="112"/>
        <v/>
      </c>
      <c r="AE396" s="153" t="str">
        <f t="shared" si="113"/>
        <v/>
      </c>
      <c r="AU396" s="236" t="str">
        <f>+IF(AZ396="","",MAX(AU$1:AU395)+1)</f>
        <v/>
      </c>
      <c r="AV396" s="237" t="str">
        <f>IF(CMS_Deviation_Detail!B418="","",CMS_Deviation_Detail!B418)</f>
        <v/>
      </c>
      <c r="AW396" s="237" t="str">
        <f>IF(CMS_Deviation_Detail!C418="","",CMS_Deviation_Detail!C418)</f>
        <v/>
      </c>
      <c r="AX396" s="237" t="str">
        <f>IF(CMS_Deviation_Detail!D418="","",CMS_Deviation_Detail!D418)</f>
        <v/>
      </c>
      <c r="AY396" s="237" t="str">
        <f t="shared" si="115"/>
        <v/>
      </c>
      <c r="AZ396" s="152" t="str">
        <f>IF(COUNTIF(AY$2:AY396,AY396)=1,AY396,"")</f>
        <v/>
      </c>
      <c r="BA396" s="238" t="str">
        <f t="shared" si="116"/>
        <v/>
      </c>
      <c r="BB396" s="238" t="str">
        <f t="shared" si="117"/>
        <v/>
      </c>
      <c r="BC396" s="238" t="str">
        <f t="shared" si="118"/>
        <v/>
      </c>
      <c r="BD396" s="238" t="str">
        <f t="shared" si="119"/>
        <v/>
      </c>
      <c r="BE396" s="238" t="str">
        <f t="shared" si="114"/>
        <v/>
      </c>
    </row>
    <row r="397" spans="1:57" ht="16.5" x14ac:dyDescent="0.3">
      <c r="A397" s="150"/>
      <c r="B397" s="228"/>
      <c r="C397" s="147"/>
      <c r="D397" s="228"/>
      <c r="U397" s="150" t="str">
        <f>+IF(Z397="","",MAX(U$1:U396)+1)</f>
        <v/>
      </c>
      <c r="V397" s="151" t="str">
        <f>IF(Limit_Deviation_Detail!B419="","",Limit_Deviation_Detail!B419)</f>
        <v/>
      </c>
      <c r="W397" s="151" t="str">
        <f>IF(Limit_Deviation_Detail!C419="","",Limit_Deviation_Detail!C419)</f>
        <v/>
      </c>
      <c r="X397" s="151" t="str">
        <f>IF(Limit_Deviation_Detail!E419="","",Limit_Deviation_Detail!E419)</f>
        <v/>
      </c>
      <c r="Y397" s="151" t="str">
        <f t="shared" si="108"/>
        <v/>
      </c>
      <c r="Z397" s="152" t="str">
        <f>IF(COUNTIF(Y$2:Y397,Y397)=1,Y397,"")</f>
        <v/>
      </c>
      <c r="AA397" s="153" t="str">
        <f t="shared" si="109"/>
        <v/>
      </c>
      <c r="AB397" s="153" t="str">
        <f t="shared" si="110"/>
        <v/>
      </c>
      <c r="AC397" s="153" t="str">
        <f t="shared" si="111"/>
        <v/>
      </c>
      <c r="AD397" s="153" t="str">
        <f t="shared" si="112"/>
        <v/>
      </c>
      <c r="AE397" s="153" t="str">
        <f t="shared" si="113"/>
        <v/>
      </c>
      <c r="AU397" s="236" t="str">
        <f>+IF(AZ397="","",MAX(AU$1:AU396)+1)</f>
        <v/>
      </c>
      <c r="AV397" s="237" t="str">
        <f>IF(CMS_Deviation_Detail!B419="","",CMS_Deviation_Detail!B419)</f>
        <v/>
      </c>
      <c r="AW397" s="237" t="str">
        <f>IF(CMS_Deviation_Detail!C419="","",CMS_Deviation_Detail!C419)</f>
        <v/>
      </c>
      <c r="AX397" s="237" t="str">
        <f>IF(CMS_Deviation_Detail!D419="","",CMS_Deviation_Detail!D419)</f>
        <v/>
      </c>
      <c r="AY397" s="237" t="str">
        <f t="shared" si="115"/>
        <v/>
      </c>
      <c r="AZ397" s="152" t="str">
        <f>IF(COUNTIF(AY$2:AY397,AY397)=1,AY397,"")</f>
        <v/>
      </c>
      <c r="BA397" s="238" t="str">
        <f t="shared" si="116"/>
        <v/>
      </c>
      <c r="BB397" s="238" t="str">
        <f t="shared" si="117"/>
        <v/>
      </c>
      <c r="BC397" s="238" t="str">
        <f t="shared" si="118"/>
        <v/>
      </c>
      <c r="BD397" s="238" t="str">
        <f t="shared" si="119"/>
        <v/>
      </c>
      <c r="BE397" s="238" t="str">
        <f t="shared" si="114"/>
        <v/>
      </c>
    </row>
    <row r="398" spans="1:57" ht="16.5" x14ac:dyDescent="0.3">
      <c r="A398" s="150"/>
      <c r="B398" s="228"/>
      <c r="C398" s="147"/>
      <c r="D398" s="228"/>
      <c r="U398" s="150" t="str">
        <f>+IF(Z398="","",MAX(U$1:U397)+1)</f>
        <v/>
      </c>
      <c r="V398" s="151" t="str">
        <f>IF(Limit_Deviation_Detail!B420="","",Limit_Deviation_Detail!B420)</f>
        <v/>
      </c>
      <c r="W398" s="151" t="str">
        <f>IF(Limit_Deviation_Detail!C420="","",Limit_Deviation_Detail!C420)</f>
        <v/>
      </c>
      <c r="X398" s="151" t="str">
        <f>IF(Limit_Deviation_Detail!E420="","",Limit_Deviation_Detail!E420)</f>
        <v/>
      </c>
      <c r="Y398" s="151" t="str">
        <f t="shared" si="108"/>
        <v/>
      </c>
      <c r="Z398" s="152" t="str">
        <f>IF(COUNTIF(Y$2:Y398,Y398)=1,Y398,"")</f>
        <v/>
      </c>
      <c r="AA398" s="153" t="str">
        <f t="shared" si="109"/>
        <v/>
      </c>
      <c r="AB398" s="153" t="str">
        <f t="shared" si="110"/>
        <v/>
      </c>
      <c r="AC398" s="153" t="str">
        <f t="shared" si="111"/>
        <v/>
      </c>
      <c r="AD398" s="153" t="str">
        <f t="shared" si="112"/>
        <v/>
      </c>
      <c r="AE398" s="153" t="str">
        <f t="shared" si="113"/>
        <v/>
      </c>
      <c r="AU398" s="236" t="str">
        <f>+IF(AZ398="","",MAX(AU$1:AU397)+1)</f>
        <v/>
      </c>
      <c r="AV398" s="237" t="str">
        <f>IF(CMS_Deviation_Detail!B420="","",CMS_Deviation_Detail!B420)</f>
        <v/>
      </c>
      <c r="AW398" s="237" t="str">
        <f>IF(CMS_Deviation_Detail!C420="","",CMS_Deviation_Detail!C420)</f>
        <v/>
      </c>
      <c r="AX398" s="237" t="str">
        <f>IF(CMS_Deviation_Detail!D420="","",CMS_Deviation_Detail!D420)</f>
        <v/>
      </c>
      <c r="AY398" s="237" t="str">
        <f t="shared" si="115"/>
        <v/>
      </c>
      <c r="AZ398" s="152" t="str">
        <f>IF(COUNTIF(AY$2:AY398,AY398)=1,AY398,"")</f>
        <v/>
      </c>
      <c r="BA398" s="238" t="str">
        <f t="shared" si="116"/>
        <v/>
      </c>
      <c r="BB398" s="238" t="str">
        <f t="shared" si="117"/>
        <v/>
      </c>
      <c r="BC398" s="238" t="str">
        <f t="shared" si="118"/>
        <v/>
      </c>
      <c r="BD398" s="238" t="str">
        <f t="shared" si="119"/>
        <v/>
      </c>
      <c r="BE398" s="238" t="str">
        <f t="shared" si="114"/>
        <v/>
      </c>
    </row>
    <row r="399" spans="1:57" ht="16.5" x14ac:dyDescent="0.3">
      <c r="A399" s="150"/>
      <c r="B399" s="228"/>
      <c r="C399" s="147"/>
      <c r="D399" s="228"/>
      <c r="U399" s="150" t="str">
        <f>+IF(Z399="","",MAX(U$1:U398)+1)</f>
        <v/>
      </c>
      <c r="V399" s="151" t="str">
        <f>IF(Limit_Deviation_Detail!B421="","",Limit_Deviation_Detail!B421)</f>
        <v/>
      </c>
      <c r="W399" s="151" t="str">
        <f>IF(Limit_Deviation_Detail!C421="","",Limit_Deviation_Detail!C421)</f>
        <v/>
      </c>
      <c r="X399" s="151" t="str">
        <f>IF(Limit_Deviation_Detail!E421="","",Limit_Deviation_Detail!E421)</f>
        <v/>
      </c>
      <c r="Y399" s="151" t="str">
        <f t="shared" si="108"/>
        <v/>
      </c>
      <c r="Z399" s="152" t="str">
        <f>IF(COUNTIF(Y$2:Y399,Y399)=1,Y399,"")</f>
        <v/>
      </c>
      <c r="AA399" s="153" t="str">
        <f t="shared" si="109"/>
        <v/>
      </c>
      <c r="AB399" s="153" t="str">
        <f t="shared" si="110"/>
        <v/>
      </c>
      <c r="AC399" s="153" t="str">
        <f t="shared" si="111"/>
        <v/>
      </c>
      <c r="AD399" s="153" t="str">
        <f t="shared" si="112"/>
        <v/>
      </c>
      <c r="AE399" s="153" t="str">
        <f t="shared" si="113"/>
        <v/>
      </c>
      <c r="AU399" s="236" t="str">
        <f>+IF(AZ399="","",MAX(AU$1:AU398)+1)</f>
        <v/>
      </c>
      <c r="AV399" s="237" t="str">
        <f>IF(CMS_Deviation_Detail!B421="","",CMS_Deviation_Detail!B421)</f>
        <v/>
      </c>
      <c r="AW399" s="237" t="str">
        <f>IF(CMS_Deviation_Detail!C421="","",CMS_Deviation_Detail!C421)</f>
        <v/>
      </c>
      <c r="AX399" s="237" t="str">
        <f>IF(CMS_Deviation_Detail!D421="","",CMS_Deviation_Detail!D421)</f>
        <v/>
      </c>
      <c r="AY399" s="237" t="str">
        <f t="shared" si="115"/>
        <v/>
      </c>
      <c r="AZ399" s="152" t="str">
        <f>IF(COUNTIF(AY$2:AY399,AY399)=1,AY399,"")</f>
        <v/>
      </c>
      <c r="BA399" s="238" t="str">
        <f t="shared" si="116"/>
        <v/>
      </c>
      <c r="BB399" s="238" t="str">
        <f t="shared" si="117"/>
        <v/>
      </c>
      <c r="BC399" s="238" t="str">
        <f t="shared" si="118"/>
        <v/>
      </c>
      <c r="BD399" s="238" t="str">
        <f t="shared" si="119"/>
        <v/>
      </c>
      <c r="BE399" s="238" t="str">
        <f t="shared" si="114"/>
        <v/>
      </c>
    </row>
    <row r="400" spans="1:57" ht="16.5" x14ac:dyDescent="0.3">
      <c r="A400" s="150"/>
      <c r="B400" s="228"/>
      <c r="C400" s="147"/>
      <c r="D400" s="228"/>
      <c r="U400" s="150" t="str">
        <f>+IF(Z400="","",MAX(U$1:U399)+1)</f>
        <v/>
      </c>
      <c r="V400" s="151" t="str">
        <f>IF(Limit_Deviation_Detail!B422="","",Limit_Deviation_Detail!B422)</f>
        <v/>
      </c>
      <c r="W400" s="151" t="str">
        <f>IF(Limit_Deviation_Detail!C422="","",Limit_Deviation_Detail!C422)</f>
        <v/>
      </c>
      <c r="X400" s="151" t="str">
        <f>IF(Limit_Deviation_Detail!E422="","",Limit_Deviation_Detail!E422)</f>
        <v/>
      </c>
      <c r="Y400" s="151" t="str">
        <f t="shared" si="108"/>
        <v/>
      </c>
      <c r="Z400" s="152" t="str">
        <f>IF(COUNTIF(Y$2:Y400,Y400)=1,Y400,"")</f>
        <v/>
      </c>
      <c r="AA400" s="153" t="str">
        <f t="shared" si="109"/>
        <v/>
      </c>
      <c r="AB400" s="153" t="str">
        <f t="shared" si="110"/>
        <v/>
      </c>
      <c r="AC400" s="153" t="str">
        <f t="shared" si="111"/>
        <v/>
      </c>
      <c r="AD400" s="153" t="str">
        <f t="shared" si="112"/>
        <v/>
      </c>
      <c r="AE400" s="153" t="str">
        <f t="shared" si="113"/>
        <v/>
      </c>
      <c r="AU400" s="236" t="str">
        <f>+IF(AZ400="","",MAX(AU$1:AU399)+1)</f>
        <v/>
      </c>
      <c r="AV400" s="237" t="str">
        <f>IF(CMS_Deviation_Detail!B422="","",CMS_Deviation_Detail!B422)</f>
        <v/>
      </c>
      <c r="AW400" s="237" t="str">
        <f>IF(CMS_Deviation_Detail!C422="","",CMS_Deviation_Detail!C422)</f>
        <v/>
      </c>
      <c r="AX400" s="237" t="str">
        <f>IF(CMS_Deviation_Detail!D422="","",CMS_Deviation_Detail!D422)</f>
        <v/>
      </c>
      <c r="AY400" s="237" t="str">
        <f t="shared" si="115"/>
        <v/>
      </c>
      <c r="AZ400" s="152" t="str">
        <f>IF(COUNTIF(AY$2:AY400,AY400)=1,AY400,"")</f>
        <v/>
      </c>
      <c r="BA400" s="238" t="str">
        <f t="shared" si="116"/>
        <v/>
      </c>
      <c r="BB400" s="238" t="str">
        <f t="shared" si="117"/>
        <v/>
      </c>
      <c r="BC400" s="238" t="str">
        <f t="shared" si="118"/>
        <v/>
      </c>
      <c r="BD400" s="238" t="str">
        <f t="shared" si="119"/>
        <v/>
      </c>
      <c r="BE400" s="238" t="str">
        <f t="shared" si="114"/>
        <v/>
      </c>
    </row>
    <row r="401" spans="1:57" ht="16.5" x14ac:dyDescent="0.3">
      <c r="A401" s="150"/>
      <c r="B401" s="228"/>
      <c r="C401" s="147"/>
      <c r="D401" s="228"/>
      <c r="U401" s="150" t="str">
        <f>+IF(Z401="","",MAX(U$1:U400)+1)</f>
        <v/>
      </c>
      <c r="V401" s="151" t="str">
        <f>IF(Limit_Deviation_Detail!B423="","",Limit_Deviation_Detail!B423)</f>
        <v/>
      </c>
      <c r="W401" s="151" t="str">
        <f>IF(Limit_Deviation_Detail!C423="","",Limit_Deviation_Detail!C423)</f>
        <v/>
      </c>
      <c r="X401" s="151" t="str">
        <f>IF(Limit_Deviation_Detail!E423="","",Limit_Deviation_Detail!E423)</f>
        <v/>
      </c>
      <c r="Y401" s="151" t="str">
        <f t="shared" si="108"/>
        <v/>
      </c>
      <c r="Z401" s="152" t="str">
        <f>IF(COUNTIF(Y$2:Y401,Y401)=1,Y401,"")</f>
        <v/>
      </c>
      <c r="AA401" s="153" t="str">
        <f t="shared" si="109"/>
        <v/>
      </c>
      <c r="AB401" s="153" t="str">
        <f t="shared" si="110"/>
        <v/>
      </c>
      <c r="AC401" s="153" t="str">
        <f t="shared" si="111"/>
        <v/>
      </c>
      <c r="AD401" s="153" t="str">
        <f t="shared" si="112"/>
        <v/>
      </c>
      <c r="AE401" s="153" t="str">
        <f t="shared" si="113"/>
        <v/>
      </c>
      <c r="AU401" s="236" t="str">
        <f>+IF(AZ401="","",MAX(AU$1:AU400)+1)</f>
        <v/>
      </c>
      <c r="AV401" s="237" t="str">
        <f>IF(CMS_Deviation_Detail!B423="","",CMS_Deviation_Detail!B423)</f>
        <v/>
      </c>
      <c r="AW401" s="237" t="str">
        <f>IF(CMS_Deviation_Detail!C423="","",CMS_Deviation_Detail!C423)</f>
        <v/>
      </c>
      <c r="AX401" s="237" t="str">
        <f>IF(CMS_Deviation_Detail!D423="","",CMS_Deviation_Detail!D423)</f>
        <v/>
      </c>
      <c r="AY401" s="237" t="str">
        <f t="shared" si="115"/>
        <v/>
      </c>
      <c r="AZ401" s="152" t="str">
        <f>IF(COUNTIF(AY$2:AY401,AY401)=1,AY401,"")</f>
        <v/>
      </c>
      <c r="BA401" s="238" t="str">
        <f t="shared" si="116"/>
        <v/>
      </c>
      <c r="BB401" s="238" t="str">
        <f t="shared" si="117"/>
        <v/>
      </c>
      <c r="BC401" s="238" t="str">
        <f t="shared" si="118"/>
        <v/>
      </c>
      <c r="BD401" s="238" t="str">
        <f t="shared" si="119"/>
        <v/>
      </c>
      <c r="BE401" s="238" t="str">
        <f t="shared" si="114"/>
        <v/>
      </c>
    </row>
    <row r="402" spans="1:57" ht="16.5" x14ac:dyDescent="0.3">
      <c r="A402" s="150"/>
      <c r="B402" s="228"/>
      <c r="C402" s="147"/>
      <c r="D402" s="228"/>
      <c r="U402" s="150" t="str">
        <f>+IF(Z402="","",MAX(U$1:U401)+1)</f>
        <v/>
      </c>
      <c r="V402" s="151" t="str">
        <f>IF(Limit_Deviation_Detail!B424="","",Limit_Deviation_Detail!B424)</f>
        <v/>
      </c>
      <c r="W402" s="151" t="str">
        <f>IF(Limit_Deviation_Detail!C424="","",Limit_Deviation_Detail!C424)</f>
        <v/>
      </c>
      <c r="X402" s="151" t="str">
        <f>IF(Limit_Deviation_Detail!E424="","",Limit_Deviation_Detail!E424)</f>
        <v/>
      </c>
      <c r="Y402" s="151" t="str">
        <f t="shared" si="108"/>
        <v/>
      </c>
      <c r="Z402" s="152" t="str">
        <f>IF(COUNTIF(Y$2:Y402,Y402)=1,Y402,"")</f>
        <v/>
      </c>
      <c r="AA402" s="153" t="str">
        <f t="shared" si="109"/>
        <v/>
      </c>
      <c r="AB402" s="153" t="str">
        <f t="shared" si="110"/>
        <v/>
      </c>
      <c r="AC402" s="153" t="str">
        <f t="shared" si="111"/>
        <v/>
      </c>
      <c r="AD402" s="153" t="str">
        <f t="shared" si="112"/>
        <v/>
      </c>
      <c r="AE402" s="153" t="str">
        <f t="shared" si="113"/>
        <v/>
      </c>
      <c r="AU402" s="236" t="str">
        <f>+IF(AZ402="","",MAX(AU$1:AU401)+1)</f>
        <v/>
      </c>
      <c r="AV402" s="237" t="str">
        <f>IF(CMS_Deviation_Detail!B424="","",CMS_Deviation_Detail!B424)</f>
        <v/>
      </c>
      <c r="AW402" s="237" t="str">
        <f>IF(CMS_Deviation_Detail!C424="","",CMS_Deviation_Detail!C424)</f>
        <v/>
      </c>
      <c r="AX402" s="237" t="str">
        <f>IF(CMS_Deviation_Detail!D424="","",CMS_Deviation_Detail!D424)</f>
        <v/>
      </c>
      <c r="AY402" s="237" t="str">
        <f t="shared" si="115"/>
        <v/>
      </c>
      <c r="AZ402" s="152" t="str">
        <f>IF(COUNTIF(AY$2:AY402,AY402)=1,AY402,"")</f>
        <v/>
      </c>
      <c r="BA402" s="238" t="str">
        <f t="shared" si="116"/>
        <v/>
      </c>
      <c r="BB402" s="238" t="str">
        <f t="shared" si="117"/>
        <v/>
      </c>
      <c r="BC402" s="238" t="str">
        <f t="shared" si="118"/>
        <v/>
      </c>
      <c r="BD402" s="238" t="str">
        <f t="shared" si="119"/>
        <v/>
      </c>
      <c r="BE402" s="238" t="str">
        <f t="shared" si="114"/>
        <v/>
      </c>
    </row>
    <row r="403" spans="1:57" ht="16.5" x14ac:dyDescent="0.3">
      <c r="A403" s="150"/>
      <c r="B403" s="228"/>
      <c r="C403" s="147"/>
      <c r="D403" s="228"/>
      <c r="U403" s="150" t="str">
        <f>+IF(Z403="","",MAX(U$1:U402)+1)</f>
        <v/>
      </c>
      <c r="V403" s="151" t="str">
        <f>IF(Limit_Deviation_Detail!B425="","",Limit_Deviation_Detail!B425)</f>
        <v/>
      </c>
      <c r="W403" s="151" t="str">
        <f>IF(Limit_Deviation_Detail!C425="","",Limit_Deviation_Detail!C425)</f>
        <v/>
      </c>
      <c r="X403" s="151" t="str">
        <f>IF(Limit_Deviation_Detail!E425="","",Limit_Deviation_Detail!E425)</f>
        <v/>
      </c>
      <c r="Y403" s="151" t="str">
        <f t="shared" si="108"/>
        <v/>
      </c>
      <c r="Z403" s="152" t="str">
        <f>IF(COUNTIF(Y$2:Y403,Y403)=1,Y403,"")</f>
        <v/>
      </c>
      <c r="AA403" s="153" t="str">
        <f t="shared" si="109"/>
        <v/>
      </c>
      <c r="AB403" s="153" t="str">
        <f t="shared" si="110"/>
        <v/>
      </c>
      <c r="AC403" s="153" t="str">
        <f t="shared" si="111"/>
        <v/>
      </c>
      <c r="AD403" s="153" t="str">
        <f t="shared" si="112"/>
        <v/>
      </c>
      <c r="AE403" s="153" t="str">
        <f t="shared" si="113"/>
        <v/>
      </c>
      <c r="AU403" s="236" t="str">
        <f>+IF(AZ403="","",MAX(AU$1:AU402)+1)</f>
        <v/>
      </c>
      <c r="AV403" s="237" t="str">
        <f>IF(CMS_Deviation_Detail!B425="","",CMS_Deviation_Detail!B425)</f>
        <v/>
      </c>
      <c r="AW403" s="237" t="str">
        <f>IF(CMS_Deviation_Detail!C425="","",CMS_Deviation_Detail!C425)</f>
        <v/>
      </c>
      <c r="AX403" s="237" t="str">
        <f>IF(CMS_Deviation_Detail!D425="","",CMS_Deviation_Detail!D425)</f>
        <v/>
      </c>
      <c r="AY403" s="237" t="str">
        <f t="shared" si="115"/>
        <v/>
      </c>
      <c r="AZ403" s="152" t="str">
        <f>IF(COUNTIF(AY$2:AY403,AY403)=1,AY403,"")</f>
        <v/>
      </c>
      <c r="BA403" s="238" t="str">
        <f t="shared" si="116"/>
        <v/>
      </c>
      <c r="BB403" s="238" t="str">
        <f t="shared" si="117"/>
        <v/>
      </c>
      <c r="BC403" s="238" t="str">
        <f t="shared" si="118"/>
        <v/>
      </c>
      <c r="BD403" s="238" t="str">
        <f t="shared" si="119"/>
        <v/>
      </c>
      <c r="BE403" s="238" t="str">
        <f t="shared" si="114"/>
        <v/>
      </c>
    </row>
    <row r="404" spans="1:57" ht="16.5" x14ac:dyDescent="0.3">
      <c r="A404" s="150"/>
      <c r="B404" s="228"/>
      <c r="C404" s="147"/>
      <c r="D404" s="228"/>
      <c r="U404" s="150" t="str">
        <f>+IF(Z404="","",MAX(U$1:U403)+1)</f>
        <v/>
      </c>
      <c r="V404" s="151" t="str">
        <f>IF(Limit_Deviation_Detail!B426="","",Limit_Deviation_Detail!B426)</f>
        <v/>
      </c>
      <c r="W404" s="151" t="str">
        <f>IF(Limit_Deviation_Detail!C426="","",Limit_Deviation_Detail!C426)</f>
        <v/>
      </c>
      <c r="X404" s="151" t="str">
        <f>IF(Limit_Deviation_Detail!E426="","",Limit_Deviation_Detail!E426)</f>
        <v/>
      </c>
      <c r="Y404" s="151" t="str">
        <f t="shared" si="108"/>
        <v/>
      </c>
      <c r="Z404" s="152" t="str">
        <f>IF(COUNTIF(Y$2:Y404,Y404)=1,Y404,"")</f>
        <v/>
      </c>
      <c r="AA404" s="153" t="str">
        <f t="shared" si="109"/>
        <v/>
      </c>
      <c r="AB404" s="153" t="str">
        <f t="shared" si="110"/>
        <v/>
      </c>
      <c r="AC404" s="153" t="str">
        <f t="shared" si="111"/>
        <v/>
      </c>
      <c r="AD404" s="153" t="str">
        <f t="shared" si="112"/>
        <v/>
      </c>
      <c r="AE404" s="153" t="str">
        <f t="shared" si="113"/>
        <v/>
      </c>
      <c r="AU404" s="236" t="str">
        <f>+IF(AZ404="","",MAX(AU$1:AU403)+1)</f>
        <v/>
      </c>
      <c r="AV404" s="237" t="str">
        <f>IF(CMS_Deviation_Detail!B426="","",CMS_Deviation_Detail!B426)</f>
        <v/>
      </c>
      <c r="AW404" s="237" t="str">
        <f>IF(CMS_Deviation_Detail!C426="","",CMS_Deviation_Detail!C426)</f>
        <v/>
      </c>
      <c r="AX404" s="237" t="str">
        <f>IF(CMS_Deviation_Detail!D426="","",CMS_Deviation_Detail!D426)</f>
        <v/>
      </c>
      <c r="AY404" s="237" t="str">
        <f t="shared" si="115"/>
        <v/>
      </c>
      <c r="AZ404" s="152" t="str">
        <f>IF(COUNTIF(AY$2:AY404,AY404)=1,AY404,"")</f>
        <v/>
      </c>
      <c r="BA404" s="238" t="str">
        <f t="shared" si="116"/>
        <v/>
      </c>
      <c r="BB404" s="238" t="str">
        <f t="shared" si="117"/>
        <v/>
      </c>
      <c r="BC404" s="238" t="str">
        <f t="shared" si="118"/>
        <v/>
      </c>
      <c r="BD404" s="238" t="str">
        <f t="shared" si="119"/>
        <v/>
      </c>
      <c r="BE404" s="238" t="str">
        <f t="shared" si="114"/>
        <v/>
      </c>
    </row>
    <row r="405" spans="1:57" ht="16.5" x14ac:dyDescent="0.3">
      <c r="A405" s="150"/>
      <c r="B405" s="228"/>
      <c r="C405" s="147"/>
      <c r="D405" s="228"/>
      <c r="U405" s="150" t="str">
        <f>+IF(Z405="","",MAX(U$1:U404)+1)</f>
        <v/>
      </c>
      <c r="V405" s="151" t="str">
        <f>IF(Limit_Deviation_Detail!B427="","",Limit_Deviation_Detail!B427)</f>
        <v/>
      </c>
      <c r="W405" s="151" t="str">
        <f>IF(Limit_Deviation_Detail!C427="","",Limit_Deviation_Detail!C427)</f>
        <v/>
      </c>
      <c r="X405" s="151" t="str">
        <f>IF(Limit_Deviation_Detail!E427="","",Limit_Deviation_Detail!E427)</f>
        <v/>
      </c>
      <c r="Y405" s="151" t="str">
        <f t="shared" si="108"/>
        <v/>
      </c>
      <c r="Z405" s="152" t="str">
        <f>IF(COUNTIF(Y$2:Y405,Y405)=1,Y405,"")</f>
        <v/>
      </c>
      <c r="AA405" s="153" t="str">
        <f t="shared" si="109"/>
        <v/>
      </c>
      <c r="AB405" s="153" t="str">
        <f t="shared" si="110"/>
        <v/>
      </c>
      <c r="AC405" s="153" t="str">
        <f t="shared" si="111"/>
        <v/>
      </c>
      <c r="AD405" s="153" t="str">
        <f t="shared" si="112"/>
        <v/>
      </c>
      <c r="AE405" s="153" t="str">
        <f t="shared" si="113"/>
        <v/>
      </c>
      <c r="AU405" s="236" t="str">
        <f>+IF(AZ405="","",MAX(AU$1:AU404)+1)</f>
        <v/>
      </c>
      <c r="AV405" s="237" t="str">
        <f>IF(CMS_Deviation_Detail!B427="","",CMS_Deviation_Detail!B427)</f>
        <v/>
      </c>
      <c r="AW405" s="237" t="str">
        <f>IF(CMS_Deviation_Detail!C427="","",CMS_Deviation_Detail!C427)</f>
        <v/>
      </c>
      <c r="AX405" s="237" t="str">
        <f>IF(CMS_Deviation_Detail!D427="","",CMS_Deviation_Detail!D427)</f>
        <v/>
      </c>
      <c r="AY405" s="237" t="str">
        <f t="shared" si="115"/>
        <v/>
      </c>
      <c r="AZ405" s="152" t="str">
        <f>IF(COUNTIF(AY$2:AY405,AY405)=1,AY405,"")</f>
        <v/>
      </c>
      <c r="BA405" s="238" t="str">
        <f t="shared" si="116"/>
        <v/>
      </c>
      <c r="BB405" s="238" t="str">
        <f t="shared" si="117"/>
        <v/>
      </c>
      <c r="BC405" s="238" t="str">
        <f t="shared" si="118"/>
        <v/>
      </c>
      <c r="BD405" s="238" t="str">
        <f t="shared" si="119"/>
        <v/>
      </c>
      <c r="BE405" s="238" t="str">
        <f t="shared" si="114"/>
        <v/>
      </c>
    </row>
    <row r="406" spans="1:57" ht="16.5" x14ac:dyDescent="0.3">
      <c r="A406" s="150"/>
      <c r="B406" s="228"/>
      <c r="C406" s="147"/>
      <c r="D406" s="228"/>
      <c r="U406" s="150" t="str">
        <f>+IF(Z406="","",MAX(U$1:U405)+1)</f>
        <v/>
      </c>
      <c r="V406" s="151" t="str">
        <f>IF(Limit_Deviation_Detail!B428="","",Limit_Deviation_Detail!B428)</f>
        <v/>
      </c>
      <c r="W406" s="151" t="str">
        <f>IF(Limit_Deviation_Detail!C428="","",Limit_Deviation_Detail!C428)</f>
        <v/>
      </c>
      <c r="X406" s="151" t="str">
        <f>IF(Limit_Deviation_Detail!E428="","",Limit_Deviation_Detail!E428)</f>
        <v/>
      </c>
      <c r="Y406" s="151" t="str">
        <f t="shared" si="108"/>
        <v/>
      </c>
      <c r="Z406" s="152" t="str">
        <f>IF(COUNTIF(Y$2:Y406,Y406)=1,Y406,"")</f>
        <v/>
      </c>
      <c r="AA406" s="153" t="str">
        <f t="shared" si="109"/>
        <v/>
      </c>
      <c r="AB406" s="153" t="str">
        <f t="shared" si="110"/>
        <v/>
      </c>
      <c r="AC406" s="153" t="str">
        <f t="shared" si="111"/>
        <v/>
      </c>
      <c r="AD406" s="153" t="str">
        <f t="shared" si="112"/>
        <v/>
      </c>
      <c r="AE406" s="153" t="str">
        <f t="shared" si="113"/>
        <v/>
      </c>
      <c r="AU406" s="236" t="str">
        <f>+IF(AZ406="","",MAX(AU$1:AU405)+1)</f>
        <v/>
      </c>
      <c r="AV406" s="237" t="str">
        <f>IF(CMS_Deviation_Detail!B428="","",CMS_Deviation_Detail!B428)</f>
        <v/>
      </c>
      <c r="AW406" s="237" t="str">
        <f>IF(CMS_Deviation_Detail!C428="","",CMS_Deviation_Detail!C428)</f>
        <v/>
      </c>
      <c r="AX406" s="237" t="str">
        <f>IF(CMS_Deviation_Detail!D428="","",CMS_Deviation_Detail!D428)</f>
        <v/>
      </c>
      <c r="AY406" s="237" t="str">
        <f t="shared" si="115"/>
        <v/>
      </c>
      <c r="AZ406" s="152" t="str">
        <f>IF(COUNTIF(AY$2:AY406,AY406)=1,AY406,"")</f>
        <v/>
      </c>
      <c r="BA406" s="238" t="str">
        <f t="shared" si="116"/>
        <v/>
      </c>
      <c r="BB406" s="238" t="str">
        <f t="shared" si="117"/>
        <v/>
      </c>
      <c r="BC406" s="238" t="str">
        <f t="shared" si="118"/>
        <v/>
      </c>
      <c r="BD406" s="238" t="str">
        <f t="shared" si="119"/>
        <v/>
      </c>
      <c r="BE406" s="238" t="str">
        <f t="shared" si="114"/>
        <v/>
      </c>
    </row>
    <row r="407" spans="1:57" ht="16.5" x14ac:dyDescent="0.3">
      <c r="A407" s="150"/>
      <c r="B407" s="228"/>
      <c r="C407" s="147"/>
      <c r="D407" s="228"/>
      <c r="U407" s="150" t="str">
        <f>+IF(Z407="","",MAX(U$1:U406)+1)</f>
        <v/>
      </c>
      <c r="V407" s="151" t="str">
        <f>IF(Limit_Deviation_Detail!B429="","",Limit_Deviation_Detail!B429)</f>
        <v/>
      </c>
      <c r="W407" s="151" t="str">
        <f>IF(Limit_Deviation_Detail!C429="","",Limit_Deviation_Detail!C429)</f>
        <v/>
      </c>
      <c r="X407" s="151" t="str">
        <f>IF(Limit_Deviation_Detail!E429="","",Limit_Deviation_Detail!E429)</f>
        <v/>
      </c>
      <c r="Y407" s="151" t="str">
        <f t="shared" si="108"/>
        <v/>
      </c>
      <c r="Z407" s="152" t="str">
        <f>IF(COUNTIF(Y$2:Y407,Y407)=1,Y407,"")</f>
        <v/>
      </c>
      <c r="AA407" s="153" t="str">
        <f t="shared" si="109"/>
        <v/>
      </c>
      <c r="AB407" s="153" t="str">
        <f t="shared" si="110"/>
        <v/>
      </c>
      <c r="AC407" s="153" t="str">
        <f t="shared" si="111"/>
        <v/>
      </c>
      <c r="AD407" s="153" t="str">
        <f t="shared" si="112"/>
        <v/>
      </c>
      <c r="AE407" s="153" t="str">
        <f t="shared" si="113"/>
        <v/>
      </c>
      <c r="AU407" s="236" t="str">
        <f>+IF(AZ407="","",MAX(AU$1:AU406)+1)</f>
        <v/>
      </c>
      <c r="AV407" s="237" t="str">
        <f>IF(CMS_Deviation_Detail!B429="","",CMS_Deviation_Detail!B429)</f>
        <v/>
      </c>
      <c r="AW407" s="237" t="str">
        <f>IF(CMS_Deviation_Detail!C429="","",CMS_Deviation_Detail!C429)</f>
        <v/>
      </c>
      <c r="AX407" s="237" t="str">
        <f>IF(CMS_Deviation_Detail!D429="","",CMS_Deviation_Detail!D429)</f>
        <v/>
      </c>
      <c r="AY407" s="237" t="str">
        <f t="shared" si="115"/>
        <v/>
      </c>
      <c r="AZ407" s="152" t="str">
        <f>IF(COUNTIF(AY$2:AY407,AY407)=1,AY407,"")</f>
        <v/>
      </c>
      <c r="BA407" s="238" t="str">
        <f t="shared" si="116"/>
        <v/>
      </c>
      <c r="BB407" s="238" t="str">
        <f t="shared" si="117"/>
        <v/>
      </c>
      <c r="BC407" s="238" t="str">
        <f t="shared" si="118"/>
        <v/>
      </c>
      <c r="BD407" s="238" t="str">
        <f t="shared" si="119"/>
        <v/>
      </c>
      <c r="BE407" s="238" t="str">
        <f t="shared" si="114"/>
        <v/>
      </c>
    </row>
    <row r="408" spans="1:57" ht="16.5" x14ac:dyDescent="0.3">
      <c r="A408" s="150"/>
      <c r="B408" s="228"/>
      <c r="C408" s="147"/>
      <c r="D408" s="228"/>
      <c r="U408" s="150" t="str">
        <f>+IF(Z408="","",MAX(U$1:U407)+1)</f>
        <v/>
      </c>
      <c r="V408" s="151" t="str">
        <f>IF(Limit_Deviation_Detail!B430="","",Limit_Deviation_Detail!B430)</f>
        <v/>
      </c>
      <c r="W408" s="151" t="str">
        <f>IF(Limit_Deviation_Detail!C430="","",Limit_Deviation_Detail!C430)</f>
        <v/>
      </c>
      <c r="X408" s="151" t="str">
        <f>IF(Limit_Deviation_Detail!E430="","",Limit_Deviation_Detail!E430)</f>
        <v/>
      </c>
      <c r="Y408" s="151" t="str">
        <f t="shared" si="108"/>
        <v/>
      </c>
      <c r="Z408" s="152" t="str">
        <f>IF(COUNTIF(Y$2:Y408,Y408)=1,Y408,"")</f>
        <v/>
      </c>
      <c r="AA408" s="153" t="str">
        <f t="shared" si="109"/>
        <v/>
      </c>
      <c r="AB408" s="153" t="str">
        <f t="shared" si="110"/>
        <v/>
      </c>
      <c r="AC408" s="153" t="str">
        <f t="shared" si="111"/>
        <v/>
      </c>
      <c r="AD408" s="153" t="str">
        <f t="shared" si="112"/>
        <v/>
      </c>
      <c r="AE408" s="153" t="str">
        <f t="shared" si="113"/>
        <v/>
      </c>
      <c r="AU408" s="236" t="str">
        <f>+IF(AZ408="","",MAX(AU$1:AU407)+1)</f>
        <v/>
      </c>
      <c r="AV408" s="237" t="str">
        <f>IF(CMS_Deviation_Detail!B430="","",CMS_Deviation_Detail!B430)</f>
        <v/>
      </c>
      <c r="AW408" s="237" t="str">
        <f>IF(CMS_Deviation_Detail!C430="","",CMS_Deviation_Detail!C430)</f>
        <v/>
      </c>
      <c r="AX408" s="237" t="str">
        <f>IF(CMS_Deviation_Detail!D430="","",CMS_Deviation_Detail!D430)</f>
        <v/>
      </c>
      <c r="AY408" s="237" t="str">
        <f t="shared" si="115"/>
        <v/>
      </c>
      <c r="AZ408" s="152" t="str">
        <f>IF(COUNTIF(AY$2:AY408,AY408)=1,AY408,"")</f>
        <v/>
      </c>
      <c r="BA408" s="238" t="str">
        <f t="shared" si="116"/>
        <v/>
      </c>
      <c r="BB408" s="238" t="str">
        <f t="shared" si="117"/>
        <v/>
      </c>
      <c r="BC408" s="238" t="str">
        <f t="shared" si="118"/>
        <v/>
      </c>
      <c r="BD408" s="238" t="str">
        <f t="shared" si="119"/>
        <v/>
      </c>
      <c r="BE408" s="238" t="str">
        <f t="shared" si="114"/>
        <v/>
      </c>
    </row>
    <row r="409" spans="1:57" ht="16.5" x14ac:dyDescent="0.3">
      <c r="A409" s="150"/>
      <c r="B409" s="228"/>
      <c r="C409" s="147"/>
      <c r="D409" s="228"/>
      <c r="U409" s="150" t="str">
        <f>+IF(Z409="","",MAX(U$1:U408)+1)</f>
        <v/>
      </c>
      <c r="V409" s="151" t="str">
        <f>IF(Limit_Deviation_Detail!B431="","",Limit_Deviation_Detail!B431)</f>
        <v/>
      </c>
      <c r="W409" s="151" t="str">
        <f>IF(Limit_Deviation_Detail!C431="","",Limit_Deviation_Detail!C431)</f>
        <v/>
      </c>
      <c r="X409" s="151" t="str">
        <f>IF(Limit_Deviation_Detail!E431="","",Limit_Deviation_Detail!E431)</f>
        <v/>
      </c>
      <c r="Y409" s="151" t="str">
        <f t="shared" si="108"/>
        <v/>
      </c>
      <c r="Z409" s="152" t="str">
        <f>IF(COUNTIF(Y$2:Y409,Y409)=1,Y409,"")</f>
        <v/>
      </c>
      <c r="AA409" s="153" t="str">
        <f t="shared" si="109"/>
        <v/>
      </c>
      <c r="AB409" s="153" t="str">
        <f t="shared" si="110"/>
        <v/>
      </c>
      <c r="AC409" s="153" t="str">
        <f t="shared" si="111"/>
        <v/>
      </c>
      <c r="AD409" s="153" t="str">
        <f t="shared" si="112"/>
        <v/>
      </c>
      <c r="AE409" s="153" t="str">
        <f t="shared" si="113"/>
        <v/>
      </c>
      <c r="AU409" s="236" t="str">
        <f>+IF(AZ409="","",MAX(AU$1:AU408)+1)</f>
        <v/>
      </c>
      <c r="AV409" s="237" t="str">
        <f>IF(CMS_Deviation_Detail!B431="","",CMS_Deviation_Detail!B431)</f>
        <v/>
      </c>
      <c r="AW409" s="237" t="str">
        <f>IF(CMS_Deviation_Detail!C431="","",CMS_Deviation_Detail!C431)</f>
        <v/>
      </c>
      <c r="AX409" s="237" t="str">
        <f>IF(CMS_Deviation_Detail!D431="","",CMS_Deviation_Detail!D431)</f>
        <v/>
      </c>
      <c r="AY409" s="237" t="str">
        <f t="shared" si="115"/>
        <v/>
      </c>
      <c r="AZ409" s="152" t="str">
        <f>IF(COUNTIF(AY$2:AY409,AY409)=1,AY409,"")</f>
        <v/>
      </c>
      <c r="BA409" s="238" t="str">
        <f t="shared" si="116"/>
        <v/>
      </c>
      <c r="BB409" s="238" t="str">
        <f t="shared" si="117"/>
        <v/>
      </c>
      <c r="BC409" s="238" t="str">
        <f t="shared" si="118"/>
        <v/>
      </c>
      <c r="BD409" s="238" t="str">
        <f t="shared" si="119"/>
        <v/>
      </c>
      <c r="BE409" s="238" t="str">
        <f t="shared" si="114"/>
        <v/>
      </c>
    </row>
    <row r="410" spans="1:57" ht="16.5" x14ac:dyDescent="0.3">
      <c r="A410" s="150"/>
      <c r="B410" s="228"/>
      <c r="C410" s="147"/>
      <c r="D410" s="228"/>
      <c r="U410" s="150" t="str">
        <f>+IF(Z410="","",MAX(U$1:U409)+1)</f>
        <v/>
      </c>
      <c r="V410" s="151" t="str">
        <f>IF(Limit_Deviation_Detail!B432="","",Limit_Deviation_Detail!B432)</f>
        <v/>
      </c>
      <c r="W410" s="151" t="str">
        <f>IF(Limit_Deviation_Detail!C432="","",Limit_Deviation_Detail!C432)</f>
        <v/>
      </c>
      <c r="X410" s="151" t="str">
        <f>IF(Limit_Deviation_Detail!E432="","",Limit_Deviation_Detail!E432)</f>
        <v/>
      </c>
      <c r="Y410" s="151" t="str">
        <f t="shared" si="108"/>
        <v/>
      </c>
      <c r="Z410" s="152" t="str">
        <f>IF(COUNTIF(Y$2:Y410,Y410)=1,Y410,"")</f>
        <v/>
      </c>
      <c r="AA410" s="153" t="str">
        <f t="shared" si="109"/>
        <v/>
      </c>
      <c r="AB410" s="153" t="str">
        <f t="shared" si="110"/>
        <v/>
      </c>
      <c r="AC410" s="153" t="str">
        <f t="shared" si="111"/>
        <v/>
      </c>
      <c r="AD410" s="153" t="str">
        <f t="shared" si="112"/>
        <v/>
      </c>
      <c r="AE410" s="153" t="str">
        <f t="shared" si="113"/>
        <v/>
      </c>
      <c r="AU410" s="236" t="str">
        <f>+IF(AZ410="","",MAX(AU$1:AU409)+1)</f>
        <v/>
      </c>
      <c r="AV410" s="237" t="str">
        <f>IF(CMS_Deviation_Detail!B432="","",CMS_Deviation_Detail!B432)</f>
        <v/>
      </c>
      <c r="AW410" s="237" t="str">
        <f>IF(CMS_Deviation_Detail!C432="","",CMS_Deviation_Detail!C432)</f>
        <v/>
      </c>
      <c r="AX410" s="237" t="str">
        <f>IF(CMS_Deviation_Detail!D432="","",CMS_Deviation_Detail!D432)</f>
        <v/>
      </c>
      <c r="AY410" s="237" t="str">
        <f t="shared" si="115"/>
        <v/>
      </c>
      <c r="AZ410" s="152" t="str">
        <f>IF(COUNTIF(AY$2:AY410,AY410)=1,AY410,"")</f>
        <v/>
      </c>
      <c r="BA410" s="238" t="str">
        <f t="shared" si="116"/>
        <v/>
      </c>
      <c r="BB410" s="238" t="str">
        <f t="shared" si="117"/>
        <v/>
      </c>
      <c r="BC410" s="238" t="str">
        <f t="shared" si="118"/>
        <v/>
      </c>
      <c r="BD410" s="238" t="str">
        <f t="shared" si="119"/>
        <v/>
      </c>
      <c r="BE410" s="238" t="str">
        <f t="shared" si="114"/>
        <v/>
      </c>
    </row>
    <row r="411" spans="1:57" ht="16.5" x14ac:dyDescent="0.3">
      <c r="A411" s="150"/>
      <c r="B411" s="228"/>
      <c r="C411" s="147"/>
      <c r="D411" s="228"/>
      <c r="U411" s="150" t="str">
        <f>+IF(Z411="","",MAX(U$1:U410)+1)</f>
        <v/>
      </c>
      <c r="V411" s="151" t="str">
        <f>IF(Limit_Deviation_Detail!B433="","",Limit_Deviation_Detail!B433)</f>
        <v/>
      </c>
      <c r="W411" s="151" t="str">
        <f>IF(Limit_Deviation_Detail!C433="","",Limit_Deviation_Detail!C433)</f>
        <v/>
      </c>
      <c r="X411" s="151" t="str">
        <f>IF(Limit_Deviation_Detail!E433="","",Limit_Deviation_Detail!E433)</f>
        <v/>
      </c>
      <c r="Y411" s="151" t="str">
        <f t="shared" si="108"/>
        <v/>
      </c>
      <c r="Z411" s="152" t="str">
        <f>IF(COUNTIF(Y$2:Y411,Y411)=1,Y411,"")</f>
        <v/>
      </c>
      <c r="AA411" s="153" t="str">
        <f t="shared" si="109"/>
        <v/>
      </c>
      <c r="AB411" s="153" t="str">
        <f t="shared" si="110"/>
        <v/>
      </c>
      <c r="AC411" s="153" t="str">
        <f t="shared" si="111"/>
        <v/>
      </c>
      <c r="AD411" s="153" t="str">
        <f t="shared" si="112"/>
        <v/>
      </c>
      <c r="AE411" s="153" t="str">
        <f t="shared" si="113"/>
        <v/>
      </c>
      <c r="AU411" s="236" t="str">
        <f>+IF(AZ411="","",MAX(AU$1:AU410)+1)</f>
        <v/>
      </c>
      <c r="AV411" s="237" t="str">
        <f>IF(CMS_Deviation_Detail!B433="","",CMS_Deviation_Detail!B433)</f>
        <v/>
      </c>
      <c r="AW411" s="237" t="str">
        <f>IF(CMS_Deviation_Detail!C433="","",CMS_Deviation_Detail!C433)</f>
        <v/>
      </c>
      <c r="AX411" s="237" t="str">
        <f>IF(CMS_Deviation_Detail!D433="","",CMS_Deviation_Detail!D433)</f>
        <v/>
      </c>
      <c r="AY411" s="237" t="str">
        <f t="shared" si="115"/>
        <v/>
      </c>
      <c r="AZ411" s="152" t="str">
        <f>IF(COUNTIF(AY$2:AY411,AY411)=1,AY411,"")</f>
        <v/>
      </c>
      <c r="BA411" s="238" t="str">
        <f t="shared" si="116"/>
        <v/>
      </c>
      <c r="BB411" s="238" t="str">
        <f t="shared" si="117"/>
        <v/>
      </c>
      <c r="BC411" s="238" t="str">
        <f t="shared" si="118"/>
        <v/>
      </c>
      <c r="BD411" s="238" t="str">
        <f t="shared" si="119"/>
        <v/>
      </c>
      <c r="BE411" s="238" t="str">
        <f t="shared" si="114"/>
        <v/>
      </c>
    </row>
    <row r="412" spans="1:57" ht="16.5" x14ac:dyDescent="0.3">
      <c r="A412" s="150"/>
      <c r="B412" s="228"/>
      <c r="C412" s="147"/>
      <c r="D412" s="228"/>
      <c r="U412" s="150" t="str">
        <f>+IF(Z412="","",MAX(U$1:U411)+1)</f>
        <v/>
      </c>
      <c r="V412" s="151" t="str">
        <f>IF(Limit_Deviation_Detail!B434="","",Limit_Deviation_Detail!B434)</f>
        <v/>
      </c>
      <c r="W412" s="151" t="str">
        <f>IF(Limit_Deviation_Detail!C434="","",Limit_Deviation_Detail!C434)</f>
        <v/>
      </c>
      <c r="X412" s="151" t="str">
        <f>IF(Limit_Deviation_Detail!E434="","",Limit_Deviation_Detail!E434)</f>
        <v/>
      </c>
      <c r="Y412" s="151" t="str">
        <f t="shared" si="108"/>
        <v/>
      </c>
      <c r="Z412" s="152" t="str">
        <f>IF(COUNTIF(Y$2:Y412,Y412)=1,Y412,"")</f>
        <v/>
      </c>
      <c r="AA412" s="153" t="str">
        <f t="shared" si="109"/>
        <v/>
      </c>
      <c r="AB412" s="153" t="str">
        <f t="shared" si="110"/>
        <v/>
      </c>
      <c r="AC412" s="153" t="str">
        <f t="shared" si="111"/>
        <v/>
      </c>
      <c r="AD412" s="153" t="str">
        <f t="shared" si="112"/>
        <v/>
      </c>
      <c r="AE412" s="153" t="str">
        <f t="shared" si="113"/>
        <v/>
      </c>
      <c r="AU412" s="236" t="str">
        <f>+IF(AZ412="","",MAX(AU$1:AU411)+1)</f>
        <v/>
      </c>
      <c r="AV412" s="237" t="str">
        <f>IF(CMS_Deviation_Detail!B434="","",CMS_Deviation_Detail!B434)</f>
        <v/>
      </c>
      <c r="AW412" s="237" t="str">
        <f>IF(CMS_Deviation_Detail!C434="","",CMS_Deviation_Detail!C434)</f>
        <v/>
      </c>
      <c r="AX412" s="237" t="str">
        <f>IF(CMS_Deviation_Detail!D434="","",CMS_Deviation_Detail!D434)</f>
        <v/>
      </c>
      <c r="AY412" s="237" t="str">
        <f t="shared" si="115"/>
        <v/>
      </c>
      <c r="AZ412" s="152" t="str">
        <f>IF(COUNTIF(AY$2:AY412,AY412)=1,AY412,"")</f>
        <v/>
      </c>
      <c r="BA412" s="238" t="str">
        <f t="shared" si="116"/>
        <v/>
      </c>
      <c r="BB412" s="238" t="str">
        <f t="shared" si="117"/>
        <v/>
      </c>
      <c r="BC412" s="238" t="str">
        <f t="shared" si="118"/>
        <v/>
      </c>
      <c r="BD412" s="238" t="str">
        <f t="shared" si="119"/>
        <v/>
      </c>
      <c r="BE412" s="238" t="str">
        <f t="shared" si="114"/>
        <v/>
      </c>
    </row>
    <row r="413" spans="1:57" ht="16.5" x14ac:dyDescent="0.3">
      <c r="A413" s="150"/>
      <c r="B413" s="228"/>
      <c r="C413" s="147"/>
      <c r="D413" s="228"/>
      <c r="U413" s="150" t="str">
        <f>+IF(Z413="","",MAX(U$1:U412)+1)</f>
        <v/>
      </c>
      <c r="V413" s="151" t="str">
        <f>IF(Limit_Deviation_Detail!B435="","",Limit_Deviation_Detail!B435)</f>
        <v/>
      </c>
      <c r="W413" s="151" t="str">
        <f>IF(Limit_Deviation_Detail!C435="","",Limit_Deviation_Detail!C435)</f>
        <v/>
      </c>
      <c r="X413" s="151" t="str">
        <f>IF(Limit_Deviation_Detail!E435="","",Limit_Deviation_Detail!E435)</f>
        <v/>
      </c>
      <c r="Y413" s="151" t="str">
        <f t="shared" si="108"/>
        <v/>
      </c>
      <c r="Z413" s="152" t="str">
        <f>IF(COUNTIF(Y$2:Y413,Y413)=1,Y413,"")</f>
        <v/>
      </c>
      <c r="AA413" s="153" t="str">
        <f t="shared" si="109"/>
        <v/>
      </c>
      <c r="AB413" s="153" t="str">
        <f t="shared" si="110"/>
        <v/>
      </c>
      <c r="AC413" s="153" t="str">
        <f t="shared" si="111"/>
        <v/>
      </c>
      <c r="AD413" s="153" t="str">
        <f t="shared" si="112"/>
        <v/>
      </c>
      <c r="AE413" s="153" t="str">
        <f t="shared" si="113"/>
        <v/>
      </c>
      <c r="AU413" s="236" t="str">
        <f>+IF(AZ413="","",MAX(AU$1:AU412)+1)</f>
        <v/>
      </c>
      <c r="AV413" s="237" t="str">
        <f>IF(CMS_Deviation_Detail!B435="","",CMS_Deviation_Detail!B435)</f>
        <v/>
      </c>
      <c r="AW413" s="237" t="str">
        <f>IF(CMS_Deviation_Detail!C435="","",CMS_Deviation_Detail!C435)</f>
        <v/>
      </c>
      <c r="AX413" s="237" t="str">
        <f>IF(CMS_Deviation_Detail!D435="","",CMS_Deviation_Detail!D435)</f>
        <v/>
      </c>
      <c r="AY413" s="237" t="str">
        <f t="shared" si="115"/>
        <v/>
      </c>
      <c r="AZ413" s="152" t="str">
        <f>IF(COUNTIF(AY$2:AY413,AY413)=1,AY413,"")</f>
        <v/>
      </c>
      <c r="BA413" s="238" t="str">
        <f t="shared" si="116"/>
        <v/>
      </c>
      <c r="BB413" s="238" t="str">
        <f t="shared" si="117"/>
        <v/>
      </c>
      <c r="BC413" s="238" t="str">
        <f t="shared" si="118"/>
        <v/>
      </c>
      <c r="BD413" s="238" t="str">
        <f t="shared" si="119"/>
        <v/>
      </c>
      <c r="BE413" s="238" t="str">
        <f t="shared" si="114"/>
        <v/>
      </c>
    </row>
    <row r="414" spans="1:57" ht="16.5" x14ac:dyDescent="0.3">
      <c r="A414" s="150"/>
      <c r="B414" s="228"/>
      <c r="C414" s="147"/>
      <c r="D414" s="228"/>
      <c r="U414" s="150" t="str">
        <f>+IF(Z414="","",MAX(U$1:U413)+1)</f>
        <v/>
      </c>
      <c r="V414" s="151" t="str">
        <f>IF(Limit_Deviation_Detail!B436="","",Limit_Deviation_Detail!B436)</f>
        <v/>
      </c>
      <c r="W414" s="151" t="str">
        <f>IF(Limit_Deviation_Detail!C436="","",Limit_Deviation_Detail!C436)</f>
        <v/>
      </c>
      <c r="X414" s="151" t="str">
        <f>IF(Limit_Deviation_Detail!E436="","",Limit_Deviation_Detail!E436)</f>
        <v/>
      </c>
      <c r="Y414" s="151" t="str">
        <f t="shared" si="108"/>
        <v/>
      </c>
      <c r="Z414" s="152" t="str">
        <f>IF(COUNTIF(Y$2:Y414,Y414)=1,Y414,"")</f>
        <v/>
      </c>
      <c r="AA414" s="153" t="str">
        <f t="shared" si="109"/>
        <v/>
      </c>
      <c r="AB414" s="153" t="str">
        <f t="shared" si="110"/>
        <v/>
      </c>
      <c r="AC414" s="153" t="str">
        <f t="shared" si="111"/>
        <v/>
      </c>
      <c r="AD414" s="153" t="str">
        <f t="shared" si="112"/>
        <v/>
      </c>
      <c r="AE414" s="153" t="str">
        <f t="shared" si="113"/>
        <v/>
      </c>
      <c r="AU414" s="236" t="str">
        <f>+IF(AZ414="","",MAX(AU$1:AU413)+1)</f>
        <v/>
      </c>
      <c r="AV414" s="237" t="str">
        <f>IF(CMS_Deviation_Detail!B436="","",CMS_Deviation_Detail!B436)</f>
        <v/>
      </c>
      <c r="AW414" s="237" t="str">
        <f>IF(CMS_Deviation_Detail!C436="","",CMS_Deviation_Detail!C436)</f>
        <v/>
      </c>
      <c r="AX414" s="237" t="str">
        <f>IF(CMS_Deviation_Detail!D436="","",CMS_Deviation_Detail!D436)</f>
        <v/>
      </c>
      <c r="AY414" s="237" t="str">
        <f t="shared" si="115"/>
        <v/>
      </c>
      <c r="AZ414" s="152" t="str">
        <f>IF(COUNTIF(AY$2:AY414,AY414)=1,AY414,"")</f>
        <v/>
      </c>
      <c r="BA414" s="238" t="str">
        <f t="shared" si="116"/>
        <v/>
      </c>
      <c r="BB414" s="238" t="str">
        <f t="shared" si="117"/>
        <v/>
      </c>
      <c r="BC414" s="238" t="str">
        <f t="shared" si="118"/>
        <v/>
      </c>
      <c r="BD414" s="238" t="str">
        <f t="shared" si="119"/>
        <v/>
      </c>
      <c r="BE414" s="238" t="str">
        <f t="shared" si="114"/>
        <v/>
      </c>
    </row>
    <row r="415" spans="1:57" ht="16.5" x14ac:dyDescent="0.3">
      <c r="A415" s="150"/>
      <c r="B415" s="228"/>
      <c r="C415" s="147"/>
      <c r="D415" s="228"/>
      <c r="U415" s="150" t="str">
        <f>+IF(Z415="","",MAX(U$1:U414)+1)</f>
        <v/>
      </c>
      <c r="V415" s="151" t="str">
        <f>IF(Limit_Deviation_Detail!B437="","",Limit_Deviation_Detail!B437)</f>
        <v/>
      </c>
      <c r="W415" s="151" t="str">
        <f>IF(Limit_Deviation_Detail!C437="","",Limit_Deviation_Detail!C437)</f>
        <v/>
      </c>
      <c r="X415" s="151" t="str">
        <f>IF(Limit_Deviation_Detail!E437="","",Limit_Deviation_Detail!E437)</f>
        <v/>
      </c>
      <c r="Y415" s="151" t="str">
        <f t="shared" si="108"/>
        <v/>
      </c>
      <c r="Z415" s="152" t="str">
        <f>IF(COUNTIF(Y$2:Y415,Y415)=1,Y415,"")</f>
        <v/>
      </c>
      <c r="AA415" s="153" t="str">
        <f t="shared" si="109"/>
        <v/>
      </c>
      <c r="AB415" s="153" t="str">
        <f t="shared" si="110"/>
        <v/>
      </c>
      <c r="AC415" s="153" t="str">
        <f t="shared" si="111"/>
        <v/>
      </c>
      <c r="AD415" s="153" t="str">
        <f t="shared" si="112"/>
        <v/>
      </c>
      <c r="AE415" s="153" t="str">
        <f t="shared" si="113"/>
        <v/>
      </c>
      <c r="AU415" s="236" t="str">
        <f>+IF(AZ415="","",MAX(AU$1:AU414)+1)</f>
        <v/>
      </c>
      <c r="AV415" s="237" t="str">
        <f>IF(CMS_Deviation_Detail!B437="","",CMS_Deviation_Detail!B437)</f>
        <v/>
      </c>
      <c r="AW415" s="237" t="str">
        <f>IF(CMS_Deviation_Detail!C437="","",CMS_Deviation_Detail!C437)</f>
        <v/>
      </c>
      <c r="AX415" s="237" t="str">
        <f>IF(CMS_Deviation_Detail!D437="","",CMS_Deviation_Detail!D437)</f>
        <v/>
      </c>
      <c r="AY415" s="237" t="str">
        <f t="shared" si="115"/>
        <v/>
      </c>
      <c r="AZ415" s="152" t="str">
        <f>IF(COUNTIF(AY$2:AY415,AY415)=1,AY415,"")</f>
        <v/>
      </c>
      <c r="BA415" s="238" t="str">
        <f t="shared" si="116"/>
        <v/>
      </c>
      <c r="BB415" s="238" t="str">
        <f t="shared" si="117"/>
        <v/>
      </c>
      <c r="BC415" s="238" t="str">
        <f t="shared" si="118"/>
        <v/>
      </c>
      <c r="BD415" s="238" t="str">
        <f t="shared" si="119"/>
        <v/>
      </c>
      <c r="BE415" s="238" t="str">
        <f t="shared" si="114"/>
        <v/>
      </c>
    </row>
    <row r="416" spans="1:57" ht="16.5" x14ac:dyDescent="0.3">
      <c r="A416" s="150"/>
      <c r="B416" s="228"/>
      <c r="C416" s="147"/>
      <c r="D416" s="228"/>
      <c r="U416" s="150" t="str">
        <f>+IF(Z416="","",MAX(U$1:U415)+1)</f>
        <v/>
      </c>
      <c r="V416" s="151" t="str">
        <f>IF(Limit_Deviation_Detail!B438="","",Limit_Deviation_Detail!B438)</f>
        <v/>
      </c>
      <c r="W416" s="151" t="str">
        <f>IF(Limit_Deviation_Detail!C438="","",Limit_Deviation_Detail!C438)</f>
        <v/>
      </c>
      <c r="X416" s="151" t="str">
        <f>IF(Limit_Deviation_Detail!E438="","",Limit_Deviation_Detail!E438)</f>
        <v/>
      </c>
      <c r="Y416" s="151" t="str">
        <f t="shared" si="108"/>
        <v/>
      </c>
      <c r="Z416" s="152" t="str">
        <f>IF(COUNTIF(Y$2:Y416,Y416)=1,Y416,"")</f>
        <v/>
      </c>
      <c r="AA416" s="153" t="str">
        <f t="shared" si="109"/>
        <v/>
      </c>
      <c r="AB416" s="153" t="str">
        <f t="shared" si="110"/>
        <v/>
      </c>
      <c r="AC416" s="153" t="str">
        <f t="shared" si="111"/>
        <v/>
      </c>
      <c r="AD416" s="153" t="str">
        <f t="shared" si="112"/>
        <v/>
      </c>
      <c r="AE416" s="153" t="str">
        <f t="shared" si="113"/>
        <v/>
      </c>
      <c r="AU416" s="236" t="str">
        <f>+IF(AZ416="","",MAX(AU$1:AU415)+1)</f>
        <v/>
      </c>
      <c r="AV416" s="237" t="str">
        <f>IF(CMS_Deviation_Detail!B438="","",CMS_Deviation_Detail!B438)</f>
        <v/>
      </c>
      <c r="AW416" s="237" t="str">
        <f>IF(CMS_Deviation_Detail!C438="","",CMS_Deviation_Detail!C438)</f>
        <v/>
      </c>
      <c r="AX416" s="237" t="str">
        <f>IF(CMS_Deviation_Detail!D438="","",CMS_Deviation_Detail!D438)</f>
        <v/>
      </c>
      <c r="AY416" s="237" t="str">
        <f t="shared" si="115"/>
        <v/>
      </c>
      <c r="AZ416" s="152" t="str">
        <f>IF(COUNTIF(AY$2:AY416,AY416)=1,AY416,"")</f>
        <v/>
      </c>
      <c r="BA416" s="238" t="str">
        <f t="shared" si="116"/>
        <v/>
      </c>
      <c r="BB416" s="238" t="str">
        <f t="shared" si="117"/>
        <v/>
      </c>
      <c r="BC416" s="238" t="str">
        <f t="shared" si="118"/>
        <v/>
      </c>
      <c r="BD416" s="238" t="str">
        <f t="shared" si="119"/>
        <v/>
      </c>
      <c r="BE416" s="238" t="str">
        <f t="shared" si="114"/>
        <v/>
      </c>
    </row>
    <row r="417" spans="1:57" ht="16.5" x14ac:dyDescent="0.3">
      <c r="A417" s="150"/>
      <c r="B417" s="228"/>
      <c r="C417" s="147"/>
      <c r="D417" s="228"/>
      <c r="U417" s="150" t="str">
        <f>+IF(Z417="","",MAX(U$1:U416)+1)</f>
        <v/>
      </c>
      <c r="V417" s="151" t="str">
        <f>IF(Limit_Deviation_Detail!B439="","",Limit_Deviation_Detail!B439)</f>
        <v/>
      </c>
      <c r="W417" s="151" t="str">
        <f>IF(Limit_Deviation_Detail!C439="","",Limit_Deviation_Detail!C439)</f>
        <v/>
      </c>
      <c r="X417" s="151" t="str">
        <f>IF(Limit_Deviation_Detail!E439="","",Limit_Deviation_Detail!E439)</f>
        <v/>
      </c>
      <c r="Y417" s="151" t="str">
        <f t="shared" si="108"/>
        <v/>
      </c>
      <c r="Z417" s="152" t="str">
        <f>IF(COUNTIF(Y$2:Y417,Y417)=1,Y417,"")</f>
        <v/>
      </c>
      <c r="AA417" s="153" t="str">
        <f t="shared" si="109"/>
        <v/>
      </c>
      <c r="AB417" s="153" t="str">
        <f t="shared" si="110"/>
        <v/>
      </c>
      <c r="AC417" s="153" t="str">
        <f t="shared" si="111"/>
        <v/>
      </c>
      <c r="AD417" s="153" t="str">
        <f t="shared" si="112"/>
        <v/>
      </c>
      <c r="AE417" s="153" t="str">
        <f t="shared" si="113"/>
        <v/>
      </c>
      <c r="AU417" s="236" t="str">
        <f>+IF(AZ417="","",MAX(AU$1:AU416)+1)</f>
        <v/>
      </c>
      <c r="AV417" s="237" t="str">
        <f>IF(CMS_Deviation_Detail!B439="","",CMS_Deviation_Detail!B439)</f>
        <v/>
      </c>
      <c r="AW417" s="237" t="str">
        <f>IF(CMS_Deviation_Detail!C439="","",CMS_Deviation_Detail!C439)</f>
        <v/>
      </c>
      <c r="AX417" s="237" t="str">
        <f>IF(CMS_Deviation_Detail!D439="","",CMS_Deviation_Detail!D439)</f>
        <v/>
      </c>
      <c r="AY417" s="237" t="str">
        <f t="shared" si="115"/>
        <v/>
      </c>
      <c r="AZ417" s="152" t="str">
        <f>IF(COUNTIF(AY$2:AY417,AY417)=1,AY417,"")</f>
        <v/>
      </c>
      <c r="BA417" s="238" t="str">
        <f t="shared" si="116"/>
        <v/>
      </c>
      <c r="BB417" s="238" t="str">
        <f t="shared" si="117"/>
        <v/>
      </c>
      <c r="BC417" s="238" t="str">
        <f t="shared" si="118"/>
        <v/>
      </c>
      <c r="BD417" s="238" t="str">
        <f t="shared" si="119"/>
        <v/>
      </c>
      <c r="BE417" s="238" t="str">
        <f t="shared" si="114"/>
        <v/>
      </c>
    </row>
    <row r="418" spans="1:57" ht="16.5" x14ac:dyDescent="0.3">
      <c r="A418" s="150"/>
      <c r="B418" s="228"/>
      <c r="C418" s="147"/>
      <c r="D418" s="228"/>
      <c r="U418" s="150" t="str">
        <f>+IF(Z418="","",MAX(U$1:U417)+1)</f>
        <v/>
      </c>
      <c r="V418" s="151" t="str">
        <f>IF(Limit_Deviation_Detail!B440="","",Limit_Deviation_Detail!B440)</f>
        <v/>
      </c>
      <c r="W418" s="151" t="str">
        <f>IF(Limit_Deviation_Detail!C440="","",Limit_Deviation_Detail!C440)</f>
        <v/>
      </c>
      <c r="X418" s="151" t="str">
        <f>IF(Limit_Deviation_Detail!E440="","",Limit_Deviation_Detail!E440)</f>
        <v/>
      </c>
      <c r="Y418" s="151" t="str">
        <f t="shared" si="108"/>
        <v/>
      </c>
      <c r="Z418" s="152" t="str">
        <f>IF(COUNTIF(Y$2:Y418,Y418)=1,Y418,"")</f>
        <v/>
      </c>
      <c r="AA418" s="153" t="str">
        <f t="shared" si="109"/>
        <v/>
      </c>
      <c r="AB418" s="153" t="str">
        <f t="shared" si="110"/>
        <v/>
      </c>
      <c r="AC418" s="153" t="str">
        <f t="shared" si="111"/>
        <v/>
      </c>
      <c r="AD418" s="153" t="str">
        <f t="shared" si="112"/>
        <v/>
      </c>
      <c r="AE418" s="153" t="str">
        <f t="shared" si="113"/>
        <v/>
      </c>
      <c r="AU418" s="236" t="str">
        <f>+IF(AZ418="","",MAX(AU$1:AU417)+1)</f>
        <v/>
      </c>
      <c r="AV418" s="237" t="str">
        <f>IF(CMS_Deviation_Detail!B440="","",CMS_Deviation_Detail!B440)</f>
        <v/>
      </c>
      <c r="AW418" s="237" t="str">
        <f>IF(CMS_Deviation_Detail!C440="","",CMS_Deviation_Detail!C440)</f>
        <v/>
      </c>
      <c r="AX418" s="237" t="str">
        <f>IF(CMS_Deviation_Detail!D440="","",CMS_Deviation_Detail!D440)</f>
        <v/>
      </c>
      <c r="AY418" s="237" t="str">
        <f t="shared" si="115"/>
        <v/>
      </c>
      <c r="AZ418" s="152" t="str">
        <f>IF(COUNTIF(AY$2:AY418,AY418)=1,AY418,"")</f>
        <v/>
      </c>
      <c r="BA418" s="238" t="str">
        <f t="shared" si="116"/>
        <v/>
      </c>
      <c r="BB418" s="238" t="str">
        <f t="shared" si="117"/>
        <v/>
      </c>
      <c r="BC418" s="238" t="str">
        <f t="shared" si="118"/>
        <v/>
      </c>
      <c r="BD418" s="238" t="str">
        <f t="shared" si="119"/>
        <v/>
      </c>
      <c r="BE418" s="238" t="str">
        <f t="shared" si="114"/>
        <v/>
      </c>
    </row>
    <row r="419" spans="1:57" ht="16.5" x14ac:dyDescent="0.3">
      <c r="A419" s="150"/>
      <c r="B419" s="228"/>
      <c r="C419" s="147"/>
      <c r="D419" s="228"/>
      <c r="U419" s="150" t="str">
        <f>+IF(Z419="","",MAX(U$1:U418)+1)</f>
        <v/>
      </c>
      <c r="V419" s="151" t="str">
        <f>IF(Limit_Deviation_Detail!B441="","",Limit_Deviation_Detail!B441)</f>
        <v/>
      </c>
      <c r="W419" s="151" t="str">
        <f>IF(Limit_Deviation_Detail!C441="","",Limit_Deviation_Detail!C441)</f>
        <v/>
      </c>
      <c r="X419" s="151" t="str">
        <f>IF(Limit_Deviation_Detail!E441="","",Limit_Deviation_Detail!E441)</f>
        <v/>
      </c>
      <c r="Y419" s="151" t="str">
        <f t="shared" si="108"/>
        <v/>
      </c>
      <c r="Z419" s="152" t="str">
        <f>IF(COUNTIF(Y$2:Y419,Y419)=1,Y419,"")</f>
        <v/>
      </c>
      <c r="AA419" s="153" t="str">
        <f t="shared" si="109"/>
        <v/>
      </c>
      <c r="AB419" s="153" t="str">
        <f t="shared" si="110"/>
        <v/>
      </c>
      <c r="AC419" s="153" t="str">
        <f t="shared" si="111"/>
        <v/>
      </c>
      <c r="AD419" s="153" t="str">
        <f t="shared" si="112"/>
        <v/>
      </c>
      <c r="AE419" s="153" t="str">
        <f t="shared" si="113"/>
        <v/>
      </c>
      <c r="AU419" s="236" t="str">
        <f>+IF(AZ419="","",MAX(AU$1:AU418)+1)</f>
        <v/>
      </c>
      <c r="AV419" s="237" t="str">
        <f>IF(CMS_Deviation_Detail!B441="","",CMS_Deviation_Detail!B441)</f>
        <v/>
      </c>
      <c r="AW419" s="237" t="str">
        <f>IF(CMS_Deviation_Detail!C441="","",CMS_Deviation_Detail!C441)</f>
        <v/>
      </c>
      <c r="AX419" s="237" t="str">
        <f>IF(CMS_Deviation_Detail!D441="","",CMS_Deviation_Detail!D441)</f>
        <v/>
      </c>
      <c r="AY419" s="237" t="str">
        <f t="shared" si="115"/>
        <v/>
      </c>
      <c r="AZ419" s="152" t="str">
        <f>IF(COUNTIF(AY$2:AY419,AY419)=1,AY419,"")</f>
        <v/>
      </c>
      <c r="BA419" s="238" t="str">
        <f t="shared" si="116"/>
        <v/>
      </c>
      <c r="BB419" s="238" t="str">
        <f t="shared" si="117"/>
        <v/>
      </c>
      <c r="BC419" s="238" t="str">
        <f t="shared" si="118"/>
        <v/>
      </c>
      <c r="BD419" s="238" t="str">
        <f t="shared" si="119"/>
        <v/>
      </c>
      <c r="BE419" s="238" t="str">
        <f t="shared" si="114"/>
        <v/>
      </c>
    </row>
    <row r="420" spans="1:57" ht="16.5" x14ac:dyDescent="0.3">
      <c r="A420" s="150"/>
      <c r="B420" s="228"/>
      <c r="C420" s="147"/>
      <c r="D420" s="228"/>
      <c r="U420" s="150" t="str">
        <f>+IF(Z420="","",MAX(U$1:U419)+1)</f>
        <v/>
      </c>
      <c r="V420" s="151" t="str">
        <f>IF(Limit_Deviation_Detail!B442="","",Limit_Deviation_Detail!B442)</f>
        <v/>
      </c>
      <c r="W420" s="151" t="str">
        <f>IF(Limit_Deviation_Detail!C442="","",Limit_Deviation_Detail!C442)</f>
        <v/>
      </c>
      <c r="X420" s="151" t="str">
        <f>IF(Limit_Deviation_Detail!E442="","",Limit_Deviation_Detail!E442)</f>
        <v/>
      </c>
      <c r="Y420" s="151" t="str">
        <f t="shared" si="108"/>
        <v/>
      </c>
      <c r="Z420" s="152" t="str">
        <f>IF(COUNTIF(Y$2:Y420,Y420)=1,Y420,"")</f>
        <v/>
      </c>
      <c r="AA420" s="153" t="str">
        <f t="shared" si="109"/>
        <v/>
      </c>
      <c r="AB420" s="153" t="str">
        <f t="shared" si="110"/>
        <v/>
      </c>
      <c r="AC420" s="153" t="str">
        <f t="shared" si="111"/>
        <v/>
      </c>
      <c r="AD420" s="153" t="str">
        <f t="shared" si="112"/>
        <v/>
      </c>
      <c r="AE420" s="153" t="str">
        <f t="shared" si="113"/>
        <v/>
      </c>
      <c r="AU420" s="236" t="str">
        <f>+IF(AZ420="","",MAX(AU$1:AU419)+1)</f>
        <v/>
      </c>
      <c r="AV420" s="237" t="str">
        <f>IF(CMS_Deviation_Detail!B442="","",CMS_Deviation_Detail!B442)</f>
        <v/>
      </c>
      <c r="AW420" s="237" t="str">
        <f>IF(CMS_Deviation_Detail!C442="","",CMS_Deviation_Detail!C442)</f>
        <v/>
      </c>
      <c r="AX420" s="237" t="str">
        <f>IF(CMS_Deviation_Detail!D442="","",CMS_Deviation_Detail!D442)</f>
        <v/>
      </c>
      <c r="AY420" s="237" t="str">
        <f t="shared" si="115"/>
        <v/>
      </c>
      <c r="AZ420" s="152" t="str">
        <f>IF(COUNTIF(AY$2:AY420,AY420)=1,AY420,"")</f>
        <v/>
      </c>
      <c r="BA420" s="238" t="str">
        <f t="shared" si="116"/>
        <v/>
      </c>
      <c r="BB420" s="238" t="str">
        <f t="shared" si="117"/>
        <v/>
      </c>
      <c r="BC420" s="238" t="str">
        <f t="shared" si="118"/>
        <v/>
      </c>
      <c r="BD420" s="238" t="str">
        <f t="shared" si="119"/>
        <v/>
      </c>
      <c r="BE420" s="238" t="str">
        <f t="shared" si="114"/>
        <v/>
      </c>
    </row>
    <row r="421" spans="1:57" ht="16.5" x14ac:dyDescent="0.3">
      <c r="A421" s="150"/>
      <c r="B421" s="228"/>
      <c r="C421" s="147"/>
      <c r="D421" s="228"/>
      <c r="U421" s="150" t="str">
        <f>+IF(Z421="","",MAX(U$1:U420)+1)</f>
        <v/>
      </c>
      <c r="V421" s="151" t="str">
        <f>IF(Limit_Deviation_Detail!B443="","",Limit_Deviation_Detail!B443)</f>
        <v/>
      </c>
      <c r="W421" s="151" t="str">
        <f>IF(Limit_Deviation_Detail!C443="","",Limit_Deviation_Detail!C443)</f>
        <v/>
      </c>
      <c r="X421" s="151" t="str">
        <f>IF(Limit_Deviation_Detail!E443="","",Limit_Deviation_Detail!E443)</f>
        <v/>
      </c>
      <c r="Y421" s="151" t="str">
        <f t="shared" si="108"/>
        <v/>
      </c>
      <c r="Z421" s="152" t="str">
        <f>IF(COUNTIF(Y$2:Y421,Y421)=1,Y421,"")</f>
        <v/>
      </c>
      <c r="AA421" s="153" t="str">
        <f t="shared" si="109"/>
        <v/>
      </c>
      <c r="AB421" s="153" t="str">
        <f t="shared" si="110"/>
        <v/>
      </c>
      <c r="AC421" s="153" t="str">
        <f t="shared" si="111"/>
        <v/>
      </c>
      <c r="AD421" s="153" t="str">
        <f t="shared" si="112"/>
        <v/>
      </c>
      <c r="AE421" s="153" t="str">
        <f t="shared" si="113"/>
        <v/>
      </c>
      <c r="AU421" s="236" t="str">
        <f>+IF(AZ421="","",MAX(AU$1:AU420)+1)</f>
        <v/>
      </c>
      <c r="AV421" s="237" t="str">
        <f>IF(CMS_Deviation_Detail!B443="","",CMS_Deviation_Detail!B443)</f>
        <v/>
      </c>
      <c r="AW421" s="237" t="str">
        <f>IF(CMS_Deviation_Detail!C443="","",CMS_Deviation_Detail!C443)</f>
        <v/>
      </c>
      <c r="AX421" s="237" t="str">
        <f>IF(CMS_Deviation_Detail!D443="","",CMS_Deviation_Detail!D443)</f>
        <v/>
      </c>
      <c r="AY421" s="237" t="str">
        <f t="shared" si="115"/>
        <v/>
      </c>
      <c r="AZ421" s="152" t="str">
        <f>IF(COUNTIF(AY$2:AY421,AY421)=1,AY421,"")</f>
        <v/>
      </c>
      <c r="BA421" s="238" t="str">
        <f t="shared" si="116"/>
        <v/>
      </c>
      <c r="BB421" s="238" t="str">
        <f t="shared" si="117"/>
        <v/>
      </c>
      <c r="BC421" s="238" t="str">
        <f t="shared" si="118"/>
        <v/>
      </c>
      <c r="BD421" s="238" t="str">
        <f t="shared" si="119"/>
        <v/>
      </c>
      <c r="BE421" s="238" t="str">
        <f t="shared" si="114"/>
        <v/>
      </c>
    </row>
    <row r="422" spans="1:57" ht="16.5" x14ac:dyDescent="0.3">
      <c r="A422" s="150"/>
      <c r="B422" s="228"/>
      <c r="C422" s="147"/>
      <c r="D422" s="228"/>
      <c r="U422" s="150" t="str">
        <f>+IF(Z422="","",MAX(U$1:U421)+1)</f>
        <v/>
      </c>
      <c r="V422" s="151" t="str">
        <f>IF(Limit_Deviation_Detail!B444="","",Limit_Deviation_Detail!B444)</f>
        <v/>
      </c>
      <c r="W422" s="151" t="str">
        <f>IF(Limit_Deviation_Detail!C444="","",Limit_Deviation_Detail!C444)</f>
        <v/>
      </c>
      <c r="X422" s="151" t="str">
        <f>IF(Limit_Deviation_Detail!E444="","",Limit_Deviation_Detail!E444)</f>
        <v/>
      </c>
      <c r="Y422" s="151" t="str">
        <f t="shared" si="108"/>
        <v/>
      </c>
      <c r="Z422" s="152" t="str">
        <f>IF(COUNTIF(Y$2:Y422,Y422)=1,Y422,"")</f>
        <v/>
      </c>
      <c r="AA422" s="153" t="str">
        <f t="shared" si="109"/>
        <v/>
      </c>
      <c r="AB422" s="153" t="str">
        <f t="shared" si="110"/>
        <v/>
      </c>
      <c r="AC422" s="153" t="str">
        <f t="shared" si="111"/>
        <v/>
      </c>
      <c r="AD422" s="153" t="str">
        <f t="shared" si="112"/>
        <v/>
      </c>
      <c r="AE422" s="153" t="str">
        <f t="shared" si="113"/>
        <v/>
      </c>
      <c r="AU422" s="236" t="str">
        <f>+IF(AZ422="","",MAX(AU$1:AU421)+1)</f>
        <v/>
      </c>
      <c r="AV422" s="237" t="str">
        <f>IF(CMS_Deviation_Detail!B444="","",CMS_Deviation_Detail!B444)</f>
        <v/>
      </c>
      <c r="AW422" s="237" t="str">
        <f>IF(CMS_Deviation_Detail!C444="","",CMS_Deviation_Detail!C444)</f>
        <v/>
      </c>
      <c r="AX422" s="237" t="str">
        <f>IF(CMS_Deviation_Detail!D444="","",CMS_Deviation_Detail!D444)</f>
        <v/>
      </c>
      <c r="AY422" s="237" t="str">
        <f t="shared" si="115"/>
        <v/>
      </c>
      <c r="AZ422" s="152" t="str">
        <f>IF(COUNTIF(AY$2:AY422,AY422)=1,AY422,"")</f>
        <v/>
      </c>
      <c r="BA422" s="238" t="str">
        <f t="shared" si="116"/>
        <v/>
      </c>
      <c r="BB422" s="238" t="str">
        <f t="shared" si="117"/>
        <v/>
      </c>
      <c r="BC422" s="238" t="str">
        <f t="shared" si="118"/>
        <v/>
      </c>
      <c r="BD422" s="238" t="str">
        <f t="shared" si="119"/>
        <v/>
      </c>
      <c r="BE422" s="238" t="str">
        <f t="shared" si="114"/>
        <v/>
      </c>
    </row>
    <row r="423" spans="1:57" ht="16.5" x14ac:dyDescent="0.3">
      <c r="A423" s="150"/>
      <c r="B423" s="228"/>
      <c r="C423" s="147"/>
      <c r="D423" s="228"/>
      <c r="U423" s="150" t="str">
        <f>+IF(Z423="","",MAX(U$1:U422)+1)</f>
        <v/>
      </c>
      <c r="V423" s="151" t="str">
        <f>IF(Limit_Deviation_Detail!B445="","",Limit_Deviation_Detail!B445)</f>
        <v/>
      </c>
      <c r="W423" s="151" t="str">
        <f>IF(Limit_Deviation_Detail!C445="","",Limit_Deviation_Detail!C445)</f>
        <v/>
      </c>
      <c r="X423" s="151" t="str">
        <f>IF(Limit_Deviation_Detail!E445="","",Limit_Deviation_Detail!E445)</f>
        <v/>
      </c>
      <c r="Y423" s="151" t="str">
        <f t="shared" si="108"/>
        <v/>
      </c>
      <c r="Z423" s="152" t="str">
        <f>IF(COUNTIF(Y$2:Y423,Y423)=1,Y423,"")</f>
        <v/>
      </c>
      <c r="AA423" s="153" t="str">
        <f t="shared" si="109"/>
        <v/>
      </c>
      <c r="AB423" s="153" t="str">
        <f t="shared" si="110"/>
        <v/>
      </c>
      <c r="AC423" s="153" t="str">
        <f t="shared" si="111"/>
        <v/>
      </c>
      <c r="AD423" s="153" t="str">
        <f t="shared" si="112"/>
        <v/>
      </c>
      <c r="AE423" s="153" t="str">
        <f t="shared" si="113"/>
        <v/>
      </c>
      <c r="AU423" s="236" t="str">
        <f>+IF(AZ423="","",MAX(AU$1:AU422)+1)</f>
        <v/>
      </c>
      <c r="AV423" s="237" t="str">
        <f>IF(CMS_Deviation_Detail!B445="","",CMS_Deviation_Detail!B445)</f>
        <v/>
      </c>
      <c r="AW423" s="237" t="str">
        <f>IF(CMS_Deviation_Detail!C445="","",CMS_Deviation_Detail!C445)</f>
        <v/>
      </c>
      <c r="AX423" s="237" t="str">
        <f>IF(CMS_Deviation_Detail!D445="","",CMS_Deviation_Detail!D445)</f>
        <v/>
      </c>
      <c r="AY423" s="237" t="str">
        <f t="shared" si="115"/>
        <v/>
      </c>
      <c r="AZ423" s="152" t="str">
        <f>IF(COUNTIF(AY$2:AY423,AY423)=1,AY423,"")</f>
        <v/>
      </c>
      <c r="BA423" s="238" t="str">
        <f t="shared" si="116"/>
        <v/>
      </c>
      <c r="BB423" s="238" t="str">
        <f t="shared" si="117"/>
        <v/>
      </c>
      <c r="BC423" s="238" t="str">
        <f t="shared" si="118"/>
        <v/>
      </c>
      <c r="BD423" s="238" t="str">
        <f t="shared" si="119"/>
        <v/>
      </c>
      <c r="BE423" s="238" t="str">
        <f t="shared" si="114"/>
        <v/>
      </c>
    </row>
    <row r="424" spans="1:57" ht="16.5" x14ac:dyDescent="0.3">
      <c r="A424" s="150"/>
      <c r="B424" s="228"/>
      <c r="C424" s="147"/>
      <c r="D424" s="228"/>
      <c r="U424" s="150" t="str">
        <f>+IF(Z424="","",MAX(U$1:U423)+1)</f>
        <v/>
      </c>
      <c r="V424" s="151" t="str">
        <f>IF(Limit_Deviation_Detail!B446="","",Limit_Deviation_Detail!B446)</f>
        <v/>
      </c>
      <c r="W424" s="151" t="str">
        <f>IF(Limit_Deviation_Detail!C446="","",Limit_Deviation_Detail!C446)</f>
        <v/>
      </c>
      <c r="X424" s="151" t="str">
        <f>IF(Limit_Deviation_Detail!E446="","",Limit_Deviation_Detail!E446)</f>
        <v/>
      </c>
      <c r="Y424" s="151" t="str">
        <f t="shared" si="108"/>
        <v/>
      </c>
      <c r="Z424" s="152" t="str">
        <f>IF(COUNTIF(Y$2:Y424,Y424)=1,Y424,"")</f>
        <v/>
      </c>
      <c r="AA424" s="153" t="str">
        <f t="shared" si="109"/>
        <v/>
      </c>
      <c r="AB424" s="153" t="str">
        <f t="shared" si="110"/>
        <v/>
      </c>
      <c r="AC424" s="153" t="str">
        <f t="shared" si="111"/>
        <v/>
      </c>
      <c r="AD424" s="153" t="str">
        <f t="shared" si="112"/>
        <v/>
      </c>
      <c r="AE424" s="153" t="str">
        <f t="shared" si="113"/>
        <v/>
      </c>
      <c r="AU424" s="236" t="str">
        <f>+IF(AZ424="","",MAX(AU$1:AU423)+1)</f>
        <v/>
      </c>
      <c r="AV424" s="237" t="str">
        <f>IF(CMS_Deviation_Detail!B446="","",CMS_Deviation_Detail!B446)</f>
        <v/>
      </c>
      <c r="AW424" s="237" t="str">
        <f>IF(CMS_Deviation_Detail!C446="","",CMS_Deviation_Detail!C446)</f>
        <v/>
      </c>
      <c r="AX424" s="237" t="str">
        <f>IF(CMS_Deviation_Detail!D446="","",CMS_Deviation_Detail!D446)</f>
        <v/>
      </c>
      <c r="AY424" s="237" t="str">
        <f t="shared" si="115"/>
        <v/>
      </c>
      <c r="AZ424" s="152" t="str">
        <f>IF(COUNTIF(AY$2:AY424,AY424)=1,AY424,"")</f>
        <v/>
      </c>
      <c r="BA424" s="238" t="str">
        <f t="shared" si="116"/>
        <v/>
      </c>
      <c r="BB424" s="238" t="str">
        <f t="shared" si="117"/>
        <v/>
      </c>
      <c r="BC424" s="238" t="str">
        <f t="shared" si="118"/>
        <v/>
      </c>
      <c r="BD424" s="238" t="str">
        <f t="shared" si="119"/>
        <v/>
      </c>
      <c r="BE424" s="238" t="str">
        <f t="shared" si="114"/>
        <v/>
      </c>
    </row>
    <row r="425" spans="1:57" ht="16.5" x14ac:dyDescent="0.3">
      <c r="A425" s="150"/>
      <c r="B425" s="228"/>
      <c r="C425" s="147"/>
      <c r="D425" s="228"/>
      <c r="U425" s="150" t="str">
        <f>+IF(Z425="","",MAX(U$1:U424)+1)</f>
        <v/>
      </c>
      <c r="V425" s="151" t="str">
        <f>IF(Limit_Deviation_Detail!B447="","",Limit_Deviation_Detail!B447)</f>
        <v/>
      </c>
      <c r="W425" s="151" t="str">
        <f>IF(Limit_Deviation_Detail!C447="","",Limit_Deviation_Detail!C447)</f>
        <v/>
      </c>
      <c r="X425" s="151" t="str">
        <f>IF(Limit_Deviation_Detail!E447="","",Limit_Deviation_Detail!E447)</f>
        <v/>
      </c>
      <c r="Y425" s="151" t="str">
        <f t="shared" si="108"/>
        <v/>
      </c>
      <c r="Z425" s="152" t="str">
        <f>IF(COUNTIF(Y$2:Y425,Y425)=1,Y425,"")</f>
        <v/>
      </c>
      <c r="AA425" s="153" t="str">
        <f t="shared" si="109"/>
        <v/>
      </c>
      <c r="AB425" s="153" t="str">
        <f t="shared" si="110"/>
        <v/>
      </c>
      <c r="AC425" s="153" t="str">
        <f t="shared" si="111"/>
        <v/>
      </c>
      <c r="AD425" s="153" t="str">
        <f t="shared" si="112"/>
        <v/>
      </c>
      <c r="AE425" s="153" t="str">
        <f t="shared" si="113"/>
        <v/>
      </c>
      <c r="AU425" s="236" t="str">
        <f>+IF(AZ425="","",MAX(AU$1:AU424)+1)</f>
        <v/>
      </c>
      <c r="AV425" s="237" t="str">
        <f>IF(CMS_Deviation_Detail!B447="","",CMS_Deviation_Detail!B447)</f>
        <v/>
      </c>
      <c r="AW425" s="237" t="str">
        <f>IF(CMS_Deviation_Detail!C447="","",CMS_Deviation_Detail!C447)</f>
        <v/>
      </c>
      <c r="AX425" s="237" t="str">
        <f>IF(CMS_Deviation_Detail!D447="","",CMS_Deviation_Detail!D447)</f>
        <v/>
      </c>
      <c r="AY425" s="237" t="str">
        <f t="shared" si="115"/>
        <v/>
      </c>
      <c r="AZ425" s="152" t="str">
        <f>IF(COUNTIF(AY$2:AY425,AY425)=1,AY425,"")</f>
        <v/>
      </c>
      <c r="BA425" s="238" t="str">
        <f t="shared" si="116"/>
        <v/>
      </c>
      <c r="BB425" s="238" t="str">
        <f t="shared" si="117"/>
        <v/>
      </c>
      <c r="BC425" s="238" t="str">
        <f t="shared" si="118"/>
        <v/>
      </c>
      <c r="BD425" s="238" t="str">
        <f t="shared" si="119"/>
        <v/>
      </c>
      <c r="BE425" s="238" t="str">
        <f t="shared" si="114"/>
        <v/>
      </c>
    </row>
    <row r="426" spans="1:57" ht="16.5" x14ac:dyDescent="0.3">
      <c r="A426" s="150"/>
      <c r="B426" s="228"/>
      <c r="C426" s="147"/>
      <c r="D426" s="228"/>
      <c r="U426" s="150" t="str">
        <f>+IF(Z426="","",MAX(U$1:U425)+1)</f>
        <v/>
      </c>
      <c r="V426" s="151" t="str">
        <f>IF(Limit_Deviation_Detail!B448="","",Limit_Deviation_Detail!B448)</f>
        <v/>
      </c>
      <c r="W426" s="151" t="str">
        <f>IF(Limit_Deviation_Detail!C448="","",Limit_Deviation_Detail!C448)</f>
        <v/>
      </c>
      <c r="X426" s="151" t="str">
        <f>IF(Limit_Deviation_Detail!E448="","",Limit_Deviation_Detail!E448)</f>
        <v/>
      </c>
      <c r="Y426" s="151" t="str">
        <f t="shared" si="108"/>
        <v/>
      </c>
      <c r="Z426" s="152" t="str">
        <f>IF(COUNTIF(Y$2:Y426,Y426)=1,Y426,"")</f>
        <v/>
      </c>
      <c r="AA426" s="153" t="str">
        <f t="shared" si="109"/>
        <v/>
      </c>
      <c r="AB426" s="153" t="str">
        <f t="shared" si="110"/>
        <v/>
      </c>
      <c r="AC426" s="153" t="str">
        <f t="shared" si="111"/>
        <v/>
      </c>
      <c r="AD426" s="153" t="str">
        <f t="shared" si="112"/>
        <v/>
      </c>
      <c r="AE426" s="153" t="str">
        <f t="shared" si="113"/>
        <v/>
      </c>
      <c r="AU426" s="236" t="str">
        <f>+IF(AZ426="","",MAX(AU$1:AU425)+1)</f>
        <v/>
      </c>
      <c r="AV426" s="237" t="str">
        <f>IF(CMS_Deviation_Detail!B448="","",CMS_Deviation_Detail!B448)</f>
        <v/>
      </c>
      <c r="AW426" s="237" t="str">
        <f>IF(CMS_Deviation_Detail!C448="","",CMS_Deviation_Detail!C448)</f>
        <v/>
      </c>
      <c r="AX426" s="237" t="str">
        <f>IF(CMS_Deviation_Detail!D448="","",CMS_Deviation_Detail!D448)</f>
        <v/>
      </c>
      <c r="AY426" s="237" t="str">
        <f t="shared" si="115"/>
        <v/>
      </c>
      <c r="AZ426" s="152" t="str">
        <f>IF(COUNTIF(AY$2:AY426,AY426)=1,AY426,"")</f>
        <v/>
      </c>
      <c r="BA426" s="238" t="str">
        <f t="shared" si="116"/>
        <v/>
      </c>
      <c r="BB426" s="238" t="str">
        <f t="shared" si="117"/>
        <v/>
      </c>
      <c r="BC426" s="238" t="str">
        <f t="shared" si="118"/>
        <v/>
      </c>
      <c r="BD426" s="238" t="str">
        <f t="shared" si="119"/>
        <v/>
      </c>
      <c r="BE426" s="238" t="str">
        <f t="shared" si="114"/>
        <v/>
      </c>
    </row>
    <row r="427" spans="1:57" ht="16.5" x14ac:dyDescent="0.3">
      <c r="A427" s="150"/>
      <c r="B427" s="228"/>
      <c r="C427" s="147"/>
      <c r="D427" s="228"/>
      <c r="U427" s="150" t="str">
        <f>+IF(Z427="","",MAX(U$1:U426)+1)</f>
        <v/>
      </c>
      <c r="V427" s="151" t="str">
        <f>IF(Limit_Deviation_Detail!B449="","",Limit_Deviation_Detail!B449)</f>
        <v/>
      </c>
      <c r="W427" s="151" t="str">
        <f>IF(Limit_Deviation_Detail!C449="","",Limit_Deviation_Detail!C449)</f>
        <v/>
      </c>
      <c r="X427" s="151" t="str">
        <f>IF(Limit_Deviation_Detail!E449="","",Limit_Deviation_Detail!E449)</f>
        <v/>
      </c>
      <c r="Y427" s="151" t="str">
        <f t="shared" si="108"/>
        <v/>
      </c>
      <c r="Z427" s="152" t="str">
        <f>IF(COUNTIF(Y$2:Y427,Y427)=1,Y427,"")</f>
        <v/>
      </c>
      <c r="AA427" s="153" t="str">
        <f t="shared" si="109"/>
        <v/>
      </c>
      <c r="AB427" s="153" t="str">
        <f t="shared" si="110"/>
        <v/>
      </c>
      <c r="AC427" s="153" t="str">
        <f t="shared" si="111"/>
        <v/>
      </c>
      <c r="AD427" s="153" t="str">
        <f t="shared" si="112"/>
        <v/>
      </c>
      <c r="AE427" s="153" t="str">
        <f t="shared" si="113"/>
        <v/>
      </c>
      <c r="AU427" s="236" t="str">
        <f>+IF(AZ427="","",MAX(AU$1:AU426)+1)</f>
        <v/>
      </c>
      <c r="AV427" s="237" t="str">
        <f>IF(CMS_Deviation_Detail!B449="","",CMS_Deviation_Detail!B449)</f>
        <v/>
      </c>
      <c r="AW427" s="237" t="str">
        <f>IF(CMS_Deviation_Detail!C449="","",CMS_Deviation_Detail!C449)</f>
        <v/>
      </c>
      <c r="AX427" s="237" t="str">
        <f>IF(CMS_Deviation_Detail!D449="","",CMS_Deviation_Detail!D449)</f>
        <v/>
      </c>
      <c r="AY427" s="237" t="str">
        <f t="shared" si="115"/>
        <v/>
      </c>
      <c r="AZ427" s="152" t="str">
        <f>IF(COUNTIF(AY$2:AY427,AY427)=1,AY427,"")</f>
        <v/>
      </c>
      <c r="BA427" s="238" t="str">
        <f t="shared" si="116"/>
        <v/>
      </c>
      <c r="BB427" s="238" t="str">
        <f t="shared" si="117"/>
        <v/>
      </c>
      <c r="BC427" s="238" t="str">
        <f t="shared" si="118"/>
        <v/>
      </c>
      <c r="BD427" s="238" t="str">
        <f t="shared" si="119"/>
        <v/>
      </c>
      <c r="BE427" s="238" t="str">
        <f t="shared" si="114"/>
        <v/>
      </c>
    </row>
    <row r="428" spans="1:57" ht="16.5" x14ac:dyDescent="0.3">
      <c r="A428" s="150"/>
      <c r="B428" s="228"/>
      <c r="C428" s="147"/>
      <c r="D428" s="228"/>
      <c r="U428" s="150" t="str">
        <f>+IF(Z428="","",MAX(U$1:U427)+1)</f>
        <v/>
      </c>
      <c r="V428" s="151" t="str">
        <f>IF(Limit_Deviation_Detail!B450="","",Limit_Deviation_Detail!B450)</f>
        <v/>
      </c>
      <c r="W428" s="151" t="str">
        <f>IF(Limit_Deviation_Detail!C450="","",Limit_Deviation_Detail!C450)</f>
        <v/>
      </c>
      <c r="X428" s="151" t="str">
        <f>IF(Limit_Deviation_Detail!E450="","",Limit_Deviation_Detail!E450)</f>
        <v/>
      </c>
      <c r="Y428" s="151" t="str">
        <f t="shared" si="108"/>
        <v/>
      </c>
      <c r="Z428" s="152" t="str">
        <f>IF(COUNTIF(Y$2:Y428,Y428)=1,Y428,"")</f>
        <v/>
      </c>
      <c r="AA428" s="153" t="str">
        <f t="shared" si="109"/>
        <v/>
      </c>
      <c r="AB428" s="153" t="str">
        <f t="shared" si="110"/>
        <v/>
      </c>
      <c r="AC428" s="153" t="str">
        <f t="shared" si="111"/>
        <v/>
      </c>
      <c r="AD428" s="153" t="str">
        <f t="shared" si="112"/>
        <v/>
      </c>
      <c r="AE428" s="153" t="str">
        <f t="shared" si="113"/>
        <v/>
      </c>
      <c r="AU428" s="236" t="str">
        <f>+IF(AZ428="","",MAX(AU$1:AU427)+1)</f>
        <v/>
      </c>
      <c r="AV428" s="237" t="str">
        <f>IF(CMS_Deviation_Detail!B450="","",CMS_Deviation_Detail!B450)</f>
        <v/>
      </c>
      <c r="AW428" s="237" t="str">
        <f>IF(CMS_Deviation_Detail!C450="","",CMS_Deviation_Detail!C450)</f>
        <v/>
      </c>
      <c r="AX428" s="237" t="str">
        <f>IF(CMS_Deviation_Detail!D450="","",CMS_Deviation_Detail!D450)</f>
        <v/>
      </c>
      <c r="AY428" s="237" t="str">
        <f t="shared" si="115"/>
        <v/>
      </c>
      <c r="AZ428" s="152" t="str">
        <f>IF(COUNTIF(AY$2:AY428,AY428)=1,AY428,"")</f>
        <v/>
      </c>
      <c r="BA428" s="238" t="str">
        <f t="shared" si="116"/>
        <v/>
      </c>
      <c r="BB428" s="238" t="str">
        <f t="shared" si="117"/>
        <v/>
      </c>
      <c r="BC428" s="238" t="str">
        <f t="shared" si="118"/>
        <v/>
      </c>
      <c r="BD428" s="238" t="str">
        <f t="shared" si="119"/>
        <v/>
      </c>
      <c r="BE428" s="238" t="str">
        <f t="shared" si="114"/>
        <v/>
      </c>
    </row>
    <row r="429" spans="1:57" ht="16.5" x14ac:dyDescent="0.3">
      <c r="A429" s="150"/>
      <c r="B429" s="228"/>
      <c r="C429" s="147"/>
      <c r="D429" s="228"/>
      <c r="U429" s="150" t="str">
        <f>+IF(Z429="","",MAX(U$1:U428)+1)</f>
        <v/>
      </c>
      <c r="V429" s="151" t="str">
        <f>IF(Limit_Deviation_Detail!B451="","",Limit_Deviation_Detail!B451)</f>
        <v/>
      </c>
      <c r="W429" s="151" t="str">
        <f>IF(Limit_Deviation_Detail!C451="","",Limit_Deviation_Detail!C451)</f>
        <v/>
      </c>
      <c r="X429" s="151" t="str">
        <f>IF(Limit_Deviation_Detail!E451="","",Limit_Deviation_Detail!E451)</f>
        <v/>
      </c>
      <c r="Y429" s="151" t="str">
        <f t="shared" si="108"/>
        <v/>
      </c>
      <c r="Z429" s="152" t="str">
        <f>IF(COUNTIF(Y$2:Y429,Y429)=1,Y429,"")</f>
        <v/>
      </c>
      <c r="AA429" s="153" t="str">
        <f t="shared" si="109"/>
        <v/>
      </c>
      <c r="AB429" s="153" t="str">
        <f t="shared" si="110"/>
        <v/>
      </c>
      <c r="AC429" s="153" t="str">
        <f t="shared" si="111"/>
        <v/>
      </c>
      <c r="AD429" s="153" t="str">
        <f t="shared" si="112"/>
        <v/>
      </c>
      <c r="AE429" s="153" t="str">
        <f t="shared" si="113"/>
        <v/>
      </c>
      <c r="AU429" s="236" t="str">
        <f>+IF(AZ429="","",MAX(AU$1:AU428)+1)</f>
        <v/>
      </c>
      <c r="AV429" s="237" t="str">
        <f>IF(CMS_Deviation_Detail!B451="","",CMS_Deviation_Detail!B451)</f>
        <v/>
      </c>
      <c r="AW429" s="237" t="str">
        <f>IF(CMS_Deviation_Detail!C451="","",CMS_Deviation_Detail!C451)</f>
        <v/>
      </c>
      <c r="AX429" s="237" t="str">
        <f>IF(CMS_Deviation_Detail!D451="","",CMS_Deviation_Detail!D451)</f>
        <v/>
      </c>
      <c r="AY429" s="237" t="str">
        <f t="shared" si="115"/>
        <v/>
      </c>
      <c r="AZ429" s="152" t="str">
        <f>IF(COUNTIF(AY$2:AY429,AY429)=1,AY429,"")</f>
        <v/>
      </c>
      <c r="BA429" s="238" t="str">
        <f t="shared" si="116"/>
        <v/>
      </c>
      <c r="BB429" s="238" t="str">
        <f t="shared" si="117"/>
        <v/>
      </c>
      <c r="BC429" s="238" t="str">
        <f t="shared" si="118"/>
        <v/>
      </c>
      <c r="BD429" s="238" t="str">
        <f t="shared" si="119"/>
        <v/>
      </c>
      <c r="BE429" s="238" t="str">
        <f t="shared" si="114"/>
        <v/>
      </c>
    </row>
    <row r="430" spans="1:57" ht="16.5" x14ac:dyDescent="0.3">
      <c r="A430" s="150"/>
      <c r="B430" s="228"/>
      <c r="C430" s="147"/>
      <c r="D430" s="228"/>
      <c r="U430" s="150" t="str">
        <f>+IF(Z430="","",MAX(U$1:U429)+1)</f>
        <v/>
      </c>
      <c r="V430" s="151" t="str">
        <f>IF(Limit_Deviation_Detail!B452="","",Limit_Deviation_Detail!B452)</f>
        <v/>
      </c>
      <c r="W430" s="151" t="str">
        <f>IF(Limit_Deviation_Detail!C452="","",Limit_Deviation_Detail!C452)</f>
        <v/>
      </c>
      <c r="X430" s="151" t="str">
        <f>IF(Limit_Deviation_Detail!E452="","",Limit_Deviation_Detail!E452)</f>
        <v/>
      </c>
      <c r="Y430" s="151" t="str">
        <f t="shared" si="108"/>
        <v/>
      </c>
      <c r="Z430" s="152" t="str">
        <f>IF(COUNTIF(Y$2:Y430,Y430)=1,Y430,"")</f>
        <v/>
      </c>
      <c r="AA430" s="153" t="str">
        <f t="shared" si="109"/>
        <v/>
      </c>
      <c r="AB430" s="153" t="str">
        <f t="shared" si="110"/>
        <v/>
      </c>
      <c r="AC430" s="153" t="str">
        <f t="shared" si="111"/>
        <v/>
      </c>
      <c r="AD430" s="153" t="str">
        <f t="shared" si="112"/>
        <v/>
      </c>
      <c r="AE430" s="153" t="str">
        <f t="shared" si="113"/>
        <v/>
      </c>
      <c r="AU430" s="236" t="str">
        <f>+IF(AZ430="","",MAX(AU$1:AU429)+1)</f>
        <v/>
      </c>
      <c r="AV430" s="237" t="str">
        <f>IF(CMS_Deviation_Detail!B452="","",CMS_Deviation_Detail!B452)</f>
        <v/>
      </c>
      <c r="AW430" s="237" t="str">
        <f>IF(CMS_Deviation_Detail!C452="","",CMS_Deviation_Detail!C452)</f>
        <v/>
      </c>
      <c r="AX430" s="237" t="str">
        <f>IF(CMS_Deviation_Detail!D452="","",CMS_Deviation_Detail!D452)</f>
        <v/>
      </c>
      <c r="AY430" s="237" t="str">
        <f t="shared" si="115"/>
        <v/>
      </c>
      <c r="AZ430" s="152" t="str">
        <f>IF(COUNTIF(AY$2:AY430,AY430)=1,AY430,"")</f>
        <v/>
      </c>
      <c r="BA430" s="238" t="str">
        <f t="shared" si="116"/>
        <v/>
      </c>
      <c r="BB430" s="238" t="str">
        <f t="shared" si="117"/>
        <v/>
      </c>
      <c r="BC430" s="238" t="str">
        <f t="shared" si="118"/>
        <v/>
      </c>
      <c r="BD430" s="238" t="str">
        <f t="shared" si="119"/>
        <v/>
      </c>
      <c r="BE430" s="238" t="str">
        <f t="shared" si="114"/>
        <v/>
      </c>
    </row>
    <row r="431" spans="1:57" ht="16.5" x14ac:dyDescent="0.3">
      <c r="A431" s="150"/>
      <c r="B431" s="228"/>
      <c r="C431" s="147"/>
      <c r="D431" s="228"/>
      <c r="U431" s="150" t="str">
        <f>+IF(Z431="","",MAX(U$1:U430)+1)</f>
        <v/>
      </c>
      <c r="V431" s="151" t="str">
        <f>IF(Limit_Deviation_Detail!B453="","",Limit_Deviation_Detail!B453)</f>
        <v/>
      </c>
      <c r="W431" s="151" t="str">
        <f>IF(Limit_Deviation_Detail!C453="","",Limit_Deviation_Detail!C453)</f>
        <v/>
      </c>
      <c r="X431" s="151" t="str">
        <f>IF(Limit_Deviation_Detail!E453="","",Limit_Deviation_Detail!E453)</f>
        <v/>
      </c>
      <c r="Y431" s="151" t="str">
        <f t="shared" si="108"/>
        <v/>
      </c>
      <c r="Z431" s="152" t="str">
        <f>IF(COUNTIF(Y$2:Y431,Y431)=1,Y431,"")</f>
        <v/>
      </c>
      <c r="AA431" s="153" t="str">
        <f t="shared" si="109"/>
        <v/>
      </c>
      <c r="AB431" s="153" t="str">
        <f t="shared" si="110"/>
        <v/>
      </c>
      <c r="AC431" s="153" t="str">
        <f t="shared" si="111"/>
        <v/>
      </c>
      <c r="AD431" s="153" t="str">
        <f t="shared" si="112"/>
        <v/>
      </c>
      <c r="AE431" s="153" t="str">
        <f t="shared" si="113"/>
        <v/>
      </c>
      <c r="AU431" s="236" t="str">
        <f>+IF(AZ431="","",MAX(AU$1:AU430)+1)</f>
        <v/>
      </c>
      <c r="AV431" s="237" t="str">
        <f>IF(CMS_Deviation_Detail!B453="","",CMS_Deviation_Detail!B453)</f>
        <v/>
      </c>
      <c r="AW431" s="237" t="str">
        <f>IF(CMS_Deviation_Detail!C453="","",CMS_Deviation_Detail!C453)</f>
        <v/>
      </c>
      <c r="AX431" s="237" t="str">
        <f>IF(CMS_Deviation_Detail!D453="","",CMS_Deviation_Detail!D453)</f>
        <v/>
      </c>
      <c r="AY431" s="237" t="str">
        <f t="shared" si="115"/>
        <v/>
      </c>
      <c r="AZ431" s="152" t="str">
        <f>IF(COUNTIF(AY$2:AY431,AY431)=1,AY431,"")</f>
        <v/>
      </c>
      <c r="BA431" s="238" t="str">
        <f t="shared" si="116"/>
        <v/>
      </c>
      <c r="BB431" s="238" t="str">
        <f t="shared" si="117"/>
        <v/>
      </c>
      <c r="BC431" s="238" t="str">
        <f t="shared" si="118"/>
        <v/>
      </c>
      <c r="BD431" s="238" t="str">
        <f t="shared" si="119"/>
        <v/>
      </c>
      <c r="BE431" s="238" t="str">
        <f t="shared" si="114"/>
        <v/>
      </c>
    </row>
    <row r="432" spans="1:57" ht="16.5" x14ac:dyDescent="0.3">
      <c r="A432" s="150"/>
      <c r="B432" s="228"/>
      <c r="C432" s="147"/>
      <c r="D432" s="228"/>
      <c r="U432" s="150" t="str">
        <f>+IF(Z432="","",MAX(U$1:U431)+1)</f>
        <v/>
      </c>
      <c r="V432" s="151" t="str">
        <f>IF(Limit_Deviation_Detail!B454="","",Limit_Deviation_Detail!B454)</f>
        <v/>
      </c>
      <c r="W432" s="151" t="str">
        <f>IF(Limit_Deviation_Detail!C454="","",Limit_Deviation_Detail!C454)</f>
        <v/>
      </c>
      <c r="X432" s="151" t="str">
        <f>IF(Limit_Deviation_Detail!E454="","",Limit_Deviation_Detail!E454)</f>
        <v/>
      </c>
      <c r="Y432" s="151" t="str">
        <f t="shared" si="108"/>
        <v/>
      </c>
      <c r="Z432" s="152" t="str">
        <f>IF(COUNTIF(Y$2:Y432,Y432)=1,Y432,"")</f>
        <v/>
      </c>
      <c r="AA432" s="153" t="str">
        <f t="shared" si="109"/>
        <v/>
      </c>
      <c r="AB432" s="153" t="str">
        <f t="shared" si="110"/>
        <v/>
      </c>
      <c r="AC432" s="153" t="str">
        <f t="shared" si="111"/>
        <v/>
      </c>
      <c r="AD432" s="153" t="str">
        <f t="shared" si="112"/>
        <v/>
      </c>
      <c r="AE432" s="153" t="str">
        <f t="shared" si="113"/>
        <v/>
      </c>
      <c r="AU432" s="236" t="str">
        <f>+IF(AZ432="","",MAX(AU$1:AU431)+1)</f>
        <v/>
      </c>
      <c r="AV432" s="237" t="str">
        <f>IF(CMS_Deviation_Detail!B454="","",CMS_Deviation_Detail!B454)</f>
        <v/>
      </c>
      <c r="AW432" s="237" t="str">
        <f>IF(CMS_Deviation_Detail!C454="","",CMS_Deviation_Detail!C454)</f>
        <v/>
      </c>
      <c r="AX432" s="237" t="str">
        <f>IF(CMS_Deviation_Detail!D454="","",CMS_Deviation_Detail!D454)</f>
        <v/>
      </c>
      <c r="AY432" s="237" t="str">
        <f t="shared" si="115"/>
        <v/>
      </c>
      <c r="AZ432" s="152" t="str">
        <f>IF(COUNTIF(AY$2:AY432,AY432)=1,AY432,"")</f>
        <v/>
      </c>
      <c r="BA432" s="238" t="str">
        <f t="shared" si="116"/>
        <v/>
      </c>
      <c r="BB432" s="238" t="str">
        <f t="shared" si="117"/>
        <v/>
      </c>
      <c r="BC432" s="238" t="str">
        <f t="shared" si="118"/>
        <v/>
      </c>
      <c r="BD432" s="238" t="str">
        <f t="shared" si="119"/>
        <v/>
      </c>
      <c r="BE432" s="238" t="str">
        <f t="shared" si="114"/>
        <v/>
      </c>
    </row>
    <row r="433" spans="1:57" ht="16.5" x14ac:dyDescent="0.3">
      <c r="A433" s="150"/>
      <c r="B433" s="228"/>
      <c r="C433" s="147"/>
      <c r="D433" s="228"/>
      <c r="U433" s="150" t="str">
        <f>+IF(Z433="","",MAX(U$1:U432)+1)</f>
        <v/>
      </c>
      <c r="V433" s="151" t="str">
        <f>IF(Limit_Deviation_Detail!B455="","",Limit_Deviation_Detail!B455)</f>
        <v/>
      </c>
      <c r="W433" s="151" t="str">
        <f>IF(Limit_Deviation_Detail!C455="","",Limit_Deviation_Detail!C455)</f>
        <v/>
      </c>
      <c r="X433" s="151" t="str">
        <f>IF(Limit_Deviation_Detail!E455="","",Limit_Deviation_Detail!E455)</f>
        <v/>
      </c>
      <c r="Y433" s="151" t="str">
        <f t="shared" si="108"/>
        <v/>
      </c>
      <c r="Z433" s="152" t="str">
        <f>IF(COUNTIF(Y$2:Y433,Y433)=1,Y433,"")</f>
        <v/>
      </c>
      <c r="AA433" s="153" t="str">
        <f t="shared" si="109"/>
        <v/>
      </c>
      <c r="AB433" s="153" t="str">
        <f t="shared" si="110"/>
        <v/>
      </c>
      <c r="AC433" s="153" t="str">
        <f t="shared" si="111"/>
        <v/>
      </c>
      <c r="AD433" s="153" t="str">
        <f t="shared" si="112"/>
        <v/>
      </c>
      <c r="AE433" s="153" t="str">
        <f t="shared" si="113"/>
        <v/>
      </c>
      <c r="AU433" s="236" t="str">
        <f>+IF(AZ433="","",MAX(AU$1:AU432)+1)</f>
        <v/>
      </c>
      <c r="AV433" s="237" t="str">
        <f>IF(CMS_Deviation_Detail!B455="","",CMS_Deviation_Detail!B455)</f>
        <v/>
      </c>
      <c r="AW433" s="237" t="str">
        <f>IF(CMS_Deviation_Detail!C455="","",CMS_Deviation_Detail!C455)</f>
        <v/>
      </c>
      <c r="AX433" s="237" t="str">
        <f>IF(CMS_Deviation_Detail!D455="","",CMS_Deviation_Detail!D455)</f>
        <v/>
      </c>
      <c r="AY433" s="237" t="str">
        <f t="shared" si="115"/>
        <v/>
      </c>
      <c r="AZ433" s="152" t="str">
        <f>IF(COUNTIF(AY$2:AY433,AY433)=1,AY433,"")</f>
        <v/>
      </c>
      <c r="BA433" s="238" t="str">
        <f t="shared" si="116"/>
        <v/>
      </c>
      <c r="BB433" s="238" t="str">
        <f t="shared" si="117"/>
        <v/>
      </c>
      <c r="BC433" s="238" t="str">
        <f t="shared" si="118"/>
        <v/>
      </c>
      <c r="BD433" s="238" t="str">
        <f t="shared" si="119"/>
        <v/>
      </c>
      <c r="BE433" s="238" t="str">
        <f t="shared" si="114"/>
        <v/>
      </c>
    </row>
    <row r="434" spans="1:57" ht="16.5" x14ac:dyDescent="0.3">
      <c r="A434" s="150"/>
      <c r="B434" s="228"/>
      <c r="C434" s="147"/>
      <c r="D434" s="228"/>
      <c r="U434" s="150" t="str">
        <f>+IF(Z434="","",MAX(U$1:U433)+1)</f>
        <v/>
      </c>
      <c r="V434" s="151" t="str">
        <f>IF(Limit_Deviation_Detail!B456="","",Limit_Deviation_Detail!B456)</f>
        <v/>
      </c>
      <c r="W434" s="151" t="str">
        <f>IF(Limit_Deviation_Detail!C456="","",Limit_Deviation_Detail!C456)</f>
        <v/>
      </c>
      <c r="X434" s="151" t="str">
        <f>IF(Limit_Deviation_Detail!E456="","",Limit_Deviation_Detail!E456)</f>
        <v/>
      </c>
      <c r="Y434" s="151" t="str">
        <f t="shared" si="108"/>
        <v/>
      </c>
      <c r="Z434" s="152" t="str">
        <f>IF(COUNTIF(Y$2:Y434,Y434)=1,Y434,"")</f>
        <v/>
      </c>
      <c r="AA434" s="153" t="str">
        <f t="shared" si="109"/>
        <v/>
      </c>
      <c r="AB434" s="153" t="str">
        <f t="shared" si="110"/>
        <v/>
      </c>
      <c r="AC434" s="153" t="str">
        <f t="shared" si="111"/>
        <v/>
      </c>
      <c r="AD434" s="153" t="str">
        <f t="shared" si="112"/>
        <v/>
      </c>
      <c r="AE434" s="153" t="str">
        <f t="shared" si="113"/>
        <v/>
      </c>
      <c r="AU434" s="236" t="str">
        <f>+IF(AZ434="","",MAX(AU$1:AU433)+1)</f>
        <v/>
      </c>
      <c r="AV434" s="237" t="str">
        <f>IF(CMS_Deviation_Detail!B456="","",CMS_Deviation_Detail!B456)</f>
        <v/>
      </c>
      <c r="AW434" s="237" t="str">
        <f>IF(CMS_Deviation_Detail!C456="","",CMS_Deviation_Detail!C456)</f>
        <v/>
      </c>
      <c r="AX434" s="237" t="str">
        <f>IF(CMS_Deviation_Detail!D456="","",CMS_Deviation_Detail!D456)</f>
        <v/>
      </c>
      <c r="AY434" s="237" t="str">
        <f t="shared" si="115"/>
        <v/>
      </c>
      <c r="AZ434" s="152" t="str">
        <f>IF(COUNTIF(AY$2:AY434,AY434)=1,AY434,"")</f>
        <v/>
      </c>
      <c r="BA434" s="238" t="str">
        <f t="shared" si="116"/>
        <v/>
      </c>
      <c r="BB434" s="238" t="str">
        <f t="shared" si="117"/>
        <v/>
      </c>
      <c r="BC434" s="238" t="str">
        <f t="shared" si="118"/>
        <v/>
      </c>
      <c r="BD434" s="238" t="str">
        <f t="shared" si="119"/>
        <v/>
      </c>
      <c r="BE434" s="238" t="str">
        <f t="shared" si="114"/>
        <v/>
      </c>
    </row>
    <row r="435" spans="1:57" ht="16.5" x14ac:dyDescent="0.3">
      <c r="A435" s="150"/>
      <c r="B435" s="228"/>
      <c r="C435" s="147"/>
      <c r="D435" s="228"/>
      <c r="U435" s="150" t="str">
        <f>+IF(Z435="","",MAX(U$1:U434)+1)</f>
        <v/>
      </c>
      <c r="V435" s="151" t="str">
        <f>IF(Limit_Deviation_Detail!B457="","",Limit_Deviation_Detail!B457)</f>
        <v/>
      </c>
      <c r="W435" s="151" t="str">
        <f>IF(Limit_Deviation_Detail!C457="","",Limit_Deviation_Detail!C457)</f>
        <v/>
      </c>
      <c r="X435" s="151" t="str">
        <f>IF(Limit_Deviation_Detail!E457="","",Limit_Deviation_Detail!E457)</f>
        <v/>
      </c>
      <c r="Y435" s="151" t="str">
        <f t="shared" si="108"/>
        <v/>
      </c>
      <c r="Z435" s="152" t="str">
        <f>IF(COUNTIF(Y$2:Y435,Y435)=1,Y435,"")</f>
        <v/>
      </c>
      <c r="AA435" s="153" t="str">
        <f t="shared" si="109"/>
        <v/>
      </c>
      <c r="AB435" s="153" t="str">
        <f t="shared" si="110"/>
        <v/>
      </c>
      <c r="AC435" s="153" t="str">
        <f t="shared" si="111"/>
        <v/>
      </c>
      <c r="AD435" s="153" t="str">
        <f t="shared" si="112"/>
        <v/>
      </c>
      <c r="AE435" s="153" t="str">
        <f t="shared" si="113"/>
        <v/>
      </c>
      <c r="AU435" s="236" t="str">
        <f>+IF(AZ435="","",MAX(AU$1:AU434)+1)</f>
        <v/>
      </c>
      <c r="AV435" s="237" t="str">
        <f>IF(CMS_Deviation_Detail!B457="","",CMS_Deviation_Detail!B457)</f>
        <v/>
      </c>
      <c r="AW435" s="237" t="str">
        <f>IF(CMS_Deviation_Detail!C457="","",CMS_Deviation_Detail!C457)</f>
        <v/>
      </c>
      <c r="AX435" s="237" t="str">
        <f>IF(CMS_Deviation_Detail!D457="","",CMS_Deviation_Detail!D457)</f>
        <v/>
      </c>
      <c r="AY435" s="237" t="str">
        <f t="shared" si="115"/>
        <v/>
      </c>
      <c r="AZ435" s="152" t="str">
        <f>IF(COUNTIF(AY$2:AY435,AY435)=1,AY435,"")</f>
        <v/>
      </c>
      <c r="BA435" s="238" t="str">
        <f t="shared" si="116"/>
        <v/>
      </c>
      <c r="BB435" s="238" t="str">
        <f t="shared" si="117"/>
        <v/>
      </c>
      <c r="BC435" s="238" t="str">
        <f t="shared" si="118"/>
        <v/>
      </c>
      <c r="BD435" s="238" t="str">
        <f t="shared" si="119"/>
        <v/>
      </c>
      <c r="BE435" s="238" t="str">
        <f t="shared" si="114"/>
        <v/>
      </c>
    </row>
    <row r="436" spans="1:57" ht="16.5" x14ac:dyDescent="0.3">
      <c r="A436" s="150"/>
      <c r="B436" s="228"/>
      <c r="C436" s="147"/>
      <c r="D436" s="228"/>
      <c r="U436" s="150" t="str">
        <f>+IF(Z436="","",MAX(U$1:U435)+1)</f>
        <v/>
      </c>
      <c r="V436" s="151" t="str">
        <f>IF(Limit_Deviation_Detail!B458="","",Limit_Deviation_Detail!B458)</f>
        <v/>
      </c>
      <c r="W436" s="151" t="str">
        <f>IF(Limit_Deviation_Detail!C458="","",Limit_Deviation_Detail!C458)</f>
        <v/>
      </c>
      <c r="X436" s="151" t="str">
        <f>IF(Limit_Deviation_Detail!E458="","",Limit_Deviation_Detail!E458)</f>
        <v/>
      </c>
      <c r="Y436" s="151" t="str">
        <f t="shared" si="108"/>
        <v/>
      </c>
      <c r="Z436" s="152" t="str">
        <f>IF(COUNTIF(Y$2:Y436,Y436)=1,Y436,"")</f>
        <v/>
      </c>
      <c r="AA436" s="153" t="str">
        <f t="shared" si="109"/>
        <v/>
      </c>
      <c r="AB436" s="153" t="str">
        <f t="shared" si="110"/>
        <v/>
      </c>
      <c r="AC436" s="153" t="str">
        <f t="shared" si="111"/>
        <v/>
      </c>
      <c r="AD436" s="153" t="str">
        <f t="shared" si="112"/>
        <v/>
      </c>
      <c r="AE436" s="153" t="str">
        <f t="shared" si="113"/>
        <v/>
      </c>
      <c r="AU436" s="236" t="str">
        <f>+IF(AZ436="","",MAX(AU$1:AU435)+1)</f>
        <v/>
      </c>
      <c r="AV436" s="237" t="str">
        <f>IF(CMS_Deviation_Detail!B458="","",CMS_Deviation_Detail!B458)</f>
        <v/>
      </c>
      <c r="AW436" s="237" t="str">
        <f>IF(CMS_Deviation_Detail!C458="","",CMS_Deviation_Detail!C458)</f>
        <v/>
      </c>
      <c r="AX436" s="237" t="str">
        <f>IF(CMS_Deviation_Detail!D458="","",CMS_Deviation_Detail!D458)</f>
        <v/>
      </c>
      <c r="AY436" s="237" t="str">
        <f t="shared" si="115"/>
        <v/>
      </c>
      <c r="AZ436" s="152" t="str">
        <f>IF(COUNTIF(AY$2:AY436,AY436)=1,AY436,"")</f>
        <v/>
      </c>
      <c r="BA436" s="238" t="str">
        <f t="shared" si="116"/>
        <v/>
      </c>
      <c r="BB436" s="238" t="str">
        <f t="shared" si="117"/>
        <v/>
      </c>
      <c r="BC436" s="238" t="str">
        <f t="shared" si="118"/>
        <v/>
      </c>
      <c r="BD436" s="238" t="str">
        <f t="shared" si="119"/>
        <v/>
      </c>
      <c r="BE436" s="238" t="str">
        <f t="shared" si="114"/>
        <v/>
      </c>
    </row>
    <row r="437" spans="1:57" ht="16.5" x14ac:dyDescent="0.3">
      <c r="A437" s="150"/>
      <c r="B437" s="228"/>
      <c r="C437" s="147"/>
      <c r="D437" s="228"/>
      <c r="U437" s="150" t="str">
        <f>+IF(Z437="","",MAX(U$1:U436)+1)</f>
        <v/>
      </c>
      <c r="V437" s="151" t="str">
        <f>IF(Limit_Deviation_Detail!B459="","",Limit_Deviation_Detail!B459)</f>
        <v/>
      </c>
      <c r="W437" s="151" t="str">
        <f>IF(Limit_Deviation_Detail!C459="","",Limit_Deviation_Detail!C459)</f>
        <v/>
      </c>
      <c r="X437" s="151" t="str">
        <f>IF(Limit_Deviation_Detail!E459="","",Limit_Deviation_Detail!E459)</f>
        <v/>
      </c>
      <c r="Y437" s="151" t="str">
        <f t="shared" si="108"/>
        <v/>
      </c>
      <c r="Z437" s="152" t="str">
        <f>IF(COUNTIF(Y$2:Y437,Y437)=1,Y437,"")</f>
        <v/>
      </c>
      <c r="AA437" s="153" t="str">
        <f t="shared" si="109"/>
        <v/>
      </c>
      <c r="AB437" s="153" t="str">
        <f t="shared" si="110"/>
        <v/>
      </c>
      <c r="AC437" s="153" t="str">
        <f t="shared" si="111"/>
        <v/>
      </c>
      <c r="AD437" s="153" t="str">
        <f t="shared" si="112"/>
        <v/>
      </c>
      <c r="AE437" s="153" t="str">
        <f t="shared" si="113"/>
        <v/>
      </c>
      <c r="AU437" s="236" t="str">
        <f>+IF(AZ437="","",MAX(AU$1:AU436)+1)</f>
        <v/>
      </c>
      <c r="AV437" s="237" t="str">
        <f>IF(CMS_Deviation_Detail!B459="","",CMS_Deviation_Detail!B459)</f>
        <v/>
      </c>
      <c r="AW437" s="237" t="str">
        <f>IF(CMS_Deviation_Detail!C459="","",CMS_Deviation_Detail!C459)</f>
        <v/>
      </c>
      <c r="AX437" s="237" t="str">
        <f>IF(CMS_Deviation_Detail!D459="","",CMS_Deviation_Detail!D459)</f>
        <v/>
      </c>
      <c r="AY437" s="237" t="str">
        <f t="shared" si="115"/>
        <v/>
      </c>
      <c r="AZ437" s="152" t="str">
        <f>IF(COUNTIF(AY$2:AY437,AY437)=1,AY437,"")</f>
        <v/>
      </c>
      <c r="BA437" s="238" t="str">
        <f t="shared" si="116"/>
        <v/>
      </c>
      <c r="BB437" s="238" t="str">
        <f t="shared" si="117"/>
        <v/>
      </c>
      <c r="BC437" s="238" t="str">
        <f t="shared" si="118"/>
        <v/>
      </c>
      <c r="BD437" s="238" t="str">
        <f t="shared" si="119"/>
        <v/>
      </c>
      <c r="BE437" s="238" t="str">
        <f t="shared" si="114"/>
        <v/>
      </c>
    </row>
    <row r="438" spans="1:57" ht="16.5" x14ac:dyDescent="0.3">
      <c r="A438" s="150"/>
      <c r="B438" s="228"/>
      <c r="C438" s="147"/>
      <c r="D438" s="228"/>
      <c r="U438" s="150" t="str">
        <f>+IF(Z438="","",MAX(U$1:U437)+1)</f>
        <v/>
      </c>
      <c r="V438" s="151" t="str">
        <f>IF(Limit_Deviation_Detail!B460="","",Limit_Deviation_Detail!B460)</f>
        <v/>
      </c>
      <c r="W438" s="151" t="str">
        <f>IF(Limit_Deviation_Detail!C460="","",Limit_Deviation_Detail!C460)</f>
        <v/>
      </c>
      <c r="X438" s="151" t="str">
        <f>IF(Limit_Deviation_Detail!E460="","",Limit_Deviation_Detail!E460)</f>
        <v/>
      </c>
      <c r="Y438" s="151" t="str">
        <f t="shared" si="108"/>
        <v/>
      </c>
      <c r="Z438" s="152" t="str">
        <f>IF(COUNTIF(Y$2:Y438,Y438)=1,Y438,"")</f>
        <v/>
      </c>
      <c r="AA438" s="153" t="str">
        <f t="shared" si="109"/>
        <v/>
      </c>
      <c r="AB438" s="153" t="str">
        <f t="shared" si="110"/>
        <v/>
      </c>
      <c r="AC438" s="153" t="str">
        <f t="shared" si="111"/>
        <v/>
      </c>
      <c r="AD438" s="153" t="str">
        <f t="shared" si="112"/>
        <v/>
      </c>
      <c r="AE438" s="153" t="str">
        <f t="shared" si="113"/>
        <v/>
      </c>
      <c r="AU438" s="236" t="str">
        <f>+IF(AZ438="","",MAX(AU$1:AU437)+1)</f>
        <v/>
      </c>
      <c r="AV438" s="237" t="str">
        <f>IF(CMS_Deviation_Detail!B460="","",CMS_Deviation_Detail!B460)</f>
        <v/>
      </c>
      <c r="AW438" s="237" t="str">
        <f>IF(CMS_Deviation_Detail!C460="","",CMS_Deviation_Detail!C460)</f>
        <v/>
      </c>
      <c r="AX438" s="237" t="str">
        <f>IF(CMS_Deviation_Detail!D460="","",CMS_Deviation_Detail!D460)</f>
        <v/>
      </c>
      <c r="AY438" s="237" t="str">
        <f t="shared" si="115"/>
        <v/>
      </c>
      <c r="AZ438" s="152" t="str">
        <f>IF(COUNTIF(AY$2:AY438,AY438)=1,AY438,"")</f>
        <v/>
      </c>
      <c r="BA438" s="238" t="str">
        <f t="shared" si="116"/>
        <v/>
      </c>
      <c r="BB438" s="238" t="str">
        <f t="shared" si="117"/>
        <v/>
      </c>
      <c r="BC438" s="238" t="str">
        <f t="shared" si="118"/>
        <v/>
      </c>
      <c r="BD438" s="238" t="str">
        <f t="shared" si="119"/>
        <v/>
      </c>
      <c r="BE438" s="238" t="str">
        <f t="shared" si="114"/>
        <v/>
      </c>
    </row>
    <row r="439" spans="1:57" ht="16.5" x14ac:dyDescent="0.3">
      <c r="A439" s="150"/>
      <c r="B439" s="228"/>
      <c r="C439" s="147"/>
      <c r="D439" s="228"/>
      <c r="U439" s="150" t="str">
        <f>+IF(Z439="","",MAX(U$1:U438)+1)</f>
        <v/>
      </c>
      <c r="V439" s="151" t="str">
        <f>IF(Limit_Deviation_Detail!B461="","",Limit_Deviation_Detail!B461)</f>
        <v/>
      </c>
      <c r="W439" s="151" t="str">
        <f>IF(Limit_Deviation_Detail!C461="","",Limit_Deviation_Detail!C461)</f>
        <v/>
      </c>
      <c r="X439" s="151" t="str">
        <f>IF(Limit_Deviation_Detail!E461="","",Limit_Deviation_Detail!E461)</f>
        <v/>
      </c>
      <c r="Y439" s="151" t="str">
        <f t="shared" si="108"/>
        <v/>
      </c>
      <c r="Z439" s="152" t="str">
        <f>IF(COUNTIF(Y$2:Y439,Y439)=1,Y439,"")</f>
        <v/>
      </c>
      <c r="AA439" s="153" t="str">
        <f t="shared" si="109"/>
        <v/>
      </c>
      <c r="AB439" s="153" t="str">
        <f t="shared" si="110"/>
        <v/>
      </c>
      <c r="AC439" s="153" t="str">
        <f t="shared" si="111"/>
        <v/>
      </c>
      <c r="AD439" s="153" t="str">
        <f t="shared" si="112"/>
        <v/>
      </c>
      <c r="AE439" s="153" t="str">
        <f t="shared" si="113"/>
        <v/>
      </c>
      <c r="AU439" s="236" t="str">
        <f>+IF(AZ439="","",MAX(AU$1:AU438)+1)</f>
        <v/>
      </c>
      <c r="AV439" s="237" t="str">
        <f>IF(CMS_Deviation_Detail!B461="","",CMS_Deviation_Detail!B461)</f>
        <v/>
      </c>
      <c r="AW439" s="237" t="str">
        <f>IF(CMS_Deviation_Detail!C461="","",CMS_Deviation_Detail!C461)</f>
        <v/>
      </c>
      <c r="AX439" s="237" t="str">
        <f>IF(CMS_Deviation_Detail!D461="","",CMS_Deviation_Detail!D461)</f>
        <v/>
      </c>
      <c r="AY439" s="237" t="str">
        <f t="shared" si="115"/>
        <v/>
      </c>
      <c r="AZ439" s="152" t="str">
        <f>IF(COUNTIF(AY$2:AY439,AY439)=1,AY439,"")</f>
        <v/>
      </c>
      <c r="BA439" s="238" t="str">
        <f t="shared" si="116"/>
        <v/>
      </c>
      <c r="BB439" s="238" t="str">
        <f t="shared" si="117"/>
        <v/>
      </c>
      <c r="BC439" s="238" t="str">
        <f t="shared" si="118"/>
        <v/>
      </c>
      <c r="BD439" s="238" t="str">
        <f t="shared" si="119"/>
        <v/>
      </c>
      <c r="BE439" s="238" t="str">
        <f t="shared" si="114"/>
        <v/>
      </c>
    </row>
    <row r="440" spans="1:57" ht="16.5" x14ac:dyDescent="0.3">
      <c r="A440" s="150"/>
      <c r="B440" s="228"/>
      <c r="C440" s="147"/>
      <c r="D440" s="228"/>
      <c r="U440" s="150" t="str">
        <f>+IF(Z440="","",MAX(U$1:U439)+1)</f>
        <v/>
      </c>
      <c r="V440" s="151" t="str">
        <f>IF(Limit_Deviation_Detail!B462="","",Limit_Deviation_Detail!B462)</f>
        <v/>
      </c>
      <c r="W440" s="151" t="str">
        <f>IF(Limit_Deviation_Detail!C462="","",Limit_Deviation_Detail!C462)</f>
        <v/>
      </c>
      <c r="X440" s="151" t="str">
        <f>IF(Limit_Deviation_Detail!E462="","",Limit_Deviation_Detail!E462)</f>
        <v/>
      </c>
      <c r="Y440" s="151" t="str">
        <f t="shared" si="108"/>
        <v/>
      </c>
      <c r="Z440" s="152" t="str">
        <f>IF(COUNTIF(Y$2:Y440,Y440)=1,Y440,"")</f>
        <v/>
      </c>
      <c r="AA440" s="153" t="str">
        <f t="shared" si="109"/>
        <v/>
      </c>
      <c r="AB440" s="153" t="str">
        <f t="shared" si="110"/>
        <v/>
      </c>
      <c r="AC440" s="153" t="str">
        <f t="shared" si="111"/>
        <v/>
      </c>
      <c r="AD440" s="153" t="str">
        <f t="shared" si="112"/>
        <v/>
      </c>
      <c r="AE440" s="153" t="str">
        <f t="shared" si="113"/>
        <v/>
      </c>
      <c r="AU440" s="236" t="str">
        <f>+IF(AZ440="","",MAX(AU$1:AU439)+1)</f>
        <v/>
      </c>
      <c r="AV440" s="237" t="str">
        <f>IF(CMS_Deviation_Detail!B462="","",CMS_Deviation_Detail!B462)</f>
        <v/>
      </c>
      <c r="AW440" s="237" t="str">
        <f>IF(CMS_Deviation_Detail!C462="","",CMS_Deviation_Detail!C462)</f>
        <v/>
      </c>
      <c r="AX440" s="237" t="str">
        <f>IF(CMS_Deviation_Detail!D462="","",CMS_Deviation_Detail!D462)</f>
        <v/>
      </c>
      <c r="AY440" s="237" t="str">
        <f t="shared" si="115"/>
        <v/>
      </c>
      <c r="AZ440" s="152" t="str">
        <f>IF(COUNTIF(AY$2:AY440,AY440)=1,AY440,"")</f>
        <v/>
      </c>
      <c r="BA440" s="238" t="str">
        <f t="shared" si="116"/>
        <v/>
      </c>
      <c r="BB440" s="238" t="str">
        <f t="shared" si="117"/>
        <v/>
      </c>
      <c r="BC440" s="238" t="str">
        <f t="shared" si="118"/>
        <v/>
      </c>
      <c r="BD440" s="238" t="str">
        <f t="shared" si="119"/>
        <v/>
      </c>
      <c r="BE440" s="238" t="str">
        <f t="shared" si="114"/>
        <v/>
      </c>
    </row>
    <row r="441" spans="1:57" ht="16.5" x14ac:dyDescent="0.3">
      <c r="A441" s="150"/>
      <c r="B441" s="228"/>
      <c r="C441" s="147"/>
      <c r="D441" s="228"/>
      <c r="U441" s="150" t="str">
        <f>+IF(Z441="","",MAX(U$1:U440)+1)</f>
        <v/>
      </c>
      <c r="V441" s="151" t="str">
        <f>IF(Limit_Deviation_Detail!B463="","",Limit_Deviation_Detail!B463)</f>
        <v/>
      </c>
      <c r="W441" s="151" t="str">
        <f>IF(Limit_Deviation_Detail!C463="","",Limit_Deviation_Detail!C463)</f>
        <v/>
      </c>
      <c r="X441" s="151" t="str">
        <f>IF(Limit_Deviation_Detail!E463="","",Limit_Deviation_Detail!E463)</f>
        <v/>
      </c>
      <c r="Y441" s="151" t="str">
        <f t="shared" si="108"/>
        <v/>
      </c>
      <c r="Z441" s="152" t="str">
        <f>IF(COUNTIF(Y$2:Y441,Y441)=1,Y441,"")</f>
        <v/>
      </c>
      <c r="AA441" s="153" t="str">
        <f t="shared" si="109"/>
        <v/>
      </c>
      <c r="AB441" s="153" t="str">
        <f t="shared" si="110"/>
        <v/>
      </c>
      <c r="AC441" s="153" t="str">
        <f t="shared" si="111"/>
        <v/>
      </c>
      <c r="AD441" s="153" t="str">
        <f t="shared" si="112"/>
        <v/>
      </c>
      <c r="AE441" s="153" t="str">
        <f t="shared" si="113"/>
        <v/>
      </c>
      <c r="AU441" s="236" t="str">
        <f>+IF(AZ441="","",MAX(AU$1:AU440)+1)</f>
        <v/>
      </c>
      <c r="AV441" s="237" t="str">
        <f>IF(CMS_Deviation_Detail!B463="","",CMS_Deviation_Detail!B463)</f>
        <v/>
      </c>
      <c r="AW441" s="237" t="str">
        <f>IF(CMS_Deviation_Detail!C463="","",CMS_Deviation_Detail!C463)</f>
        <v/>
      </c>
      <c r="AX441" s="237" t="str">
        <f>IF(CMS_Deviation_Detail!D463="","",CMS_Deviation_Detail!D463)</f>
        <v/>
      </c>
      <c r="AY441" s="237" t="str">
        <f t="shared" si="115"/>
        <v/>
      </c>
      <c r="AZ441" s="152" t="str">
        <f>IF(COUNTIF(AY$2:AY441,AY441)=1,AY441,"")</f>
        <v/>
      </c>
      <c r="BA441" s="238" t="str">
        <f t="shared" si="116"/>
        <v/>
      </c>
      <c r="BB441" s="238" t="str">
        <f t="shared" si="117"/>
        <v/>
      </c>
      <c r="BC441" s="238" t="str">
        <f t="shared" si="118"/>
        <v/>
      </c>
      <c r="BD441" s="238" t="str">
        <f t="shared" si="119"/>
        <v/>
      </c>
      <c r="BE441" s="238" t="str">
        <f t="shared" si="114"/>
        <v/>
      </c>
    </row>
    <row r="442" spans="1:57" ht="16.5" x14ac:dyDescent="0.3">
      <c r="A442" s="150"/>
      <c r="B442" s="228"/>
      <c r="C442" s="147"/>
      <c r="D442" s="228"/>
      <c r="U442" s="150" t="str">
        <f>+IF(Z442="","",MAX(U$1:U441)+1)</f>
        <v/>
      </c>
      <c r="V442" s="151" t="str">
        <f>IF(Limit_Deviation_Detail!B464="","",Limit_Deviation_Detail!B464)</f>
        <v/>
      </c>
      <c r="W442" s="151" t="str">
        <f>IF(Limit_Deviation_Detail!C464="","",Limit_Deviation_Detail!C464)</f>
        <v/>
      </c>
      <c r="X442" s="151" t="str">
        <f>IF(Limit_Deviation_Detail!E464="","",Limit_Deviation_Detail!E464)</f>
        <v/>
      </c>
      <c r="Y442" s="151" t="str">
        <f t="shared" si="108"/>
        <v/>
      </c>
      <c r="Z442" s="152" t="str">
        <f>IF(COUNTIF(Y$2:Y442,Y442)=1,Y442,"")</f>
        <v/>
      </c>
      <c r="AA442" s="153" t="str">
        <f t="shared" si="109"/>
        <v/>
      </c>
      <c r="AB442" s="153" t="str">
        <f t="shared" si="110"/>
        <v/>
      </c>
      <c r="AC442" s="153" t="str">
        <f t="shared" si="111"/>
        <v/>
      </c>
      <c r="AD442" s="153" t="str">
        <f t="shared" si="112"/>
        <v/>
      </c>
      <c r="AE442" s="153" t="str">
        <f t="shared" si="113"/>
        <v/>
      </c>
      <c r="AU442" s="236" t="str">
        <f>+IF(AZ442="","",MAX(AU$1:AU441)+1)</f>
        <v/>
      </c>
      <c r="AV442" s="237" t="str">
        <f>IF(CMS_Deviation_Detail!B464="","",CMS_Deviation_Detail!B464)</f>
        <v/>
      </c>
      <c r="AW442" s="237" t="str">
        <f>IF(CMS_Deviation_Detail!C464="","",CMS_Deviation_Detail!C464)</f>
        <v/>
      </c>
      <c r="AX442" s="237" t="str">
        <f>IF(CMS_Deviation_Detail!D464="","",CMS_Deviation_Detail!D464)</f>
        <v/>
      </c>
      <c r="AY442" s="237" t="str">
        <f t="shared" si="115"/>
        <v/>
      </c>
      <c r="AZ442" s="152" t="str">
        <f>IF(COUNTIF(AY$2:AY442,AY442)=1,AY442,"")</f>
        <v/>
      </c>
      <c r="BA442" s="238" t="str">
        <f t="shared" si="116"/>
        <v/>
      </c>
      <c r="BB442" s="238" t="str">
        <f t="shared" si="117"/>
        <v/>
      </c>
      <c r="BC442" s="238" t="str">
        <f t="shared" si="118"/>
        <v/>
      </c>
      <c r="BD442" s="238" t="str">
        <f t="shared" si="119"/>
        <v/>
      </c>
      <c r="BE442" s="238" t="str">
        <f t="shared" si="114"/>
        <v/>
      </c>
    </row>
    <row r="443" spans="1:57" ht="16.5" x14ac:dyDescent="0.3">
      <c r="A443" s="150"/>
      <c r="B443" s="228"/>
      <c r="C443" s="147"/>
      <c r="D443" s="228"/>
      <c r="U443" s="150" t="str">
        <f>+IF(Z443="","",MAX(U$1:U442)+1)</f>
        <v/>
      </c>
      <c r="V443" s="151" t="str">
        <f>IF(Limit_Deviation_Detail!B465="","",Limit_Deviation_Detail!B465)</f>
        <v/>
      </c>
      <c r="W443" s="151" t="str">
        <f>IF(Limit_Deviation_Detail!C465="","",Limit_Deviation_Detail!C465)</f>
        <v/>
      </c>
      <c r="X443" s="151" t="str">
        <f>IF(Limit_Deviation_Detail!E465="","",Limit_Deviation_Detail!E465)</f>
        <v/>
      </c>
      <c r="Y443" s="151" t="str">
        <f t="shared" si="108"/>
        <v/>
      </c>
      <c r="Z443" s="152" t="str">
        <f>IF(COUNTIF(Y$2:Y443,Y443)=1,Y443,"")</f>
        <v/>
      </c>
      <c r="AA443" s="153" t="str">
        <f t="shared" si="109"/>
        <v/>
      </c>
      <c r="AB443" s="153" t="str">
        <f t="shared" si="110"/>
        <v/>
      </c>
      <c r="AC443" s="153" t="str">
        <f t="shared" si="111"/>
        <v/>
      </c>
      <c r="AD443" s="153" t="str">
        <f t="shared" si="112"/>
        <v/>
      </c>
      <c r="AE443" s="153" t="str">
        <f t="shared" si="113"/>
        <v/>
      </c>
      <c r="AU443" s="236" t="str">
        <f>+IF(AZ443="","",MAX(AU$1:AU442)+1)</f>
        <v/>
      </c>
      <c r="AV443" s="237" t="str">
        <f>IF(CMS_Deviation_Detail!B465="","",CMS_Deviation_Detail!B465)</f>
        <v/>
      </c>
      <c r="AW443" s="237" t="str">
        <f>IF(CMS_Deviation_Detail!C465="","",CMS_Deviation_Detail!C465)</f>
        <v/>
      </c>
      <c r="AX443" s="237" t="str">
        <f>IF(CMS_Deviation_Detail!D465="","",CMS_Deviation_Detail!D465)</f>
        <v/>
      </c>
      <c r="AY443" s="237" t="str">
        <f t="shared" si="115"/>
        <v/>
      </c>
      <c r="AZ443" s="152" t="str">
        <f>IF(COUNTIF(AY$2:AY443,AY443)=1,AY443,"")</f>
        <v/>
      </c>
      <c r="BA443" s="238" t="str">
        <f t="shared" si="116"/>
        <v/>
      </c>
      <c r="BB443" s="238" t="str">
        <f t="shared" si="117"/>
        <v/>
      </c>
      <c r="BC443" s="238" t="str">
        <f t="shared" si="118"/>
        <v/>
      </c>
      <c r="BD443" s="238" t="str">
        <f t="shared" si="119"/>
        <v/>
      </c>
      <c r="BE443" s="238" t="str">
        <f t="shared" si="114"/>
        <v/>
      </c>
    </row>
    <row r="444" spans="1:57" ht="16.5" x14ac:dyDescent="0.3">
      <c r="A444" s="150"/>
      <c r="B444" s="228"/>
      <c r="C444" s="147"/>
      <c r="D444" s="228"/>
      <c r="U444" s="150" t="str">
        <f>+IF(Z444="","",MAX(U$1:U443)+1)</f>
        <v/>
      </c>
      <c r="V444" s="151" t="str">
        <f>IF(Limit_Deviation_Detail!B466="","",Limit_Deviation_Detail!B466)</f>
        <v/>
      </c>
      <c r="W444" s="151" t="str">
        <f>IF(Limit_Deviation_Detail!C466="","",Limit_Deviation_Detail!C466)</f>
        <v/>
      </c>
      <c r="X444" s="151" t="str">
        <f>IF(Limit_Deviation_Detail!E466="","",Limit_Deviation_Detail!E466)</f>
        <v/>
      </c>
      <c r="Y444" s="151" t="str">
        <f t="shared" si="108"/>
        <v/>
      </c>
      <c r="Z444" s="152" t="str">
        <f>IF(COUNTIF(Y$2:Y444,Y444)=1,Y444,"")</f>
        <v/>
      </c>
      <c r="AA444" s="153" t="str">
        <f t="shared" si="109"/>
        <v/>
      </c>
      <c r="AB444" s="153" t="str">
        <f t="shared" si="110"/>
        <v/>
      </c>
      <c r="AC444" s="153" t="str">
        <f t="shared" si="111"/>
        <v/>
      </c>
      <c r="AD444" s="153" t="str">
        <f t="shared" si="112"/>
        <v/>
      </c>
      <c r="AE444" s="153" t="str">
        <f t="shared" si="113"/>
        <v/>
      </c>
      <c r="AU444" s="236" t="str">
        <f>+IF(AZ444="","",MAX(AU$1:AU443)+1)</f>
        <v/>
      </c>
      <c r="AV444" s="237" t="str">
        <f>IF(CMS_Deviation_Detail!B466="","",CMS_Deviation_Detail!B466)</f>
        <v/>
      </c>
      <c r="AW444" s="237" t="str">
        <f>IF(CMS_Deviation_Detail!C466="","",CMS_Deviation_Detail!C466)</f>
        <v/>
      </c>
      <c r="AX444" s="237" t="str">
        <f>IF(CMS_Deviation_Detail!D466="","",CMS_Deviation_Detail!D466)</f>
        <v/>
      </c>
      <c r="AY444" s="237" t="str">
        <f t="shared" si="115"/>
        <v/>
      </c>
      <c r="AZ444" s="152" t="str">
        <f>IF(COUNTIF(AY$2:AY444,AY444)=1,AY444,"")</f>
        <v/>
      </c>
      <c r="BA444" s="238" t="str">
        <f t="shared" si="116"/>
        <v/>
      </c>
      <c r="BB444" s="238" t="str">
        <f t="shared" si="117"/>
        <v/>
      </c>
      <c r="BC444" s="238" t="str">
        <f t="shared" si="118"/>
        <v/>
      </c>
      <c r="BD444" s="238" t="str">
        <f t="shared" si="119"/>
        <v/>
      </c>
      <c r="BE444" s="238" t="str">
        <f t="shared" si="114"/>
        <v/>
      </c>
    </row>
    <row r="445" spans="1:57" ht="16.5" x14ac:dyDescent="0.3">
      <c r="A445" s="150"/>
      <c r="B445" s="228"/>
      <c r="C445" s="147"/>
      <c r="D445" s="228"/>
      <c r="U445" s="150" t="str">
        <f>+IF(Z445="","",MAX(U$1:U444)+1)</f>
        <v/>
      </c>
      <c r="V445" s="151" t="str">
        <f>IF(Limit_Deviation_Detail!B467="","",Limit_Deviation_Detail!B467)</f>
        <v/>
      </c>
      <c r="W445" s="151" t="str">
        <f>IF(Limit_Deviation_Detail!C467="","",Limit_Deviation_Detail!C467)</f>
        <v/>
      </c>
      <c r="X445" s="151" t="str">
        <f>IF(Limit_Deviation_Detail!E467="","",Limit_Deviation_Detail!E467)</f>
        <v/>
      </c>
      <c r="Y445" s="151" t="str">
        <f t="shared" si="108"/>
        <v/>
      </c>
      <c r="Z445" s="152" t="str">
        <f>IF(COUNTIF(Y$2:Y445,Y445)=1,Y445,"")</f>
        <v/>
      </c>
      <c r="AA445" s="153" t="str">
        <f t="shared" si="109"/>
        <v/>
      </c>
      <c r="AB445" s="153" t="str">
        <f t="shared" si="110"/>
        <v/>
      </c>
      <c r="AC445" s="153" t="str">
        <f t="shared" si="111"/>
        <v/>
      </c>
      <c r="AD445" s="153" t="str">
        <f t="shared" si="112"/>
        <v/>
      </c>
      <c r="AE445" s="153" t="str">
        <f t="shared" si="113"/>
        <v/>
      </c>
      <c r="AU445" s="236" t="str">
        <f>+IF(AZ445="","",MAX(AU$1:AU444)+1)</f>
        <v/>
      </c>
      <c r="AV445" s="237" t="str">
        <f>IF(CMS_Deviation_Detail!B467="","",CMS_Deviation_Detail!B467)</f>
        <v/>
      </c>
      <c r="AW445" s="237" t="str">
        <f>IF(CMS_Deviation_Detail!C467="","",CMS_Deviation_Detail!C467)</f>
        <v/>
      </c>
      <c r="AX445" s="237" t="str">
        <f>IF(CMS_Deviation_Detail!D467="","",CMS_Deviation_Detail!D467)</f>
        <v/>
      </c>
      <c r="AY445" s="237" t="str">
        <f t="shared" si="115"/>
        <v/>
      </c>
      <c r="AZ445" s="152" t="str">
        <f>IF(COUNTIF(AY$2:AY445,AY445)=1,AY445,"")</f>
        <v/>
      </c>
      <c r="BA445" s="238" t="str">
        <f t="shared" si="116"/>
        <v/>
      </c>
      <c r="BB445" s="238" t="str">
        <f t="shared" si="117"/>
        <v/>
      </c>
      <c r="BC445" s="238" t="str">
        <f t="shared" si="118"/>
        <v/>
      </c>
      <c r="BD445" s="238" t="str">
        <f t="shared" si="119"/>
        <v/>
      </c>
      <c r="BE445" s="238" t="str">
        <f t="shared" si="114"/>
        <v/>
      </c>
    </row>
    <row r="446" spans="1:57" ht="16.5" x14ac:dyDescent="0.3">
      <c r="A446" s="150"/>
      <c r="B446" s="228"/>
      <c r="C446" s="147"/>
      <c r="D446" s="228"/>
      <c r="U446" s="150" t="str">
        <f>+IF(Z446="","",MAX(U$1:U445)+1)</f>
        <v/>
      </c>
      <c r="V446" s="151" t="str">
        <f>IF(Limit_Deviation_Detail!B468="","",Limit_Deviation_Detail!B468)</f>
        <v/>
      </c>
      <c r="W446" s="151" t="str">
        <f>IF(Limit_Deviation_Detail!C468="","",Limit_Deviation_Detail!C468)</f>
        <v/>
      </c>
      <c r="X446" s="151" t="str">
        <f>IF(Limit_Deviation_Detail!E468="","",Limit_Deviation_Detail!E468)</f>
        <v/>
      </c>
      <c r="Y446" s="151" t="str">
        <f t="shared" si="108"/>
        <v/>
      </c>
      <c r="Z446" s="152" t="str">
        <f>IF(COUNTIF(Y$2:Y446,Y446)=1,Y446,"")</f>
        <v/>
      </c>
      <c r="AA446" s="153" t="str">
        <f t="shared" si="109"/>
        <v/>
      </c>
      <c r="AB446" s="153" t="str">
        <f t="shared" si="110"/>
        <v/>
      </c>
      <c r="AC446" s="153" t="str">
        <f t="shared" si="111"/>
        <v/>
      </c>
      <c r="AD446" s="153" t="str">
        <f t="shared" si="112"/>
        <v/>
      </c>
      <c r="AE446" s="153" t="str">
        <f t="shared" si="113"/>
        <v/>
      </c>
      <c r="AU446" s="236" t="str">
        <f>+IF(AZ446="","",MAX(AU$1:AU445)+1)</f>
        <v/>
      </c>
      <c r="AV446" s="237" t="str">
        <f>IF(CMS_Deviation_Detail!B468="","",CMS_Deviation_Detail!B468)</f>
        <v/>
      </c>
      <c r="AW446" s="237" t="str">
        <f>IF(CMS_Deviation_Detail!C468="","",CMS_Deviation_Detail!C468)</f>
        <v/>
      </c>
      <c r="AX446" s="237" t="str">
        <f>IF(CMS_Deviation_Detail!D468="","",CMS_Deviation_Detail!D468)</f>
        <v/>
      </c>
      <c r="AY446" s="237" t="str">
        <f t="shared" si="115"/>
        <v/>
      </c>
      <c r="AZ446" s="152" t="str">
        <f>IF(COUNTIF(AY$2:AY446,AY446)=1,AY446,"")</f>
        <v/>
      </c>
      <c r="BA446" s="238" t="str">
        <f t="shared" si="116"/>
        <v/>
      </c>
      <c r="BB446" s="238" t="str">
        <f t="shared" si="117"/>
        <v/>
      </c>
      <c r="BC446" s="238" t="str">
        <f t="shared" si="118"/>
        <v/>
      </c>
      <c r="BD446" s="238" t="str">
        <f t="shared" si="119"/>
        <v/>
      </c>
      <c r="BE446" s="238" t="str">
        <f t="shared" si="114"/>
        <v/>
      </c>
    </row>
    <row r="447" spans="1:57" ht="16.5" x14ac:dyDescent="0.3">
      <c r="A447" s="150"/>
      <c r="B447" s="228"/>
      <c r="C447" s="147"/>
      <c r="D447" s="228"/>
      <c r="U447" s="150" t="str">
        <f>+IF(Z447="","",MAX(U$1:U446)+1)</f>
        <v/>
      </c>
      <c r="V447" s="151" t="str">
        <f>IF(Limit_Deviation_Detail!B469="","",Limit_Deviation_Detail!B469)</f>
        <v/>
      </c>
      <c r="W447" s="151" t="str">
        <f>IF(Limit_Deviation_Detail!C469="","",Limit_Deviation_Detail!C469)</f>
        <v/>
      </c>
      <c r="X447" s="151" t="str">
        <f>IF(Limit_Deviation_Detail!E469="","",Limit_Deviation_Detail!E469)</f>
        <v/>
      </c>
      <c r="Y447" s="151" t="str">
        <f t="shared" si="108"/>
        <v/>
      </c>
      <c r="Z447" s="152" t="str">
        <f>IF(COUNTIF(Y$2:Y447,Y447)=1,Y447,"")</f>
        <v/>
      </c>
      <c r="AA447" s="153" t="str">
        <f t="shared" si="109"/>
        <v/>
      </c>
      <c r="AB447" s="153" t="str">
        <f t="shared" si="110"/>
        <v/>
      </c>
      <c r="AC447" s="153" t="str">
        <f t="shared" si="111"/>
        <v/>
      </c>
      <c r="AD447" s="153" t="str">
        <f t="shared" si="112"/>
        <v/>
      </c>
      <c r="AE447" s="153" t="str">
        <f t="shared" si="113"/>
        <v/>
      </c>
      <c r="AU447" s="236" t="str">
        <f>+IF(AZ447="","",MAX(AU$1:AU446)+1)</f>
        <v/>
      </c>
      <c r="AV447" s="237" t="str">
        <f>IF(CMS_Deviation_Detail!B469="","",CMS_Deviation_Detail!B469)</f>
        <v/>
      </c>
      <c r="AW447" s="237" t="str">
        <f>IF(CMS_Deviation_Detail!C469="","",CMS_Deviation_Detail!C469)</f>
        <v/>
      </c>
      <c r="AX447" s="237" t="str">
        <f>IF(CMS_Deviation_Detail!D469="","",CMS_Deviation_Detail!D469)</f>
        <v/>
      </c>
      <c r="AY447" s="237" t="str">
        <f t="shared" si="115"/>
        <v/>
      </c>
      <c r="AZ447" s="152" t="str">
        <f>IF(COUNTIF(AY$2:AY447,AY447)=1,AY447,"")</f>
        <v/>
      </c>
      <c r="BA447" s="238" t="str">
        <f t="shared" si="116"/>
        <v/>
      </c>
      <c r="BB447" s="238" t="str">
        <f t="shared" si="117"/>
        <v/>
      </c>
      <c r="BC447" s="238" t="str">
        <f t="shared" si="118"/>
        <v/>
      </c>
      <c r="BD447" s="238" t="str">
        <f t="shared" si="119"/>
        <v/>
      </c>
      <c r="BE447" s="238" t="str">
        <f t="shared" si="114"/>
        <v/>
      </c>
    </row>
    <row r="448" spans="1:57" ht="16.5" x14ac:dyDescent="0.3">
      <c r="A448" s="150"/>
      <c r="B448" s="228"/>
      <c r="C448" s="147"/>
      <c r="D448" s="228"/>
      <c r="U448" s="150" t="str">
        <f>+IF(Z448="","",MAX(U$1:U447)+1)</f>
        <v/>
      </c>
      <c r="V448" s="151" t="str">
        <f>IF(Limit_Deviation_Detail!B470="","",Limit_Deviation_Detail!B470)</f>
        <v/>
      </c>
      <c r="W448" s="151" t="str">
        <f>IF(Limit_Deviation_Detail!C470="","",Limit_Deviation_Detail!C470)</f>
        <v/>
      </c>
      <c r="X448" s="151" t="str">
        <f>IF(Limit_Deviation_Detail!E470="","",Limit_Deviation_Detail!E470)</f>
        <v/>
      </c>
      <c r="Y448" s="151" t="str">
        <f t="shared" si="108"/>
        <v/>
      </c>
      <c r="Z448" s="152" t="str">
        <f>IF(COUNTIF(Y$2:Y448,Y448)=1,Y448,"")</f>
        <v/>
      </c>
      <c r="AA448" s="153" t="str">
        <f t="shared" si="109"/>
        <v/>
      </c>
      <c r="AB448" s="153" t="str">
        <f t="shared" si="110"/>
        <v/>
      </c>
      <c r="AC448" s="153" t="str">
        <f t="shared" si="111"/>
        <v/>
      </c>
      <c r="AD448" s="153" t="str">
        <f t="shared" si="112"/>
        <v/>
      </c>
      <c r="AE448" s="153" t="str">
        <f t="shared" si="113"/>
        <v/>
      </c>
      <c r="AU448" s="236" t="str">
        <f>+IF(AZ448="","",MAX(AU$1:AU447)+1)</f>
        <v/>
      </c>
      <c r="AV448" s="237" t="str">
        <f>IF(CMS_Deviation_Detail!B470="","",CMS_Deviation_Detail!B470)</f>
        <v/>
      </c>
      <c r="AW448" s="237" t="str">
        <f>IF(CMS_Deviation_Detail!C470="","",CMS_Deviation_Detail!C470)</f>
        <v/>
      </c>
      <c r="AX448" s="237" t="str">
        <f>IF(CMS_Deviation_Detail!D470="","",CMS_Deviation_Detail!D470)</f>
        <v/>
      </c>
      <c r="AY448" s="237" t="str">
        <f t="shared" si="115"/>
        <v/>
      </c>
      <c r="AZ448" s="152" t="str">
        <f>IF(COUNTIF(AY$2:AY448,AY448)=1,AY448,"")</f>
        <v/>
      </c>
      <c r="BA448" s="238" t="str">
        <f t="shared" si="116"/>
        <v/>
      </c>
      <c r="BB448" s="238" t="str">
        <f t="shared" si="117"/>
        <v/>
      </c>
      <c r="BC448" s="238" t="str">
        <f t="shared" si="118"/>
        <v/>
      </c>
      <c r="BD448" s="238" t="str">
        <f t="shared" si="119"/>
        <v/>
      </c>
      <c r="BE448" s="238" t="str">
        <f t="shared" si="114"/>
        <v/>
      </c>
    </row>
    <row r="449" spans="1:57" ht="16.5" x14ac:dyDescent="0.3">
      <c r="A449" s="150"/>
      <c r="B449" s="228"/>
      <c r="C449" s="147"/>
      <c r="D449" s="228"/>
      <c r="U449" s="150" t="str">
        <f>+IF(Z449="","",MAX(U$1:U448)+1)</f>
        <v/>
      </c>
      <c r="V449" s="151" t="str">
        <f>IF(Limit_Deviation_Detail!B471="","",Limit_Deviation_Detail!B471)</f>
        <v/>
      </c>
      <c r="W449" s="151" t="str">
        <f>IF(Limit_Deviation_Detail!C471="","",Limit_Deviation_Detail!C471)</f>
        <v/>
      </c>
      <c r="X449" s="151" t="str">
        <f>IF(Limit_Deviation_Detail!E471="","",Limit_Deviation_Detail!E471)</f>
        <v/>
      </c>
      <c r="Y449" s="151" t="str">
        <f t="shared" si="108"/>
        <v/>
      </c>
      <c r="Z449" s="152" t="str">
        <f>IF(COUNTIF(Y$2:Y449,Y449)=1,Y449,"")</f>
        <v/>
      </c>
      <c r="AA449" s="153" t="str">
        <f t="shared" si="109"/>
        <v/>
      </c>
      <c r="AB449" s="153" t="str">
        <f t="shared" si="110"/>
        <v/>
      </c>
      <c r="AC449" s="153" t="str">
        <f t="shared" si="111"/>
        <v/>
      </c>
      <c r="AD449" s="153" t="str">
        <f t="shared" si="112"/>
        <v/>
      </c>
      <c r="AE449" s="153" t="str">
        <f t="shared" si="113"/>
        <v/>
      </c>
      <c r="AU449" s="236" t="str">
        <f>+IF(AZ449="","",MAX(AU$1:AU448)+1)</f>
        <v/>
      </c>
      <c r="AV449" s="237" t="str">
        <f>IF(CMS_Deviation_Detail!B471="","",CMS_Deviation_Detail!B471)</f>
        <v/>
      </c>
      <c r="AW449" s="237" t="str">
        <f>IF(CMS_Deviation_Detail!C471="","",CMS_Deviation_Detail!C471)</f>
        <v/>
      </c>
      <c r="AX449" s="237" t="str">
        <f>IF(CMS_Deviation_Detail!D471="","",CMS_Deviation_Detail!D471)</f>
        <v/>
      </c>
      <c r="AY449" s="237" t="str">
        <f t="shared" si="115"/>
        <v/>
      </c>
      <c r="AZ449" s="152" t="str">
        <f>IF(COUNTIF(AY$2:AY449,AY449)=1,AY449,"")</f>
        <v/>
      </c>
      <c r="BA449" s="238" t="str">
        <f t="shared" si="116"/>
        <v/>
      </c>
      <c r="BB449" s="238" t="str">
        <f t="shared" si="117"/>
        <v/>
      </c>
      <c r="BC449" s="238" t="str">
        <f t="shared" si="118"/>
        <v/>
      </c>
      <c r="BD449" s="238" t="str">
        <f t="shared" si="119"/>
        <v/>
      </c>
      <c r="BE449" s="238" t="str">
        <f t="shared" si="114"/>
        <v/>
      </c>
    </row>
    <row r="450" spans="1:57" ht="16.5" x14ac:dyDescent="0.3">
      <c r="A450" s="150"/>
      <c r="B450" s="228"/>
      <c r="C450" s="147"/>
      <c r="D450" s="228"/>
      <c r="U450" s="150" t="str">
        <f>+IF(Z450="","",MAX(U$1:U449)+1)</f>
        <v/>
      </c>
      <c r="V450" s="151" t="str">
        <f>IF(Limit_Deviation_Detail!B472="","",Limit_Deviation_Detail!B472)</f>
        <v/>
      </c>
      <c r="W450" s="151" t="str">
        <f>IF(Limit_Deviation_Detail!C472="","",Limit_Deviation_Detail!C472)</f>
        <v/>
      </c>
      <c r="X450" s="151" t="str">
        <f>IF(Limit_Deviation_Detail!E472="","",Limit_Deviation_Detail!E472)</f>
        <v/>
      </c>
      <c r="Y450" s="151" t="str">
        <f t="shared" ref="Y450:Y478" si="120">V450&amp;W450&amp;X450</f>
        <v/>
      </c>
      <c r="Z450" s="152" t="str">
        <f>IF(COUNTIF(Y$2:Y450,Y450)=1,Y450,"")</f>
        <v/>
      </c>
      <c r="AA450" s="153" t="str">
        <f t="shared" ref="AA450:AA478" si="121">+IFERROR(INDEX(V$2:V$955,MATCH(ROW()-ROW(Z$1),U$2:U$955,0)),"")</f>
        <v/>
      </c>
      <c r="AB450" s="153" t="str">
        <f t="shared" ref="AB450:AB478" si="122">+IFERROR(INDEX(W$2:W$955,MATCH(ROW()-ROW(AA$1),U$2:U$955,0)),"")</f>
        <v/>
      </c>
      <c r="AC450" s="153" t="str">
        <f t="shared" ref="AC450:AC478" si="123">+IFERROR(INDEX(X$2:X$955,MATCH(ROW()-ROW(AB$1),U$2:U$955,0)),"")</f>
        <v/>
      </c>
      <c r="AD450" s="153" t="str">
        <f t="shared" ref="AD450:AD478" si="124">IF(AA450="","",AA450&amp;AB450)</f>
        <v/>
      </c>
      <c r="AE450" s="153" t="str">
        <f t="shared" ref="AE450:AE478" si="125">IF(AA450="","",VLOOKUP(AD450,$AO$2:$AS$78,5,FALSE))</f>
        <v/>
      </c>
      <c r="AU450" s="236" t="str">
        <f>+IF(AZ450="","",MAX(AU$1:AU449)+1)</f>
        <v/>
      </c>
      <c r="AV450" s="237" t="str">
        <f>IF(CMS_Deviation_Detail!B472="","",CMS_Deviation_Detail!B472)</f>
        <v/>
      </c>
      <c r="AW450" s="237" t="str">
        <f>IF(CMS_Deviation_Detail!C472="","",CMS_Deviation_Detail!C472)</f>
        <v/>
      </c>
      <c r="AX450" s="237" t="str">
        <f>IF(CMS_Deviation_Detail!D472="","",CMS_Deviation_Detail!D472)</f>
        <v/>
      </c>
      <c r="AY450" s="237" t="str">
        <f t="shared" si="115"/>
        <v/>
      </c>
      <c r="AZ450" s="152" t="str">
        <f>IF(COUNTIF(AY$2:AY450,AY450)=1,AY450,"")</f>
        <v/>
      </c>
      <c r="BA450" s="238" t="str">
        <f t="shared" si="116"/>
        <v/>
      </c>
      <c r="BB450" s="238" t="str">
        <f t="shared" si="117"/>
        <v/>
      </c>
      <c r="BC450" s="238" t="str">
        <f t="shared" si="118"/>
        <v/>
      </c>
      <c r="BD450" s="238" t="str">
        <f t="shared" si="119"/>
        <v/>
      </c>
      <c r="BE450" s="238" t="str">
        <f t="shared" ref="BE450:BE478" si="126">IF(BA450="","",VLOOKUP(BD450,$AO$2:$AS$78,5,FALSE))</f>
        <v/>
      </c>
    </row>
    <row r="451" spans="1:57" ht="16.5" x14ac:dyDescent="0.3">
      <c r="A451" s="150"/>
      <c r="B451" s="228"/>
      <c r="C451" s="147"/>
      <c r="D451" s="228"/>
      <c r="U451" s="150" t="str">
        <f>+IF(Z451="","",MAX(U$1:U450)+1)</f>
        <v/>
      </c>
      <c r="V451" s="151" t="str">
        <f>IF(Limit_Deviation_Detail!B473="","",Limit_Deviation_Detail!B473)</f>
        <v/>
      </c>
      <c r="W451" s="151" t="str">
        <f>IF(Limit_Deviation_Detail!C473="","",Limit_Deviation_Detail!C473)</f>
        <v/>
      </c>
      <c r="X451" s="151" t="str">
        <f>IF(Limit_Deviation_Detail!E473="","",Limit_Deviation_Detail!E473)</f>
        <v/>
      </c>
      <c r="Y451" s="151" t="str">
        <f t="shared" si="120"/>
        <v/>
      </c>
      <c r="Z451" s="152" t="str">
        <f>IF(COUNTIF(Y$2:Y451,Y451)=1,Y451,"")</f>
        <v/>
      </c>
      <c r="AA451" s="153" t="str">
        <f t="shared" si="121"/>
        <v/>
      </c>
      <c r="AB451" s="153" t="str">
        <f t="shared" si="122"/>
        <v/>
      </c>
      <c r="AC451" s="153" t="str">
        <f t="shared" si="123"/>
        <v/>
      </c>
      <c r="AD451" s="153" t="str">
        <f t="shared" si="124"/>
        <v/>
      </c>
      <c r="AE451" s="153" t="str">
        <f t="shared" si="125"/>
        <v/>
      </c>
      <c r="AU451" s="236" t="str">
        <f>+IF(AZ451="","",MAX(AU$1:AU450)+1)</f>
        <v/>
      </c>
      <c r="AV451" s="237" t="str">
        <f>IF(CMS_Deviation_Detail!B473="","",CMS_Deviation_Detail!B473)</f>
        <v/>
      </c>
      <c r="AW451" s="237" t="str">
        <f>IF(CMS_Deviation_Detail!C473="","",CMS_Deviation_Detail!C473)</f>
        <v/>
      </c>
      <c r="AX451" s="237" t="str">
        <f>IF(CMS_Deviation_Detail!D473="","",CMS_Deviation_Detail!D473)</f>
        <v/>
      </c>
      <c r="AY451" s="237" t="str">
        <f t="shared" ref="AY451:AY478" si="127">AV451&amp;AW451&amp;AX451</f>
        <v/>
      </c>
      <c r="AZ451" s="152" t="str">
        <f>IF(COUNTIF(AY$2:AY451,AY451)=1,AY451,"")</f>
        <v/>
      </c>
      <c r="BA451" s="238" t="str">
        <f t="shared" ref="BA451:BA478" si="128">+IFERROR(INDEX(AV$2:AV$955,MATCH(ROW()-ROW(AZ$1),AU$2:AU$955,0)),"")</f>
        <v/>
      </c>
      <c r="BB451" s="238" t="str">
        <f t="shared" ref="BB451:BB478" si="129">+IFERROR(INDEX(AW$2:AW$955,MATCH(ROW()-ROW(BA$1),AU$2:AU$955,0)),"")</f>
        <v/>
      </c>
      <c r="BC451" s="238" t="str">
        <f t="shared" ref="BC451:BC478" si="130">+IFERROR(INDEX(AX$2:AX$955,MATCH(ROW()-ROW(BB$1),AU$2:AU$955,0)),"")</f>
        <v/>
      </c>
      <c r="BD451" s="238" t="str">
        <f t="shared" ref="BD451:BD478" si="131">IF(BA451="","",BA451&amp;BB451)</f>
        <v/>
      </c>
      <c r="BE451" s="238" t="str">
        <f t="shared" si="126"/>
        <v/>
      </c>
    </row>
    <row r="452" spans="1:57" ht="16.5" x14ac:dyDescent="0.3">
      <c r="A452" s="150"/>
      <c r="B452" s="228"/>
      <c r="C452" s="147"/>
      <c r="D452" s="228"/>
      <c r="U452" s="150" t="str">
        <f>+IF(Z452="","",MAX(U$1:U451)+1)</f>
        <v/>
      </c>
      <c r="V452" s="151" t="str">
        <f>IF(Limit_Deviation_Detail!B474="","",Limit_Deviation_Detail!B474)</f>
        <v/>
      </c>
      <c r="W452" s="151" t="str">
        <f>IF(Limit_Deviation_Detail!C474="","",Limit_Deviation_Detail!C474)</f>
        <v/>
      </c>
      <c r="X452" s="151" t="str">
        <f>IF(Limit_Deviation_Detail!E474="","",Limit_Deviation_Detail!E474)</f>
        <v/>
      </c>
      <c r="Y452" s="151" t="str">
        <f t="shared" si="120"/>
        <v/>
      </c>
      <c r="Z452" s="152" t="str">
        <f>IF(COUNTIF(Y$2:Y452,Y452)=1,Y452,"")</f>
        <v/>
      </c>
      <c r="AA452" s="153" t="str">
        <f t="shared" si="121"/>
        <v/>
      </c>
      <c r="AB452" s="153" t="str">
        <f t="shared" si="122"/>
        <v/>
      </c>
      <c r="AC452" s="153" t="str">
        <f t="shared" si="123"/>
        <v/>
      </c>
      <c r="AD452" s="153" t="str">
        <f t="shared" si="124"/>
        <v/>
      </c>
      <c r="AE452" s="153" t="str">
        <f t="shared" si="125"/>
        <v/>
      </c>
      <c r="AU452" s="236" t="str">
        <f>+IF(AZ452="","",MAX(AU$1:AU451)+1)</f>
        <v/>
      </c>
      <c r="AV452" s="237" t="str">
        <f>IF(CMS_Deviation_Detail!B474="","",CMS_Deviation_Detail!B474)</f>
        <v/>
      </c>
      <c r="AW452" s="237" t="str">
        <f>IF(CMS_Deviation_Detail!C474="","",CMS_Deviation_Detail!C474)</f>
        <v/>
      </c>
      <c r="AX452" s="237" t="str">
        <f>IF(CMS_Deviation_Detail!D474="","",CMS_Deviation_Detail!D474)</f>
        <v/>
      </c>
      <c r="AY452" s="237" t="str">
        <f t="shared" si="127"/>
        <v/>
      </c>
      <c r="AZ452" s="152" t="str">
        <f>IF(COUNTIF(AY$2:AY452,AY452)=1,AY452,"")</f>
        <v/>
      </c>
      <c r="BA452" s="238" t="str">
        <f t="shared" si="128"/>
        <v/>
      </c>
      <c r="BB452" s="238" t="str">
        <f t="shared" si="129"/>
        <v/>
      </c>
      <c r="BC452" s="238" t="str">
        <f t="shared" si="130"/>
        <v/>
      </c>
      <c r="BD452" s="238" t="str">
        <f t="shared" si="131"/>
        <v/>
      </c>
      <c r="BE452" s="238" t="str">
        <f t="shared" si="126"/>
        <v/>
      </c>
    </row>
    <row r="453" spans="1:57" ht="16.5" x14ac:dyDescent="0.3">
      <c r="A453" s="150"/>
      <c r="B453" s="228"/>
      <c r="C453" s="147"/>
      <c r="D453" s="228"/>
      <c r="U453" s="150" t="str">
        <f>+IF(Z453="","",MAX(U$1:U452)+1)</f>
        <v/>
      </c>
      <c r="V453" s="151" t="str">
        <f>IF(Limit_Deviation_Detail!B475="","",Limit_Deviation_Detail!B475)</f>
        <v/>
      </c>
      <c r="W453" s="151" t="str">
        <f>IF(Limit_Deviation_Detail!C475="","",Limit_Deviation_Detail!C475)</f>
        <v/>
      </c>
      <c r="X453" s="151" t="str">
        <f>IF(Limit_Deviation_Detail!E475="","",Limit_Deviation_Detail!E475)</f>
        <v/>
      </c>
      <c r="Y453" s="151" t="str">
        <f t="shared" si="120"/>
        <v/>
      </c>
      <c r="Z453" s="152" t="str">
        <f>IF(COUNTIF(Y$2:Y453,Y453)=1,Y453,"")</f>
        <v/>
      </c>
      <c r="AA453" s="153" t="str">
        <f t="shared" si="121"/>
        <v/>
      </c>
      <c r="AB453" s="153" t="str">
        <f t="shared" si="122"/>
        <v/>
      </c>
      <c r="AC453" s="153" t="str">
        <f t="shared" si="123"/>
        <v/>
      </c>
      <c r="AD453" s="153" t="str">
        <f t="shared" si="124"/>
        <v/>
      </c>
      <c r="AE453" s="153" t="str">
        <f t="shared" si="125"/>
        <v/>
      </c>
      <c r="AU453" s="236" t="str">
        <f>+IF(AZ453="","",MAX(AU$1:AU452)+1)</f>
        <v/>
      </c>
      <c r="AV453" s="237" t="str">
        <f>IF(CMS_Deviation_Detail!B475="","",CMS_Deviation_Detail!B475)</f>
        <v/>
      </c>
      <c r="AW453" s="237" t="str">
        <f>IF(CMS_Deviation_Detail!C475="","",CMS_Deviation_Detail!C475)</f>
        <v/>
      </c>
      <c r="AX453" s="237" t="str">
        <f>IF(CMS_Deviation_Detail!D475="","",CMS_Deviation_Detail!D475)</f>
        <v/>
      </c>
      <c r="AY453" s="237" t="str">
        <f t="shared" si="127"/>
        <v/>
      </c>
      <c r="AZ453" s="152" t="str">
        <f>IF(COUNTIF(AY$2:AY453,AY453)=1,AY453,"")</f>
        <v/>
      </c>
      <c r="BA453" s="238" t="str">
        <f t="shared" si="128"/>
        <v/>
      </c>
      <c r="BB453" s="238" t="str">
        <f t="shared" si="129"/>
        <v/>
      </c>
      <c r="BC453" s="238" t="str">
        <f t="shared" si="130"/>
        <v/>
      </c>
      <c r="BD453" s="238" t="str">
        <f t="shared" si="131"/>
        <v/>
      </c>
      <c r="BE453" s="238" t="str">
        <f t="shared" si="126"/>
        <v/>
      </c>
    </row>
    <row r="454" spans="1:57" ht="16.5" x14ac:dyDescent="0.3">
      <c r="A454" s="150"/>
      <c r="B454" s="228"/>
      <c r="C454" s="147"/>
      <c r="D454" s="228"/>
      <c r="U454" s="150" t="str">
        <f>+IF(Z454="","",MAX(U$1:U453)+1)</f>
        <v/>
      </c>
      <c r="V454" s="151" t="str">
        <f>IF(Limit_Deviation_Detail!B476="","",Limit_Deviation_Detail!B476)</f>
        <v/>
      </c>
      <c r="W454" s="151" t="str">
        <f>IF(Limit_Deviation_Detail!C476="","",Limit_Deviation_Detail!C476)</f>
        <v/>
      </c>
      <c r="X454" s="151" t="str">
        <f>IF(Limit_Deviation_Detail!E476="","",Limit_Deviation_Detail!E476)</f>
        <v/>
      </c>
      <c r="Y454" s="151" t="str">
        <f t="shared" si="120"/>
        <v/>
      </c>
      <c r="Z454" s="152" t="str">
        <f>IF(COUNTIF(Y$2:Y454,Y454)=1,Y454,"")</f>
        <v/>
      </c>
      <c r="AA454" s="153" t="str">
        <f t="shared" si="121"/>
        <v/>
      </c>
      <c r="AB454" s="153" t="str">
        <f t="shared" si="122"/>
        <v/>
      </c>
      <c r="AC454" s="153" t="str">
        <f t="shared" si="123"/>
        <v/>
      </c>
      <c r="AD454" s="153" t="str">
        <f t="shared" si="124"/>
        <v/>
      </c>
      <c r="AE454" s="153" t="str">
        <f t="shared" si="125"/>
        <v/>
      </c>
      <c r="AU454" s="236" t="str">
        <f>+IF(AZ454="","",MAX(AU$1:AU453)+1)</f>
        <v/>
      </c>
      <c r="AV454" s="237" t="str">
        <f>IF(CMS_Deviation_Detail!B476="","",CMS_Deviation_Detail!B476)</f>
        <v/>
      </c>
      <c r="AW454" s="237" t="str">
        <f>IF(CMS_Deviation_Detail!C476="","",CMS_Deviation_Detail!C476)</f>
        <v/>
      </c>
      <c r="AX454" s="237" t="str">
        <f>IF(CMS_Deviation_Detail!D476="","",CMS_Deviation_Detail!D476)</f>
        <v/>
      </c>
      <c r="AY454" s="237" t="str">
        <f t="shared" si="127"/>
        <v/>
      </c>
      <c r="AZ454" s="152" t="str">
        <f>IF(COUNTIF(AY$2:AY454,AY454)=1,AY454,"")</f>
        <v/>
      </c>
      <c r="BA454" s="238" t="str">
        <f t="shared" si="128"/>
        <v/>
      </c>
      <c r="BB454" s="238" t="str">
        <f t="shared" si="129"/>
        <v/>
      </c>
      <c r="BC454" s="238" t="str">
        <f t="shared" si="130"/>
        <v/>
      </c>
      <c r="BD454" s="238" t="str">
        <f t="shared" si="131"/>
        <v/>
      </c>
      <c r="BE454" s="238" t="str">
        <f t="shared" si="126"/>
        <v/>
      </c>
    </row>
    <row r="455" spans="1:57" ht="16.5" x14ac:dyDescent="0.3">
      <c r="A455" s="150"/>
      <c r="B455" s="228"/>
      <c r="C455" s="147"/>
      <c r="D455" s="228"/>
      <c r="U455" s="150" t="str">
        <f>+IF(Z455="","",MAX(U$1:U454)+1)</f>
        <v/>
      </c>
      <c r="V455" s="151" t="str">
        <f>IF(Limit_Deviation_Detail!B477="","",Limit_Deviation_Detail!B477)</f>
        <v/>
      </c>
      <c r="W455" s="151" t="str">
        <f>IF(Limit_Deviation_Detail!C477="","",Limit_Deviation_Detail!C477)</f>
        <v/>
      </c>
      <c r="X455" s="151" t="str">
        <f>IF(Limit_Deviation_Detail!E477="","",Limit_Deviation_Detail!E477)</f>
        <v/>
      </c>
      <c r="Y455" s="151" t="str">
        <f t="shared" si="120"/>
        <v/>
      </c>
      <c r="Z455" s="152" t="str">
        <f>IF(COUNTIF(Y$2:Y455,Y455)=1,Y455,"")</f>
        <v/>
      </c>
      <c r="AA455" s="153" t="str">
        <f t="shared" si="121"/>
        <v/>
      </c>
      <c r="AB455" s="153" t="str">
        <f t="shared" si="122"/>
        <v/>
      </c>
      <c r="AC455" s="153" t="str">
        <f t="shared" si="123"/>
        <v/>
      </c>
      <c r="AD455" s="153" t="str">
        <f t="shared" si="124"/>
        <v/>
      </c>
      <c r="AE455" s="153" t="str">
        <f t="shared" si="125"/>
        <v/>
      </c>
      <c r="AU455" s="236" t="str">
        <f>+IF(AZ455="","",MAX(AU$1:AU454)+1)</f>
        <v/>
      </c>
      <c r="AV455" s="237" t="str">
        <f>IF(CMS_Deviation_Detail!B477="","",CMS_Deviation_Detail!B477)</f>
        <v/>
      </c>
      <c r="AW455" s="237" t="str">
        <f>IF(CMS_Deviation_Detail!C477="","",CMS_Deviation_Detail!C477)</f>
        <v/>
      </c>
      <c r="AX455" s="237" t="str">
        <f>IF(CMS_Deviation_Detail!D477="","",CMS_Deviation_Detail!D477)</f>
        <v/>
      </c>
      <c r="AY455" s="237" t="str">
        <f t="shared" si="127"/>
        <v/>
      </c>
      <c r="AZ455" s="152" t="str">
        <f>IF(COUNTIF(AY$2:AY455,AY455)=1,AY455,"")</f>
        <v/>
      </c>
      <c r="BA455" s="238" t="str">
        <f t="shared" si="128"/>
        <v/>
      </c>
      <c r="BB455" s="238" t="str">
        <f t="shared" si="129"/>
        <v/>
      </c>
      <c r="BC455" s="238" t="str">
        <f t="shared" si="130"/>
        <v/>
      </c>
      <c r="BD455" s="238" t="str">
        <f t="shared" si="131"/>
        <v/>
      </c>
      <c r="BE455" s="238" t="str">
        <f t="shared" si="126"/>
        <v/>
      </c>
    </row>
    <row r="456" spans="1:57" ht="16.5" x14ac:dyDescent="0.3">
      <c r="A456" s="150"/>
      <c r="B456" s="228"/>
      <c r="C456" s="147"/>
      <c r="D456" s="228"/>
      <c r="U456" s="150" t="str">
        <f>+IF(Z456="","",MAX(U$1:U455)+1)</f>
        <v/>
      </c>
      <c r="V456" s="151" t="str">
        <f>IF(Limit_Deviation_Detail!B478="","",Limit_Deviation_Detail!B478)</f>
        <v/>
      </c>
      <c r="W456" s="151" t="str">
        <f>IF(Limit_Deviation_Detail!C478="","",Limit_Deviation_Detail!C478)</f>
        <v/>
      </c>
      <c r="X456" s="151" t="str">
        <f>IF(Limit_Deviation_Detail!E478="","",Limit_Deviation_Detail!E478)</f>
        <v/>
      </c>
      <c r="Y456" s="151" t="str">
        <f t="shared" si="120"/>
        <v/>
      </c>
      <c r="Z456" s="152" t="str">
        <f>IF(COUNTIF(Y$2:Y456,Y456)=1,Y456,"")</f>
        <v/>
      </c>
      <c r="AA456" s="153" t="str">
        <f t="shared" si="121"/>
        <v/>
      </c>
      <c r="AB456" s="153" t="str">
        <f t="shared" si="122"/>
        <v/>
      </c>
      <c r="AC456" s="153" t="str">
        <f t="shared" si="123"/>
        <v/>
      </c>
      <c r="AD456" s="153" t="str">
        <f t="shared" si="124"/>
        <v/>
      </c>
      <c r="AE456" s="153" t="str">
        <f t="shared" si="125"/>
        <v/>
      </c>
      <c r="AU456" s="236" t="str">
        <f>+IF(AZ456="","",MAX(AU$1:AU455)+1)</f>
        <v/>
      </c>
      <c r="AV456" s="237" t="str">
        <f>IF(CMS_Deviation_Detail!B478="","",CMS_Deviation_Detail!B478)</f>
        <v/>
      </c>
      <c r="AW456" s="237" t="str">
        <f>IF(CMS_Deviation_Detail!C478="","",CMS_Deviation_Detail!C478)</f>
        <v/>
      </c>
      <c r="AX456" s="237" t="str">
        <f>IF(CMS_Deviation_Detail!D478="","",CMS_Deviation_Detail!D478)</f>
        <v/>
      </c>
      <c r="AY456" s="237" t="str">
        <f t="shared" si="127"/>
        <v/>
      </c>
      <c r="AZ456" s="152" t="str">
        <f>IF(COUNTIF(AY$2:AY456,AY456)=1,AY456,"")</f>
        <v/>
      </c>
      <c r="BA456" s="238" t="str">
        <f t="shared" si="128"/>
        <v/>
      </c>
      <c r="BB456" s="238" t="str">
        <f t="shared" si="129"/>
        <v/>
      </c>
      <c r="BC456" s="238" t="str">
        <f t="shared" si="130"/>
        <v/>
      </c>
      <c r="BD456" s="238" t="str">
        <f t="shared" si="131"/>
        <v/>
      </c>
      <c r="BE456" s="238" t="str">
        <f t="shared" si="126"/>
        <v/>
      </c>
    </row>
    <row r="457" spans="1:57" ht="16.5" x14ac:dyDescent="0.3">
      <c r="A457" s="150"/>
      <c r="B457" s="228"/>
      <c r="C457" s="147"/>
      <c r="D457" s="228"/>
      <c r="U457" s="150" t="str">
        <f>+IF(Z457="","",MAX(U$1:U456)+1)</f>
        <v/>
      </c>
      <c r="V457" s="151" t="str">
        <f>IF(Limit_Deviation_Detail!B479="","",Limit_Deviation_Detail!B479)</f>
        <v/>
      </c>
      <c r="W457" s="151" t="str">
        <f>IF(Limit_Deviation_Detail!C479="","",Limit_Deviation_Detail!C479)</f>
        <v/>
      </c>
      <c r="X457" s="151" t="str">
        <f>IF(Limit_Deviation_Detail!E479="","",Limit_Deviation_Detail!E479)</f>
        <v/>
      </c>
      <c r="Y457" s="151" t="str">
        <f t="shared" si="120"/>
        <v/>
      </c>
      <c r="Z457" s="152" t="str">
        <f>IF(COUNTIF(Y$2:Y457,Y457)=1,Y457,"")</f>
        <v/>
      </c>
      <c r="AA457" s="153" t="str">
        <f t="shared" si="121"/>
        <v/>
      </c>
      <c r="AB457" s="153" t="str">
        <f t="shared" si="122"/>
        <v/>
      </c>
      <c r="AC457" s="153" t="str">
        <f t="shared" si="123"/>
        <v/>
      </c>
      <c r="AD457" s="153" t="str">
        <f t="shared" si="124"/>
        <v/>
      </c>
      <c r="AE457" s="153" t="str">
        <f t="shared" si="125"/>
        <v/>
      </c>
      <c r="AU457" s="236" t="str">
        <f>+IF(AZ457="","",MAX(AU$1:AU456)+1)</f>
        <v/>
      </c>
      <c r="AV457" s="237" t="str">
        <f>IF(CMS_Deviation_Detail!B479="","",CMS_Deviation_Detail!B479)</f>
        <v/>
      </c>
      <c r="AW457" s="237" t="str">
        <f>IF(CMS_Deviation_Detail!C479="","",CMS_Deviation_Detail!C479)</f>
        <v/>
      </c>
      <c r="AX457" s="237" t="str">
        <f>IF(CMS_Deviation_Detail!D479="","",CMS_Deviation_Detail!D479)</f>
        <v/>
      </c>
      <c r="AY457" s="237" t="str">
        <f t="shared" si="127"/>
        <v/>
      </c>
      <c r="AZ457" s="152" t="str">
        <f>IF(COUNTIF(AY$2:AY457,AY457)=1,AY457,"")</f>
        <v/>
      </c>
      <c r="BA457" s="238" t="str">
        <f t="shared" si="128"/>
        <v/>
      </c>
      <c r="BB457" s="238" t="str">
        <f t="shared" si="129"/>
        <v/>
      </c>
      <c r="BC457" s="238" t="str">
        <f t="shared" si="130"/>
        <v/>
      </c>
      <c r="BD457" s="238" t="str">
        <f t="shared" si="131"/>
        <v/>
      </c>
      <c r="BE457" s="238" t="str">
        <f t="shared" si="126"/>
        <v/>
      </c>
    </row>
    <row r="458" spans="1:57" ht="16.5" x14ac:dyDescent="0.3">
      <c r="A458" s="150"/>
      <c r="B458" s="228"/>
      <c r="C458" s="147"/>
      <c r="D458" s="228"/>
      <c r="U458" s="150" t="str">
        <f>+IF(Z458="","",MAX(U$1:U457)+1)</f>
        <v/>
      </c>
      <c r="V458" s="151" t="str">
        <f>IF(Limit_Deviation_Detail!B480="","",Limit_Deviation_Detail!B480)</f>
        <v/>
      </c>
      <c r="W458" s="151" t="str">
        <f>IF(Limit_Deviation_Detail!C480="","",Limit_Deviation_Detail!C480)</f>
        <v/>
      </c>
      <c r="X458" s="151" t="str">
        <f>IF(Limit_Deviation_Detail!E480="","",Limit_Deviation_Detail!E480)</f>
        <v/>
      </c>
      <c r="Y458" s="151" t="str">
        <f t="shared" si="120"/>
        <v/>
      </c>
      <c r="Z458" s="152" t="str">
        <f>IF(COUNTIF(Y$2:Y458,Y458)=1,Y458,"")</f>
        <v/>
      </c>
      <c r="AA458" s="153" t="str">
        <f t="shared" si="121"/>
        <v/>
      </c>
      <c r="AB458" s="153" t="str">
        <f t="shared" si="122"/>
        <v/>
      </c>
      <c r="AC458" s="153" t="str">
        <f t="shared" si="123"/>
        <v/>
      </c>
      <c r="AD458" s="153" t="str">
        <f t="shared" si="124"/>
        <v/>
      </c>
      <c r="AE458" s="153" t="str">
        <f t="shared" si="125"/>
        <v/>
      </c>
      <c r="AU458" s="236" t="str">
        <f>+IF(AZ458="","",MAX(AU$1:AU457)+1)</f>
        <v/>
      </c>
      <c r="AV458" s="237" t="str">
        <f>IF(CMS_Deviation_Detail!B480="","",CMS_Deviation_Detail!B480)</f>
        <v/>
      </c>
      <c r="AW458" s="237" t="str">
        <f>IF(CMS_Deviation_Detail!C480="","",CMS_Deviation_Detail!C480)</f>
        <v/>
      </c>
      <c r="AX458" s="237" t="str">
        <f>IF(CMS_Deviation_Detail!D480="","",CMS_Deviation_Detail!D480)</f>
        <v/>
      </c>
      <c r="AY458" s="237" t="str">
        <f t="shared" si="127"/>
        <v/>
      </c>
      <c r="AZ458" s="152" t="str">
        <f>IF(COUNTIF(AY$2:AY458,AY458)=1,AY458,"")</f>
        <v/>
      </c>
      <c r="BA458" s="238" t="str">
        <f t="shared" si="128"/>
        <v/>
      </c>
      <c r="BB458" s="238" t="str">
        <f t="shared" si="129"/>
        <v/>
      </c>
      <c r="BC458" s="238" t="str">
        <f t="shared" si="130"/>
        <v/>
      </c>
      <c r="BD458" s="238" t="str">
        <f t="shared" si="131"/>
        <v/>
      </c>
      <c r="BE458" s="238" t="str">
        <f t="shared" si="126"/>
        <v/>
      </c>
    </row>
    <row r="459" spans="1:57" ht="16.5" x14ac:dyDescent="0.3">
      <c r="A459" s="150"/>
      <c r="B459" s="228"/>
      <c r="C459" s="147"/>
      <c r="D459" s="228"/>
      <c r="U459" s="150" t="str">
        <f>+IF(Z459="","",MAX(U$1:U458)+1)</f>
        <v/>
      </c>
      <c r="V459" s="151" t="str">
        <f>IF(Limit_Deviation_Detail!B481="","",Limit_Deviation_Detail!B481)</f>
        <v/>
      </c>
      <c r="W459" s="151" t="str">
        <f>IF(Limit_Deviation_Detail!C481="","",Limit_Deviation_Detail!C481)</f>
        <v/>
      </c>
      <c r="X459" s="151" t="str">
        <f>IF(Limit_Deviation_Detail!E481="","",Limit_Deviation_Detail!E481)</f>
        <v/>
      </c>
      <c r="Y459" s="151" t="str">
        <f t="shared" si="120"/>
        <v/>
      </c>
      <c r="Z459" s="152" t="str">
        <f>IF(COUNTIF(Y$2:Y459,Y459)=1,Y459,"")</f>
        <v/>
      </c>
      <c r="AA459" s="153" t="str">
        <f t="shared" si="121"/>
        <v/>
      </c>
      <c r="AB459" s="153" t="str">
        <f t="shared" si="122"/>
        <v/>
      </c>
      <c r="AC459" s="153" t="str">
        <f t="shared" si="123"/>
        <v/>
      </c>
      <c r="AD459" s="153" t="str">
        <f t="shared" si="124"/>
        <v/>
      </c>
      <c r="AE459" s="153" t="str">
        <f t="shared" si="125"/>
        <v/>
      </c>
      <c r="AU459" s="236" t="str">
        <f>+IF(AZ459="","",MAX(AU$1:AU458)+1)</f>
        <v/>
      </c>
      <c r="AV459" s="237" t="str">
        <f>IF(CMS_Deviation_Detail!B481="","",CMS_Deviation_Detail!B481)</f>
        <v/>
      </c>
      <c r="AW459" s="237" t="str">
        <f>IF(CMS_Deviation_Detail!C481="","",CMS_Deviation_Detail!C481)</f>
        <v/>
      </c>
      <c r="AX459" s="237" t="str">
        <f>IF(CMS_Deviation_Detail!D481="","",CMS_Deviation_Detail!D481)</f>
        <v/>
      </c>
      <c r="AY459" s="237" t="str">
        <f t="shared" si="127"/>
        <v/>
      </c>
      <c r="AZ459" s="152" t="str">
        <f>IF(COUNTIF(AY$2:AY459,AY459)=1,AY459,"")</f>
        <v/>
      </c>
      <c r="BA459" s="238" t="str">
        <f t="shared" si="128"/>
        <v/>
      </c>
      <c r="BB459" s="238" t="str">
        <f t="shared" si="129"/>
        <v/>
      </c>
      <c r="BC459" s="238" t="str">
        <f t="shared" si="130"/>
        <v/>
      </c>
      <c r="BD459" s="238" t="str">
        <f t="shared" si="131"/>
        <v/>
      </c>
      <c r="BE459" s="238" t="str">
        <f t="shared" si="126"/>
        <v/>
      </c>
    </row>
    <row r="460" spans="1:57" ht="16.5" x14ac:dyDescent="0.3">
      <c r="A460" s="150"/>
      <c r="B460" s="228"/>
      <c r="C460" s="147"/>
      <c r="D460" s="228"/>
      <c r="U460" s="150" t="str">
        <f>+IF(Z460="","",MAX(U$1:U459)+1)</f>
        <v/>
      </c>
      <c r="V460" s="151" t="str">
        <f>IF(Limit_Deviation_Detail!B482="","",Limit_Deviation_Detail!B482)</f>
        <v/>
      </c>
      <c r="W460" s="151" t="str">
        <f>IF(Limit_Deviation_Detail!C482="","",Limit_Deviation_Detail!C482)</f>
        <v/>
      </c>
      <c r="X460" s="151" t="str">
        <f>IF(Limit_Deviation_Detail!E482="","",Limit_Deviation_Detail!E482)</f>
        <v/>
      </c>
      <c r="Y460" s="151" t="str">
        <f t="shared" si="120"/>
        <v/>
      </c>
      <c r="Z460" s="152" t="str">
        <f>IF(COUNTIF(Y$2:Y460,Y460)=1,Y460,"")</f>
        <v/>
      </c>
      <c r="AA460" s="153" t="str">
        <f t="shared" si="121"/>
        <v/>
      </c>
      <c r="AB460" s="153" t="str">
        <f t="shared" si="122"/>
        <v/>
      </c>
      <c r="AC460" s="153" t="str">
        <f t="shared" si="123"/>
        <v/>
      </c>
      <c r="AD460" s="153" t="str">
        <f t="shared" si="124"/>
        <v/>
      </c>
      <c r="AE460" s="153" t="str">
        <f t="shared" si="125"/>
        <v/>
      </c>
      <c r="AU460" s="236" t="str">
        <f>+IF(AZ460="","",MAX(AU$1:AU459)+1)</f>
        <v/>
      </c>
      <c r="AV460" s="237" t="str">
        <f>IF(CMS_Deviation_Detail!B482="","",CMS_Deviation_Detail!B482)</f>
        <v/>
      </c>
      <c r="AW460" s="237" t="str">
        <f>IF(CMS_Deviation_Detail!C482="","",CMS_Deviation_Detail!C482)</f>
        <v/>
      </c>
      <c r="AX460" s="237" t="str">
        <f>IF(CMS_Deviation_Detail!D482="","",CMS_Deviation_Detail!D482)</f>
        <v/>
      </c>
      <c r="AY460" s="237" t="str">
        <f t="shared" si="127"/>
        <v/>
      </c>
      <c r="AZ460" s="152" t="str">
        <f>IF(COUNTIF(AY$2:AY460,AY460)=1,AY460,"")</f>
        <v/>
      </c>
      <c r="BA460" s="238" t="str">
        <f t="shared" si="128"/>
        <v/>
      </c>
      <c r="BB460" s="238" t="str">
        <f t="shared" si="129"/>
        <v/>
      </c>
      <c r="BC460" s="238" t="str">
        <f t="shared" si="130"/>
        <v/>
      </c>
      <c r="BD460" s="238" t="str">
        <f t="shared" si="131"/>
        <v/>
      </c>
      <c r="BE460" s="238" t="str">
        <f t="shared" si="126"/>
        <v/>
      </c>
    </row>
    <row r="461" spans="1:57" ht="16.5" x14ac:dyDescent="0.3">
      <c r="A461" s="150"/>
      <c r="B461" s="228"/>
      <c r="C461" s="147"/>
      <c r="D461" s="228"/>
      <c r="U461" s="150" t="str">
        <f>+IF(Z461="","",MAX(U$1:U460)+1)</f>
        <v/>
      </c>
      <c r="V461" s="151" t="str">
        <f>IF(Limit_Deviation_Detail!B483="","",Limit_Deviation_Detail!B483)</f>
        <v/>
      </c>
      <c r="W461" s="151" t="str">
        <f>IF(Limit_Deviation_Detail!C483="","",Limit_Deviation_Detail!C483)</f>
        <v/>
      </c>
      <c r="X461" s="151" t="str">
        <f>IF(Limit_Deviation_Detail!E483="","",Limit_Deviation_Detail!E483)</f>
        <v/>
      </c>
      <c r="Y461" s="151" t="str">
        <f t="shared" si="120"/>
        <v/>
      </c>
      <c r="Z461" s="152" t="str">
        <f>IF(COUNTIF(Y$2:Y461,Y461)=1,Y461,"")</f>
        <v/>
      </c>
      <c r="AA461" s="153" t="str">
        <f t="shared" si="121"/>
        <v/>
      </c>
      <c r="AB461" s="153" t="str">
        <f t="shared" si="122"/>
        <v/>
      </c>
      <c r="AC461" s="153" t="str">
        <f t="shared" si="123"/>
        <v/>
      </c>
      <c r="AD461" s="153" t="str">
        <f t="shared" si="124"/>
        <v/>
      </c>
      <c r="AE461" s="153" t="str">
        <f t="shared" si="125"/>
        <v/>
      </c>
      <c r="AU461" s="236" t="str">
        <f>+IF(AZ461="","",MAX(AU$1:AU460)+1)</f>
        <v/>
      </c>
      <c r="AV461" s="237" t="str">
        <f>IF(CMS_Deviation_Detail!B483="","",CMS_Deviation_Detail!B483)</f>
        <v/>
      </c>
      <c r="AW461" s="237" t="str">
        <f>IF(CMS_Deviation_Detail!C483="","",CMS_Deviation_Detail!C483)</f>
        <v/>
      </c>
      <c r="AX461" s="237" t="str">
        <f>IF(CMS_Deviation_Detail!D483="","",CMS_Deviation_Detail!D483)</f>
        <v/>
      </c>
      <c r="AY461" s="237" t="str">
        <f t="shared" si="127"/>
        <v/>
      </c>
      <c r="AZ461" s="152" t="str">
        <f>IF(COUNTIF(AY$2:AY461,AY461)=1,AY461,"")</f>
        <v/>
      </c>
      <c r="BA461" s="238" t="str">
        <f t="shared" si="128"/>
        <v/>
      </c>
      <c r="BB461" s="238" t="str">
        <f t="shared" si="129"/>
        <v/>
      </c>
      <c r="BC461" s="238" t="str">
        <f t="shared" si="130"/>
        <v/>
      </c>
      <c r="BD461" s="238" t="str">
        <f t="shared" si="131"/>
        <v/>
      </c>
      <c r="BE461" s="238" t="str">
        <f t="shared" si="126"/>
        <v/>
      </c>
    </row>
    <row r="462" spans="1:57" ht="16.5" x14ac:dyDescent="0.3">
      <c r="A462" s="150"/>
      <c r="B462" s="228"/>
      <c r="C462" s="147"/>
      <c r="D462" s="228"/>
      <c r="U462" s="150" t="str">
        <f>+IF(Z462="","",MAX(U$1:U461)+1)</f>
        <v/>
      </c>
      <c r="V462" s="151" t="str">
        <f>IF(Limit_Deviation_Detail!B484="","",Limit_Deviation_Detail!B484)</f>
        <v/>
      </c>
      <c r="W462" s="151" t="str">
        <f>IF(Limit_Deviation_Detail!C484="","",Limit_Deviation_Detail!C484)</f>
        <v/>
      </c>
      <c r="X462" s="151" t="str">
        <f>IF(Limit_Deviation_Detail!E484="","",Limit_Deviation_Detail!E484)</f>
        <v/>
      </c>
      <c r="Y462" s="151" t="str">
        <f t="shared" si="120"/>
        <v/>
      </c>
      <c r="Z462" s="152" t="str">
        <f>IF(COUNTIF(Y$2:Y462,Y462)=1,Y462,"")</f>
        <v/>
      </c>
      <c r="AA462" s="153" t="str">
        <f t="shared" si="121"/>
        <v/>
      </c>
      <c r="AB462" s="153" t="str">
        <f t="shared" si="122"/>
        <v/>
      </c>
      <c r="AC462" s="153" t="str">
        <f t="shared" si="123"/>
        <v/>
      </c>
      <c r="AD462" s="153" t="str">
        <f t="shared" si="124"/>
        <v/>
      </c>
      <c r="AE462" s="153" t="str">
        <f t="shared" si="125"/>
        <v/>
      </c>
      <c r="AU462" s="236" t="str">
        <f>+IF(AZ462="","",MAX(AU$1:AU461)+1)</f>
        <v/>
      </c>
      <c r="AV462" s="237" t="str">
        <f>IF(CMS_Deviation_Detail!B484="","",CMS_Deviation_Detail!B484)</f>
        <v/>
      </c>
      <c r="AW462" s="237" t="str">
        <f>IF(CMS_Deviation_Detail!C484="","",CMS_Deviation_Detail!C484)</f>
        <v/>
      </c>
      <c r="AX462" s="237" t="str">
        <f>IF(CMS_Deviation_Detail!D484="","",CMS_Deviation_Detail!D484)</f>
        <v/>
      </c>
      <c r="AY462" s="237" t="str">
        <f t="shared" si="127"/>
        <v/>
      </c>
      <c r="AZ462" s="152" t="str">
        <f>IF(COUNTIF(AY$2:AY462,AY462)=1,AY462,"")</f>
        <v/>
      </c>
      <c r="BA462" s="238" t="str">
        <f t="shared" si="128"/>
        <v/>
      </c>
      <c r="BB462" s="238" t="str">
        <f t="shared" si="129"/>
        <v/>
      </c>
      <c r="BC462" s="238" t="str">
        <f t="shared" si="130"/>
        <v/>
      </c>
      <c r="BD462" s="238" t="str">
        <f t="shared" si="131"/>
        <v/>
      </c>
      <c r="BE462" s="238" t="str">
        <f t="shared" si="126"/>
        <v/>
      </c>
    </row>
    <row r="463" spans="1:57" ht="16.5" x14ac:dyDescent="0.3">
      <c r="A463" s="150"/>
      <c r="B463" s="228"/>
      <c r="C463" s="147"/>
      <c r="D463" s="228"/>
      <c r="U463" s="150" t="str">
        <f>+IF(Z463="","",MAX(U$1:U462)+1)</f>
        <v/>
      </c>
      <c r="V463" s="151" t="str">
        <f>IF(Limit_Deviation_Detail!B485="","",Limit_Deviation_Detail!B485)</f>
        <v/>
      </c>
      <c r="W463" s="151" t="str">
        <f>IF(Limit_Deviation_Detail!C485="","",Limit_Deviation_Detail!C485)</f>
        <v/>
      </c>
      <c r="X463" s="151" t="str">
        <f>IF(Limit_Deviation_Detail!E485="","",Limit_Deviation_Detail!E485)</f>
        <v/>
      </c>
      <c r="Y463" s="151" t="str">
        <f t="shared" si="120"/>
        <v/>
      </c>
      <c r="Z463" s="152" t="str">
        <f>IF(COUNTIF(Y$2:Y463,Y463)=1,Y463,"")</f>
        <v/>
      </c>
      <c r="AA463" s="153" t="str">
        <f t="shared" si="121"/>
        <v/>
      </c>
      <c r="AB463" s="153" t="str">
        <f t="shared" si="122"/>
        <v/>
      </c>
      <c r="AC463" s="153" t="str">
        <f t="shared" si="123"/>
        <v/>
      </c>
      <c r="AD463" s="153" t="str">
        <f t="shared" si="124"/>
        <v/>
      </c>
      <c r="AE463" s="153" t="str">
        <f t="shared" si="125"/>
        <v/>
      </c>
      <c r="AU463" s="236" t="str">
        <f>+IF(AZ463="","",MAX(AU$1:AU462)+1)</f>
        <v/>
      </c>
      <c r="AV463" s="237" t="str">
        <f>IF(CMS_Deviation_Detail!B485="","",CMS_Deviation_Detail!B485)</f>
        <v/>
      </c>
      <c r="AW463" s="237" t="str">
        <f>IF(CMS_Deviation_Detail!C485="","",CMS_Deviation_Detail!C485)</f>
        <v/>
      </c>
      <c r="AX463" s="237" t="str">
        <f>IF(CMS_Deviation_Detail!D485="","",CMS_Deviation_Detail!D485)</f>
        <v/>
      </c>
      <c r="AY463" s="237" t="str">
        <f t="shared" si="127"/>
        <v/>
      </c>
      <c r="AZ463" s="152" t="str">
        <f>IF(COUNTIF(AY$2:AY463,AY463)=1,AY463,"")</f>
        <v/>
      </c>
      <c r="BA463" s="238" t="str">
        <f t="shared" si="128"/>
        <v/>
      </c>
      <c r="BB463" s="238" t="str">
        <f t="shared" si="129"/>
        <v/>
      </c>
      <c r="BC463" s="238" t="str">
        <f t="shared" si="130"/>
        <v/>
      </c>
      <c r="BD463" s="238" t="str">
        <f t="shared" si="131"/>
        <v/>
      </c>
      <c r="BE463" s="238" t="str">
        <f t="shared" si="126"/>
        <v/>
      </c>
    </row>
    <row r="464" spans="1:57" ht="16.5" x14ac:dyDescent="0.3">
      <c r="A464" s="150"/>
      <c r="B464" s="228"/>
      <c r="C464" s="147"/>
      <c r="D464" s="228"/>
      <c r="U464" s="150" t="str">
        <f>+IF(Z464="","",MAX(U$1:U463)+1)</f>
        <v/>
      </c>
      <c r="V464" s="151" t="str">
        <f>IF(Limit_Deviation_Detail!B486="","",Limit_Deviation_Detail!B486)</f>
        <v/>
      </c>
      <c r="W464" s="151" t="str">
        <f>IF(Limit_Deviation_Detail!C486="","",Limit_Deviation_Detail!C486)</f>
        <v/>
      </c>
      <c r="X464" s="151" t="str">
        <f>IF(Limit_Deviation_Detail!E486="","",Limit_Deviation_Detail!E486)</f>
        <v/>
      </c>
      <c r="Y464" s="151" t="str">
        <f t="shared" si="120"/>
        <v/>
      </c>
      <c r="Z464" s="152" t="str">
        <f>IF(COUNTIF(Y$2:Y464,Y464)=1,Y464,"")</f>
        <v/>
      </c>
      <c r="AA464" s="153" t="str">
        <f t="shared" si="121"/>
        <v/>
      </c>
      <c r="AB464" s="153" t="str">
        <f t="shared" si="122"/>
        <v/>
      </c>
      <c r="AC464" s="153" t="str">
        <f t="shared" si="123"/>
        <v/>
      </c>
      <c r="AD464" s="153" t="str">
        <f t="shared" si="124"/>
        <v/>
      </c>
      <c r="AE464" s="153" t="str">
        <f t="shared" si="125"/>
        <v/>
      </c>
      <c r="AU464" s="236" t="str">
        <f>+IF(AZ464="","",MAX(AU$1:AU463)+1)</f>
        <v/>
      </c>
      <c r="AV464" s="237" t="str">
        <f>IF(CMS_Deviation_Detail!B486="","",CMS_Deviation_Detail!B486)</f>
        <v/>
      </c>
      <c r="AW464" s="237" t="str">
        <f>IF(CMS_Deviation_Detail!C486="","",CMS_Deviation_Detail!C486)</f>
        <v/>
      </c>
      <c r="AX464" s="237" t="str">
        <f>IF(CMS_Deviation_Detail!D486="","",CMS_Deviation_Detail!D486)</f>
        <v/>
      </c>
      <c r="AY464" s="237" t="str">
        <f t="shared" si="127"/>
        <v/>
      </c>
      <c r="AZ464" s="152" t="str">
        <f>IF(COUNTIF(AY$2:AY464,AY464)=1,AY464,"")</f>
        <v/>
      </c>
      <c r="BA464" s="238" t="str">
        <f t="shared" si="128"/>
        <v/>
      </c>
      <c r="BB464" s="238" t="str">
        <f t="shared" si="129"/>
        <v/>
      </c>
      <c r="BC464" s="238" t="str">
        <f t="shared" si="130"/>
        <v/>
      </c>
      <c r="BD464" s="238" t="str">
        <f t="shared" si="131"/>
        <v/>
      </c>
      <c r="BE464" s="238" t="str">
        <f t="shared" si="126"/>
        <v/>
      </c>
    </row>
    <row r="465" spans="1:57" ht="16.5" x14ac:dyDescent="0.3">
      <c r="A465" s="150"/>
      <c r="B465" s="228"/>
      <c r="C465" s="147"/>
      <c r="D465" s="228"/>
      <c r="U465" s="150" t="str">
        <f>+IF(Z465="","",MAX(U$1:U464)+1)</f>
        <v/>
      </c>
      <c r="V465" s="151" t="str">
        <f>IF(Limit_Deviation_Detail!B487="","",Limit_Deviation_Detail!B487)</f>
        <v/>
      </c>
      <c r="W465" s="151" t="str">
        <f>IF(Limit_Deviation_Detail!C487="","",Limit_Deviation_Detail!C487)</f>
        <v/>
      </c>
      <c r="X465" s="151" t="str">
        <f>IF(Limit_Deviation_Detail!E487="","",Limit_Deviation_Detail!E487)</f>
        <v/>
      </c>
      <c r="Y465" s="151" t="str">
        <f t="shared" si="120"/>
        <v/>
      </c>
      <c r="Z465" s="152" t="str">
        <f>IF(COUNTIF(Y$2:Y465,Y465)=1,Y465,"")</f>
        <v/>
      </c>
      <c r="AA465" s="153" t="str">
        <f t="shared" si="121"/>
        <v/>
      </c>
      <c r="AB465" s="153" t="str">
        <f t="shared" si="122"/>
        <v/>
      </c>
      <c r="AC465" s="153" t="str">
        <f t="shared" si="123"/>
        <v/>
      </c>
      <c r="AD465" s="153" t="str">
        <f t="shared" si="124"/>
        <v/>
      </c>
      <c r="AE465" s="153" t="str">
        <f t="shared" si="125"/>
        <v/>
      </c>
      <c r="AU465" s="236" t="str">
        <f>+IF(AZ465="","",MAX(AU$1:AU464)+1)</f>
        <v/>
      </c>
      <c r="AV465" s="237" t="str">
        <f>IF(CMS_Deviation_Detail!B487="","",CMS_Deviation_Detail!B487)</f>
        <v/>
      </c>
      <c r="AW465" s="237" t="str">
        <f>IF(CMS_Deviation_Detail!C487="","",CMS_Deviation_Detail!C487)</f>
        <v/>
      </c>
      <c r="AX465" s="237" t="str">
        <f>IF(CMS_Deviation_Detail!D487="","",CMS_Deviation_Detail!D487)</f>
        <v/>
      </c>
      <c r="AY465" s="237" t="str">
        <f t="shared" si="127"/>
        <v/>
      </c>
      <c r="AZ465" s="152" t="str">
        <f>IF(COUNTIF(AY$2:AY465,AY465)=1,AY465,"")</f>
        <v/>
      </c>
      <c r="BA465" s="238" t="str">
        <f t="shared" si="128"/>
        <v/>
      </c>
      <c r="BB465" s="238" t="str">
        <f t="shared" si="129"/>
        <v/>
      </c>
      <c r="BC465" s="238" t="str">
        <f t="shared" si="130"/>
        <v/>
      </c>
      <c r="BD465" s="238" t="str">
        <f t="shared" si="131"/>
        <v/>
      </c>
      <c r="BE465" s="238" t="str">
        <f t="shared" si="126"/>
        <v/>
      </c>
    </row>
    <row r="466" spans="1:57" ht="16.5" x14ac:dyDescent="0.3">
      <c r="A466" s="150"/>
      <c r="B466" s="228"/>
      <c r="C466" s="147"/>
      <c r="D466" s="228"/>
      <c r="U466" s="150" t="str">
        <f>+IF(Z466="","",MAX(U$1:U465)+1)</f>
        <v/>
      </c>
      <c r="V466" s="151" t="str">
        <f>IF(Limit_Deviation_Detail!B488="","",Limit_Deviation_Detail!B488)</f>
        <v/>
      </c>
      <c r="W466" s="151" t="str">
        <f>IF(Limit_Deviation_Detail!C488="","",Limit_Deviation_Detail!C488)</f>
        <v/>
      </c>
      <c r="X466" s="151" t="str">
        <f>IF(Limit_Deviation_Detail!E488="","",Limit_Deviation_Detail!E488)</f>
        <v/>
      </c>
      <c r="Y466" s="151" t="str">
        <f t="shared" si="120"/>
        <v/>
      </c>
      <c r="Z466" s="152" t="str">
        <f>IF(COUNTIF(Y$2:Y466,Y466)=1,Y466,"")</f>
        <v/>
      </c>
      <c r="AA466" s="153" t="str">
        <f t="shared" si="121"/>
        <v/>
      </c>
      <c r="AB466" s="153" t="str">
        <f t="shared" si="122"/>
        <v/>
      </c>
      <c r="AC466" s="153" t="str">
        <f t="shared" si="123"/>
        <v/>
      </c>
      <c r="AD466" s="153" t="str">
        <f t="shared" si="124"/>
        <v/>
      </c>
      <c r="AE466" s="153" t="str">
        <f t="shared" si="125"/>
        <v/>
      </c>
      <c r="AU466" s="236" t="str">
        <f>+IF(AZ466="","",MAX(AU$1:AU465)+1)</f>
        <v/>
      </c>
      <c r="AV466" s="237" t="str">
        <f>IF(CMS_Deviation_Detail!B488="","",CMS_Deviation_Detail!B488)</f>
        <v/>
      </c>
      <c r="AW466" s="237" t="str">
        <f>IF(CMS_Deviation_Detail!C488="","",CMS_Deviation_Detail!C488)</f>
        <v/>
      </c>
      <c r="AX466" s="237" t="str">
        <f>IF(CMS_Deviation_Detail!D488="","",CMS_Deviation_Detail!D488)</f>
        <v/>
      </c>
      <c r="AY466" s="237" t="str">
        <f t="shared" si="127"/>
        <v/>
      </c>
      <c r="AZ466" s="152" t="str">
        <f>IF(COUNTIF(AY$2:AY466,AY466)=1,AY466,"")</f>
        <v/>
      </c>
      <c r="BA466" s="238" t="str">
        <f t="shared" si="128"/>
        <v/>
      </c>
      <c r="BB466" s="238" t="str">
        <f t="shared" si="129"/>
        <v/>
      </c>
      <c r="BC466" s="238" t="str">
        <f t="shared" si="130"/>
        <v/>
      </c>
      <c r="BD466" s="238" t="str">
        <f t="shared" si="131"/>
        <v/>
      </c>
      <c r="BE466" s="238" t="str">
        <f t="shared" si="126"/>
        <v/>
      </c>
    </row>
    <row r="467" spans="1:57" ht="16.5" x14ac:dyDescent="0.3">
      <c r="A467" s="150"/>
      <c r="B467" s="228"/>
      <c r="C467" s="147"/>
      <c r="D467" s="228"/>
      <c r="U467" s="150" t="str">
        <f>+IF(Z467="","",MAX(U$1:U466)+1)</f>
        <v/>
      </c>
      <c r="V467" s="151" t="str">
        <f>IF(Limit_Deviation_Detail!B489="","",Limit_Deviation_Detail!B489)</f>
        <v/>
      </c>
      <c r="W467" s="151" t="str">
        <f>IF(Limit_Deviation_Detail!C489="","",Limit_Deviation_Detail!C489)</f>
        <v/>
      </c>
      <c r="X467" s="151" t="str">
        <f>IF(Limit_Deviation_Detail!E489="","",Limit_Deviation_Detail!E489)</f>
        <v/>
      </c>
      <c r="Y467" s="151" t="str">
        <f t="shared" si="120"/>
        <v/>
      </c>
      <c r="Z467" s="152" t="str">
        <f>IF(COUNTIF(Y$2:Y467,Y467)=1,Y467,"")</f>
        <v/>
      </c>
      <c r="AA467" s="153" t="str">
        <f t="shared" si="121"/>
        <v/>
      </c>
      <c r="AB467" s="153" t="str">
        <f t="shared" si="122"/>
        <v/>
      </c>
      <c r="AC467" s="153" t="str">
        <f t="shared" si="123"/>
        <v/>
      </c>
      <c r="AD467" s="153" t="str">
        <f t="shared" si="124"/>
        <v/>
      </c>
      <c r="AE467" s="153" t="str">
        <f t="shared" si="125"/>
        <v/>
      </c>
      <c r="AU467" s="236" t="str">
        <f>+IF(AZ467="","",MAX(AU$1:AU466)+1)</f>
        <v/>
      </c>
      <c r="AV467" s="237" t="str">
        <f>IF(CMS_Deviation_Detail!B489="","",CMS_Deviation_Detail!B489)</f>
        <v/>
      </c>
      <c r="AW467" s="237" t="str">
        <f>IF(CMS_Deviation_Detail!C489="","",CMS_Deviation_Detail!C489)</f>
        <v/>
      </c>
      <c r="AX467" s="237" t="str">
        <f>IF(CMS_Deviation_Detail!D489="","",CMS_Deviation_Detail!D489)</f>
        <v/>
      </c>
      <c r="AY467" s="237" t="str">
        <f t="shared" si="127"/>
        <v/>
      </c>
      <c r="AZ467" s="152" t="str">
        <f>IF(COUNTIF(AY$2:AY467,AY467)=1,AY467,"")</f>
        <v/>
      </c>
      <c r="BA467" s="238" t="str">
        <f t="shared" si="128"/>
        <v/>
      </c>
      <c r="BB467" s="238" t="str">
        <f t="shared" si="129"/>
        <v/>
      </c>
      <c r="BC467" s="238" t="str">
        <f t="shared" si="130"/>
        <v/>
      </c>
      <c r="BD467" s="238" t="str">
        <f t="shared" si="131"/>
        <v/>
      </c>
      <c r="BE467" s="238" t="str">
        <f t="shared" si="126"/>
        <v/>
      </c>
    </row>
    <row r="468" spans="1:57" ht="16.5" x14ac:dyDescent="0.3">
      <c r="A468" s="150"/>
      <c r="B468" s="228"/>
      <c r="C468" s="147"/>
      <c r="D468" s="228"/>
      <c r="U468" s="150" t="str">
        <f>+IF(Z468="","",MAX(U$1:U467)+1)</f>
        <v/>
      </c>
      <c r="V468" s="151" t="str">
        <f>IF(Limit_Deviation_Detail!B490="","",Limit_Deviation_Detail!B490)</f>
        <v/>
      </c>
      <c r="W468" s="151" t="str">
        <f>IF(Limit_Deviation_Detail!C490="","",Limit_Deviation_Detail!C490)</f>
        <v/>
      </c>
      <c r="X468" s="151" t="str">
        <f>IF(Limit_Deviation_Detail!E490="","",Limit_Deviation_Detail!E490)</f>
        <v/>
      </c>
      <c r="Y468" s="151" t="str">
        <f t="shared" si="120"/>
        <v/>
      </c>
      <c r="Z468" s="152" t="str">
        <f>IF(COUNTIF(Y$2:Y468,Y468)=1,Y468,"")</f>
        <v/>
      </c>
      <c r="AA468" s="153" t="str">
        <f t="shared" si="121"/>
        <v/>
      </c>
      <c r="AB468" s="153" t="str">
        <f t="shared" si="122"/>
        <v/>
      </c>
      <c r="AC468" s="153" t="str">
        <f t="shared" si="123"/>
        <v/>
      </c>
      <c r="AD468" s="153" t="str">
        <f t="shared" si="124"/>
        <v/>
      </c>
      <c r="AE468" s="153" t="str">
        <f t="shared" si="125"/>
        <v/>
      </c>
      <c r="AU468" s="236" t="str">
        <f>+IF(AZ468="","",MAX(AU$1:AU467)+1)</f>
        <v/>
      </c>
      <c r="AV468" s="237" t="str">
        <f>IF(CMS_Deviation_Detail!B490="","",CMS_Deviation_Detail!B490)</f>
        <v/>
      </c>
      <c r="AW468" s="237" t="str">
        <f>IF(CMS_Deviation_Detail!C490="","",CMS_Deviation_Detail!C490)</f>
        <v/>
      </c>
      <c r="AX468" s="237" t="str">
        <f>IF(CMS_Deviation_Detail!D490="","",CMS_Deviation_Detail!D490)</f>
        <v/>
      </c>
      <c r="AY468" s="237" t="str">
        <f t="shared" si="127"/>
        <v/>
      </c>
      <c r="AZ468" s="152" t="str">
        <f>IF(COUNTIF(AY$2:AY468,AY468)=1,AY468,"")</f>
        <v/>
      </c>
      <c r="BA468" s="238" t="str">
        <f t="shared" si="128"/>
        <v/>
      </c>
      <c r="BB468" s="238" t="str">
        <f t="shared" si="129"/>
        <v/>
      </c>
      <c r="BC468" s="238" t="str">
        <f t="shared" si="130"/>
        <v/>
      </c>
      <c r="BD468" s="238" t="str">
        <f t="shared" si="131"/>
        <v/>
      </c>
      <c r="BE468" s="238" t="str">
        <f t="shared" si="126"/>
        <v/>
      </c>
    </row>
    <row r="469" spans="1:57" ht="16.5" x14ac:dyDescent="0.3">
      <c r="A469" s="150"/>
      <c r="B469" s="228"/>
      <c r="C469" s="147"/>
      <c r="D469" s="228"/>
      <c r="U469" s="150" t="str">
        <f>+IF(Z469="","",MAX(U$1:U468)+1)</f>
        <v/>
      </c>
      <c r="V469" s="151" t="str">
        <f>IF(Limit_Deviation_Detail!B491="","",Limit_Deviation_Detail!B491)</f>
        <v/>
      </c>
      <c r="W469" s="151" t="str">
        <f>IF(Limit_Deviation_Detail!C491="","",Limit_Deviation_Detail!C491)</f>
        <v/>
      </c>
      <c r="X469" s="151" t="str">
        <f>IF(Limit_Deviation_Detail!E491="","",Limit_Deviation_Detail!E491)</f>
        <v/>
      </c>
      <c r="Y469" s="151" t="str">
        <f t="shared" si="120"/>
        <v/>
      </c>
      <c r="Z469" s="152" t="str">
        <f>IF(COUNTIF(Y$2:Y469,Y469)=1,Y469,"")</f>
        <v/>
      </c>
      <c r="AA469" s="153" t="str">
        <f t="shared" si="121"/>
        <v/>
      </c>
      <c r="AB469" s="153" t="str">
        <f t="shared" si="122"/>
        <v/>
      </c>
      <c r="AC469" s="153" t="str">
        <f t="shared" si="123"/>
        <v/>
      </c>
      <c r="AD469" s="153" t="str">
        <f t="shared" si="124"/>
        <v/>
      </c>
      <c r="AE469" s="153" t="str">
        <f t="shared" si="125"/>
        <v/>
      </c>
      <c r="AU469" s="236" t="str">
        <f>+IF(AZ469="","",MAX(AU$1:AU468)+1)</f>
        <v/>
      </c>
      <c r="AV469" s="237" t="str">
        <f>IF(CMS_Deviation_Detail!B491="","",CMS_Deviation_Detail!B491)</f>
        <v/>
      </c>
      <c r="AW469" s="237" t="str">
        <f>IF(CMS_Deviation_Detail!C491="","",CMS_Deviation_Detail!C491)</f>
        <v/>
      </c>
      <c r="AX469" s="237" t="str">
        <f>IF(CMS_Deviation_Detail!D491="","",CMS_Deviation_Detail!D491)</f>
        <v/>
      </c>
      <c r="AY469" s="237" t="str">
        <f t="shared" si="127"/>
        <v/>
      </c>
      <c r="AZ469" s="152" t="str">
        <f>IF(COUNTIF(AY$2:AY469,AY469)=1,AY469,"")</f>
        <v/>
      </c>
      <c r="BA469" s="238" t="str">
        <f t="shared" si="128"/>
        <v/>
      </c>
      <c r="BB469" s="238" t="str">
        <f t="shared" si="129"/>
        <v/>
      </c>
      <c r="BC469" s="238" t="str">
        <f t="shared" si="130"/>
        <v/>
      </c>
      <c r="BD469" s="238" t="str">
        <f t="shared" si="131"/>
        <v/>
      </c>
      <c r="BE469" s="238" t="str">
        <f t="shared" si="126"/>
        <v/>
      </c>
    </row>
    <row r="470" spans="1:57" ht="16.5" x14ac:dyDescent="0.3">
      <c r="A470" s="150"/>
      <c r="B470" s="228"/>
      <c r="C470" s="147"/>
      <c r="D470" s="228"/>
      <c r="U470" s="150" t="str">
        <f>+IF(Z470="","",MAX(U$1:U469)+1)</f>
        <v/>
      </c>
      <c r="V470" s="151" t="str">
        <f>IF(Limit_Deviation_Detail!B492="","",Limit_Deviation_Detail!B492)</f>
        <v/>
      </c>
      <c r="W470" s="151" t="str">
        <f>IF(Limit_Deviation_Detail!C492="","",Limit_Deviation_Detail!C492)</f>
        <v/>
      </c>
      <c r="X470" s="151" t="str">
        <f>IF(Limit_Deviation_Detail!E492="","",Limit_Deviation_Detail!E492)</f>
        <v/>
      </c>
      <c r="Y470" s="151" t="str">
        <f t="shared" si="120"/>
        <v/>
      </c>
      <c r="Z470" s="152" t="str">
        <f>IF(COUNTIF(Y$2:Y470,Y470)=1,Y470,"")</f>
        <v/>
      </c>
      <c r="AA470" s="153" t="str">
        <f t="shared" si="121"/>
        <v/>
      </c>
      <c r="AB470" s="153" t="str">
        <f t="shared" si="122"/>
        <v/>
      </c>
      <c r="AC470" s="153" t="str">
        <f t="shared" si="123"/>
        <v/>
      </c>
      <c r="AD470" s="153" t="str">
        <f t="shared" si="124"/>
        <v/>
      </c>
      <c r="AE470" s="153" t="str">
        <f t="shared" si="125"/>
        <v/>
      </c>
      <c r="AU470" s="236" t="str">
        <f>+IF(AZ470="","",MAX(AU$1:AU469)+1)</f>
        <v/>
      </c>
      <c r="AV470" s="237" t="str">
        <f>IF(CMS_Deviation_Detail!B492="","",CMS_Deviation_Detail!B492)</f>
        <v/>
      </c>
      <c r="AW470" s="237" t="str">
        <f>IF(CMS_Deviation_Detail!C492="","",CMS_Deviation_Detail!C492)</f>
        <v/>
      </c>
      <c r="AX470" s="237" t="str">
        <f>IF(CMS_Deviation_Detail!D492="","",CMS_Deviation_Detail!D492)</f>
        <v/>
      </c>
      <c r="AY470" s="237" t="str">
        <f t="shared" si="127"/>
        <v/>
      </c>
      <c r="AZ470" s="152" t="str">
        <f>IF(COUNTIF(AY$2:AY470,AY470)=1,AY470,"")</f>
        <v/>
      </c>
      <c r="BA470" s="238" t="str">
        <f t="shared" si="128"/>
        <v/>
      </c>
      <c r="BB470" s="238" t="str">
        <f t="shared" si="129"/>
        <v/>
      </c>
      <c r="BC470" s="238" t="str">
        <f t="shared" si="130"/>
        <v/>
      </c>
      <c r="BD470" s="238" t="str">
        <f t="shared" si="131"/>
        <v/>
      </c>
      <c r="BE470" s="238" t="str">
        <f t="shared" si="126"/>
        <v/>
      </c>
    </row>
    <row r="471" spans="1:57" ht="16.5" x14ac:dyDescent="0.3">
      <c r="A471" s="150"/>
      <c r="B471" s="228"/>
      <c r="C471" s="147"/>
      <c r="D471" s="228"/>
      <c r="U471" s="150" t="str">
        <f>+IF(Z471="","",MAX(U$1:U470)+1)</f>
        <v/>
      </c>
      <c r="V471" s="151" t="str">
        <f>IF(Limit_Deviation_Detail!B493="","",Limit_Deviation_Detail!B493)</f>
        <v/>
      </c>
      <c r="W471" s="151" t="str">
        <f>IF(Limit_Deviation_Detail!C493="","",Limit_Deviation_Detail!C493)</f>
        <v/>
      </c>
      <c r="X471" s="151" t="str">
        <f>IF(Limit_Deviation_Detail!E493="","",Limit_Deviation_Detail!E493)</f>
        <v/>
      </c>
      <c r="Y471" s="151" t="str">
        <f t="shared" si="120"/>
        <v/>
      </c>
      <c r="Z471" s="152" t="str">
        <f>IF(COUNTIF(Y$2:Y471,Y471)=1,Y471,"")</f>
        <v/>
      </c>
      <c r="AA471" s="153" t="str">
        <f t="shared" si="121"/>
        <v/>
      </c>
      <c r="AB471" s="153" t="str">
        <f t="shared" si="122"/>
        <v/>
      </c>
      <c r="AC471" s="153" t="str">
        <f t="shared" si="123"/>
        <v/>
      </c>
      <c r="AD471" s="153" t="str">
        <f t="shared" si="124"/>
        <v/>
      </c>
      <c r="AE471" s="153" t="str">
        <f t="shared" si="125"/>
        <v/>
      </c>
      <c r="AU471" s="236" t="str">
        <f>+IF(AZ471="","",MAX(AU$1:AU470)+1)</f>
        <v/>
      </c>
      <c r="AV471" s="237" t="str">
        <f>IF(CMS_Deviation_Detail!B493="","",CMS_Deviation_Detail!B493)</f>
        <v/>
      </c>
      <c r="AW471" s="237" t="str">
        <f>IF(CMS_Deviation_Detail!C493="","",CMS_Deviation_Detail!C493)</f>
        <v/>
      </c>
      <c r="AX471" s="237" t="str">
        <f>IF(CMS_Deviation_Detail!D493="","",CMS_Deviation_Detail!D493)</f>
        <v/>
      </c>
      <c r="AY471" s="237" t="str">
        <f t="shared" si="127"/>
        <v/>
      </c>
      <c r="AZ471" s="152" t="str">
        <f>IF(COUNTIF(AY$2:AY471,AY471)=1,AY471,"")</f>
        <v/>
      </c>
      <c r="BA471" s="238" t="str">
        <f t="shared" si="128"/>
        <v/>
      </c>
      <c r="BB471" s="238" t="str">
        <f t="shared" si="129"/>
        <v/>
      </c>
      <c r="BC471" s="238" t="str">
        <f t="shared" si="130"/>
        <v/>
      </c>
      <c r="BD471" s="238" t="str">
        <f t="shared" si="131"/>
        <v/>
      </c>
      <c r="BE471" s="238" t="str">
        <f t="shared" si="126"/>
        <v/>
      </c>
    </row>
    <row r="472" spans="1:57" ht="16.5" x14ac:dyDescent="0.3">
      <c r="A472" s="150"/>
      <c r="B472" s="228"/>
      <c r="C472" s="147"/>
      <c r="D472" s="228"/>
      <c r="U472" s="150" t="str">
        <f>+IF(Z472="","",MAX(U$1:U471)+1)</f>
        <v/>
      </c>
      <c r="V472" s="151" t="str">
        <f>IF(Limit_Deviation_Detail!B494="","",Limit_Deviation_Detail!B494)</f>
        <v/>
      </c>
      <c r="W472" s="151" t="str">
        <f>IF(Limit_Deviation_Detail!C494="","",Limit_Deviation_Detail!C494)</f>
        <v/>
      </c>
      <c r="X472" s="151" t="str">
        <f>IF(Limit_Deviation_Detail!E494="","",Limit_Deviation_Detail!E494)</f>
        <v/>
      </c>
      <c r="Y472" s="151" t="str">
        <f t="shared" si="120"/>
        <v/>
      </c>
      <c r="Z472" s="152" t="str">
        <f>IF(COUNTIF(Y$2:Y472,Y472)=1,Y472,"")</f>
        <v/>
      </c>
      <c r="AA472" s="153" t="str">
        <f t="shared" si="121"/>
        <v/>
      </c>
      <c r="AB472" s="153" t="str">
        <f t="shared" si="122"/>
        <v/>
      </c>
      <c r="AC472" s="153" t="str">
        <f t="shared" si="123"/>
        <v/>
      </c>
      <c r="AD472" s="153" t="str">
        <f t="shared" si="124"/>
        <v/>
      </c>
      <c r="AE472" s="153" t="str">
        <f t="shared" si="125"/>
        <v/>
      </c>
      <c r="AU472" s="236" t="str">
        <f>+IF(AZ472="","",MAX(AU$1:AU471)+1)</f>
        <v/>
      </c>
      <c r="AV472" s="237" t="str">
        <f>IF(CMS_Deviation_Detail!B494="","",CMS_Deviation_Detail!B494)</f>
        <v/>
      </c>
      <c r="AW472" s="237" t="str">
        <f>IF(CMS_Deviation_Detail!C494="","",CMS_Deviation_Detail!C494)</f>
        <v/>
      </c>
      <c r="AX472" s="237" t="str">
        <f>IF(CMS_Deviation_Detail!D494="","",CMS_Deviation_Detail!D494)</f>
        <v/>
      </c>
      <c r="AY472" s="237" t="str">
        <f t="shared" si="127"/>
        <v/>
      </c>
      <c r="AZ472" s="152" t="str">
        <f>IF(COUNTIF(AY$2:AY472,AY472)=1,AY472,"")</f>
        <v/>
      </c>
      <c r="BA472" s="238" t="str">
        <f t="shared" si="128"/>
        <v/>
      </c>
      <c r="BB472" s="238" t="str">
        <f t="shared" si="129"/>
        <v/>
      </c>
      <c r="BC472" s="238" t="str">
        <f t="shared" si="130"/>
        <v/>
      </c>
      <c r="BD472" s="238" t="str">
        <f t="shared" si="131"/>
        <v/>
      </c>
      <c r="BE472" s="238" t="str">
        <f t="shared" si="126"/>
        <v/>
      </c>
    </row>
    <row r="473" spans="1:57" ht="16.5" x14ac:dyDescent="0.3">
      <c r="A473" s="150"/>
      <c r="B473" s="228"/>
      <c r="C473" s="147"/>
      <c r="D473" s="228"/>
      <c r="U473" s="150" t="str">
        <f>+IF(Z473="","",MAX(U$1:U472)+1)</f>
        <v/>
      </c>
      <c r="V473" s="151" t="str">
        <f>IF(Limit_Deviation_Detail!B495="","",Limit_Deviation_Detail!B495)</f>
        <v/>
      </c>
      <c r="W473" s="151" t="str">
        <f>IF(Limit_Deviation_Detail!C495="","",Limit_Deviation_Detail!C495)</f>
        <v/>
      </c>
      <c r="X473" s="151" t="str">
        <f>IF(Limit_Deviation_Detail!E495="","",Limit_Deviation_Detail!E495)</f>
        <v/>
      </c>
      <c r="Y473" s="151" t="str">
        <f t="shared" si="120"/>
        <v/>
      </c>
      <c r="Z473" s="152" t="str">
        <f>IF(COUNTIF(Y$2:Y473,Y473)=1,Y473,"")</f>
        <v/>
      </c>
      <c r="AA473" s="153" t="str">
        <f t="shared" si="121"/>
        <v/>
      </c>
      <c r="AB473" s="153" t="str">
        <f t="shared" si="122"/>
        <v/>
      </c>
      <c r="AC473" s="153" t="str">
        <f t="shared" si="123"/>
        <v/>
      </c>
      <c r="AD473" s="153" t="str">
        <f t="shared" si="124"/>
        <v/>
      </c>
      <c r="AE473" s="153" t="str">
        <f t="shared" si="125"/>
        <v/>
      </c>
      <c r="AU473" s="236" t="str">
        <f>+IF(AZ473="","",MAX(AU$1:AU472)+1)</f>
        <v/>
      </c>
      <c r="AV473" s="237" t="str">
        <f>IF(CMS_Deviation_Detail!B495="","",CMS_Deviation_Detail!B495)</f>
        <v/>
      </c>
      <c r="AW473" s="237" t="str">
        <f>IF(CMS_Deviation_Detail!C495="","",CMS_Deviation_Detail!C495)</f>
        <v/>
      </c>
      <c r="AX473" s="237" t="str">
        <f>IF(CMS_Deviation_Detail!D495="","",CMS_Deviation_Detail!D495)</f>
        <v/>
      </c>
      <c r="AY473" s="237" t="str">
        <f t="shared" si="127"/>
        <v/>
      </c>
      <c r="AZ473" s="152" t="str">
        <f>IF(COUNTIF(AY$2:AY473,AY473)=1,AY473,"")</f>
        <v/>
      </c>
      <c r="BA473" s="238" t="str">
        <f t="shared" si="128"/>
        <v/>
      </c>
      <c r="BB473" s="238" t="str">
        <f t="shared" si="129"/>
        <v/>
      </c>
      <c r="BC473" s="238" t="str">
        <f t="shared" si="130"/>
        <v/>
      </c>
      <c r="BD473" s="238" t="str">
        <f t="shared" si="131"/>
        <v/>
      </c>
      <c r="BE473" s="238" t="str">
        <f t="shared" si="126"/>
        <v/>
      </c>
    </row>
    <row r="474" spans="1:57" ht="16.5" x14ac:dyDescent="0.3">
      <c r="A474" s="150"/>
      <c r="B474" s="228"/>
      <c r="C474" s="147"/>
      <c r="D474" s="228"/>
      <c r="U474" s="150" t="str">
        <f>+IF(Z474="","",MAX(U$1:U473)+1)</f>
        <v/>
      </c>
      <c r="V474" s="151" t="str">
        <f>IF(Limit_Deviation_Detail!B496="","",Limit_Deviation_Detail!B496)</f>
        <v/>
      </c>
      <c r="W474" s="151" t="str">
        <f>IF(Limit_Deviation_Detail!C496="","",Limit_Deviation_Detail!C496)</f>
        <v/>
      </c>
      <c r="X474" s="151" t="str">
        <f>IF(Limit_Deviation_Detail!E496="","",Limit_Deviation_Detail!E496)</f>
        <v/>
      </c>
      <c r="Y474" s="151" t="str">
        <f t="shared" si="120"/>
        <v/>
      </c>
      <c r="Z474" s="152" t="str">
        <f>IF(COUNTIF(Y$2:Y474,Y474)=1,Y474,"")</f>
        <v/>
      </c>
      <c r="AA474" s="153" t="str">
        <f t="shared" si="121"/>
        <v/>
      </c>
      <c r="AB474" s="153" t="str">
        <f t="shared" si="122"/>
        <v/>
      </c>
      <c r="AC474" s="153" t="str">
        <f t="shared" si="123"/>
        <v/>
      </c>
      <c r="AD474" s="153" t="str">
        <f t="shared" si="124"/>
        <v/>
      </c>
      <c r="AE474" s="153" t="str">
        <f t="shared" si="125"/>
        <v/>
      </c>
      <c r="AU474" s="236" t="str">
        <f>+IF(AZ474="","",MAX(AU$1:AU473)+1)</f>
        <v/>
      </c>
      <c r="AV474" s="237" t="str">
        <f>IF(CMS_Deviation_Detail!B496="","",CMS_Deviation_Detail!B496)</f>
        <v/>
      </c>
      <c r="AW474" s="237" t="str">
        <f>IF(CMS_Deviation_Detail!C496="","",CMS_Deviation_Detail!C496)</f>
        <v/>
      </c>
      <c r="AX474" s="237" t="str">
        <f>IF(CMS_Deviation_Detail!D496="","",CMS_Deviation_Detail!D496)</f>
        <v/>
      </c>
      <c r="AY474" s="237" t="str">
        <f t="shared" si="127"/>
        <v/>
      </c>
      <c r="AZ474" s="152" t="str">
        <f>IF(COUNTIF(AY$2:AY474,AY474)=1,AY474,"")</f>
        <v/>
      </c>
      <c r="BA474" s="238" t="str">
        <f t="shared" si="128"/>
        <v/>
      </c>
      <c r="BB474" s="238" t="str">
        <f t="shared" si="129"/>
        <v/>
      </c>
      <c r="BC474" s="238" t="str">
        <f t="shared" si="130"/>
        <v/>
      </c>
      <c r="BD474" s="238" t="str">
        <f t="shared" si="131"/>
        <v/>
      </c>
      <c r="BE474" s="238" t="str">
        <f t="shared" si="126"/>
        <v/>
      </c>
    </row>
    <row r="475" spans="1:57" ht="16.5" x14ac:dyDescent="0.3">
      <c r="A475" s="150"/>
      <c r="B475" s="228"/>
      <c r="C475" s="147"/>
      <c r="D475" s="228"/>
      <c r="U475" s="150" t="str">
        <f>+IF(Z475="","",MAX(U$1:U474)+1)</f>
        <v/>
      </c>
      <c r="V475" s="151" t="str">
        <f>IF(Limit_Deviation_Detail!B497="","",Limit_Deviation_Detail!B497)</f>
        <v/>
      </c>
      <c r="W475" s="151" t="str">
        <f>IF(Limit_Deviation_Detail!C497="","",Limit_Deviation_Detail!C497)</f>
        <v/>
      </c>
      <c r="X475" s="151" t="str">
        <f>IF(Limit_Deviation_Detail!E497="","",Limit_Deviation_Detail!E497)</f>
        <v/>
      </c>
      <c r="Y475" s="151" t="str">
        <f t="shared" si="120"/>
        <v/>
      </c>
      <c r="Z475" s="152" t="str">
        <f>IF(COUNTIF(Y$2:Y475,Y475)=1,Y475,"")</f>
        <v/>
      </c>
      <c r="AA475" s="153" t="str">
        <f t="shared" si="121"/>
        <v/>
      </c>
      <c r="AB475" s="153" t="str">
        <f t="shared" si="122"/>
        <v/>
      </c>
      <c r="AC475" s="153" t="str">
        <f t="shared" si="123"/>
        <v/>
      </c>
      <c r="AD475" s="153" t="str">
        <f t="shared" si="124"/>
        <v/>
      </c>
      <c r="AE475" s="153" t="str">
        <f t="shared" si="125"/>
        <v/>
      </c>
      <c r="AU475" s="236" t="str">
        <f>+IF(AZ475="","",MAX(AU$1:AU474)+1)</f>
        <v/>
      </c>
      <c r="AV475" s="237" t="str">
        <f>IF(CMS_Deviation_Detail!B497="","",CMS_Deviation_Detail!B497)</f>
        <v/>
      </c>
      <c r="AW475" s="237" t="str">
        <f>IF(CMS_Deviation_Detail!C497="","",CMS_Deviation_Detail!C497)</f>
        <v/>
      </c>
      <c r="AX475" s="237" t="str">
        <f>IF(CMS_Deviation_Detail!D497="","",CMS_Deviation_Detail!D497)</f>
        <v/>
      </c>
      <c r="AY475" s="237" t="str">
        <f t="shared" si="127"/>
        <v/>
      </c>
      <c r="AZ475" s="152" t="str">
        <f>IF(COUNTIF(AY$2:AY475,AY475)=1,AY475,"")</f>
        <v/>
      </c>
      <c r="BA475" s="238" t="str">
        <f t="shared" si="128"/>
        <v/>
      </c>
      <c r="BB475" s="238" t="str">
        <f t="shared" si="129"/>
        <v/>
      </c>
      <c r="BC475" s="238" t="str">
        <f t="shared" si="130"/>
        <v/>
      </c>
      <c r="BD475" s="238" t="str">
        <f t="shared" si="131"/>
        <v/>
      </c>
      <c r="BE475" s="238" t="str">
        <f t="shared" si="126"/>
        <v/>
      </c>
    </row>
    <row r="476" spans="1:57" ht="16.5" x14ac:dyDescent="0.3">
      <c r="A476" s="150"/>
      <c r="B476" s="228"/>
      <c r="C476" s="147"/>
      <c r="D476" s="228"/>
      <c r="U476" s="150" t="str">
        <f>+IF(Z476="","",MAX(U$1:U475)+1)</f>
        <v/>
      </c>
      <c r="V476" s="151" t="str">
        <f>IF(Limit_Deviation_Detail!B498="","",Limit_Deviation_Detail!B498)</f>
        <v/>
      </c>
      <c r="W476" s="151" t="str">
        <f>IF(Limit_Deviation_Detail!C498="","",Limit_Deviation_Detail!C498)</f>
        <v/>
      </c>
      <c r="X476" s="151" t="str">
        <f>IF(Limit_Deviation_Detail!E498="","",Limit_Deviation_Detail!E498)</f>
        <v/>
      </c>
      <c r="Y476" s="151" t="str">
        <f t="shared" si="120"/>
        <v/>
      </c>
      <c r="Z476" s="152" t="str">
        <f>IF(COUNTIF(Y$2:Y476,Y476)=1,Y476,"")</f>
        <v/>
      </c>
      <c r="AA476" s="153" t="str">
        <f t="shared" si="121"/>
        <v/>
      </c>
      <c r="AB476" s="153" t="str">
        <f t="shared" si="122"/>
        <v/>
      </c>
      <c r="AC476" s="153" t="str">
        <f t="shared" si="123"/>
        <v/>
      </c>
      <c r="AD476" s="153" t="str">
        <f t="shared" si="124"/>
        <v/>
      </c>
      <c r="AE476" s="153" t="str">
        <f t="shared" si="125"/>
        <v/>
      </c>
      <c r="AU476" s="236" t="str">
        <f>+IF(AZ476="","",MAX(AU$1:AU475)+1)</f>
        <v/>
      </c>
      <c r="AV476" s="237" t="str">
        <f>IF(CMS_Deviation_Detail!B498="","",CMS_Deviation_Detail!B498)</f>
        <v/>
      </c>
      <c r="AW476" s="237" t="str">
        <f>IF(CMS_Deviation_Detail!C498="","",CMS_Deviation_Detail!C498)</f>
        <v/>
      </c>
      <c r="AX476" s="237" t="str">
        <f>IF(CMS_Deviation_Detail!D498="","",CMS_Deviation_Detail!D498)</f>
        <v/>
      </c>
      <c r="AY476" s="237" t="str">
        <f t="shared" si="127"/>
        <v/>
      </c>
      <c r="AZ476" s="152" t="str">
        <f>IF(COUNTIF(AY$2:AY476,AY476)=1,AY476,"")</f>
        <v/>
      </c>
      <c r="BA476" s="238" t="str">
        <f t="shared" si="128"/>
        <v/>
      </c>
      <c r="BB476" s="238" t="str">
        <f t="shared" si="129"/>
        <v/>
      </c>
      <c r="BC476" s="238" t="str">
        <f t="shared" si="130"/>
        <v/>
      </c>
      <c r="BD476" s="238" t="str">
        <f t="shared" si="131"/>
        <v/>
      </c>
      <c r="BE476" s="238" t="str">
        <f t="shared" si="126"/>
        <v/>
      </c>
    </row>
    <row r="477" spans="1:57" ht="16.5" x14ac:dyDescent="0.3">
      <c r="A477" s="150"/>
      <c r="B477" s="228"/>
      <c r="C477" s="147"/>
      <c r="D477" s="228"/>
      <c r="U477" s="150" t="str">
        <f>+IF(Z477="","",MAX(U$1:U476)+1)</f>
        <v/>
      </c>
      <c r="V477" s="151" t="str">
        <f>IF(Limit_Deviation_Detail!B499="","",Limit_Deviation_Detail!B499)</f>
        <v/>
      </c>
      <c r="W477" s="151" t="str">
        <f>IF(Limit_Deviation_Detail!C499="","",Limit_Deviation_Detail!C499)</f>
        <v/>
      </c>
      <c r="X477" s="151" t="str">
        <f>IF(Limit_Deviation_Detail!E499="","",Limit_Deviation_Detail!E499)</f>
        <v/>
      </c>
      <c r="Y477" s="151" t="str">
        <f t="shared" si="120"/>
        <v/>
      </c>
      <c r="Z477" s="152" t="str">
        <f>IF(COUNTIF(Y$2:Y477,Y477)=1,Y477,"")</f>
        <v/>
      </c>
      <c r="AA477" s="153" t="str">
        <f t="shared" si="121"/>
        <v/>
      </c>
      <c r="AB477" s="153" t="str">
        <f t="shared" si="122"/>
        <v/>
      </c>
      <c r="AC477" s="153" t="str">
        <f t="shared" si="123"/>
        <v/>
      </c>
      <c r="AD477" s="153" t="str">
        <f t="shared" si="124"/>
        <v/>
      </c>
      <c r="AE477" s="153" t="str">
        <f t="shared" si="125"/>
        <v/>
      </c>
      <c r="AU477" s="236" t="str">
        <f>+IF(AZ477="","",MAX(AU$1:AU476)+1)</f>
        <v/>
      </c>
      <c r="AV477" s="237" t="str">
        <f>IF(CMS_Deviation_Detail!B499="","",CMS_Deviation_Detail!B499)</f>
        <v/>
      </c>
      <c r="AW477" s="237" t="str">
        <f>IF(CMS_Deviation_Detail!C499="","",CMS_Deviation_Detail!C499)</f>
        <v/>
      </c>
      <c r="AX477" s="237" t="str">
        <f>IF(CMS_Deviation_Detail!D499="","",CMS_Deviation_Detail!D499)</f>
        <v/>
      </c>
      <c r="AY477" s="237" t="str">
        <f t="shared" si="127"/>
        <v/>
      </c>
      <c r="AZ477" s="152" t="str">
        <f>IF(COUNTIF(AY$2:AY477,AY477)=1,AY477,"")</f>
        <v/>
      </c>
      <c r="BA477" s="238" t="str">
        <f t="shared" si="128"/>
        <v/>
      </c>
      <c r="BB477" s="238" t="str">
        <f t="shared" si="129"/>
        <v/>
      </c>
      <c r="BC477" s="238" t="str">
        <f t="shared" si="130"/>
        <v/>
      </c>
      <c r="BD477" s="238" t="str">
        <f t="shared" si="131"/>
        <v/>
      </c>
      <c r="BE477" s="238" t="str">
        <f t="shared" si="126"/>
        <v/>
      </c>
    </row>
    <row r="478" spans="1:57" ht="16.5" x14ac:dyDescent="0.3">
      <c r="A478" s="150"/>
      <c r="B478" s="228"/>
      <c r="C478" s="147"/>
      <c r="D478" s="228"/>
      <c r="U478" s="150" t="str">
        <f>+IF(Z478="","",MAX(U$1:U477)+1)</f>
        <v/>
      </c>
      <c r="V478" s="151" t="str">
        <f>IF(Limit_Deviation_Detail!B500="","",Limit_Deviation_Detail!B500)</f>
        <v/>
      </c>
      <c r="W478" s="151" t="str">
        <f>IF(Limit_Deviation_Detail!C500="","",Limit_Deviation_Detail!C500)</f>
        <v/>
      </c>
      <c r="X478" s="151" t="str">
        <f>IF(Limit_Deviation_Detail!E500="","",Limit_Deviation_Detail!E500)</f>
        <v/>
      </c>
      <c r="Y478" s="151" t="str">
        <f t="shared" si="120"/>
        <v/>
      </c>
      <c r="Z478" s="152" t="str">
        <f>IF(COUNTIF(Y$2:Y478,Y478)=1,Y478,"")</f>
        <v/>
      </c>
      <c r="AA478" s="153" t="str">
        <f t="shared" si="121"/>
        <v/>
      </c>
      <c r="AB478" s="153" t="str">
        <f t="shared" si="122"/>
        <v/>
      </c>
      <c r="AC478" s="153" t="str">
        <f t="shared" si="123"/>
        <v/>
      </c>
      <c r="AD478" s="153" t="str">
        <f t="shared" si="124"/>
        <v/>
      </c>
      <c r="AE478" s="153" t="str">
        <f t="shared" si="125"/>
        <v/>
      </c>
      <c r="AU478" s="236" t="str">
        <f>+IF(AZ478="","",MAX(AU$1:AU477)+1)</f>
        <v/>
      </c>
      <c r="AV478" s="237" t="str">
        <f>IF(CMS_Deviation_Detail!B500="","",CMS_Deviation_Detail!B500)</f>
        <v/>
      </c>
      <c r="AW478" s="237" t="str">
        <f>IF(CMS_Deviation_Detail!C500="","",CMS_Deviation_Detail!C500)</f>
        <v/>
      </c>
      <c r="AX478" s="237" t="str">
        <f>IF(CMS_Deviation_Detail!D500="","",CMS_Deviation_Detail!D500)</f>
        <v/>
      </c>
      <c r="AY478" s="237" t="str">
        <f t="shared" si="127"/>
        <v/>
      </c>
      <c r="AZ478" s="152" t="str">
        <f>IF(COUNTIF(AY$2:AY478,AY478)=1,AY478,"")</f>
        <v/>
      </c>
      <c r="BA478" s="238" t="str">
        <f t="shared" si="128"/>
        <v/>
      </c>
      <c r="BB478" s="238" t="str">
        <f t="shared" si="129"/>
        <v/>
      </c>
      <c r="BC478" s="238" t="str">
        <f t="shared" si="130"/>
        <v/>
      </c>
      <c r="BD478" s="238" t="str">
        <f t="shared" si="131"/>
        <v/>
      </c>
      <c r="BE478" s="238" t="str">
        <f t="shared" si="126"/>
        <v/>
      </c>
    </row>
    <row r="479" spans="1:57" ht="16.5" x14ac:dyDescent="0.3">
      <c r="A479" s="150"/>
      <c r="B479" s="228"/>
      <c r="C479" s="147"/>
      <c r="D479" s="228"/>
    </row>
    <row r="480" spans="1:57" ht="16.5" x14ac:dyDescent="0.3">
      <c r="A480" s="150"/>
      <c r="B480" s="228"/>
      <c r="C480" s="147"/>
      <c r="D480" s="228"/>
    </row>
    <row r="481" spans="1:4" ht="16.5" x14ac:dyDescent="0.3">
      <c r="A481" s="150"/>
      <c r="B481" s="228"/>
      <c r="C481" s="147"/>
      <c r="D481" s="228"/>
    </row>
    <row r="482" spans="1:4" ht="16.5" x14ac:dyDescent="0.3">
      <c r="A482" s="150"/>
      <c r="B482" s="228"/>
      <c r="C482" s="147"/>
      <c r="D482" s="228"/>
    </row>
    <row r="483" spans="1:4" ht="16.5" x14ac:dyDescent="0.3">
      <c r="A483" s="150"/>
      <c r="B483" s="228"/>
      <c r="C483" s="147"/>
      <c r="D483" s="228"/>
    </row>
    <row r="484" spans="1:4" ht="16.5" x14ac:dyDescent="0.3">
      <c r="A484" s="150"/>
      <c r="B484" s="228"/>
      <c r="C484" s="147"/>
      <c r="D484" s="228"/>
    </row>
    <row r="485" spans="1:4" ht="16.5" x14ac:dyDescent="0.3">
      <c r="A485" s="150"/>
      <c r="B485" s="228"/>
      <c r="C485" s="147"/>
      <c r="D485" s="228"/>
    </row>
    <row r="486" spans="1:4" ht="16.5" x14ac:dyDescent="0.3">
      <c r="A486" s="150"/>
      <c r="B486" s="228"/>
      <c r="C486" s="147"/>
      <c r="D486" s="228"/>
    </row>
    <row r="487" spans="1:4" ht="16.5" x14ac:dyDescent="0.3">
      <c r="A487" s="150"/>
      <c r="B487" s="228"/>
      <c r="C487" s="147"/>
      <c r="D487" s="228"/>
    </row>
    <row r="488" spans="1:4" ht="16.5" x14ac:dyDescent="0.3">
      <c r="A488" s="150"/>
      <c r="B488" s="228"/>
      <c r="C488" s="147"/>
      <c r="D488" s="228"/>
    </row>
    <row r="489" spans="1:4" ht="16.5" x14ac:dyDescent="0.3">
      <c r="A489" s="150"/>
      <c r="B489" s="228"/>
      <c r="C489" s="147"/>
      <c r="D489" s="228"/>
    </row>
    <row r="490" spans="1:4" ht="16.5" x14ac:dyDescent="0.3">
      <c r="A490" s="150"/>
      <c r="B490" s="228"/>
      <c r="C490" s="147"/>
      <c r="D490" s="228"/>
    </row>
    <row r="491" spans="1:4" ht="16.5" x14ac:dyDescent="0.3">
      <c r="A491" s="150"/>
      <c r="B491" s="228"/>
      <c r="C491" s="147"/>
      <c r="D491" s="228"/>
    </row>
    <row r="492" spans="1:4" ht="16.5" x14ac:dyDescent="0.3">
      <c r="A492" s="150"/>
      <c r="B492" s="228"/>
      <c r="C492" s="147"/>
      <c r="D492" s="228"/>
    </row>
    <row r="493" spans="1:4" ht="16.5" x14ac:dyDescent="0.3">
      <c r="A493" s="150"/>
      <c r="B493" s="228"/>
      <c r="C493" s="147"/>
      <c r="D493" s="228"/>
    </row>
    <row r="494" spans="1:4" ht="16.5" x14ac:dyDescent="0.3">
      <c r="A494" s="150"/>
      <c r="B494" s="228"/>
      <c r="C494" s="147"/>
      <c r="D494" s="228"/>
    </row>
    <row r="495" spans="1:4" ht="16.5" x14ac:dyDescent="0.3">
      <c r="A495" s="150"/>
      <c r="B495" s="228"/>
      <c r="C495" s="147"/>
      <c r="D495" s="228"/>
    </row>
    <row r="496" spans="1:4" ht="16.5" x14ac:dyDescent="0.3">
      <c r="A496" s="150"/>
      <c r="B496" s="228"/>
      <c r="C496" s="147"/>
      <c r="D496" s="228"/>
    </row>
    <row r="497" spans="1:4" ht="16.5" x14ac:dyDescent="0.3">
      <c r="A497" s="150"/>
      <c r="B497" s="228"/>
      <c r="C497" s="147"/>
      <c r="D497" s="228"/>
    </row>
    <row r="498" spans="1:4" ht="16.5" x14ac:dyDescent="0.3">
      <c r="A498" s="150"/>
      <c r="B498" s="228"/>
      <c r="C498" s="147"/>
      <c r="D498" s="228"/>
    </row>
    <row r="499" spans="1:4" ht="16.5" x14ac:dyDescent="0.3">
      <c r="A499" s="150"/>
      <c r="B499" s="228"/>
      <c r="C499" s="147"/>
      <c r="D499" s="228"/>
    </row>
    <row r="500" spans="1:4" ht="16.5" x14ac:dyDescent="0.3">
      <c r="A500" s="229"/>
      <c r="B500" s="230"/>
      <c r="C500" s="231"/>
      <c r="D500" s="230"/>
    </row>
  </sheetData>
  <sheetProtection algorithmName="SHA-512" hashValue="0Luj6Y1rDPAxVWjUYuRUC1QF2k8qfsziS+qmtSXL1xQNu6aQvp1FPDLkt9P2emQ9gyeceR1EG+fP4YGbr9ShTA==" saltValue="a43aiB8GYgzwcvMQb2SkcQ==" spinCount="100000" sheet="1" objects="1" scenarios="1"/>
  <pageMargins left="0.7" right="0.7" top="0.75" bottom="0.75" header="0.3" footer="0.3"/>
  <pageSetup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9"/>
  </sheetPr>
  <dimension ref="B1:Q100"/>
  <sheetViews>
    <sheetView showGridLines="0" topLeftCell="B7" workbookViewId="0">
      <selection activeCell="B12" sqref="B12"/>
    </sheetView>
  </sheetViews>
  <sheetFormatPr defaultColWidth="0" defaultRowHeight="15" zeroHeight="1" x14ac:dyDescent="0.25"/>
  <cols>
    <col min="1" max="1" width="9.140625" style="8" hidden="1" customWidth="1"/>
    <col min="2" max="2" width="17.85546875" style="8" customWidth="1"/>
    <col min="3" max="3" width="40" style="8" customWidth="1"/>
    <col min="4" max="4" width="53.85546875" style="8" customWidth="1"/>
    <col min="5" max="5" width="22.42578125" style="8" customWidth="1"/>
    <col min="6" max="6" width="23.42578125" style="8" customWidth="1"/>
    <col min="7" max="7" width="25.7109375" style="8" customWidth="1"/>
    <col min="8" max="12" width="23.42578125" style="8" customWidth="1"/>
    <col min="13" max="13" width="33.7109375" style="8" hidden="1" customWidth="1"/>
    <col min="14" max="16384" width="9.140625" style="8" hidden="1"/>
  </cols>
  <sheetData>
    <row r="1" spans="2:17" s="7" customFormat="1" ht="24.75" hidden="1" customHeight="1" x14ac:dyDescent="0.2">
      <c r="B1" s="40" t="s">
        <v>42</v>
      </c>
      <c r="C1" s="40"/>
      <c r="D1" s="40"/>
      <c r="E1" s="40"/>
      <c r="F1" s="40"/>
      <c r="G1" s="40"/>
      <c r="H1" s="60"/>
      <c r="I1" s="60"/>
    </row>
    <row r="2" spans="2:17" s="7" customFormat="1" ht="12.75" hidden="1" x14ac:dyDescent="0.2">
      <c r="B2" s="41" t="s">
        <v>0</v>
      </c>
      <c r="C2" s="41"/>
      <c r="D2" s="39" t="str">
        <f>+Welcome!B2</f>
        <v>63.10899(c) Semiannual Compliance Report (Spreadsheet Template)</v>
      </c>
      <c r="E2" s="42"/>
      <c r="F2" s="42"/>
      <c r="G2" s="42"/>
      <c r="H2" s="39"/>
      <c r="I2" s="39"/>
    </row>
    <row r="3" spans="2:17" s="7" customFormat="1" ht="12.75" hidden="1" x14ac:dyDescent="0.2">
      <c r="B3" s="43" t="s">
        <v>1</v>
      </c>
      <c r="C3" s="43"/>
      <c r="D3" s="44" t="str">
        <f>+Welcome!B3</f>
        <v>63.10899(c)</v>
      </c>
      <c r="E3" s="45"/>
      <c r="F3" s="45"/>
      <c r="G3" s="45"/>
      <c r="H3" s="44"/>
      <c r="I3" s="44"/>
    </row>
    <row r="4" spans="2:17" s="7" customFormat="1" ht="12.75" hidden="1" x14ac:dyDescent="0.2">
      <c r="B4" s="43" t="s">
        <v>2</v>
      </c>
      <c r="C4" s="43"/>
      <c r="D4" s="46" t="str">
        <f>+Welcome!B4</f>
        <v>v1.01</v>
      </c>
      <c r="E4" s="47"/>
      <c r="F4" s="47"/>
      <c r="G4" s="47"/>
      <c r="H4" s="46"/>
      <c r="I4" s="46"/>
    </row>
    <row r="5" spans="2:17" s="7" customFormat="1" ht="12.75" hidden="1" x14ac:dyDescent="0.2">
      <c r="B5" s="43" t="s">
        <v>3</v>
      </c>
      <c r="C5" s="43"/>
      <c r="D5" s="48">
        <f>+Welcome!B5</f>
        <v>44362</v>
      </c>
      <c r="E5" s="49"/>
      <c r="F5" s="49"/>
      <c r="G5" s="49"/>
      <c r="H5" s="48"/>
      <c r="I5" s="48"/>
    </row>
    <row r="6" spans="2:17" hidden="1" x14ac:dyDescent="0.25">
      <c r="B6" s="186" t="str">
        <f>Welcome!B6</f>
        <v>OMB No.: 2060-0605 Form 5900-521 For further Paperwork Reduction Act information see: 
https://www.epa.gov/electronic-reporting-air-emissions/paperwork-reduction-act-pra-cedri-and-ert</v>
      </c>
    </row>
    <row r="7" spans="2:17" x14ac:dyDescent="0.25">
      <c r="B7" s="187" t="s">
        <v>154</v>
      </c>
      <c r="C7" s="159"/>
      <c r="D7" s="77"/>
      <c r="E7" s="77"/>
      <c r="F7" s="77"/>
      <c r="G7" s="77"/>
      <c r="H7" s="23"/>
      <c r="I7" s="23"/>
      <c r="J7" s="23"/>
      <c r="K7" s="23"/>
      <c r="L7" s="23"/>
      <c r="M7" s="23"/>
      <c r="N7" s="23"/>
      <c r="O7" s="23"/>
      <c r="P7" s="23"/>
      <c r="Q7" s="23"/>
    </row>
    <row r="8" spans="2:17" ht="15.75" thickBot="1" x14ac:dyDescent="0.3">
      <c r="B8" s="10" t="s">
        <v>153</v>
      </c>
      <c r="C8" s="31"/>
      <c r="D8" s="31"/>
      <c r="E8" s="31"/>
      <c r="F8" s="31"/>
      <c r="G8" s="31"/>
      <c r="H8" s="31"/>
      <c r="I8" s="31"/>
      <c r="J8" s="31"/>
      <c r="K8" s="31"/>
      <c r="L8" s="31"/>
      <c r="M8" s="23"/>
      <c r="N8" s="23"/>
      <c r="O8" s="23"/>
      <c r="P8" s="23"/>
      <c r="Q8" s="23"/>
    </row>
    <row r="9" spans="2:17" ht="17.25" hidden="1" customHeight="1" x14ac:dyDescent="0.25">
      <c r="B9" s="11"/>
      <c r="C9" s="11"/>
      <c r="D9" s="11"/>
      <c r="E9" s="11"/>
      <c r="F9" s="11"/>
      <c r="G9" s="11"/>
      <c r="H9" s="11"/>
      <c r="I9" s="11"/>
      <c r="J9" s="11"/>
      <c r="K9" s="11"/>
      <c r="L9" s="11"/>
      <c r="M9" s="10"/>
      <c r="N9" s="10"/>
      <c r="O9" s="10"/>
      <c r="P9" s="10"/>
      <c r="Q9" s="10"/>
    </row>
    <row r="10" spans="2:17" hidden="1" x14ac:dyDescent="0.25">
      <c r="E10" s="57"/>
      <c r="F10" s="57"/>
      <c r="G10" s="57"/>
      <c r="H10" s="57"/>
      <c r="I10" s="57"/>
      <c r="J10" s="57"/>
      <c r="K10" s="57"/>
      <c r="L10" s="57"/>
      <c r="M10" s="11"/>
      <c r="N10" s="11"/>
      <c r="O10" s="11"/>
      <c r="P10" s="11"/>
      <c r="Q10" s="11"/>
    </row>
    <row r="11" spans="2:17" ht="15.75" hidden="1" thickBot="1" x14ac:dyDescent="0.3">
      <c r="B11" s="11"/>
      <c r="C11" s="20"/>
      <c r="D11" s="20"/>
      <c r="E11" s="58"/>
      <c r="F11" s="58"/>
      <c r="G11" s="58"/>
      <c r="H11" s="61"/>
      <c r="I11" s="61"/>
      <c r="J11" s="145"/>
      <c r="K11" s="145"/>
      <c r="L11" s="145"/>
    </row>
    <row r="12" spans="2:17" s="176" customFormat="1" ht="120.75" thickBot="1" x14ac:dyDescent="0.3">
      <c r="B12" s="359" t="s">
        <v>406</v>
      </c>
      <c r="C12" s="360" t="s">
        <v>407</v>
      </c>
      <c r="D12" s="360" t="s">
        <v>408</v>
      </c>
      <c r="E12" s="333" t="s">
        <v>409</v>
      </c>
      <c r="F12" s="342" t="s">
        <v>410</v>
      </c>
      <c r="G12" s="361" t="s">
        <v>415</v>
      </c>
      <c r="H12" s="361" t="s">
        <v>411</v>
      </c>
      <c r="I12" s="361" t="s">
        <v>416</v>
      </c>
      <c r="J12" s="361" t="s">
        <v>412</v>
      </c>
      <c r="K12" s="361" t="s">
        <v>413</v>
      </c>
      <c r="L12" s="361" t="s">
        <v>414</v>
      </c>
      <c r="M12" s="175"/>
      <c r="N12" s="175"/>
      <c r="O12" s="175"/>
    </row>
    <row r="13" spans="2:17" s="15" customFormat="1" x14ac:dyDescent="0.25">
      <c r="B13" s="244" t="s">
        <v>259</v>
      </c>
      <c r="C13" s="245" t="s">
        <v>310</v>
      </c>
      <c r="D13" s="245" t="s">
        <v>311</v>
      </c>
      <c r="E13" s="246" t="s">
        <v>312</v>
      </c>
      <c r="F13" s="246" t="s">
        <v>313</v>
      </c>
      <c r="G13" s="246" t="s">
        <v>314</v>
      </c>
      <c r="H13" s="246" t="s">
        <v>315</v>
      </c>
      <c r="I13" s="246" t="s">
        <v>316</v>
      </c>
      <c r="J13" s="246" t="s">
        <v>317</v>
      </c>
      <c r="K13" s="246" t="s">
        <v>318</v>
      </c>
      <c r="L13" s="246" t="s">
        <v>319</v>
      </c>
    </row>
    <row r="14" spans="2:17" s="19" customFormat="1" x14ac:dyDescent="0.25">
      <c r="B14" s="247" t="s">
        <v>39</v>
      </c>
      <c r="C14" s="248" t="s">
        <v>50</v>
      </c>
      <c r="D14" s="249" t="s">
        <v>75</v>
      </c>
      <c r="E14" s="250" t="s">
        <v>32</v>
      </c>
      <c r="F14" s="250" t="s">
        <v>33</v>
      </c>
      <c r="G14" s="250" t="s">
        <v>34</v>
      </c>
      <c r="H14" s="250" t="s">
        <v>33</v>
      </c>
      <c r="I14" s="250" t="s">
        <v>33</v>
      </c>
      <c r="J14" s="250" t="s">
        <v>35</v>
      </c>
      <c r="K14" s="250" t="s">
        <v>35</v>
      </c>
      <c r="L14" s="250" t="s">
        <v>35</v>
      </c>
    </row>
    <row r="15" spans="2:17" hidden="1" x14ac:dyDescent="0.25">
      <c r="B15" s="247"/>
      <c r="C15" s="248"/>
      <c r="D15" s="248"/>
      <c r="E15" s="250"/>
      <c r="F15" s="250"/>
      <c r="G15" s="250"/>
      <c r="H15" s="250"/>
      <c r="I15" s="250"/>
      <c r="J15" s="250"/>
      <c r="K15" s="250"/>
      <c r="L15" s="250"/>
    </row>
    <row r="16" spans="2:17" hidden="1" x14ac:dyDescent="0.25">
      <c r="B16" s="247"/>
      <c r="C16" s="248"/>
      <c r="D16" s="248"/>
      <c r="E16" s="250"/>
      <c r="F16" s="250"/>
      <c r="G16" s="250"/>
      <c r="H16" s="250"/>
      <c r="I16" s="250"/>
      <c r="J16" s="250"/>
      <c r="K16" s="250"/>
      <c r="L16" s="250"/>
    </row>
    <row r="17" spans="2:12" hidden="1" x14ac:dyDescent="0.25">
      <c r="B17" s="247"/>
      <c r="C17" s="248"/>
      <c r="D17" s="248"/>
      <c r="E17" s="250"/>
      <c r="F17" s="250"/>
      <c r="G17" s="250"/>
      <c r="H17" s="250"/>
      <c r="I17" s="250"/>
      <c r="J17" s="250"/>
      <c r="K17" s="250"/>
      <c r="L17" s="250"/>
    </row>
    <row r="18" spans="2:12" hidden="1" x14ac:dyDescent="0.25">
      <c r="B18" s="247"/>
      <c r="C18" s="248"/>
      <c r="D18" s="248"/>
      <c r="E18" s="250"/>
      <c r="F18" s="250"/>
      <c r="G18" s="250"/>
      <c r="H18" s="250"/>
      <c r="I18" s="250"/>
      <c r="J18" s="250"/>
      <c r="K18" s="250"/>
      <c r="L18" s="250"/>
    </row>
    <row r="19" spans="2:12" hidden="1" x14ac:dyDescent="0.25">
      <c r="B19" s="247"/>
      <c r="C19" s="248"/>
      <c r="D19" s="248"/>
      <c r="E19" s="250"/>
      <c r="F19" s="250"/>
      <c r="G19" s="250"/>
      <c r="H19" s="250"/>
      <c r="I19" s="250"/>
      <c r="J19" s="250"/>
      <c r="K19" s="250"/>
      <c r="L19" s="250"/>
    </row>
    <row r="20" spans="2:12" hidden="1" x14ac:dyDescent="0.25">
      <c r="B20" s="247"/>
      <c r="C20" s="248"/>
      <c r="D20" s="248"/>
      <c r="E20" s="250"/>
      <c r="F20" s="250"/>
      <c r="G20" s="250"/>
      <c r="H20" s="250"/>
      <c r="I20" s="250"/>
      <c r="J20" s="250"/>
      <c r="K20" s="250"/>
      <c r="L20" s="250"/>
    </row>
    <row r="21" spans="2:12" hidden="1" x14ac:dyDescent="0.25">
      <c r="B21" s="247"/>
      <c r="C21" s="248"/>
      <c r="D21" s="248"/>
      <c r="E21" s="250"/>
      <c r="F21" s="250"/>
      <c r="G21" s="250"/>
      <c r="H21" s="250"/>
      <c r="I21" s="250"/>
      <c r="J21" s="250"/>
      <c r="K21" s="250"/>
      <c r="L21" s="250"/>
    </row>
    <row r="22" spans="2:12" hidden="1" x14ac:dyDescent="0.25">
      <c r="B22" s="247"/>
      <c r="C22" s="248"/>
      <c r="D22" s="248"/>
      <c r="E22" s="250"/>
      <c r="F22" s="250"/>
      <c r="G22" s="250"/>
      <c r="H22" s="250"/>
      <c r="I22" s="250"/>
      <c r="J22" s="250"/>
      <c r="K22" s="250"/>
      <c r="L22" s="250"/>
    </row>
    <row r="23" spans="2:12" hidden="1" x14ac:dyDescent="0.25">
      <c r="B23" s="247"/>
      <c r="C23" s="248"/>
      <c r="D23" s="248"/>
      <c r="E23" s="250"/>
      <c r="F23" s="250"/>
      <c r="G23" s="250"/>
      <c r="H23" s="250"/>
      <c r="I23" s="250"/>
      <c r="J23" s="250"/>
      <c r="K23" s="250"/>
      <c r="L23" s="250"/>
    </row>
    <row r="24" spans="2:12" x14ac:dyDescent="0.25">
      <c r="B24" s="251" t="str">
        <f>IF(Lists!AA2="","",Lists!AA2)</f>
        <v/>
      </c>
      <c r="C24" s="263" t="str">
        <f>IF(Lists!AB2="","",Lists!AB2)</f>
        <v/>
      </c>
      <c r="D24" s="263" t="str">
        <f>IF(Lists!AC2="","",Lists!AC2)</f>
        <v/>
      </c>
      <c r="E24" s="217" t="str">
        <f>IF(Lists!AE2="","",Lists!AE2)</f>
        <v/>
      </c>
      <c r="F24" s="217" t="str">
        <f t="shared" ref="F24:F55" si="0">IF(E24="","",SUM(H24:L24))</f>
        <v/>
      </c>
      <c r="G24" s="253" t="str">
        <f>IF($E24="","",IF(F24=0,"N/A",F24/$E24))</f>
        <v/>
      </c>
      <c r="H24" s="217" t="str">
        <f>IF($E24="","",SUMIFS(Limit_Deviation_Detail!$H$24:$H$5800,Limit_Deviation_Detail!$B$24:$B$5800,B24,Limit_Deviation_Detail!$C$24:$C$5800,C24,Limit_Deviation_Detail!$E$24:$E$5800,D24,Limit_Deviation_Detail!$I$24:$I$5800,"Startup/Shutdown"))</f>
        <v/>
      </c>
      <c r="I24" s="217" t="str">
        <f>IF($E24="","",SUMIFS(Limit_Deviation_Detail!$H$24:$H$5800,Limit_Deviation_Detail!$B$24:$B$5800,B24,Limit_Deviation_Detail!$C$24:$C$5800,C24,Limit_Deviation_Detail!$E$24:$E$5800,D24,Limit_Deviation_Detail!$I$24:$I$5800,"Control Equipment Problems"))</f>
        <v/>
      </c>
      <c r="J24" s="217" t="str">
        <f>IF($E24="","",SUMIFS(Limit_Deviation_Detail!$H$24:$H$5800,Limit_Deviation_Detail!$B$24:$B$5800,B24,Limit_Deviation_Detail!$C$24:$C$5800,C24,Limit_Deviation_Detail!$E$24:$E$5800,D24,Limit_Deviation_Detail!$I$24:$I$5800,"Process Problems"))</f>
        <v/>
      </c>
      <c r="K24" s="217" t="str">
        <f>IF($E24="","",SUMIFS(Limit_Deviation_Detail!$H$24:$H$5800,Limit_Deviation_Detail!$B$24:$B$5800,B24,Limit_Deviation_Detail!$C$24:$C$5800,C24,Limit_Deviation_Detail!$E$24:$E$5800,D24,Limit_Deviation_Detail!$I$24:$I$5800,"Other Known Causes"))</f>
        <v/>
      </c>
      <c r="L24" s="217" t="str">
        <f>IF($E24="","",SUMIFS(Limit_Deviation_Detail!$H$24:$H$5800,Limit_Deviation_Detail!$B$24:$B$5800,B24,Limit_Deviation_Detail!$C$24:$C$5800,C24,Limit_Deviation_Detail!$E$24:$E$5800,D24,Limit_Deviation_Detail!$I$24:$I$5800,"Unknown Causes"))</f>
        <v/>
      </c>
    </row>
    <row r="25" spans="2:12" x14ac:dyDescent="0.25">
      <c r="B25" s="251" t="str">
        <f>IF(Lists!AA3="","",Lists!AA3)</f>
        <v/>
      </c>
      <c r="C25" s="263" t="str">
        <f>IF(Lists!AB3="","",Lists!AB3)</f>
        <v/>
      </c>
      <c r="D25" s="263" t="str">
        <f>IF(Lists!AC3="","",Lists!AC3)</f>
        <v/>
      </c>
      <c r="E25" s="217" t="str">
        <f>IF(Lists!AC3="","",Lists!AE3)</f>
        <v/>
      </c>
      <c r="F25" s="217" t="str">
        <f t="shared" si="0"/>
        <v/>
      </c>
      <c r="G25" s="253" t="str">
        <f t="shared" ref="G25:G88" si="1">IF($E25="","",IF(F25=0,"N/A",F25/$E25))</f>
        <v/>
      </c>
      <c r="H25" s="217" t="str">
        <f>IF($E25="","",SUMIFS(Limit_Deviation_Detail!$H$24:$H$5800,Limit_Deviation_Detail!$B$24:$B$5800,B25,Limit_Deviation_Detail!$C$24:$C$5800,C25,Limit_Deviation_Detail!$E$24:$E$5800,D25,Limit_Deviation_Detail!$I$24:$I$5800,"Startup/Shutdown"))</f>
        <v/>
      </c>
      <c r="I25" s="217" t="str">
        <f>IF($E25="","",SUMIFS(Limit_Deviation_Detail!$H$24:$H$5800,Limit_Deviation_Detail!$B$24:$B$5800,B25,Limit_Deviation_Detail!$C$24:$C$5800,C25,Limit_Deviation_Detail!$E$24:$E$5800,D25,Limit_Deviation_Detail!$I$24:$I$5800,"Control Equipment Problems"))</f>
        <v/>
      </c>
      <c r="J25" s="217" t="str">
        <f>IF($E25="","",SUMIFS(Limit_Deviation_Detail!$H$24:$H$5800,Limit_Deviation_Detail!$B$24:$B$5800,B25,Limit_Deviation_Detail!$C$24:$C$5800,C25,Limit_Deviation_Detail!$E$24:$E$5800,D25,Limit_Deviation_Detail!$I$24:$I$5800,"Process Problems"))</f>
        <v/>
      </c>
      <c r="K25" s="217" t="str">
        <f>IF($E25="","",SUMIFS(Limit_Deviation_Detail!$H$24:$H$5800,Limit_Deviation_Detail!$B$24:$B$5800,B25,Limit_Deviation_Detail!$C$24:$C$5800,C25,Limit_Deviation_Detail!$E$24:$E$5800,D25,Limit_Deviation_Detail!$I$24:$I$5800,"Other Known Causes"))</f>
        <v/>
      </c>
      <c r="L25" s="217" t="str">
        <f>IF($E25="","",SUMIFS(Limit_Deviation_Detail!$H$24:$H$5800,Limit_Deviation_Detail!$B$24:$B$5800,B25,Limit_Deviation_Detail!$C$24:$C$5800,C25,Limit_Deviation_Detail!$E$24:$E$5800,D25,Limit_Deviation_Detail!$I$24:$I$5800,"Unknown Causes"))</f>
        <v/>
      </c>
    </row>
    <row r="26" spans="2:12" x14ac:dyDescent="0.25">
      <c r="B26" s="251" t="str">
        <f>IF(Lists!AA4="","",Lists!AA4)</f>
        <v/>
      </c>
      <c r="C26" s="263" t="str">
        <f>IF(Lists!AB4="","",Lists!AB4)</f>
        <v/>
      </c>
      <c r="D26" s="263" t="str">
        <f>IF(Lists!AC4="","",Lists!AC4)</f>
        <v/>
      </c>
      <c r="E26" s="217" t="str">
        <f>IF(Lists!AC4="","",Lists!AE4)</f>
        <v/>
      </c>
      <c r="F26" s="217" t="str">
        <f t="shared" si="0"/>
        <v/>
      </c>
      <c r="G26" s="253" t="str">
        <f t="shared" si="1"/>
        <v/>
      </c>
      <c r="H26" s="217" t="str">
        <f>IF($E26="","",SUMIFS(Limit_Deviation_Detail!$H$24:$H$5800,Limit_Deviation_Detail!$B$24:$B$5800,B26,Limit_Deviation_Detail!$C$24:$C$5800,C26,Limit_Deviation_Detail!$E$24:$E$5800,D26,Limit_Deviation_Detail!$I$24:$I$5800,"Startup/Shutdown"))</f>
        <v/>
      </c>
      <c r="I26" s="217" t="str">
        <f>IF($E26="","",SUMIFS(Limit_Deviation_Detail!$H$24:$H$5800,Limit_Deviation_Detail!$B$24:$B$5800,B26,Limit_Deviation_Detail!$C$24:$C$5800,C26,Limit_Deviation_Detail!$E$24:$E$5800,D26,Limit_Deviation_Detail!$I$24:$I$5800,"Control Equipment Problems"))</f>
        <v/>
      </c>
      <c r="J26" s="217" t="str">
        <f>IF($E26="","",SUMIFS(Limit_Deviation_Detail!$H$24:$H$5800,Limit_Deviation_Detail!$B$24:$B$5800,B26,Limit_Deviation_Detail!$C$24:$C$5800,C26,Limit_Deviation_Detail!$E$24:$E$5800,D26,Limit_Deviation_Detail!$I$24:$I$5800,"Process Problems"))</f>
        <v/>
      </c>
      <c r="K26" s="217" t="str">
        <f>IF($E26="","",SUMIFS(Limit_Deviation_Detail!$H$24:$H$5800,Limit_Deviation_Detail!$B$24:$B$5800,B26,Limit_Deviation_Detail!$C$24:$C$5800,C26,Limit_Deviation_Detail!$E$24:$E$5800,D26,Limit_Deviation_Detail!$I$24:$I$5800,"Other Known Causes"))</f>
        <v/>
      </c>
      <c r="L26" s="217" t="str">
        <f>IF($E26="","",SUMIFS(Limit_Deviation_Detail!$H$24:$H$5800,Limit_Deviation_Detail!$B$24:$B$5800,B26,Limit_Deviation_Detail!$C$24:$C$5800,C26,Limit_Deviation_Detail!$E$24:$E$5800,D26,Limit_Deviation_Detail!$I$24:$I$5800,"Unknown Causes"))</f>
        <v/>
      </c>
    </row>
    <row r="27" spans="2:12" x14ac:dyDescent="0.25">
      <c r="B27" s="251" t="str">
        <f>IF(Lists!AA5="","",Lists!AA5)</f>
        <v/>
      </c>
      <c r="C27" s="263" t="str">
        <f>IF(Lists!AB5="","",Lists!AB5)</f>
        <v/>
      </c>
      <c r="D27" s="263" t="str">
        <f>IF(Lists!AC5="","",Lists!AC5)</f>
        <v/>
      </c>
      <c r="E27" s="217" t="str">
        <f>IF(Lists!AC5="","",Lists!AE5)</f>
        <v/>
      </c>
      <c r="F27" s="217" t="str">
        <f t="shared" si="0"/>
        <v/>
      </c>
      <c r="G27" s="253" t="str">
        <f t="shared" si="1"/>
        <v/>
      </c>
      <c r="H27" s="217" t="str">
        <f>IF($E27="","",SUMIFS(Limit_Deviation_Detail!$H$24:$H$5800,Limit_Deviation_Detail!$B$24:$B$5800,B27,Limit_Deviation_Detail!$C$24:$C$5800,C27,Limit_Deviation_Detail!$E$24:$E$5800,D27,Limit_Deviation_Detail!$I$24:$I$5800,"Startup/Shutdown"))</f>
        <v/>
      </c>
      <c r="I27" s="217" t="str">
        <f>IF($E27="","",SUMIFS(Limit_Deviation_Detail!$H$24:$H$5800,Limit_Deviation_Detail!$B$24:$B$5800,B27,Limit_Deviation_Detail!$C$24:$C$5800,C27,Limit_Deviation_Detail!$E$24:$E$5800,D27,Limit_Deviation_Detail!$I$24:$I$5800,"Control Equipment Problems"))</f>
        <v/>
      </c>
      <c r="J27" s="217" t="str">
        <f>IF($E27="","",SUMIFS(Limit_Deviation_Detail!$H$24:$H$5800,Limit_Deviation_Detail!$B$24:$B$5800,B27,Limit_Deviation_Detail!$C$24:$C$5800,C27,Limit_Deviation_Detail!$E$24:$E$5800,D27,Limit_Deviation_Detail!$I$24:$I$5800,"Process Problems"))</f>
        <v/>
      </c>
      <c r="K27" s="217" t="str">
        <f>IF($E27="","",SUMIFS(Limit_Deviation_Detail!$H$24:$H$5800,Limit_Deviation_Detail!$B$24:$B$5800,B27,Limit_Deviation_Detail!$C$24:$C$5800,C27,Limit_Deviation_Detail!$E$24:$E$5800,D27,Limit_Deviation_Detail!$I$24:$I$5800,"Other Known Causes"))</f>
        <v/>
      </c>
      <c r="L27" s="217" t="str">
        <f>IF($E27="","",SUMIFS(Limit_Deviation_Detail!$H$24:$H$5800,Limit_Deviation_Detail!$B$24:$B$5800,B27,Limit_Deviation_Detail!$C$24:$C$5800,C27,Limit_Deviation_Detail!$E$24:$E$5800,D27,Limit_Deviation_Detail!$I$24:$I$5800,"Unknown Causes"))</f>
        <v/>
      </c>
    </row>
    <row r="28" spans="2:12" x14ac:dyDescent="0.25">
      <c r="B28" s="251" t="str">
        <f>IF(Lists!AA6="","",Lists!AA6)</f>
        <v/>
      </c>
      <c r="C28" s="263" t="str">
        <f>IF(Lists!AB6="","",Lists!AB6)</f>
        <v/>
      </c>
      <c r="D28" s="263" t="str">
        <f>IF(Lists!AC6="","",Lists!AC6)</f>
        <v/>
      </c>
      <c r="E28" s="217" t="str">
        <f>IF(Lists!AC6="","",Lists!AE6)</f>
        <v/>
      </c>
      <c r="F28" s="217" t="str">
        <f t="shared" si="0"/>
        <v/>
      </c>
      <c r="G28" s="253" t="str">
        <f t="shared" si="1"/>
        <v/>
      </c>
      <c r="H28" s="217" t="str">
        <f>IF($E28="","",SUMIFS(Limit_Deviation_Detail!$H$24:$H$5800,Limit_Deviation_Detail!$B$24:$B$5800,B28,Limit_Deviation_Detail!$C$24:$C$5800,C28,Limit_Deviation_Detail!$E$24:$E$5800,D28,Limit_Deviation_Detail!$I$24:$I$5800,"Startup/Shutdown"))</f>
        <v/>
      </c>
      <c r="I28" s="217" t="str">
        <f>IF($E28="","",SUMIFS(Limit_Deviation_Detail!$H$24:$H$5800,Limit_Deviation_Detail!$B$24:$B$5800,B28,Limit_Deviation_Detail!$C$24:$C$5800,C28,Limit_Deviation_Detail!$E$24:$E$5800,D28,Limit_Deviation_Detail!$I$24:$I$5800,"Control Equipment Problems"))</f>
        <v/>
      </c>
      <c r="J28" s="217" t="str">
        <f>IF($E28="","",SUMIFS(Limit_Deviation_Detail!$H$24:$H$5800,Limit_Deviation_Detail!$B$24:$B$5800,B28,Limit_Deviation_Detail!$C$24:$C$5800,C28,Limit_Deviation_Detail!$E$24:$E$5800,D28,Limit_Deviation_Detail!$I$24:$I$5800,"Process Problems"))</f>
        <v/>
      </c>
      <c r="K28" s="217" t="str">
        <f>IF($E28="","",SUMIFS(Limit_Deviation_Detail!$H$24:$H$5800,Limit_Deviation_Detail!$B$24:$B$5800,B28,Limit_Deviation_Detail!$C$24:$C$5800,C28,Limit_Deviation_Detail!$E$24:$E$5800,D28,Limit_Deviation_Detail!$I$24:$I$5800,"Other Known Causes"))</f>
        <v/>
      </c>
      <c r="L28" s="217" t="str">
        <f>IF($E28="","",SUMIFS(Limit_Deviation_Detail!$H$24:$H$5800,Limit_Deviation_Detail!$B$24:$B$5800,B28,Limit_Deviation_Detail!$C$24:$C$5800,C28,Limit_Deviation_Detail!$E$24:$E$5800,D28,Limit_Deviation_Detail!$I$24:$I$5800,"Unknown Causes"))</f>
        <v/>
      </c>
    </row>
    <row r="29" spans="2:12" x14ac:dyDescent="0.25">
      <c r="B29" s="251" t="str">
        <f>IF(Lists!AA7="","",Lists!AA7)</f>
        <v/>
      </c>
      <c r="C29" s="263" t="str">
        <f>IF(Lists!AB7="","",Lists!AB7)</f>
        <v/>
      </c>
      <c r="D29" s="263" t="str">
        <f>IF(Lists!AC7="","",Lists!AC7)</f>
        <v/>
      </c>
      <c r="E29" s="287" t="str">
        <f>IF(Lists!AC7="","",Lists!AE7)</f>
        <v/>
      </c>
      <c r="F29" s="217" t="str">
        <f t="shared" si="0"/>
        <v/>
      </c>
      <c r="G29" s="253" t="str">
        <f t="shared" si="1"/>
        <v/>
      </c>
      <c r="H29" s="217" t="str">
        <f>IF($E29="","",SUMIFS(Limit_Deviation_Detail!$H$24:$H$5800,Limit_Deviation_Detail!$B$24:$B$5800,B29,Limit_Deviation_Detail!$C$24:$C$5800,C29,Limit_Deviation_Detail!$E$24:$E$5800,D29,Limit_Deviation_Detail!$I$24:$I$5800,"Startup/Shutdown"))</f>
        <v/>
      </c>
      <c r="I29" s="217" t="str">
        <f>IF($E29="","",SUMIFS(Limit_Deviation_Detail!$H$24:$H$5800,Limit_Deviation_Detail!$B$24:$B$5800,B29,Limit_Deviation_Detail!$C$24:$C$5800,C29,Limit_Deviation_Detail!$E$24:$E$5800,D29,Limit_Deviation_Detail!$I$24:$I$5800,"Control Equipment Problems"))</f>
        <v/>
      </c>
      <c r="J29" s="217" t="str">
        <f>IF($E29="","",SUMIFS(Limit_Deviation_Detail!$H$24:$H$5800,Limit_Deviation_Detail!$B$24:$B$5800,B29,Limit_Deviation_Detail!$C$24:$C$5800,C29,Limit_Deviation_Detail!$E$24:$E$5800,D29,Limit_Deviation_Detail!$I$24:$I$5800,"Process Problems"))</f>
        <v/>
      </c>
      <c r="K29" s="217" t="str">
        <f>IF($E29="","",SUMIFS(Limit_Deviation_Detail!$H$24:$H$5800,Limit_Deviation_Detail!$B$24:$B$5800,B29,Limit_Deviation_Detail!$C$24:$C$5800,C29,Limit_Deviation_Detail!$E$24:$E$5800,D29,Limit_Deviation_Detail!$I$24:$I$5800,"Other Known Causes"))</f>
        <v/>
      </c>
      <c r="L29" s="217" t="str">
        <f>IF($E29="","",SUMIFS(Limit_Deviation_Detail!$H$24:$H$5800,Limit_Deviation_Detail!$B$24:$B$5800,B29,Limit_Deviation_Detail!$C$24:$C$5800,C29,Limit_Deviation_Detail!$E$24:$E$5800,D29,Limit_Deviation_Detail!$I$24:$I$5800,"Unknown Causes"))</f>
        <v/>
      </c>
    </row>
    <row r="30" spans="2:12" x14ac:dyDescent="0.25">
      <c r="B30" s="251" t="str">
        <f>IF(Lists!AA8="","",Lists!AA8)</f>
        <v/>
      </c>
      <c r="C30" s="263" t="str">
        <f>IF(Lists!AB8="","",Lists!AB8)</f>
        <v/>
      </c>
      <c r="D30" s="263" t="str">
        <f>IF(Lists!AC8="","",Lists!AC8)</f>
        <v/>
      </c>
      <c r="E30" s="217" t="str">
        <f>IF(Lists!AC8="","",Lists!AE8)</f>
        <v/>
      </c>
      <c r="F30" s="217" t="str">
        <f t="shared" si="0"/>
        <v/>
      </c>
      <c r="G30" s="253" t="str">
        <f t="shared" si="1"/>
        <v/>
      </c>
      <c r="H30" s="217" t="str">
        <f>IF($E30="","",SUMIFS(Limit_Deviation_Detail!$H$24:$H$5800,Limit_Deviation_Detail!$B$24:$B$5800,B30,Limit_Deviation_Detail!$C$24:$C$5800,C30,Limit_Deviation_Detail!$E$24:$E$5800,D30,Limit_Deviation_Detail!$I$24:$I$5800,"Startup/Shutdown"))</f>
        <v/>
      </c>
      <c r="I30" s="217" t="str">
        <f>IF($E30="","",SUMIFS(Limit_Deviation_Detail!$H$24:$H$5800,Limit_Deviation_Detail!$B$24:$B$5800,B30,Limit_Deviation_Detail!$C$24:$C$5800,C30,Limit_Deviation_Detail!$E$24:$E$5800,D30,Limit_Deviation_Detail!$I$24:$I$5800,"Control Equipment Problems"))</f>
        <v/>
      </c>
      <c r="J30" s="217" t="str">
        <f>IF($E30="","",SUMIFS(Limit_Deviation_Detail!$H$24:$H$5800,Limit_Deviation_Detail!$B$24:$B$5800,B30,Limit_Deviation_Detail!$C$24:$C$5800,C30,Limit_Deviation_Detail!$E$24:$E$5800,D30,Limit_Deviation_Detail!$I$24:$I$5800,"Process Problems"))</f>
        <v/>
      </c>
      <c r="K30" s="217" t="str">
        <f>IF($E30="","",SUMIFS(Limit_Deviation_Detail!$H$24:$H$5800,Limit_Deviation_Detail!$B$24:$B$5800,B30,Limit_Deviation_Detail!$C$24:$C$5800,C30,Limit_Deviation_Detail!$E$24:$E$5800,D30,Limit_Deviation_Detail!$I$24:$I$5800,"Other Known Causes"))</f>
        <v/>
      </c>
      <c r="L30" s="217" t="str">
        <f>IF($E30="","",SUMIFS(Limit_Deviation_Detail!$H$24:$H$5800,Limit_Deviation_Detail!$B$24:$B$5800,B30,Limit_Deviation_Detail!$C$24:$C$5800,C30,Limit_Deviation_Detail!$E$24:$E$5800,D30,Limit_Deviation_Detail!$I$24:$I$5800,"Unknown Causes"))</f>
        <v/>
      </c>
    </row>
    <row r="31" spans="2:12" x14ac:dyDescent="0.25">
      <c r="B31" s="251" t="str">
        <f>IF(Lists!AA9="","",Lists!AA9)</f>
        <v/>
      </c>
      <c r="C31" s="263" t="str">
        <f>IF(Lists!AB9="","",Lists!AB9)</f>
        <v/>
      </c>
      <c r="D31" s="263" t="str">
        <f>IF(Lists!AC9="","",Lists!AC9)</f>
        <v/>
      </c>
      <c r="E31" s="217" t="str">
        <f>IF(Lists!AC9="","",Lists!AE9)</f>
        <v/>
      </c>
      <c r="F31" s="217" t="str">
        <f t="shared" si="0"/>
        <v/>
      </c>
      <c r="G31" s="253" t="str">
        <f t="shared" si="1"/>
        <v/>
      </c>
      <c r="H31" s="217" t="str">
        <f>IF($E31="","",SUMIFS(Limit_Deviation_Detail!$H$24:$H$5800,Limit_Deviation_Detail!$B$24:$B$5800,B31,Limit_Deviation_Detail!$C$24:$C$5800,C31,Limit_Deviation_Detail!$E$24:$E$5800,D31,Limit_Deviation_Detail!$I$24:$I$5800,"Startup/Shutdown"))</f>
        <v/>
      </c>
      <c r="I31" s="217" t="str">
        <f>IF($E31="","",SUMIFS(Limit_Deviation_Detail!$H$24:$H$5800,Limit_Deviation_Detail!$B$24:$B$5800,B31,Limit_Deviation_Detail!$C$24:$C$5800,C31,Limit_Deviation_Detail!$E$24:$E$5800,D31,Limit_Deviation_Detail!$I$24:$I$5800,"Control Equipment Problems"))</f>
        <v/>
      </c>
      <c r="J31" s="217" t="str">
        <f>IF($E31="","",SUMIFS(Limit_Deviation_Detail!$H$24:$H$5800,Limit_Deviation_Detail!$B$24:$B$5800,B31,Limit_Deviation_Detail!$C$24:$C$5800,C31,Limit_Deviation_Detail!$E$24:$E$5800,D31,Limit_Deviation_Detail!$I$24:$I$5800,"Process Problems"))</f>
        <v/>
      </c>
      <c r="K31" s="217" t="str">
        <f>IF($E31="","",SUMIFS(Limit_Deviation_Detail!$H$24:$H$5800,Limit_Deviation_Detail!$B$24:$B$5800,B31,Limit_Deviation_Detail!$C$24:$C$5800,C31,Limit_Deviation_Detail!$E$24:$E$5800,D31,Limit_Deviation_Detail!$I$24:$I$5800,"Other Known Causes"))</f>
        <v/>
      </c>
      <c r="L31" s="217" t="str">
        <f>IF($E31="","",SUMIFS(Limit_Deviation_Detail!$H$24:$H$5800,Limit_Deviation_Detail!$B$24:$B$5800,B31,Limit_Deviation_Detail!$C$24:$C$5800,C31,Limit_Deviation_Detail!$E$24:$E$5800,D31,Limit_Deviation_Detail!$I$24:$I$5800,"Unknown Causes"))</f>
        <v/>
      </c>
    </row>
    <row r="32" spans="2:12" x14ac:dyDescent="0.25">
      <c r="B32" s="251" t="str">
        <f>IF(Lists!AA10="","",Lists!AA10)</f>
        <v/>
      </c>
      <c r="C32" s="263" t="str">
        <f>IF(Lists!AB10="","",Lists!AB10)</f>
        <v/>
      </c>
      <c r="D32" s="263" t="str">
        <f>IF(Lists!AC10="","",Lists!AC10)</f>
        <v/>
      </c>
      <c r="E32" s="217" t="str">
        <f>IF(Lists!AC10="","",Lists!AE10)</f>
        <v/>
      </c>
      <c r="F32" s="217" t="str">
        <f t="shared" si="0"/>
        <v/>
      </c>
      <c r="G32" s="253" t="str">
        <f t="shared" si="1"/>
        <v/>
      </c>
      <c r="H32" s="217" t="str">
        <f>IF($E32="","",SUMIFS(Limit_Deviation_Detail!$H$24:$H$5800,Limit_Deviation_Detail!$B$24:$B$5800,B32,Limit_Deviation_Detail!$C$24:$C$5800,C32,Limit_Deviation_Detail!$E$24:$E$5800,D32,Limit_Deviation_Detail!$I$24:$I$5800,"Startup/Shutdown"))</f>
        <v/>
      </c>
      <c r="I32" s="217" t="str">
        <f>IF($E32="","",SUMIFS(Limit_Deviation_Detail!$H$24:$H$5800,Limit_Deviation_Detail!$B$24:$B$5800,B32,Limit_Deviation_Detail!$C$24:$C$5800,C32,Limit_Deviation_Detail!$E$24:$E$5800,D32,Limit_Deviation_Detail!$I$24:$I$5800,"Control Equipment Problems"))</f>
        <v/>
      </c>
      <c r="J32" s="217" t="str">
        <f>IF($E32="","",SUMIFS(Limit_Deviation_Detail!$H$24:$H$5800,Limit_Deviation_Detail!$B$24:$B$5800,B32,Limit_Deviation_Detail!$C$24:$C$5800,C32,Limit_Deviation_Detail!$E$24:$E$5800,D32,Limit_Deviation_Detail!$I$24:$I$5800,"Process Problems"))</f>
        <v/>
      </c>
      <c r="K32" s="217" t="str">
        <f>IF($E32="","",SUMIFS(Limit_Deviation_Detail!$H$24:$H$5800,Limit_Deviation_Detail!$B$24:$B$5800,B32,Limit_Deviation_Detail!$C$24:$C$5800,C32,Limit_Deviation_Detail!$E$24:$E$5800,D32,Limit_Deviation_Detail!$I$24:$I$5800,"Other Known Causes"))</f>
        <v/>
      </c>
      <c r="L32" s="217" t="str">
        <f>IF($E32="","",SUMIFS(Limit_Deviation_Detail!$H$24:$H$5800,Limit_Deviation_Detail!$B$24:$B$5800,B32,Limit_Deviation_Detail!$C$24:$C$5800,C32,Limit_Deviation_Detail!$E$24:$E$5800,D32,Limit_Deviation_Detail!$I$24:$I$5800,"Unknown Causes"))</f>
        <v/>
      </c>
    </row>
    <row r="33" spans="2:12" x14ac:dyDescent="0.25">
      <c r="B33" s="251" t="str">
        <f>IF(Lists!AA11="","",Lists!AA11)</f>
        <v/>
      </c>
      <c r="C33" s="263" t="str">
        <f>IF(Lists!AB11="","",Lists!AB11)</f>
        <v/>
      </c>
      <c r="D33" s="263" t="str">
        <f>IF(Lists!AC11="","",Lists!AC11)</f>
        <v/>
      </c>
      <c r="E33" s="217" t="str">
        <f>IF(Lists!AC11="","",Lists!AE11)</f>
        <v/>
      </c>
      <c r="F33" s="217" t="str">
        <f t="shared" si="0"/>
        <v/>
      </c>
      <c r="G33" s="253" t="str">
        <f t="shared" si="1"/>
        <v/>
      </c>
      <c r="H33" s="217" t="str">
        <f>IF($E33="","",SUMIFS(Limit_Deviation_Detail!$H$24:$H$5800,Limit_Deviation_Detail!$B$24:$B$5800,B33,Limit_Deviation_Detail!$C$24:$C$5800,C33,Limit_Deviation_Detail!$E$24:$E$5800,D33,Limit_Deviation_Detail!$I$24:$I$5800,"Startup/Shutdown"))</f>
        <v/>
      </c>
      <c r="I33" s="217" t="str">
        <f>IF($E33="","",SUMIFS(Limit_Deviation_Detail!$H$24:$H$5800,Limit_Deviation_Detail!$B$24:$B$5800,B33,Limit_Deviation_Detail!$C$24:$C$5800,C33,Limit_Deviation_Detail!$E$24:$E$5800,D33,Limit_Deviation_Detail!$I$24:$I$5800,"Control Equipment Problems"))</f>
        <v/>
      </c>
      <c r="J33" s="217" t="str">
        <f>IF($E33="","",SUMIFS(Limit_Deviation_Detail!$H$24:$H$5800,Limit_Deviation_Detail!$B$24:$B$5800,B33,Limit_Deviation_Detail!$C$24:$C$5800,C33,Limit_Deviation_Detail!$E$24:$E$5800,D33,Limit_Deviation_Detail!$I$24:$I$5800,"Process Problems"))</f>
        <v/>
      </c>
      <c r="K33" s="217" t="str">
        <f>IF($E33="","",SUMIFS(Limit_Deviation_Detail!$H$24:$H$5800,Limit_Deviation_Detail!$B$24:$B$5800,B33,Limit_Deviation_Detail!$C$24:$C$5800,C33,Limit_Deviation_Detail!$E$24:$E$5800,D33,Limit_Deviation_Detail!$I$24:$I$5800,"Other Known Causes"))</f>
        <v/>
      </c>
      <c r="L33" s="217" t="str">
        <f>IF($E33="","",SUMIFS(Limit_Deviation_Detail!$H$24:$H$5800,Limit_Deviation_Detail!$B$24:$B$5800,B33,Limit_Deviation_Detail!$C$24:$C$5800,C33,Limit_Deviation_Detail!$E$24:$E$5800,D33,Limit_Deviation_Detail!$I$24:$I$5800,"Unknown Causes"))</f>
        <v/>
      </c>
    </row>
    <row r="34" spans="2:12" x14ac:dyDescent="0.25">
      <c r="B34" s="251" t="str">
        <f>IF(Lists!AA12="","",Lists!AA12)</f>
        <v/>
      </c>
      <c r="C34" s="263" t="str">
        <f>IF(Lists!AB12="","",Lists!AB12)</f>
        <v/>
      </c>
      <c r="D34" s="263" t="str">
        <f>IF(Lists!AC12="","",Lists!AC12)</f>
        <v/>
      </c>
      <c r="E34" s="217" t="str">
        <f>IF(Lists!AC12="","",Lists!AE12)</f>
        <v/>
      </c>
      <c r="F34" s="217" t="str">
        <f t="shared" si="0"/>
        <v/>
      </c>
      <c r="G34" s="253" t="str">
        <f t="shared" si="1"/>
        <v/>
      </c>
      <c r="H34" s="217" t="str">
        <f>IF($E34="","",SUMIFS(Limit_Deviation_Detail!$H$24:$H$5800,Limit_Deviation_Detail!$B$24:$B$5800,B34,Limit_Deviation_Detail!$C$24:$C$5800,C34,Limit_Deviation_Detail!$E$24:$E$5800,D34,Limit_Deviation_Detail!$I$24:$I$5800,"Startup/Shutdown"))</f>
        <v/>
      </c>
      <c r="I34" s="217" t="str">
        <f>IF($E34="","",SUMIFS(Limit_Deviation_Detail!$H$24:$H$5800,Limit_Deviation_Detail!$B$24:$B$5800,B34,Limit_Deviation_Detail!$C$24:$C$5800,C34,Limit_Deviation_Detail!$E$24:$E$5800,D34,Limit_Deviation_Detail!$I$24:$I$5800,"Control Equipment Problems"))</f>
        <v/>
      </c>
      <c r="J34" s="217" t="str">
        <f>IF($E34="","",SUMIFS(Limit_Deviation_Detail!$H$24:$H$5800,Limit_Deviation_Detail!$B$24:$B$5800,B34,Limit_Deviation_Detail!$C$24:$C$5800,C34,Limit_Deviation_Detail!$E$24:$E$5800,D34,Limit_Deviation_Detail!$I$24:$I$5800,"Process Problems"))</f>
        <v/>
      </c>
      <c r="K34" s="217" t="str">
        <f>IF($E34="","",SUMIFS(Limit_Deviation_Detail!$H$24:$H$5800,Limit_Deviation_Detail!$B$24:$B$5800,B34,Limit_Deviation_Detail!$C$24:$C$5800,C34,Limit_Deviation_Detail!$E$24:$E$5800,D34,Limit_Deviation_Detail!$I$24:$I$5800,"Other Known Causes"))</f>
        <v/>
      </c>
      <c r="L34" s="217" t="str">
        <f>IF($E34="","",SUMIFS(Limit_Deviation_Detail!$H$24:$H$5800,Limit_Deviation_Detail!$B$24:$B$5800,B34,Limit_Deviation_Detail!$C$24:$C$5800,C34,Limit_Deviation_Detail!$E$24:$E$5800,D34,Limit_Deviation_Detail!$I$24:$I$5800,"Unknown Causes"))</f>
        <v/>
      </c>
    </row>
    <row r="35" spans="2:12" x14ac:dyDescent="0.25">
      <c r="B35" s="251" t="str">
        <f>IF(Lists!AA13="","",Lists!AA13)</f>
        <v/>
      </c>
      <c r="C35" s="263" t="str">
        <f>IF(Lists!AB13="","",Lists!AB13)</f>
        <v/>
      </c>
      <c r="D35" s="263" t="str">
        <f>IF(Lists!AC13="","",Lists!AC13)</f>
        <v/>
      </c>
      <c r="E35" s="217" t="str">
        <f>IF(Lists!AC13="","",Lists!AE13)</f>
        <v/>
      </c>
      <c r="F35" s="217" t="str">
        <f t="shared" si="0"/>
        <v/>
      </c>
      <c r="G35" s="253" t="str">
        <f t="shared" si="1"/>
        <v/>
      </c>
      <c r="H35" s="217" t="str">
        <f>IF($E35="","",SUMIFS(Limit_Deviation_Detail!$H$24:$H$5800,Limit_Deviation_Detail!$B$24:$B$5800,B35,Limit_Deviation_Detail!$C$24:$C$5800,C35,Limit_Deviation_Detail!$E$24:$E$5800,D35,Limit_Deviation_Detail!$I$24:$I$5800,"Startup/Shutdown"))</f>
        <v/>
      </c>
      <c r="I35" s="217" t="str">
        <f>IF($E35="","",SUMIFS(Limit_Deviation_Detail!$H$24:$H$5800,Limit_Deviation_Detail!$B$24:$B$5800,B35,Limit_Deviation_Detail!$C$24:$C$5800,C35,Limit_Deviation_Detail!$E$24:$E$5800,D35,Limit_Deviation_Detail!$I$24:$I$5800,"Control Equipment Problems"))</f>
        <v/>
      </c>
      <c r="J35" s="217" t="str">
        <f>IF($E35="","",SUMIFS(Limit_Deviation_Detail!$H$24:$H$5800,Limit_Deviation_Detail!$B$24:$B$5800,B35,Limit_Deviation_Detail!$C$24:$C$5800,C35,Limit_Deviation_Detail!$E$24:$E$5800,D35,Limit_Deviation_Detail!$I$24:$I$5800,"Process Problems"))</f>
        <v/>
      </c>
      <c r="K35" s="217" t="str">
        <f>IF($E35="","",SUMIFS(Limit_Deviation_Detail!$H$24:$H$5800,Limit_Deviation_Detail!$B$24:$B$5800,B35,Limit_Deviation_Detail!$C$24:$C$5800,C35,Limit_Deviation_Detail!$E$24:$E$5800,D35,Limit_Deviation_Detail!$I$24:$I$5800,"Other Known Causes"))</f>
        <v/>
      </c>
      <c r="L35" s="217" t="str">
        <f>IF($E35="","",SUMIFS(Limit_Deviation_Detail!$H$24:$H$5800,Limit_Deviation_Detail!$B$24:$B$5800,B35,Limit_Deviation_Detail!$C$24:$C$5800,C35,Limit_Deviation_Detail!$E$24:$E$5800,D35,Limit_Deviation_Detail!$I$24:$I$5800,"Unknown Causes"))</f>
        <v/>
      </c>
    </row>
    <row r="36" spans="2:12" x14ac:dyDescent="0.25">
      <c r="B36" s="251" t="str">
        <f>IF(Lists!AA14="","",Lists!AA14)</f>
        <v/>
      </c>
      <c r="C36" s="263" t="str">
        <f>IF(Lists!AB14="","",Lists!AB14)</f>
        <v/>
      </c>
      <c r="D36" s="263" t="str">
        <f>IF(Lists!AC14="","",Lists!AC14)</f>
        <v/>
      </c>
      <c r="E36" s="217" t="str">
        <f>IF(Lists!AC14="","",Lists!AE14)</f>
        <v/>
      </c>
      <c r="F36" s="217" t="str">
        <f t="shared" si="0"/>
        <v/>
      </c>
      <c r="G36" s="253" t="str">
        <f t="shared" si="1"/>
        <v/>
      </c>
      <c r="H36" s="217" t="str">
        <f>IF($E36="","",SUMIFS(Limit_Deviation_Detail!$H$24:$H$5800,Limit_Deviation_Detail!$B$24:$B$5800,B36,Limit_Deviation_Detail!$C$24:$C$5800,C36,Limit_Deviation_Detail!$E$24:$E$5800,D36,Limit_Deviation_Detail!$I$24:$I$5800,"Startup/Shutdown"))</f>
        <v/>
      </c>
      <c r="I36" s="217" t="str">
        <f>IF($E36="","",SUMIFS(Limit_Deviation_Detail!$H$24:$H$5800,Limit_Deviation_Detail!$B$24:$B$5800,B36,Limit_Deviation_Detail!$C$24:$C$5800,C36,Limit_Deviation_Detail!$E$24:$E$5800,D36,Limit_Deviation_Detail!$I$24:$I$5800,"Control Equipment Problems"))</f>
        <v/>
      </c>
      <c r="J36" s="217" t="str">
        <f>IF($E36="","",SUMIFS(Limit_Deviation_Detail!$H$24:$H$5800,Limit_Deviation_Detail!$B$24:$B$5800,B36,Limit_Deviation_Detail!$C$24:$C$5800,C36,Limit_Deviation_Detail!$E$24:$E$5800,D36,Limit_Deviation_Detail!$I$24:$I$5800,"Process Problems"))</f>
        <v/>
      </c>
      <c r="K36" s="217" t="str">
        <f>IF($E36="","",SUMIFS(Limit_Deviation_Detail!$H$24:$H$5800,Limit_Deviation_Detail!$B$24:$B$5800,B36,Limit_Deviation_Detail!$C$24:$C$5800,C36,Limit_Deviation_Detail!$E$24:$E$5800,D36,Limit_Deviation_Detail!$I$24:$I$5800,"Other Known Causes"))</f>
        <v/>
      </c>
      <c r="L36" s="217" t="str">
        <f>IF($E36="","",SUMIFS(Limit_Deviation_Detail!$H$24:$H$5800,Limit_Deviation_Detail!$B$24:$B$5800,B36,Limit_Deviation_Detail!$C$24:$C$5800,C36,Limit_Deviation_Detail!$E$24:$E$5800,D36,Limit_Deviation_Detail!$I$24:$I$5800,"Unknown Causes"))</f>
        <v/>
      </c>
    </row>
    <row r="37" spans="2:12" x14ac:dyDescent="0.25">
      <c r="B37" s="251" t="str">
        <f>IF(Lists!AA15="","",Lists!AA15)</f>
        <v/>
      </c>
      <c r="C37" s="263" t="str">
        <f>IF(Lists!AB15="","",Lists!AB15)</f>
        <v/>
      </c>
      <c r="D37" s="263" t="str">
        <f>IF(Lists!AC15="","",Lists!AC15)</f>
        <v/>
      </c>
      <c r="E37" s="217" t="str">
        <f>IF(Lists!AC15="","",Lists!AE15)</f>
        <v/>
      </c>
      <c r="F37" s="217" t="str">
        <f t="shared" si="0"/>
        <v/>
      </c>
      <c r="G37" s="253" t="str">
        <f t="shared" si="1"/>
        <v/>
      </c>
      <c r="H37" s="217" t="str">
        <f>IF($E37="","",SUMIFS(Limit_Deviation_Detail!$H$24:$H$5800,Limit_Deviation_Detail!$B$24:$B$5800,B37,Limit_Deviation_Detail!$C$24:$C$5800,C37,Limit_Deviation_Detail!$E$24:$E$5800,D37,Limit_Deviation_Detail!$I$24:$I$5800,"Startup/Shutdown"))</f>
        <v/>
      </c>
      <c r="I37" s="217" t="str">
        <f>IF($E37="","",SUMIFS(Limit_Deviation_Detail!$H$24:$H$5800,Limit_Deviation_Detail!$B$24:$B$5800,B37,Limit_Deviation_Detail!$C$24:$C$5800,C37,Limit_Deviation_Detail!$E$24:$E$5800,D37,Limit_Deviation_Detail!$I$24:$I$5800,"Control Equipment Problems"))</f>
        <v/>
      </c>
      <c r="J37" s="217" t="str">
        <f>IF($E37="","",SUMIFS(Limit_Deviation_Detail!$H$24:$H$5800,Limit_Deviation_Detail!$B$24:$B$5800,B37,Limit_Deviation_Detail!$C$24:$C$5800,C37,Limit_Deviation_Detail!$E$24:$E$5800,D37,Limit_Deviation_Detail!$I$24:$I$5800,"Process Problems"))</f>
        <v/>
      </c>
      <c r="K37" s="217" t="str">
        <f>IF($E37="","",SUMIFS(Limit_Deviation_Detail!$H$24:$H$5800,Limit_Deviation_Detail!$B$24:$B$5800,B37,Limit_Deviation_Detail!$C$24:$C$5800,C37,Limit_Deviation_Detail!$E$24:$E$5800,D37,Limit_Deviation_Detail!$I$24:$I$5800,"Other Known Causes"))</f>
        <v/>
      </c>
      <c r="L37" s="217" t="str">
        <f>IF($E37="","",SUMIFS(Limit_Deviation_Detail!$H$24:$H$5800,Limit_Deviation_Detail!$B$24:$B$5800,B37,Limit_Deviation_Detail!$C$24:$C$5800,C37,Limit_Deviation_Detail!$E$24:$E$5800,D37,Limit_Deviation_Detail!$I$24:$I$5800,"Unknown Causes"))</f>
        <v/>
      </c>
    </row>
    <row r="38" spans="2:12" x14ac:dyDescent="0.25">
      <c r="B38" s="251" t="str">
        <f>IF(Lists!AA16="","",Lists!AA16)</f>
        <v/>
      </c>
      <c r="C38" s="263" t="str">
        <f>IF(Lists!AB16="","",Lists!AB16)</f>
        <v/>
      </c>
      <c r="D38" s="263" t="str">
        <f>IF(Lists!AC16="","",Lists!AC16)</f>
        <v/>
      </c>
      <c r="E38" s="217" t="str">
        <f>IF(Lists!AC16="","",Lists!AE16)</f>
        <v/>
      </c>
      <c r="F38" s="217" t="str">
        <f t="shared" si="0"/>
        <v/>
      </c>
      <c r="G38" s="253" t="str">
        <f t="shared" si="1"/>
        <v/>
      </c>
      <c r="H38" s="217" t="str">
        <f>IF($E38="","",SUMIFS(Limit_Deviation_Detail!$H$24:$H$5800,Limit_Deviation_Detail!$B$24:$B$5800,B38,Limit_Deviation_Detail!$C$24:$C$5800,C38,Limit_Deviation_Detail!$E$24:$E$5800,D38,Limit_Deviation_Detail!$I$24:$I$5800,"Startup/Shutdown"))</f>
        <v/>
      </c>
      <c r="I38" s="217" t="str">
        <f>IF($E38="","",SUMIFS(Limit_Deviation_Detail!$H$24:$H$5800,Limit_Deviation_Detail!$B$24:$B$5800,B38,Limit_Deviation_Detail!$C$24:$C$5800,C38,Limit_Deviation_Detail!$E$24:$E$5800,D38,Limit_Deviation_Detail!$I$24:$I$5800,"Control Equipment Problems"))</f>
        <v/>
      </c>
      <c r="J38" s="217" t="str">
        <f>IF($E38="","",SUMIFS(Limit_Deviation_Detail!$H$24:$H$5800,Limit_Deviation_Detail!$B$24:$B$5800,B38,Limit_Deviation_Detail!$C$24:$C$5800,C38,Limit_Deviation_Detail!$E$24:$E$5800,D38,Limit_Deviation_Detail!$I$24:$I$5800,"Process Problems"))</f>
        <v/>
      </c>
      <c r="K38" s="217" t="str">
        <f>IF($E38="","",SUMIFS(Limit_Deviation_Detail!$H$24:$H$5800,Limit_Deviation_Detail!$B$24:$B$5800,B38,Limit_Deviation_Detail!$C$24:$C$5800,C38,Limit_Deviation_Detail!$E$24:$E$5800,D38,Limit_Deviation_Detail!$I$24:$I$5800,"Other Known Causes"))</f>
        <v/>
      </c>
      <c r="L38" s="217" t="str">
        <f>IF($E38="","",SUMIFS(Limit_Deviation_Detail!$H$24:$H$5800,Limit_Deviation_Detail!$B$24:$B$5800,B38,Limit_Deviation_Detail!$C$24:$C$5800,C38,Limit_Deviation_Detail!$E$24:$E$5800,D38,Limit_Deviation_Detail!$I$24:$I$5800,"Unknown Causes"))</f>
        <v/>
      </c>
    </row>
    <row r="39" spans="2:12" x14ac:dyDescent="0.25">
      <c r="B39" s="251" t="str">
        <f>IF(Lists!AA17="","",Lists!AA17)</f>
        <v/>
      </c>
      <c r="C39" s="263" t="str">
        <f>IF(Lists!AB17="","",Lists!AB17)</f>
        <v/>
      </c>
      <c r="D39" s="263" t="str">
        <f>IF(Lists!AC17="","",Lists!AC17)</f>
        <v/>
      </c>
      <c r="E39" s="217" t="str">
        <f>IF(Lists!AC17="","",Lists!AE17)</f>
        <v/>
      </c>
      <c r="F39" s="217" t="str">
        <f t="shared" si="0"/>
        <v/>
      </c>
      <c r="G39" s="253" t="str">
        <f t="shared" si="1"/>
        <v/>
      </c>
      <c r="H39" s="217" t="str">
        <f>IF($E39="","",SUMIFS(Limit_Deviation_Detail!$H$24:$H$5800,Limit_Deviation_Detail!$B$24:$B$5800,B39,Limit_Deviation_Detail!$C$24:$C$5800,C39,Limit_Deviation_Detail!$E$24:$E$5800,D39,Limit_Deviation_Detail!$I$24:$I$5800,"Startup/Shutdown"))</f>
        <v/>
      </c>
      <c r="I39" s="217" t="str">
        <f>IF($E39="","",SUMIFS(Limit_Deviation_Detail!$H$24:$H$5800,Limit_Deviation_Detail!$B$24:$B$5800,B39,Limit_Deviation_Detail!$C$24:$C$5800,C39,Limit_Deviation_Detail!$E$24:$E$5800,D39,Limit_Deviation_Detail!$I$24:$I$5800,"Control Equipment Problems"))</f>
        <v/>
      </c>
      <c r="J39" s="217" t="str">
        <f>IF($E39="","",SUMIFS(Limit_Deviation_Detail!$H$24:$H$5800,Limit_Deviation_Detail!$B$24:$B$5800,B39,Limit_Deviation_Detail!$C$24:$C$5800,C39,Limit_Deviation_Detail!$E$24:$E$5800,D39,Limit_Deviation_Detail!$I$24:$I$5800,"Process Problems"))</f>
        <v/>
      </c>
      <c r="K39" s="217" t="str">
        <f>IF($E39="","",SUMIFS(Limit_Deviation_Detail!$H$24:$H$5800,Limit_Deviation_Detail!$B$24:$B$5800,B39,Limit_Deviation_Detail!$C$24:$C$5800,C39,Limit_Deviation_Detail!$E$24:$E$5800,D39,Limit_Deviation_Detail!$I$24:$I$5800,"Other Known Causes"))</f>
        <v/>
      </c>
      <c r="L39" s="217" t="str">
        <f>IF($E39="","",SUMIFS(Limit_Deviation_Detail!$H$24:$H$5800,Limit_Deviation_Detail!$B$24:$B$5800,B39,Limit_Deviation_Detail!$C$24:$C$5800,C39,Limit_Deviation_Detail!$E$24:$E$5800,D39,Limit_Deviation_Detail!$I$24:$I$5800,"Unknown Causes"))</f>
        <v/>
      </c>
    </row>
    <row r="40" spans="2:12" x14ac:dyDescent="0.25">
      <c r="B40" s="251" t="str">
        <f>IF(Lists!AA18="","",Lists!AA18)</f>
        <v/>
      </c>
      <c r="C40" s="263" t="str">
        <f>IF(Lists!AB18="","",Lists!AB18)</f>
        <v/>
      </c>
      <c r="D40" s="263" t="str">
        <f>IF(Lists!AC18="","",Lists!AC18)</f>
        <v/>
      </c>
      <c r="E40" s="217" t="str">
        <f>IF(Lists!AC18="","",Lists!AE18)</f>
        <v/>
      </c>
      <c r="F40" s="217" t="str">
        <f t="shared" si="0"/>
        <v/>
      </c>
      <c r="G40" s="253" t="str">
        <f t="shared" si="1"/>
        <v/>
      </c>
      <c r="H40" s="217" t="str">
        <f>IF($E40="","",SUMIFS(Limit_Deviation_Detail!$H$24:$H$5800,Limit_Deviation_Detail!$B$24:$B$5800,B40,Limit_Deviation_Detail!$C$24:$C$5800,C40,Limit_Deviation_Detail!$E$24:$E$5800,D40,Limit_Deviation_Detail!$I$24:$I$5800,"Startup/Shutdown"))</f>
        <v/>
      </c>
      <c r="I40" s="217" t="str">
        <f>IF($E40="","",SUMIFS(Limit_Deviation_Detail!$H$24:$H$5800,Limit_Deviation_Detail!$B$24:$B$5800,B40,Limit_Deviation_Detail!$C$24:$C$5800,C40,Limit_Deviation_Detail!$E$24:$E$5800,D40,Limit_Deviation_Detail!$I$24:$I$5800,"Control Equipment Problems"))</f>
        <v/>
      </c>
      <c r="J40" s="217" t="str">
        <f>IF($E40="","",SUMIFS(Limit_Deviation_Detail!$H$24:$H$5800,Limit_Deviation_Detail!$B$24:$B$5800,B40,Limit_Deviation_Detail!$C$24:$C$5800,C40,Limit_Deviation_Detail!$E$24:$E$5800,D40,Limit_Deviation_Detail!$I$24:$I$5800,"Process Problems"))</f>
        <v/>
      </c>
      <c r="K40" s="217" t="str">
        <f>IF($E40="","",SUMIFS(Limit_Deviation_Detail!$H$24:$H$5800,Limit_Deviation_Detail!$B$24:$B$5800,B40,Limit_Deviation_Detail!$C$24:$C$5800,C40,Limit_Deviation_Detail!$E$24:$E$5800,D40,Limit_Deviation_Detail!$I$24:$I$5800,"Other Known Causes"))</f>
        <v/>
      </c>
      <c r="L40" s="217" t="str">
        <f>IF($E40="","",SUMIFS(Limit_Deviation_Detail!$H$24:$H$5800,Limit_Deviation_Detail!$B$24:$B$5800,B40,Limit_Deviation_Detail!$C$24:$C$5800,C40,Limit_Deviation_Detail!$E$24:$E$5800,D40,Limit_Deviation_Detail!$I$24:$I$5800,"Unknown Causes"))</f>
        <v/>
      </c>
    </row>
    <row r="41" spans="2:12" x14ac:dyDescent="0.25">
      <c r="B41" s="251" t="str">
        <f>IF(Lists!AA19="","",Lists!AA19)</f>
        <v/>
      </c>
      <c r="C41" s="263" t="str">
        <f>IF(Lists!AB19="","",Lists!AB19)</f>
        <v/>
      </c>
      <c r="D41" s="263" t="str">
        <f>IF(Lists!AC19="","",Lists!AC19)</f>
        <v/>
      </c>
      <c r="E41" s="217" t="str">
        <f>IF(Lists!AC19="","",Lists!AE19)</f>
        <v/>
      </c>
      <c r="F41" s="217" t="str">
        <f t="shared" si="0"/>
        <v/>
      </c>
      <c r="G41" s="253" t="str">
        <f t="shared" si="1"/>
        <v/>
      </c>
      <c r="H41" s="217" t="str">
        <f>IF($E41="","",SUMIFS(Limit_Deviation_Detail!$H$24:$H$5800,Limit_Deviation_Detail!$B$24:$B$5800,B41,Limit_Deviation_Detail!$C$24:$C$5800,C41,Limit_Deviation_Detail!$E$24:$E$5800,D41,Limit_Deviation_Detail!$I$24:$I$5800,"Startup/Shutdown"))</f>
        <v/>
      </c>
      <c r="I41" s="217" t="str">
        <f>IF($E41="","",SUMIFS(Limit_Deviation_Detail!$H$24:$H$5800,Limit_Deviation_Detail!$B$24:$B$5800,B41,Limit_Deviation_Detail!$C$24:$C$5800,C41,Limit_Deviation_Detail!$E$24:$E$5800,D41,Limit_Deviation_Detail!$I$24:$I$5800,"Control Equipment Problems"))</f>
        <v/>
      </c>
      <c r="J41" s="217" t="str">
        <f>IF($E41="","",SUMIFS(Limit_Deviation_Detail!$H$24:$H$5800,Limit_Deviation_Detail!$B$24:$B$5800,B41,Limit_Deviation_Detail!$C$24:$C$5800,C41,Limit_Deviation_Detail!$E$24:$E$5800,D41,Limit_Deviation_Detail!$I$24:$I$5800,"Process Problems"))</f>
        <v/>
      </c>
      <c r="K41" s="217" t="str">
        <f>IF($E41="","",SUMIFS(Limit_Deviation_Detail!$H$24:$H$5800,Limit_Deviation_Detail!$B$24:$B$5800,B41,Limit_Deviation_Detail!$C$24:$C$5800,C41,Limit_Deviation_Detail!$E$24:$E$5800,D41,Limit_Deviation_Detail!$I$24:$I$5800,"Other Known Causes"))</f>
        <v/>
      </c>
      <c r="L41" s="217" t="str">
        <f>IF($E41="","",SUMIFS(Limit_Deviation_Detail!$H$24:$H$5800,Limit_Deviation_Detail!$B$24:$B$5800,B41,Limit_Deviation_Detail!$C$24:$C$5800,C41,Limit_Deviation_Detail!$E$24:$E$5800,D41,Limit_Deviation_Detail!$I$24:$I$5800,"Unknown Causes"))</f>
        <v/>
      </c>
    </row>
    <row r="42" spans="2:12" x14ac:dyDescent="0.25">
      <c r="B42" s="251" t="str">
        <f>IF(Lists!AA20="","",Lists!AA20)</f>
        <v/>
      </c>
      <c r="C42" s="263" t="str">
        <f>IF(Lists!AB20="","",Lists!AB20)</f>
        <v/>
      </c>
      <c r="D42" s="263" t="str">
        <f>IF(Lists!AC20="","",Lists!AC20)</f>
        <v/>
      </c>
      <c r="E42" s="217" t="str">
        <f>IF(Lists!AC20="","",Lists!AE20)</f>
        <v/>
      </c>
      <c r="F42" s="217" t="str">
        <f t="shared" si="0"/>
        <v/>
      </c>
      <c r="G42" s="253" t="str">
        <f t="shared" si="1"/>
        <v/>
      </c>
      <c r="H42" s="217" t="str">
        <f>IF($E42="","",SUMIFS(Limit_Deviation_Detail!$H$24:$H$5800,Limit_Deviation_Detail!$B$24:$B$5800,B42,Limit_Deviation_Detail!$C$24:$C$5800,C42,Limit_Deviation_Detail!$E$24:$E$5800,D42,Limit_Deviation_Detail!$I$24:$I$5800,"Startup/Shutdown"))</f>
        <v/>
      </c>
      <c r="I42" s="217" t="str">
        <f>IF($E42="","",SUMIFS(Limit_Deviation_Detail!$H$24:$H$5800,Limit_Deviation_Detail!$B$24:$B$5800,B42,Limit_Deviation_Detail!$C$24:$C$5800,C42,Limit_Deviation_Detail!$E$24:$E$5800,D42,Limit_Deviation_Detail!$I$24:$I$5800,"Control Equipment Problems"))</f>
        <v/>
      </c>
      <c r="J42" s="217" t="str">
        <f>IF($E42="","",SUMIFS(Limit_Deviation_Detail!$H$24:$H$5800,Limit_Deviation_Detail!$B$24:$B$5800,B42,Limit_Deviation_Detail!$C$24:$C$5800,C42,Limit_Deviation_Detail!$E$24:$E$5800,D42,Limit_Deviation_Detail!$I$24:$I$5800,"Process Problems"))</f>
        <v/>
      </c>
      <c r="K42" s="217" t="str">
        <f>IF($E42="","",SUMIFS(Limit_Deviation_Detail!$H$24:$H$5800,Limit_Deviation_Detail!$B$24:$B$5800,B42,Limit_Deviation_Detail!$C$24:$C$5800,C42,Limit_Deviation_Detail!$E$24:$E$5800,D42,Limit_Deviation_Detail!$I$24:$I$5800,"Other Known Causes"))</f>
        <v/>
      </c>
      <c r="L42" s="217" t="str">
        <f>IF($E42="","",SUMIFS(Limit_Deviation_Detail!$H$24:$H$5800,Limit_Deviation_Detail!$B$24:$B$5800,B42,Limit_Deviation_Detail!$C$24:$C$5800,C42,Limit_Deviation_Detail!$E$24:$E$5800,D42,Limit_Deviation_Detail!$I$24:$I$5800,"Unknown Causes"))</f>
        <v/>
      </c>
    </row>
    <row r="43" spans="2:12" x14ac:dyDescent="0.25">
      <c r="B43" s="251" t="str">
        <f>IF(Lists!AA21="","",Lists!AA21)</f>
        <v/>
      </c>
      <c r="C43" s="263" t="str">
        <f>IF(Lists!AB21="","",Lists!AB21)</f>
        <v/>
      </c>
      <c r="D43" s="263" t="str">
        <f>IF(Lists!AC21="","",Lists!AC21)</f>
        <v/>
      </c>
      <c r="E43" s="217" t="str">
        <f>IF(Lists!AC21="","",Lists!AE21)</f>
        <v/>
      </c>
      <c r="F43" s="217" t="str">
        <f t="shared" si="0"/>
        <v/>
      </c>
      <c r="G43" s="253" t="str">
        <f t="shared" si="1"/>
        <v/>
      </c>
      <c r="H43" s="217" t="str">
        <f>IF($E43="","",SUMIFS(Limit_Deviation_Detail!$H$24:$H$5800,Limit_Deviation_Detail!$B$24:$B$5800,B43,Limit_Deviation_Detail!$C$24:$C$5800,C43,Limit_Deviation_Detail!$E$24:$E$5800,D43,Limit_Deviation_Detail!$I$24:$I$5800,"Startup/Shutdown"))</f>
        <v/>
      </c>
      <c r="I43" s="217" t="str">
        <f>IF($E43="","",SUMIFS(Limit_Deviation_Detail!$H$24:$H$5800,Limit_Deviation_Detail!$B$24:$B$5800,B43,Limit_Deviation_Detail!$C$24:$C$5800,C43,Limit_Deviation_Detail!$E$24:$E$5800,D43,Limit_Deviation_Detail!$I$24:$I$5800,"Control Equipment Problems"))</f>
        <v/>
      </c>
      <c r="J43" s="217" t="str">
        <f>IF($E43="","",SUMIFS(Limit_Deviation_Detail!$H$24:$H$5800,Limit_Deviation_Detail!$B$24:$B$5800,B43,Limit_Deviation_Detail!$C$24:$C$5800,C43,Limit_Deviation_Detail!$E$24:$E$5800,D43,Limit_Deviation_Detail!$I$24:$I$5800,"Process Problems"))</f>
        <v/>
      </c>
      <c r="K43" s="217" t="str">
        <f>IF($E43="","",SUMIFS(Limit_Deviation_Detail!$H$24:$H$5800,Limit_Deviation_Detail!$B$24:$B$5800,B43,Limit_Deviation_Detail!$C$24:$C$5800,C43,Limit_Deviation_Detail!$E$24:$E$5800,D43,Limit_Deviation_Detail!$I$24:$I$5800,"Other Known Causes"))</f>
        <v/>
      </c>
      <c r="L43" s="217" t="str">
        <f>IF($E43="","",SUMIFS(Limit_Deviation_Detail!$H$24:$H$5800,Limit_Deviation_Detail!$B$24:$B$5800,B43,Limit_Deviation_Detail!$C$24:$C$5800,C43,Limit_Deviation_Detail!$E$24:$E$5800,D43,Limit_Deviation_Detail!$I$24:$I$5800,"Unknown Causes"))</f>
        <v/>
      </c>
    </row>
    <row r="44" spans="2:12" x14ac:dyDescent="0.25">
      <c r="B44" s="251" t="str">
        <f>IF(Lists!AA22="","",Lists!AA22)</f>
        <v/>
      </c>
      <c r="C44" s="263" t="str">
        <f>IF(Lists!AB22="","",Lists!AB22)</f>
        <v/>
      </c>
      <c r="D44" s="263" t="str">
        <f>IF(Lists!AC22="","",Lists!AC22)</f>
        <v/>
      </c>
      <c r="E44" s="217" t="str">
        <f>IF(Lists!AC22="","",Lists!AE22)</f>
        <v/>
      </c>
      <c r="F44" s="217" t="str">
        <f t="shared" si="0"/>
        <v/>
      </c>
      <c r="G44" s="253" t="str">
        <f t="shared" si="1"/>
        <v/>
      </c>
      <c r="H44" s="217" t="str">
        <f>IF($E44="","",SUMIFS(Limit_Deviation_Detail!$H$24:$H$5800,Limit_Deviation_Detail!$B$24:$B$5800,B44,Limit_Deviation_Detail!$C$24:$C$5800,C44,Limit_Deviation_Detail!$E$24:$E$5800,D44,Limit_Deviation_Detail!$I$24:$I$5800,"Startup/Shutdown"))</f>
        <v/>
      </c>
      <c r="I44" s="217" t="str">
        <f>IF($E44="","",SUMIFS(Limit_Deviation_Detail!$H$24:$H$5800,Limit_Deviation_Detail!$B$24:$B$5800,B44,Limit_Deviation_Detail!$C$24:$C$5800,C44,Limit_Deviation_Detail!$E$24:$E$5800,D44,Limit_Deviation_Detail!$I$24:$I$5800,"Control Equipment Problems"))</f>
        <v/>
      </c>
      <c r="J44" s="217" t="str">
        <f>IF($E44="","",SUMIFS(Limit_Deviation_Detail!$H$24:$H$5800,Limit_Deviation_Detail!$B$24:$B$5800,B44,Limit_Deviation_Detail!$C$24:$C$5800,C44,Limit_Deviation_Detail!$E$24:$E$5800,D44,Limit_Deviation_Detail!$I$24:$I$5800,"Process Problems"))</f>
        <v/>
      </c>
      <c r="K44" s="217" t="str">
        <f>IF($E44="","",SUMIFS(Limit_Deviation_Detail!$H$24:$H$5800,Limit_Deviation_Detail!$B$24:$B$5800,B44,Limit_Deviation_Detail!$C$24:$C$5800,C44,Limit_Deviation_Detail!$E$24:$E$5800,D44,Limit_Deviation_Detail!$I$24:$I$5800,"Other Known Causes"))</f>
        <v/>
      </c>
      <c r="L44" s="217" t="str">
        <f>IF($E44="","",SUMIFS(Limit_Deviation_Detail!$H$24:$H$5800,Limit_Deviation_Detail!$B$24:$B$5800,B44,Limit_Deviation_Detail!$C$24:$C$5800,C44,Limit_Deviation_Detail!$E$24:$E$5800,D44,Limit_Deviation_Detail!$I$24:$I$5800,"Unknown Causes"))</f>
        <v/>
      </c>
    </row>
    <row r="45" spans="2:12" x14ac:dyDescent="0.25">
      <c r="B45" s="251" t="str">
        <f>IF(Lists!AA23="","",Lists!AA23)</f>
        <v/>
      </c>
      <c r="C45" s="263" t="str">
        <f>IF(Lists!AB23="","",Lists!AB23)</f>
        <v/>
      </c>
      <c r="D45" s="263" t="str">
        <f>IF(Lists!AC23="","",Lists!AC23)</f>
        <v/>
      </c>
      <c r="E45" s="217" t="str">
        <f>IF(Lists!AC23="","",Lists!AE23)</f>
        <v/>
      </c>
      <c r="F45" s="217" t="str">
        <f t="shared" si="0"/>
        <v/>
      </c>
      <c r="G45" s="253" t="str">
        <f t="shared" si="1"/>
        <v/>
      </c>
      <c r="H45" s="217" t="str">
        <f>IF($E45="","",SUMIFS(Limit_Deviation_Detail!$H$24:$H$5800,Limit_Deviation_Detail!$B$24:$B$5800,B45,Limit_Deviation_Detail!$C$24:$C$5800,C45,Limit_Deviation_Detail!$E$24:$E$5800,D45,Limit_Deviation_Detail!$I$24:$I$5800,"Startup/Shutdown"))</f>
        <v/>
      </c>
      <c r="I45" s="217" t="str">
        <f>IF($E45="","",SUMIFS(Limit_Deviation_Detail!$H$24:$H$5800,Limit_Deviation_Detail!$B$24:$B$5800,B45,Limit_Deviation_Detail!$C$24:$C$5800,C45,Limit_Deviation_Detail!$E$24:$E$5800,D45,Limit_Deviation_Detail!$I$24:$I$5800,"Control Equipment Problems"))</f>
        <v/>
      </c>
      <c r="J45" s="217" t="str">
        <f>IF($E45="","",SUMIFS(Limit_Deviation_Detail!$H$24:$H$5800,Limit_Deviation_Detail!$B$24:$B$5800,B45,Limit_Deviation_Detail!$C$24:$C$5800,C45,Limit_Deviation_Detail!$E$24:$E$5800,D45,Limit_Deviation_Detail!$I$24:$I$5800,"Process Problems"))</f>
        <v/>
      </c>
      <c r="K45" s="217" t="str">
        <f>IF($E45="","",SUMIFS(Limit_Deviation_Detail!$H$24:$H$5800,Limit_Deviation_Detail!$B$24:$B$5800,B45,Limit_Deviation_Detail!$C$24:$C$5800,C45,Limit_Deviation_Detail!$E$24:$E$5800,D45,Limit_Deviation_Detail!$I$24:$I$5800,"Other Known Causes"))</f>
        <v/>
      </c>
      <c r="L45" s="217" t="str">
        <f>IF($E45="","",SUMIFS(Limit_Deviation_Detail!$H$24:$H$5800,Limit_Deviation_Detail!$B$24:$B$5800,B45,Limit_Deviation_Detail!$C$24:$C$5800,C45,Limit_Deviation_Detail!$E$24:$E$5800,D45,Limit_Deviation_Detail!$I$24:$I$5800,"Unknown Causes"))</f>
        <v/>
      </c>
    </row>
    <row r="46" spans="2:12" x14ac:dyDescent="0.25">
      <c r="B46" s="251" t="str">
        <f>IF(Lists!AA24="","",Lists!AA24)</f>
        <v/>
      </c>
      <c r="C46" s="263" t="str">
        <f>IF(Lists!AB24="","",Lists!AB24)</f>
        <v/>
      </c>
      <c r="D46" s="263" t="str">
        <f>IF(Lists!AC24="","",Lists!AC24)</f>
        <v/>
      </c>
      <c r="E46" s="217" t="str">
        <f>IF(Lists!AC24="","",Lists!AE24)</f>
        <v/>
      </c>
      <c r="F46" s="217" t="str">
        <f t="shared" si="0"/>
        <v/>
      </c>
      <c r="G46" s="253" t="str">
        <f t="shared" si="1"/>
        <v/>
      </c>
      <c r="H46" s="217" t="str">
        <f>IF($E46="","",SUMIFS(Limit_Deviation_Detail!$H$24:$H$5800,Limit_Deviation_Detail!$B$24:$B$5800,B46,Limit_Deviation_Detail!$C$24:$C$5800,C46,Limit_Deviation_Detail!$E$24:$E$5800,D46,Limit_Deviation_Detail!$I$24:$I$5800,"Startup/Shutdown"))</f>
        <v/>
      </c>
      <c r="I46" s="217" t="str">
        <f>IF($E46="","",SUMIFS(Limit_Deviation_Detail!$H$24:$H$5800,Limit_Deviation_Detail!$B$24:$B$5800,B46,Limit_Deviation_Detail!$C$24:$C$5800,C46,Limit_Deviation_Detail!$E$24:$E$5800,D46,Limit_Deviation_Detail!$I$24:$I$5800,"Control Equipment Problems"))</f>
        <v/>
      </c>
      <c r="J46" s="217" t="str">
        <f>IF($E46="","",SUMIFS(Limit_Deviation_Detail!$H$24:$H$5800,Limit_Deviation_Detail!$B$24:$B$5800,B46,Limit_Deviation_Detail!$C$24:$C$5800,C46,Limit_Deviation_Detail!$E$24:$E$5800,D46,Limit_Deviation_Detail!$I$24:$I$5800,"Process Problems"))</f>
        <v/>
      </c>
      <c r="K46" s="217" t="str">
        <f>IF($E46="","",SUMIFS(Limit_Deviation_Detail!$H$24:$H$5800,Limit_Deviation_Detail!$B$24:$B$5800,B46,Limit_Deviation_Detail!$C$24:$C$5800,C46,Limit_Deviation_Detail!$E$24:$E$5800,D46,Limit_Deviation_Detail!$I$24:$I$5800,"Other Known Causes"))</f>
        <v/>
      </c>
      <c r="L46" s="217" t="str">
        <f>IF($E46="","",SUMIFS(Limit_Deviation_Detail!$H$24:$H$5800,Limit_Deviation_Detail!$B$24:$B$5800,B46,Limit_Deviation_Detail!$C$24:$C$5800,C46,Limit_Deviation_Detail!$E$24:$E$5800,D46,Limit_Deviation_Detail!$I$24:$I$5800,"Unknown Causes"))</f>
        <v/>
      </c>
    </row>
    <row r="47" spans="2:12" x14ac:dyDescent="0.25">
      <c r="B47" s="251" t="str">
        <f>IF(Lists!AA25="","",Lists!AA25)</f>
        <v/>
      </c>
      <c r="C47" s="263" t="str">
        <f>IF(Lists!AB25="","",Lists!AB25)</f>
        <v/>
      </c>
      <c r="D47" s="263" t="str">
        <f>IF(Lists!AC25="","",Lists!AC25)</f>
        <v/>
      </c>
      <c r="E47" s="217" t="str">
        <f>IF(Lists!AC25="","",Lists!AE25)</f>
        <v/>
      </c>
      <c r="F47" s="217" t="str">
        <f t="shared" si="0"/>
        <v/>
      </c>
      <c r="G47" s="253" t="str">
        <f t="shared" si="1"/>
        <v/>
      </c>
      <c r="H47" s="217" t="str">
        <f>IF($E47="","",SUMIFS(Limit_Deviation_Detail!$H$24:$H$5800,Limit_Deviation_Detail!$B$24:$B$5800,B47,Limit_Deviation_Detail!$C$24:$C$5800,C47,Limit_Deviation_Detail!$E$24:$E$5800,D47,Limit_Deviation_Detail!$I$24:$I$5800,"Startup/Shutdown"))</f>
        <v/>
      </c>
      <c r="I47" s="217" t="str">
        <f>IF($E47="","",SUMIFS(Limit_Deviation_Detail!$H$24:$H$5800,Limit_Deviation_Detail!$B$24:$B$5800,B47,Limit_Deviation_Detail!$C$24:$C$5800,C47,Limit_Deviation_Detail!$E$24:$E$5800,D47,Limit_Deviation_Detail!$I$24:$I$5800,"Control Equipment Problems"))</f>
        <v/>
      </c>
      <c r="J47" s="217" t="str">
        <f>IF($E47="","",SUMIFS(Limit_Deviation_Detail!$H$24:$H$5800,Limit_Deviation_Detail!$B$24:$B$5800,B47,Limit_Deviation_Detail!$C$24:$C$5800,C47,Limit_Deviation_Detail!$E$24:$E$5800,D47,Limit_Deviation_Detail!$I$24:$I$5800,"Process Problems"))</f>
        <v/>
      </c>
      <c r="K47" s="217" t="str">
        <f>IF($E47="","",SUMIFS(Limit_Deviation_Detail!$H$24:$H$5800,Limit_Deviation_Detail!$B$24:$B$5800,B47,Limit_Deviation_Detail!$C$24:$C$5800,C47,Limit_Deviation_Detail!$E$24:$E$5800,D47,Limit_Deviation_Detail!$I$24:$I$5800,"Other Known Causes"))</f>
        <v/>
      </c>
      <c r="L47" s="217" t="str">
        <f>IF($E47="","",SUMIFS(Limit_Deviation_Detail!$H$24:$H$5800,Limit_Deviation_Detail!$B$24:$B$5800,B47,Limit_Deviation_Detail!$C$24:$C$5800,C47,Limit_Deviation_Detail!$E$24:$E$5800,D47,Limit_Deviation_Detail!$I$24:$I$5800,"Unknown Causes"))</f>
        <v/>
      </c>
    </row>
    <row r="48" spans="2:12" x14ac:dyDescent="0.25">
      <c r="B48" s="251" t="str">
        <f>IF(Lists!AA26="","",Lists!AA26)</f>
        <v/>
      </c>
      <c r="C48" s="263" t="str">
        <f>IF(Lists!AB26="","",Lists!AB26)</f>
        <v/>
      </c>
      <c r="D48" s="263" t="str">
        <f>IF(Lists!AC26="","",Lists!AC26)</f>
        <v/>
      </c>
      <c r="E48" s="217" t="str">
        <f>IF(Lists!AC26="","",Lists!AE26)</f>
        <v/>
      </c>
      <c r="F48" s="217" t="str">
        <f t="shared" si="0"/>
        <v/>
      </c>
      <c r="G48" s="253" t="str">
        <f t="shared" si="1"/>
        <v/>
      </c>
      <c r="H48" s="217" t="str">
        <f>IF($E48="","",SUMIFS(Limit_Deviation_Detail!$H$24:$H$5800,Limit_Deviation_Detail!$B$24:$B$5800,B48,Limit_Deviation_Detail!$C$24:$C$5800,C48,Limit_Deviation_Detail!$E$24:$E$5800,D48,Limit_Deviation_Detail!$I$24:$I$5800,"Startup/Shutdown"))</f>
        <v/>
      </c>
      <c r="I48" s="217" t="str">
        <f>IF($E48="","",SUMIFS(Limit_Deviation_Detail!$H$24:$H$5800,Limit_Deviation_Detail!$B$24:$B$5800,B48,Limit_Deviation_Detail!$C$24:$C$5800,C48,Limit_Deviation_Detail!$E$24:$E$5800,D48,Limit_Deviation_Detail!$I$24:$I$5800,"Control Equipment Problems"))</f>
        <v/>
      </c>
      <c r="J48" s="217" t="str">
        <f>IF($E48="","",SUMIFS(Limit_Deviation_Detail!$H$24:$H$5800,Limit_Deviation_Detail!$B$24:$B$5800,B48,Limit_Deviation_Detail!$C$24:$C$5800,C48,Limit_Deviation_Detail!$E$24:$E$5800,D48,Limit_Deviation_Detail!$I$24:$I$5800,"Process Problems"))</f>
        <v/>
      </c>
      <c r="K48" s="217" t="str">
        <f>IF($E48="","",SUMIFS(Limit_Deviation_Detail!$H$24:$H$5800,Limit_Deviation_Detail!$B$24:$B$5800,B48,Limit_Deviation_Detail!$C$24:$C$5800,C48,Limit_Deviation_Detail!$E$24:$E$5800,D48,Limit_Deviation_Detail!$I$24:$I$5800,"Other Known Causes"))</f>
        <v/>
      </c>
      <c r="L48" s="217" t="str">
        <f>IF($E48="","",SUMIFS(Limit_Deviation_Detail!$H$24:$H$5800,Limit_Deviation_Detail!$B$24:$B$5800,B48,Limit_Deviation_Detail!$C$24:$C$5800,C48,Limit_Deviation_Detail!$E$24:$E$5800,D48,Limit_Deviation_Detail!$I$24:$I$5800,"Unknown Causes"))</f>
        <v/>
      </c>
    </row>
    <row r="49" spans="2:12" x14ac:dyDescent="0.25">
      <c r="B49" s="251" t="str">
        <f>IF(Lists!AA27="","",Lists!AA27)</f>
        <v/>
      </c>
      <c r="C49" s="263" t="str">
        <f>IF(Lists!AB27="","",Lists!AB27)</f>
        <v/>
      </c>
      <c r="D49" s="263" t="str">
        <f>IF(Lists!AC27="","",Lists!AC27)</f>
        <v/>
      </c>
      <c r="E49" s="217" t="str">
        <f>IF(Lists!AC27="","",Lists!AE27)</f>
        <v/>
      </c>
      <c r="F49" s="217" t="str">
        <f t="shared" si="0"/>
        <v/>
      </c>
      <c r="G49" s="253" t="str">
        <f t="shared" si="1"/>
        <v/>
      </c>
      <c r="H49" s="217" t="str">
        <f>IF($E49="","",SUMIFS(Limit_Deviation_Detail!$H$24:$H$5800,Limit_Deviation_Detail!$B$24:$B$5800,B49,Limit_Deviation_Detail!$C$24:$C$5800,C49,Limit_Deviation_Detail!$E$24:$E$5800,D49,Limit_Deviation_Detail!$I$24:$I$5800,"Startup/Shutdown"))</f>
        <v/>
      </c>
      <c r="I49" s="217" t="str">
        <f>IF($E49="","",SUMIFS(Limit_Deviation_Detail!$H$24:$H$5800,Limit_Deviation_Detail!$B$24:$B$5800,B49,Limit_Deviation_Detail!$C$24:$C$5800,C49,Limit_Deviation_Detail!$E$24:$E$5800,D49,Limit_Deviation_Detail!$I$24:$I$5800,"Control Equipment Problems"))</f>
        <v/>
      </c>
      <c r="J49" s="217" t="str">
        <f>IF($E49="","",SUMIFS(Limit_Deviation_Detail!$H$24:$H$5800,Limit_Deviation_Detail!$B$24:$B$5800,B49,Limit_Deviation_Detail!$C$24:$C$5800,C49,Limit_Deviation_Detail!$E$24:$E$5800,D49,Limit_Deviation_Detail!$I$24:$I$5800,"Process Problems"))</f>
        <v/>
      </c>
      <c r="K49" s="217" t="str">
        <f>IF($E49="","",SUMIFS(Limit_Deviation_Detail!$H$24:$H$5800,Limit_Deviation_Detail!$B$24:$B$5800,B49,Limit_Deviation_Detail!$C$24:$C$5800,C49,Limit_Deviation_Detail!$E$24:$E$5800,D49,Limit_Deviation_Detail!$I$24:$I$5800,"Other Known Causes"))</f>
        <v/>
      </c>
      <c r="L49" s="217" t="str">
        <f>IF($E49="","",SUMIFS(Limit_Deviation_Detail!$H$24:$H$5800,Limit_Deviation_Detail!$B$24:$B$5800,B49,Limit_Deviation_Detail!$C$24:$C$5800,C49,Limit_Deviation_Detail!$E$24:$E$5800,D49,Limit_Deviation_Detail!$I$24:$I$5800,"Unknown Causes"))</f>
        <v/>
      </c>
    </row>
    <row r="50" spans="2:12" x14ac:dyDescent="0.25">
      <c r="B50" s="251" t="str">
        <f>IF(Lists!AA28="","",Lists!AA28)</f>
        <v/>
      </c>
      <c r="C50" s="263" t="str">
        <f>IF(Lists!AB28="","",Lists!AB28)</f>
        <v/>
      </c>
      <c r="D50" s="263" t="str">
        <f>IF(Lists!AC28="","",Lists!AC28)</f>
        <v/>
      </c>
      <c r="E50" s="217" t="str">
        <f>IF(Lists!AC28="","",Lists!AE28)</f>
        <v/>
      </c>
      <c r="F50" s="217" t="str">
        <f t="shared" si="0"/>
        <v/>
      </c>
      <c r="G50" s="253" t="str">
        <f t="shared" si="1"/>
        <v/>
      </c>
      <c r="H50" s="217" t="str">
        <f>IF($E50="","",SUMIFS(Limit_Deviation_Detail!$H$24:$H$5800,Limit_Deviation_Detail!$B$24:$B$5800,B50,Limit_Deviation_Detail!$C$24:$C$5800,C50,Limit_Deviation_Detail!$E$24:$E$5800,D50,Limit_Deviation_Detail!$I$24:$I$5800,"Startup/Shutdown"))</f>
        <v/>
      </c>
      <c r="I50" s="217" t="str">
        <f>IF($E50="","",SUMIFS(Limit_Deviation_Detail!$H$24:$H$5800,Limit_Deviation_Detail!$B$24:$B$5800,B50,Limit_Deviation_Detail!$C$24:$C$5800,C50,Limit_Deviation_Detail!$E$24:$E$5800,D50,Limit_Deviation_Detail!$I$24:$I$5800,"Control Equipment Problems"))</f>
        <v/>
      </c>
      <c r="J50" s="217" t="str">
        <f>IF($E50="","",SUMIFS(Limit_Deviation_Detail!$H$24:$H$5800,Limit_Deviation_Detail!$B$24:$B$5800,B50,Limit_Deviation_Detail!$C$24:$C$5800,C50,Limit_Deviation_Detail!$E$24:$E$5800,D50,Limit_Deviation_Detail!$I$24:$I$5800,"Process Problems"))</f>
        <v/>
      </c>
      <c r="K50" s="217" t="str">
        <f>IF($E50="","",SUMIFS(Limit_Deviation_Detail!$H$24:$H$5800,Limit_Deviation_Detail!$B$24:$B$5800,B50,Limit_Deviation_Detail!$C$24:$C$5800,C50,Limit_Deviation_Detail!$E$24:$E$5800,D50,Limit_Deviation_Detail!$I$24:$I$5800,"Other Known Causes"))</f>
        <v/>
      </c>
      <c r="L50" s="217" t="str">
        <f>IF($E50="","",SUMIFS(Limit_Deviation_Detail!$H$24:$H$5800,Limit_Deviation_Detail!$B$24:$B$5800,B50,Limit_Deviation_Detail!$C$24:$C$5800,C50,Limit_Deviation_Detail!$E$24:$E$5800,D50,Limit_Deviation_Detail!$I$24:$I$5800,"Unknown Causes"))</f>
        <v/>
      </c>
    </row>
    <row r="51" spans="2:12" x14ac:dyDescent="0.25">
      <c r="B51" s="251" t="str">
        <f>IF(Lists!AA29="","",Lists!AA29)</f>
        <v/>
      </c>
      <c r="C51" s="263" t="str">
        <f>IF(Lists!AB29="","",Lists!AB29)</f>
        <v/>
      </c>
      <c r="D51" s="263" t="str">
        <f>IF(Lists!AC29="","",Lists!AC29)</f>
        <v/>
      </c>
      <c r="E51" s="217" t="str">
        <f>IF(Lists!AC29="","",Lists!AE29)</f>
        <v/>
      </c>
      <c r="F51" s="217" t="str">
        <f t="shared" si="0"/>
        <v/>
      </c>
      <c r="G51" s="253" t="str">
        <f t="shared" si="1"/>
        <v/>
      </c>
      <c r="H51" s="217" t="str">
        <f>IF($E51="","",SUMIFS(Limit_Deviation_Detail!$H$24:$H$5800,Limit_Deviation_Detail!$B$24:$B$5800,B51,Limit_Deviation_Detail!$C$24:$C$5800,C51,Limit_Deviation_Detail!$E$24:$E$5800,D51,Limit_Deviation_Detail!$I$24:$I$5800,"Startup/Shutdown"))</f>
        <v/>
      </c>
      <c r="I51" s="217" t="str">
        <f>IF($E51="","",SUMIFS(Limit_Deviation_Detail!$H$24:$H$5800,Limit_Deviation_Detail!$B$24:$B$5800,B51,Limit_Deviation_Detail!$C$24:$C$5800,C51,Limit_Deviation_Detail!$E$24:$E$5800,D51,Limit_Deviation_Detail!$I$24:$I$5800,"Control Equipment Problems"))</f>
        <v/>
      </c>
      <c r="J51" s="217" t="str">
        <f>IF($E51="","",SUMIFS(Limit_Deviation_Detail!$H$24:$H$5800,Limit_Deviation_Detail!$B$24:$B$5800,B51,Limit_Deviation_Detail!$C$24:$C$5800,C51,Limit_Deviation_Detail!$E$24:$E$5800,D51,Limit_Deviation_Detail!$I$24:$I$5800,"Process Problems"))</f>
        <v/>
      </c>
      <c r="K51" s="217" t="str">
        <f>IF($E51="","",SUMIFS(Limit_Deviation_Detail!$H$24:$H$5800,Limit_Deviation_Detail!$B$24:$B$5800,B51,Limit_Deviation_Detail!$C$24:$C$5800,C51,Limit_Deviation_Detail!$E$24:$E$5800,D51,Limit_Deviation_Detail!$I$24:$I$5800,"Other Known Causes"))</f>
        <v/>
      </c>
      <c r="L51" s="217" t="str">
        <f>IF($E51="","",SUMIFS(Limit_Deviation_Detail!$H$24:$H$5800,Limit_Deviation_Detail!$B$24:$B$5800,B51,Limit_Deviation_Detail!$C$24:$C$5800,C51,Limit_Deviation_Detail!$E$24:$E$5800,D51,Limit_Deviation_Detail!$I$24:$I$5800,"Unknown Causes"))</f>
        <v/>
      </c>
    </row>
    <row r="52" spans="2:12" x14ac:dyDescent="0.25">
      <c r="B52" s="251" t="str">
        <f>IF(Lists!AA30="","",Lists!AA30)</f>
        <v/>
      </c>
      <c r="C52" s="263" t="str">
        <f>IF(Lists!AB30="","",Lists!AB30)</f>
        <v/>
      </c>
      <c r="D52" s="263" t="str">
        <f>IF(Lists!AC30="","",Lists!AC30)</f>
        <v/>
      </c>
      <c r="E52" s="217" t="str">
        <f>IF(Lists!AC30="","",Lists!AE30)</f>
        <v/>
      </c>
      <c r="F52" s="217" t="str">
        <f t="shared" si="0"/>
        <v/>
      </c>
      <c r="G52" s="253" t="str">
        <f t="shared" si="1"/>
        <v/>
      </c>
      <c r="H52" s="217" t="str">
        <f>IF($E52="","",SUMIFS(Limit_Deviation_Detail!$H$24:$H$5800,Limit_Deviation_Detail!$B$24:$B$5800,B52,Limit_Deviation_Detail!$C$24:$C$5800,C52,Limit_Deviation_Detail!$E$24:$E$5800,D52,Limit_Deviation_Detail!$I$24:$I$5800,"Startup/Shutdown"))</f>
        <v/>
      </c>
      <c r="I52" s="217" t="str">
        <f>IF($E52="","",SUMIFS(Limit_Deviation_Detail!$H$24:$H$5800,Limit_Deviation_Detail!$B$24:$B$5800,B52,Limit_Deviation_Detail!$C$24:$C$5800,C52,Limit_Deviation_Detail!$E$24:$E$5800,D52,Limit_Deviation_Detail!$I$24:$I$5800,"Control Equipment Problems"))</f>
        <v/>
      </c>
      <c r="J52" s="217" t="str">
        <f>IF($E52="","",SUMIFS(Limit_Deviation_Detail!$H$24:$H$5800,Limit_Deviation_Detail!$B$24:$B$5800,B52,Limit_Deviation_Detail!$C$24:$C$5800,C52,Limit_Deviation_Detail!$E$24:$E$5800,D52,Limit_Deviation_Detail!$I$24:$I$5800,"Process Problems"))</f>
        <v/>
      </c>
      <c r="K52" s="217" t="str">
        <f>IF($E52="","",SUMIFS(Limit_Deviation_Detail!$H$24:$H$5800,Limit_Deviation_Detail!$B$24:$B$5800,B52,Limit_Deviation_Detail!$C$24:$C$5800,C52,Limit_Deviation_Detail!$E$24:$E$5800,D52,Limit_Deviation_Detail!$I$24:$I$5800,"Other Known Causes"))</f>
        <v/>
      </c>
      <c r="L52" s="217" t="str">
        <f>IF($E52="","",SUMIFS(Limit_Deviation_Detail!$H$24:$H$5800,Limit_Deviation_Detail!$B$24:$B$5800,B52,Limit_Deviation_Detail!$C$24:$C$5800,C52,Limit_Deviation_Detail!$E$24:$E$5800,D52,Limit_Deviation_Detail!$I$24:$I$5800,"Unknown Causes"))</f>
        <v/>
      </c>
    </row>
    <row r="53" spans="2:12" x14ac:dyDescent="0.25">
      <c r="B53" s="251" t="str">
        <f>IF(Lists!AA31="","",Lists!AA31)</f>
        <v/>
      </c>
      <c r="C53" s="263" t="str">
        <f>IF(Lists!AB31="","",Lists!AB31)</f>
        <v/>
      </c>
      <c r="D53" s="263" t="str">
        <f>IF(Lists!AC31="","",Lists!AC31)</f>
        <v/>
      </c>
      <c r="E53" s="217" t="str">
        <f>IF(Lists!AC31="","",Lists!AE31)</f>
        <v/>
      </c>
      <c r="F53" s="217" t="str">
        <f t="shared" si="0"/>
        <v/>
      </c>
      <c r="G53" s="253" t="str">
        <f t="shared" si="1"/>
        <v/>
      </c>
      <c r="H53" s="217" t="str">
        <f>IF($E53="","",SUMIFS(Limit_Deviation_Detail!$H$24:$H$5800,Limit_Deviation_Detail!$B$24:$B$5800,B53,Limit_Deviation_Detail!$C$24:$C$5800,C53,Limit_Deviation_Detail!$E$24:$E$5800,D53,Limit_Deviation_Detail!$I$24:$I$5800,"Startup/Shutdown"))</f>
        <v/>
      </c>
      <c r="I53" s="217" t="str">
        <f>IF($E53="","",SUMIFS(Limit_Deviation_Detail!$H$24:$H$5800,Limit_Deviation_Detail!$B$24:$B$5800,B53,Limit_Deviation_Detail!$C$24:$C$5800,C53,Limit_Deviation_Detail!$E$24:$E$5800,D53,Limit_Deviation_Detail!$I$24:$I$5800,"Control Equipment Problems"))</f>
        <v/>
      </c>
      <c r="J53" s="217" t="str">
        <f>IF($E53="","",SUMIFS(Limit_Deviation_Detail!$H$24:$H$5800,Limit_Deviation_Detail!$B$24:$B$5800,B53,Limit_Deviation_Detail!$C$24:$C$5800,C53,Limit_Deviation_Detail!$E$24:$E$5800,D53,Limit_Deviation_Detail!$I$24:$I$5800,"Process Problems"))</f>
        <v/>
      </c>
      <c r="K53" s="217" t="str">
        <f>IF($E53="","",SUMIFS(Limit_Deviation_Detail!$H$24:$H$5800,Limit_Deviation_Detail!$B$24:$B$5800,B53,Limit_Deviation_Detail!$C$24:$C$5800,C53,Limit_Deviation_Detail!$E$24:$E$5800,D53,Limit_Deviation_Detail!$I$24:$I$5800,"Other Known Causes"))</f>
        <v/>
      </c>
      <c r="L53" s="217" t="str">
        <f>IF($E53="","",SUMIFS(Limit_Deviation_Detail!$H$24:$H$5800,Limit_Deviation_Detail!$B$24:$B$5800,B53,Limit_Deviation_Detail!$C$24:$C$5800,C53,Limit_Deviation_Detail!$E$24:$E$5800,D53,Limit_Deviation_Detail!$I$24:$I$5800,"Unknown Causes"))</f>
        <v/>
      </c>
    </row>
    <row r="54" spans="2:12" x14ac:dyDescent="0.25">
      <c r="B54" s="251" t="str">
        <f>IF(Lists!AA32="","",Lists!AA32)</f>
        <v/>
      </c>
      <c r="C54" s="263" t="str">
        <f>IF(Lists!AB32="","",Lists!AB32)</f>
        <v/>
      </c>
      <c r="D54" s="263" t="str">
        <f>IF(Lists!AC32="","",Lists!AC32)</f>
        <v/>
      </c>
      <c r="E54" s="217" t="str">
        <f>IF(Lists!AC32="","",Lists!AE32)</f>
        <v/>
      </c>
      <c r="F54" s="217" t="str">
        <f t="shared" si="0"/>
        <v/>
      </c>
      <c r="G54" s="253" t="str">
        <f t="shared" si="1"/>
        <v/>
      </c>
      <c r="H54" s="217" t="str">
        <f>IF($E54="","",SUMIFS(Limit_Deviation_Detail!$H$24:$H$5800,Limit_Deviation_Detail!$B$24:$B$5800,B54,Limit_Deviation_Detail!$C$24:$C$5800,C54,Limit_Deviation_Detail!$E$24:$E$5800,D54,Limit_Deviation_Detail!$I$24:$I$5800,"Startup/Shutdown"))</f>
        <v/>
      </c>
      <c r="I54" s="217" t="str">
        <f>IF($E54="","",SUMIFS(Limit_Deviation_Detail!$H$24:$H$5800,Limit_Deviation_Detail!$B$24:$B$5800,B54,Limit_Deviation_Detail!$C$24:$C$5800,C54,Limit_Deviation_Detail!$E$24:$E$5800,D54,Limit_Deviation_Detail!$I$24:$I$5800,"Control Equipment Problems"))</f>
        <v/>
      </c>
      <c r="J54" s="217" t="str">
        <f>IF($E54="","",SUMIFS(Limit_Deviation_Detail!$H$24:$H$5800,Limit_Deviation_Detail!$B$24:$B$5800,B54,Limit_Deviation_Detail!$C$24:$C$5800,C54,Limit_Deviation_Detail!$E$24:$E$5800,D54,Limit_Deviation_Detail!$I$24:$I$5800,"Process Problems"))</f>
        <v/>
      </c>
      <c r="K54" s="217" t="str">
        <f>IF($E54="","",SUMIFS(Limit_Deviation_Detail!$H$24:$H$5800,Limit_Deviation_Detail!$B$24:$B$5800,B54,Limit_Deviation_Detail!$C$24:$C$5800,C54,Limit_Deviation_Detail!$E$24:$E$5800,D54,Limit_Deviation_Detail!$I$24:$I$5800,"Other Known Causes"))</f>
        <v/>
      </c>
      <c r="L54" s="217" t="str">
        <f>IF($E54="","",SUMIFS(Limit_Deviation_Detail!$H$24:$H$5800,Limit_Deviation_Detail!$B$24:$B$5800,B54,Limit_Deviation_Detail!$C$24:$C$5800,C54,Limit_Deviation_Detail!$E$24:$E$5800,D54,Limit_Deviation_Detail!$I$24:$I$5800,"Unknown Causes"))</f>
        <v/>
      </c>
    </row>
    <row r="55" spans="2:12" x14ac:dyDescent="0.25">
      <c r="B55" s="251" t="str">
        <f>IF(Lists!AA33="","",Lists!AA33)</f>
        <v/>
      </c>
      <c r="C55" s="263" t="str">
        <f>IF(Lists!AB33="","",Lists!AB33)</f>
        <v/>
      </c>
      <c r="D55" s="263" t="str">
        <f>IF(Lists!AC33="","",Lists!AC33)</f>
        <v/>
      </c>
      <c r="E55" s="217" t="str">
        <f>IF(Lists!AC33="","",Lists!AE33)</f>
        <v/>
      </c>
      <c r="F55" s="217" t="str">
        <f t="shared" si="0"/>
        <v/>
      </c>
      <c r="G55" s="253" t="str">
        <f t="shared" si="1"/>
        <v/>
      </c>
      <c r="H55" s="217" t="str">
        <f>IF($E55="","",SUMIFS(Limit_Deviation_Detail!$H$24:$H$5800,Limit_Deviation_Detail!$B$24:$B$5800,B55,Limit_Deviation_Detail!$C$24:$C$5800,C55,Limit_Deviation_Detail!$E$24:$E$5800,D55,Limit_Deviation_Detail!$I$24:$I$5800,"Startup/Shutdown"))</f>
        <v/>
      </c>
      <c r="I55" s="217" t="str">
        <f>IF($E55="","",SUMIFS(Limit_Deviation_Detail!$H$24:$H$5800,Limit_Deviation_Detail!$B$24:$B$5800,B55,Limit_Deviation_Detail!$C$24:$C$5800,C55,Limit_Deviation_Detail!$E$24:$E$5800,D55,Limit_Deviation_Detail!$I$24:$I$5800,"Control Equipment Problems"))</f>
        <v/>
      </c>
      <c r="J55" s="217" t="str">
        <f>IF($E55="","",SUMIFS(Limit_Deviation_Detail!$H$24:$H$5800,Limit_Deviation_Detail!$B$24:$B$5800,B55,Limit_Deviation_Detail!$C$24:$C$5800,C55,Limit_Deviation_Detail!$E$24:$E$5800,D55,Limit_Deviation_Detail!$I$24:$I$5800,"Process Problems"))</f>
        <v/>
      </c>
      <c r="K55" s="217" t="str">
        <f>IF($E55="","",SUMIFS(Limit_Deviation_Detail!$H$24:$H$5800,Limit_Deviation_Detail!$B$24:$B$5800,B55,Limit_Deviation_Detail!$C$24:$C$5800,C55,Limit_Deviation_Detail!$E$24:$E$5800,D55,Limit_Deviation_Detail!$I$24:$I$5800,"Other Known Causes"))</f>
        <v/>
      </c>
      <c r="L55" s="217" t="str">
        <f>IF($E55="","",SUMIFS(Limit_Deviation_Detail!$H$24:$H$5800,Limit_Deviation_Detail!$B$24:$B$5800,B55,Limit_Deviation_Detail!$C$24:$C$5800,C55,Limit_Deviation_Detail!$E$24:$E$5800,D55,Limit_Deviation_Detail!$I$24:$I$5800,"Unknown Causes"))</f>
        <v/>
      </c>
    </row>
    <row r="56" spans="2:12" x14ac:dyDescent="0.25">
      <c r="B56" s="251" t="str">
        <f>IF(Lists!AA34="","",Lists!AA34)</f>
        <v/>
      </c>
      <c r="C56" s="263" t="str">
        <f>IF(Lists!AB34="","",Lists!AB34)</f>
        <v/>
      </c>
      <c r="D56" s="263" t="str">
        <f>IF(Lists!AC34="","",Lists!AC34)</f>
        <v/>
      </c>
      <c r="E56" s="217" t="str">
        <f>IF(Lists!AC34="","",Lists!AE34)</f>
        <v/>
      </c>
      <c r="F56" s="217" t="str">
        <f t="shared" ref="F56:F87" si="2">IF(E56="","",SUM(H56:L56))</f>
        <v/>
      </c>
      <c r="G56" s="253" t="str">
        <f t="shared" si="1"/>
        <v/>
      </c>
      <c r="H56" s="217" t="str">
        <f>IF($E56="","",SUMIFS(Limit_Deviation_Detail!$H$24:$H$5800,Limit_Deviation_Detail!$B$24:$B$5800,B56,Limit_Deviation_Detail!$C$24:$C$5800,C56,Limit_Deviation_Detail!$E$24:$E$5800,D56,Limit_Deviation_Detail!$I$24:$I$5800,"Startup/Shutdown"))</f>
        <v/>
      </c>
      <c r="I56" s="217" t="str">
        <f>IF($E56="","",SUMIFS(Limit_Deviation_Detail!$H$24:$H$5800,Limit_Deviation_Detail!$B$24:$B$5800,B56,Limit_Deviation_Detail!$C$24:$C$5800,C56,Limit_Deviation_Detail!$E$24:$E$5800,D56,Limit_Deviation_Detail!$I$24:$I$5800,"Control Equipment Problems"))</f>
        <v/>
      </c>
      <c r="J56" s="217" t="str">
        <f>IF($E56="","",SUMIFS(Limit_Deviation_Detail!$H$24:$H$5800,Limit_Deviation_Detail!$B$24:$B$5800,B56,Limit_Deviation_Detail!$C$24:$C$5800,C56,Limit_Deviation_Detail!$E$24:$E$5800,D56,Limit_Deviation_Detail!$I$24:$I$5800,"Process Problems"))</f>
        <v/>
      </c>
      <c r="K56" s="217" t="str">
        <f>IF($E56="","",SUMIFS(Limit_Deviation_Detail!$H$24:$H$5800,Limit_Deviation_Detail!$B$24:$B$5800,B56,Limit_Deviation_Detail!$C$24:$C$5800,C56,Limit_Deviation_Detail!$E$24:$E$5800,D56,Limit_Deviation_Detail!$I$24:$I$5800,"Other Known Causes"))</f>
        <v/>
      </c>
      <c r="L56" s="217" t="str">
        <f>IF($E56="","",SUMIFS(Limit_Deviation_Detail!$H$24:$H$5800,Limit_Deviation_Detail!$B$24:$B$5800,B56,Limit_Deviation_Detail!$C$24:$C$5800,C56,Limit_Deviation_Detail!$E$24:$E$5800,D56,Limit_Deviation_Detail!$I$24:$I$5800,"Unknown Causes"))</f>
        <v/>
      </c>
    </row>
    <row r="57" spans="2:12" x14ac:dyDescent="0.25">
      <c r="B57" s="251" t="str">
        <f>IF(Lists!AA35="","",Lists!AA35)</f>
        <v/>
      </c>
      <c r="C57" s="263" t="str">
        <f>IF(Lists!AB35="","",Lists!AB35)</f>
        <v/>
      </c>
      <c r="D57" s="263" t="str">
        <f>IF(Lists!AC35="","",Lists!AC35)</f>
        <v/>
      </c>
      <c r="E57" s="217" t="str">
        <f>IF(Lists!AC35="","",Lists!AE35)</f>
        <v/>
      </c>
      <c r="F57" s="217" t="str">
        <f t="shared" si="2"/>
        <v/>
      </c>
      <c r="G57" s="253" t="str">
        <f t="shared" si="1"/>
        <v/>
      </c>
      <c r="H57" s="217" t="str">
        <f>IF($E57="","",SUMIFS(Limit_Deviation_Detail!$H$24:$H$5800,Limit_Deviation_Detail!$B$24:$B$5800,B57,Limit_Deviation_Detail!$C$24:$C$5800,C57,Limit_Deviation_Detail!$E$24:$E$5800,D57,Limit_Deviation_Detail!$I$24:$I$5800,"Startup/Shutdown"))</f>
        <v/>
      </c>
      <c r="I57" s="217" t="str">
        <f>IF($E57="","",SUMIFS(Limit_Deviation_Detail!$H$24:$H$5800,Limit_Deviation_Detail!$B$24:$B$5800,B57,Limit_Deviation_Detail!$C$24:$C$5800,C57,Limit_Deviation_Detail!$E$24:$E$5800,D57,Limit_Deviation_Detail!$I$24:$I$5800,"Control Equipment Problems"))</f>
        <v/>
      </c>
      <c r="J57" s="217" t="str">
        <f>IF($E57="","",SUMIFS(Limit_Deviation_Detail!$H$24:$H$5800,Limit_Deviation_Detail!$B$24:$B$5800,B57,Limit_Deviation_Detail!$C$24:$C$5800,C57,Limit_Deviation_Detail!$E$24:$E$5800,D57,Limit_Deviation_Detail!$I$24:$I$5800,"Process Problems"))</f>
        <v/>
      </c>
      <c r="K57" s="217" t="str">
        <f>IF($E57="","",SUMIFS(Limit_Deviation_Detail!$H$24:$H$5800,Limit_Deviation_Detail!$B$24:$B$5800,B57,Limit_Deviation_Detail!$C$24:$C$5800,C57,Limit_Deviation_Detail!$E$24:$E$5800,D57,Limit_Deviation_Detail!$I$24:$I$5800,"Other Known Causes"))</f>
        <v/>
      </c>
      <c r="L57" s="217" t="str">
        <f>IF($E57="","",SUMIFS(Limit_Deviation_Detail!$H$24:$H$5800,Limit_Deviation_Detail!$B$24:$B$5800,B57,Limit_Deviation_Detail!$C$24:$C$5800,C57,Limit_Deviation_Detail!$E$24:$E$5800,D57,Limit_Deviation_Detail!$I$24:$I$5800,"Unknown Causes"))</f>
        <v/>
      </c>
    </row>
    <row r="58" spans="2:12" x14ac:dyDescent="0.25">
      <c r="B58" s="251" t="str">
        <f>IF(Lists!AA36="","",Lists!AA36)</f>
        <v/>
      </c>
      <c r="C58" s="263" t="str">
        <f>IF(Lists!AB36="","",Lists!AB36)</f>
        <v/>
      </c>
      <c r="D58" s="263" t="str">
        <f>IF(Lists!AC36="","",Lists!AC36)</f>
        <v/>
      </c>
      <c r="E58" s="217" t="str">
        <f>IF(Lists!AC36="","",Lists!AE36)</f>
        <v/>
      </c>
      <c r="F58" s="217" t="str">
        <f t="shared" si="2"/>
        <v/>
      </c>
      <c r="G58" s="253" t="str">
        <f t="shared" si="1"/>
        <v/>
      </c>
      <c r="H58" s="217" t="str">
        <f>IF($E58="","",SUMIFS(Limit_Deviation_Detail!$H$24:$H$5800,Limit_Deviation_Detail!$B$24:$B$5800,B58,Limit_Deviation_Detail!$C$24:$C$5800,C58,Limit_Deviation_Detail!$E$24:$E$5800,D58,Limit_Deviation_Detail!$I$24:$I$5800,"Startup/Shutdown"))</f>
        <v/>
      </c>
      <c r="I58" s="217" t="str">
        <f>IF($E58="","",SUMIFS(Limit_Deviation_Detail!$H$24:$H$5800,Limit_Deviation_Detail!$B$24:$B$5800,B58,Limit_Deviation_Detail!$C$24:$C$5800,C58,Limit_Deviation_Detail!$E$24:$E$5800,D58,Limit_Deviation_Detail!$I$24:$I$5800,"Control Equipment Problems"))</f>
        <v/>
      </c>
      <c r="J58" s="217" t="str">
        <f>IF($E58="","",SUMIFS(Limit_Deviation_Detail!$H$24:$H$5800,Limit_Deviation_Detail!$B$24:$B$5800,B58,Limit_Deviation_Detail!$C$24:$C$5800,C58,Limit_Deviation_Detail!$E$24:$E$5800,D58,Limit_Deviation_Detail!$I$24:$I$5800,"Process Problems"))</f>
        <v/>
      </c>
      <c r="K58" s="217" t="str">
        <f>IF($E58="","",SUMIFS(Limit_Deviation_Detail!$H$24:$H$5800,Limit_Deviation_Detail!$B$24:$B$5800,B58,Limit_Deviation_Detail!$C$24:$C$5800,C58,Limit_Deviation_Detail!$E$24:$E$5800,D58,Limit_Deviation_Detail!$I$24:$I$5800,"Other Known Causes"))</f>
        <v/>
      </c>
      <c r="L58" s="217" t="str">
        <f>IF($E58="","",SUMIFS(Limit_Deviation_Detail!$H$24:$H$5800,Limit_Deviation_Detail!$B$24:$B$5800,B58,Limit_Deviation_Detail!$C$24:$C$5800,C58,Limit_Deviation_Detail!$E$24:$E$5800,D58,Limit_Deviation_Detail!$I$24:$I$5800,"Unknown Causes"))</f>
        <v/>
      </c>
    </row>
    <row r="59" spans="2:12" x14ac:dyDescent="0.25">
      <c r="B59" s="251" t="str">
        <f>IF(Lists!AA37="","",Lists!AA37)</f>
        <v/>
      </c>
      <c r="C59" s="263" t="str">
        <f>IF(Lists!AB37="","",Lists!AB37)</f>
        <v/>
      </c>
      <c r="D59" s="263" t="str">
        <f>IF(Lists!AC37="","",Lists!AC37)</f>
        <v/>
      </c>
      <c r="E59" s="217" t="str">
        <f>IF(Lists!AC37="","",Lists!AE37)</f>
        <v/>
      </c>
      <c r="F59" s="217" t="str">
        <f t="shared" si="2"/>
        <v/>
      </c>
      <c r="G59" s="253" t="str">
        <f t="shared" si="1"/>
        <v/>
      </c>
      <c r="H59" s="217" t="str">
        <f>IF($E59="","",SUMIFS(Limit_Deviation_Detail!$H$24:$H$5800,Limit_Deviation_Detail!$B$24:$B$5800,B59,Limit_Deviation_Detail!$C$24:$C$5800,C59,Limit_Deviation_Detail!$E$24:$E$5800,D59,Limit_Deviation_Detail!$I$24:$I$5800,"Startup/Shutdown"))</f>
        <v/>
      </c>
      <c r="I59" s="217" t="str">
        <f>IF($E59="","",SUMIFS(Limit_Deviation_Detail!$H$24:$H$5800,Limit_Deviation_Detail!$B$24:$B$5800,B59,Limit_Deviation_Detail!$C$24:$C$5800,C59,Limit_Deviation_Detail!$E$24:$E$5800,D59,Limit_Deviation_Detail!$I$24:$I$5800,"Control Equipment Problems"))</f>
        <v/>
      </c>
      <c r="J59" s="217" t="str">
        <f>IF($E59="","",SUMIFS(Limit_Deviation_Detail!$H$24:$H$5800,Limit_Deviation_Detail!$B$24:$B$5800,B59,Limit_Deviation_Detail!$C$24:$C$5800,C59,Limit_Deviation_Detail!$E$24:$E$5800,D59,Limit_Deviation_Detail!$I$24:$I$5800,"Process Problems"))</f>
        <v/>
      </c>
      <c r="K59" s="217" t="str">
        <f>IF($E59="","",SUMIFS(Limit_Deviation_Detail!$H$24:$H$5800,Limit_Deviation_Detail!$B$24:$B$5800,B59,Limit_Deviation_Detail!$C$24:$C$5800,C59,Limit_Deviation_Detail!$E$24:$E$5800,D59,Limit_Deviation_Detail!$I$24:$I$5800,"Other Known Causes"))</f>
        <v/>
      </c>
      <c r="L59" s="217" t="str">
        <f>IF($E59="","",SUMIFS(Limit_Deviation_Detail!$H$24:$H$5800,Limit_Deviation_Detail!$B$24:$B$5800,B59,Limit_Deviation_Detail!$C$24:$C$5800,C59,Limit_Deviation_Detail!$E$24:$E$5800,D59,Limit_Deviation_Detail!$I$24:$I$5800,"Unknown Causes"))</f>
        <v/>
      </c>
    </row>
    <row r="60" spans="2:12" x14ac:dyDescent="0.25">
      <c r="B60" s="251" t="str">
        <f>IF(Lists!AA38="","",Lists!AA38)</f>
        <v/>
      </c>
      <c r="C60" s="263" t="str">
        <f>IF(Lists!AB38="","",Lists!AB38)</f>
        <v/>
      </c>
      <c r="D60" s="263" t="str">
        <f>IF(Lists!AC38="","",Lists!AC38)</f>
        <v/>
      </c>
      <c r="E60" s="217" t="str">
        <f>IF(Lists!AC38="","",Lists!AE38)</f>
        <v/>
      </c>
      <c r="F60" s="217" t="str">
        <f t="shared" si="2"/>
        <v/>
      </c>
      <c r="G60" s="253" t="str">
        <f t="shared" si="1"/>
        <v/>
      </c>
      <c r="H60" s="217" t="str">
        <f>IF($E60="","",SUMIFS(Limit_Deviation_Detail!$H$24:$H$5800,Limit_Deviation_Detail!$B$24:$B$5800,B60,Limit_Deviation_Detail!$C$24:$C$5800,C60,Limit_Deviation_Detail!$E$24:$E$5800,D60,Limit_Deviation_Detail!$I$24:$I$5800,"Startup/Shutdown"))</f>
        <v/>
      </c>
      <c r="I60" s="217" t="str">
        <f>IF($E60="","",SUMIFS(Limit_Deviation_Detail!$H$24:$H$5800,Limit_Deviation_Detail!$B$24:$B$5800,B60,Limit_Deviation_Detail!$C$24:$C$5800,C60,Limit_Deviation_Detail!$E$24:$E$5800,D60,Limit_Deviation_Detail!$I$24:$I$5800,"Control Equipment Problems"))</f>
        <v/>
      </c>
      <c r="J60" s="217" t="str">
        <f>IF($E60="","",SUMIFS(Limit_Deviation_Detail!$H$24:$H$5800,Limit_Deviation_Detail!$B$24:$B$5800,B60,Limit_Deviation_Detail!$C$24:$C$5800,C60,Limit_Deviation_Detail!$E$24:$E$5800,D60,Limit_Deviation_Detail!$I$24:$I$5800,"Process Problems"))</f>
        <v/>
      </c>
      <c r="K60" s="217" t="str">
        <f>IF($E60="","",SUMIFS(Limit_Deviation_Detail!$H$24:$H$5800,Limit_Deviation_Detail!$B$24:$B$5800,B60,Limit_Deviation_Detail!$C$24:$C$5800,C60,Limit_Deviation_Detail!$E$24:$E$5800,D60,Limit_Deviation_Detail!$I$24:$I$5800,"Other Known Causes"))</f>
        <v/>
      </c>
      <c r="L60" s="217" t="str">
        <f>IF($E60="","",SUMIFS(Limit_Deviation_Detail!$H$24:$H$5800,Limit_Deviation_Detail!$B$24:$B$5800,B60,Limit_Deviation_Detail!$C$24:$C$5800,C60,Limit_Deviation_Detail!$E$24:$E$5800,D60,Limit_Deviation_Detail!$I$24:$I$5800,"Unknown Causes"))</f>
        <v/>
      </c>
    </row>
    <row r="61" spans="2:12" x14ac:dyDescent="0.25">
      <c r="B61" s="251" t="str">
        <f>IF(Lists!AA39="","",Lists!AA39)</f>
        <v/>
      </c>
      <c r="C61" s="263" t="str">
        <f>IF(Lists!AB39="","",Lists!AB39)</f>
        <v/>
      </c>
      <c r="D61" s="263" t="str">
        <f>IF(Lists!AC39="","",Lists!AC39)</f>
        <v/>
      </c>
      <c r="E61" s="217" t="str">
        <f>IF(Lists!AC39="","",Lists!AE39)</f>
        <v/>
      </c>
      <c r="F61" s="217" t="str">
        <f t="shared" si="2"/>
        <v/>
      </c>
      <c r="G61" s="253" t="str">
        <f t="shared" si="1"/>
        <v/>
      </c>
      <c r="H61" s="217" t="str">
        <f>IF($E61="","",SUMIFS(Limit_Deviation_Detail!$H$24:$H$5800,Limit_Deviation_Detail!$B$24:$B$5800,B61,Limit_Deviation_Detail!$C$24:$C$5800,C61,Limit_Deviation_Detail!$E$24:$E$5800,D61,Limit_Deviation_Detail!$I$24:$I$5800,"Startup/Shutdown"))</f>
        <v/>
      </c>
      <c r="I61" s="217" t="str">
        <f>IF($E61="","",SUMIFS(Limit_Deviation_Detail!$H$24:$H$5800,Limit_Deviation_Detail!$B$24:$B$5800,B61,Limit_Deviation_Detail!$C$24:$C$5800,C61,Limit_Deviation_Detail!$E$24:$E$5800,D61,Limit_Deviation_Detail!$I$24:$I$5800,"Control Equipment Problems"))</f>
        <v/>
      </c>
      <c r="J61" s="217" t="str">
        <f>IF($E61="","",SUMIFS(Limit_Deviation_Detail!$H$24:$H$5800,Limit_Deviation_Detail!$B$24:$B$5800,B61,Limit_Deviation_Detail!$C$24:$C$5800,C61,Limit_Deviation_Detail!$E$24:$E$5800,D61,Limit_Deviation_Detail!$I$24:$I$5800,"Process Problems"))</f>
        <v/>
      </c>
      <c r="K61" s="217" t="str">
        <f>IF($E61="","",SUMIFS(Limit_Deviation_Detail!$H$24:$H$5800,Limit_Deviation_Detail!$B$24:$B$5800,B61,Limit_Deviation_Detail!$C$24:$C$5800,C61,Limit_Deviation_Detail!$E$24:$E$5800,D61,Limit_Deviation_Detail!$I$24:$I$5800,"Other Known Causes"))</f>
        <v/>
      </c>
      <c r="L61" s="217" t="str">
        <f>IF($E61="","",SUMIFS(Limit_Deviation_Detail!$H$24:$H$5800,Limit_Deviation_Detail!$B$24:$B$5800,B61,Limit_Deviation_Detail!$C$24:$C$5800,C61,Limit_Deviation_Detail!$E$24:$E$5800,D61,Limit_Deviation_Detail!$I$24:$I$5800,"Unknown Causes"))</f>
        <v/>
      </c>
    </row>
    <row r="62" spans="2:12" x14ac:dyDescent="0.25">
      <c r="B62" s="251" t="str">
        <f>IF(Lists!AA40="","",Lists!AA40)</f>
        <v/>
      </c>
      <c r="C62" s="263" t="str">
        <f>IF(Lists!AB40="","",Lists!AB40)</f>
        <v/>
      </c>
      <c r="D62" s="263" t="str">
        <f>IF(Lists!AC40="","",Lists!AC40)</f>
        <v/>
      </c>
      <c r="E62" s="217" t="str">
        <f>IF(Lists!AC40="","",Lists!AE40)</f>
        <v/>
      </c>
      <c r="F62" s="217" t="str">
        <f t="shared" si="2"/>
        <v/>
      </c>
      <c r="G62" s="253" t="str">
        <f t="shared" si="1"/>
        <v/>
      </c>
      <c r="H62" s="217" t="str">
        <f>IF($E62="","",SUMIFS(Limit_Deviation_Detail!$H$24:$H$5800,Limit_Deviation_Detail!$B$24:$B$5800,B62,Limit_Deviation_Detail!$C$24:$C$5800,C62,Limit_Deviation_Detail!$E$24:$E$5800,D62,Limit_Deviation_Detail!$I$24:$I$5800,"Startup/Shutdown"))</f>
        <v/>
      </c>
      <c r="I62" s="217" t="str">
        <f>IF($E62="","",SUMIFS(Limit_Deviation_Detail!$H$24:$H$5800,Limit_Deviation_Detail!$B$24:$B$5800,B62,Limit_Deviation_Detail!$C$24:$C$5800,C62,Limit_Deviation_Detail!$E$24:$E$5800,D62,Limit_Deviation_Detail!$I$24:$I$5800,"Control Equipment Problems"))</f>
        <v/>
      </c>
      <c r="J62" s="217" t="str">
        <f>IF($E62="","",SUMIFS(Limit_Deviation_Detail!$H$24:$H$5800,Limit_Deviation_Detail!$B$24:$B$5800,B62,Limit_Deviation_Detail!$C$24:$C$5800,C62,Limit_Deviation_Detail!$E$24:$E$5800,D62,Limit_Deviation_Detail!$I$24:$I$5800,"Process Problems"))</f>
        <v/>
      </c>
      <c r="K62" s="217" t="str">
        <f>IF($E62="","",SUMIFS(Limit_Deviation_Detail!$H$24:$H$5800,Limit_Deviation_Detail!$B$24:$B$5800,B62,Limit_Deviation_Detail!$C$24:$C$5800,C62,Limit_Deviation_Detail!$E$24:$E$5800,D62,Limit_Deviation_Detail!$I$24:$I$5800,"Other Known Causes"))</f>
        <v/>
      </c>
      <c r="L62" s="217" t="str">
        <f>IF($E62="","",SUMIFS(Limit_Deviation_Detail!$H$24:$H$5800,Limit_Deviation_Detail!$B$24:$B$5800,B62,Limit_Deviation_Detail!$C$24:$C$5800,C62,Limit_Deviation_Detail!$E$24:$E$5800,D62,Limit_Deviation_Detail!$I$24:$I$5800,"Unknown Causes"))</f>
        <v/>
      </c>
    </row>
    <row r="63" spans="2:12" x14ac:dyDescent="0.25">
      <c r="B63" s="251" t="str">
        <f>IF(Lists!AA41="","",Lists!AA41)</f>
        <v/>
      </c>
      <c r="C63" s="263" t="str">
        <f>IF(Lists!AB41="","",Lists!AB41)</f>
        <v/>
      </c>
      <c r="D63" s="263" t="str">
        <f>IF(Lists!AC41="","",Lists!AC41)</f>
        <v/>
      </c>
      <c r="E63" s="217" t="str">
        <f>IF(Lists!AC41="","",Lists!AE41)</f>
        <v/>
      </c>
      <c r="F63" s="217" t="str">
        <f t="shared" si="2"/>
        <v/>
      </c>
      <c r="G63" s="253" t="str">
        <f t="shared" si="1"/>
        <v/>
      </c>
      <c r="H63" s="217" t="str">
        <f>IF($E63="","",SUMIFS(Limit_Deviation_Detail!$H$24:$H$5800,Limit_Deviation_Detail!$B$24:$B$5800,B63,Limit_Deviation_Detail!$C$24:$C$5800,C63,Limit_Deviation_Detail!$E$24:$E$5800,D63,Limit_Deviation_Detail!$I$24:$I$5800,"Startup/Shutdown"))</f>
        <v/>
      </c>
      <c r="I63" s="217" t="str">
        <f>IF($E63="","",SUMIFS(Limit_Deviation_Detail!$H$24:$H$5800,Limit_Deviation_Detail!$B$24:$B$5800,B63,Limit_Deviation_Detail!$C$24:$C$5800,C63,Limit_Deviation_Detail!$E$24:$E$5800,D63,Limit_Deviation_Detail!$I$24:$I$5800,"Control Equipment Problems"))</f>
        <v/>
      </c>
      <c r="J63" s="217" t="str">
        <f>IF($E63="","",SUMIFS(Limit_Deviation_Detail!$H$24:$H$5800,Limit_Deviation_Detail!$B$24:$B$5800,B63,Limit_Deviation_Detail!$C$24:$C$5800,C63,Limit_Deviation_Detail!$E$24:$E$5800,D63,Limit_Deviation_Detail!$I$24:$I$5800,"Process Problems"))</f>
        <v/>
      </c>
      <c r="K63" s="217" t="str">
        <f>IF($E63="","",SUMIFS(Limit_Deviation_Detail!$H$24:$H$5800,Limit_Deviation_Detail!$B$24:$B$5800,B63,Limit_Deviation_Detail!$C$24:$C$5800,C63,Limit_Deviation_Detail!$E$24:$E$5800,D63,Limit_Deviation_Detail!$I$24:$I$5800,"Other Known Causes"))</f>
        <v/>
      </c>
      <c r="L63" s="217" t="str">
        <f>IF($E63="","",SUMIFS(Limit_Deviation_Detail!$H$24:$H$5800,Limit_Deviation_Detail!$B$24:$B$5800,B63,Limit_Deviation_Detail!$C$24:$C$5800,C63,Limit_Deviation_Detail!$E$24:$E$5800,D63,Limit_Deviation_Detail!$I$24:$I$5800,"Unknown Causes"))</f>
        <v/>
      </c>
    </row>
    <row r="64" spans="2:12" x14ac:dyDescent="0.25">
      <c r="B64" s="251" t="str">
        <f>IF(Lists!AA42="","",Lists!AA42)</f>
        <v/>
      </c>
      <c r="C64" s="263" t="str">
        <f>IF(Lists!AB42="","",Lists!AB42)</f>
        <v/>
      </c>
      <c r="D64" s="263" t="str">
        <f>IF(Lists!AC42="","",Lists!AC42)</f>
        <v/>
      </c>
      <c r="E64" s="217" t="str">
        <f>IF(Lists!AC42="","",Lists!AE42)</f>
        <v/>
      </c>
      <c r="F64" s="217" t="str">
        <f t="shared" si="2"/>
        <v/>
      </c>
      <c r="G64" s="253" t="str">
        <f t="shared" si="1"/>
        <v/>
      </c>
      <c r="H64" s="217" t="str">
        <f>IF($E64="","",SUMIFS(Limit_Deviation_Detail!$H$24:$H$5800,Limit_Deviation_Detail!$B$24:$B$5800,B64,Limit_Deviation_Detail!$C$24:$C$5800,C64,Limit_Deviation_Detail!$E$24:$E$5800,D64,Limit_Deviation_Detail!$I$24:$I$5800,"Startup/Shutdown"))</f>
        <v/>
      </c>
      <c r="I64" s="217" t="str">
        <f>IF($E64="","",SUMIFS(Limit_Deviation_Detail!$H$24:$H$5800,Limit_Deviation_Detail!$B$24:$B$5800,B64,Limit_Deviation_Detail!$C$24:$C$5800,C64,Limit_Deviation_Detail!$E$24:$E$5800,D64,Limit_Deviation_Detail!$I$24:$I$5800,"Control Equipment Problems"))</f>
        <v/>
      </c>
      <c r="J64" s="217" t="str">
        <f>IF($E64="","",SUMIFS(Limit_Deviation_Detail!$H$24:$H$5800,Limit_Deviation_Detail!$B$24:$B$5800,B64,Limit_Deviation_Detail!$C$24:$C$5800,C64,Limit_Deviation_Detail!$E$24:$E$5800,D64,Limit_Deviation_Detail!$I$24:$I$5800,"Process Problems"))</f>
        <v/>
      </c>
      <c r="K64" s="217" t="str">
        <f>IF($E64="","",SUMIFS(Limit_Deviation_Detail!$H$24:$H$5800,Limit_Deviation_Detail!$B$24:$B$5800,B64,Limit_Deviation_Detail!$C$24:$C$5800,C64,Limit_Deviation_Detail!$E$24:$E$5800,D64,Limit_Deviation_Detail!$I$24:$I$5800,"Other Known Causes"))</f>
        <v/>
      </c>
      <c r="L64" s="217" t="str">
        <f>IF($E64="","",SUMIFS(Limit_Deviation_Detail!$H$24:$H$5800,Limit_Deviation_Detail!$B$24:$B$5800,B64,Limit_Deviation_Detail!$C$24:$C$5800,C64,Limit_Deviation_Detail!$E$24:$E$5800,D64,Limit_Deviation_Detail!$I$24:$I$5800,"Unknown Causes"))</f>
        <v/>
      </c>
    </row>
    <row r="65" spans="2:12" x14ac:dyDescent="0.25">
      <c r="B65" s="251" t="str">
        <f>IF(Lists!AA43="","",Lists!AA43)</f>
        <v/>
      </c>
      <c r="C65" s="263" t="str">
        <f>IF(Lists!AB43="","",Lists!AB43)</f>
        <v/>
      </c>
      <c r="D65" s="263" t="str">
        <f>IF(Lists!AC43="","",Lists!AC43)</f>
        <v/>
      </c>
      <c r="E65" s="217" t="str">
        <f>IF(Lists!AC43="","",Lists!AE43)</f>
        <v/>
      </c>
      <c r="F65" s="217" t="str">
        <f t="shared" si="2"/>
        <v/>
      </c>
      <c r="G65" s="253" t="str">
        <f t="shared" si="1"/>
        <v/>
      </c>
      <c r="H65" s="217" t="str">
        <f>IF($E65="","",SUMIFS(Limit_Deviation_Detail!$H$24:$H$5800,Limit_Deviation_Detail!$B$24:$B$5800,B65,Limit_Deviation_Detail!$C$24:$C$5800,C65,Limit_Deviation_Detail!$E$24:$E$5800,D65,Limit_Deviation_Detail!$I$24:$I$5800,"Startup/Shutdown"))</f>
        <v/>
      </c>
      <c r="I65" s="217" t="str">
        <f>IF($E65="","",SUMIFS(Limit_Deviation_Detail!$H$24:$H$5800,Limit_Deviation_Detail!$B$24:$B$5800,B65,Limit_Deviation_Detail!$C$24:$C$5800,C65,Limit_Deviation_Detail!$E$24:$E$5800,D65,Limit_Deviation_Detail!$I$24:$I$5800,"Control Equipment Problems"))</f>
        <v/>
      </c>
      <c r="J65" s="217" t="str">
        <f>IF($E65="","",SUMIFS(Limit_Deviation_Detail!$H$24:$H$5800,Limit_Deviation_Detail!$B$24:$B$5800,B65,Limit_Deviation_Detail!$C$24:$C$5800,C65,Limit_Deviation_Detail!$E$24:$E$5800,D65,Limit_Deviation_Detail!$I$24:$I$5800,"Process Problems"))</f>
        <v/>
      </c>
      <c r="K65" s="217" t="str">
        <f>IF($E65="","",SUMIFS(Limit_Deviation_Detail!$H$24:$H$5800,Limit_Deviation_Detail!$B$24:$B$5800,B65,Limit_Deviation_Detail!$C$24:$C$5800,C65,Limit_Deviation_Detail!$E$24:$E$5800,D65,Limit_Deviation_Detail!$I$24:$I$5800,"Other Known Causes"))</f>
        <v/>
      </c>
      <c r="L65" s="217" t="str">
        <f>IF($E65="","",SUMIFS(Limit_Deviation_Detail!$H$24:$H$5800,Limit_Deviation_Detail!$B$24:$B$5800,B65,Limit_Deviation_Detail!$C$24:$C$5800,C65,Limit_Deviation_Detail!$E$24:$E$5800,D65,Limit_Deviation_Detail!$I$24:$I$5800,"Unknown Causes"))</f>
        <v/>
      </c>
    </row>
    <row r="66" spans="2:12" x14ac:dyDescent="0.25">
      <c r="B66" s="251" t="str">
        <f>IF(Lists!AA44="","",Lists!AA44)</f>
        <v/>
      </c>
      <c r="C66" s="263" t="str">
        <f>IF(Lists!AB44="","",Lists!AB44)</f>
        <v/>
      </c>
      <c r="D66" s="263" t="str">
        <f>IF(Lists!AC44="","",Lists!AC44)</f>
        <v/>
      </c>
      <c r="E66" s="217" t="str">
        <f>IF(Lists!AC44="","",Lists!AE44)</f>
        <v/>
      </c>
      <c r="F66" s="217" t="str">
        <f t="shared" si="2"/>
        <v/>
      </c>
      <c r="G66" s="253" t="str">
        <f t="shared" si="1"/>
        <v/>
      </c>
      <c r="H66" s="217" t="str">
        <f>IF($E66="","",SUMIFS(Limit_Deviation_Detail!$H$24:$H$5800,Limit_Deviation_Detail!$B$24:$B$5800,B66,Limit_Deviation_Detail!$C$24:$C$5800,C66,Limit_Deviation_Detail!$E$24:$E$5800,D66,Limit_Deviation_Detail!$I$24:$I$5800,"Startup/Shutdown"))</f>
        <v/>
      </c>
      <c r="I66" s="217" t="str">
        <f>IF($E66="","",SUMIFS(Limit_Deviation_Detail!$H$24:$H$5800,Limit_Deviation_Detail!$B$24:$B$5800,B66,Limit_Deviation_Detail!$C$24:$C$5800,C66,Limit_Deviation_Detail!$E$24:$E$5800,D66,Limit_Deviation_Detail!$I$24:$I$5800,"Control Equipment Problems"))</f>
        <v/>
      </c>
      <c r="J66" s="217" t="str">
        <f>IF($E66="","",SUMIFS(Limit_Deviation_Detail!$H$24:$H$5800,Limit_Deviation_Detail!$B$24:$B$5800,B66,Limit_Deviation_Detail!$C$24:$C$5800,C66,Limit_Deviation_Detail!$E$24:$E$5800,D66,Limit_Deviation_Detail!$I$24:$I$5800,"Process Problems"))</f>
        <v/>
      </c>
      <c r="K66" s="217" t="str">
        <f>IF($E66="","",SUMIFS(Limit_Deviation_Detail!$H$24:$H$5800,Limit_Deviation_Detail!$B$24:$B$5800,B66,Limit_Deviation_Detail!$C$24:$C$5800,C66,Limit_Deviation_Detail!$E$24:$E$5800,D66,Limit_Deviation_Detail!$I$24:$I$5800,"Other Known Causes"))</f>
        <v/>
      </c>
      <c r="L66" s="217" t="str">
        <f>IF($E66="","",SUMIFS(Limit_Deviation_Detail!$H$24:$H$5800,Limit_Deviation_Detail!$B$24:$B$5800,B66,Limit_Deviation_Detail!$C$24:$C$5800,C66,Limit_Deviation_Detail!$E$24:$E$5800,D66,Limit_Deviation_Detail!$I$24:$I$5800,"Unknown Causes"))</f>
        <v/>
      </c>
    </row>
    <row r="67" spans="2:12" x14ac:dyDescent="0.25">
      <c r="B67" s="251" t="str">
        <f>IF(Lists!AA45="","",Lists!AA45)</f>
        <v/>
      </c>
      <c r="C67" s="263" t="str">
        <f>IF(Lists!AB45="","",Lists!AB45)</f>
        <v/>
      </c>
      <c r="D67" s="263" t="str">
        <f>IF(Lists!AC45="","",Lists!AC45)</f>
        <v/>
      </c>
      <c r="E67" s="217" t="str">
        <f>IF(Lists!AC45="","",Lists!AE45)</f>
        <v/>
      </c>
      <c r="F67" s="217" t="str">
        <f t="shared" si="2"/>
        <v/>
      </c>
      <c r="G67" s="253" t="str">
        <f t="shared" si="1"/>
        <v/>
      </c>
      <c r="H67" s="217" t="str">
        <f>IF($E67="","",SUMIFS(Limit_Deviation_Detail!$H$24:$H$5800,Limit_Deviation_Detail!$B$24:$B$5800,B67,Limit_Deviation_Detail!$C$24:$C$5800,C67,Limit_Deviation_Detail!$E$24:$E$5800,D67,Limit_Deviation_Detail!$I$24:$I$5800,"Startup/Shutdown"))</f>
        <v/>
      </c>
      <c r="I67" s="217" t="str">
        <f>IF($E67="","",SUMIFS(Limit_Deviation_Detail!$H$24:$H$5800,Limit_Deviation_Detail!$B$24:$B$5800,B67,Limit_Deviation_Detail!$C$24:$C$5800,C67,Limit_Deviation_Detail!$E$24:$E$5800,D67,Limit_Deviation_Detail!$I$24:$I$5800,"Control Equipment Problems"))</f>
        <v/>
      </c>
      <c r="J67" s="217" t="str">
        <f>IF($E67="","",SUMIFS(Limit_Deviation_Detail!$H$24:$H$5800,Limit_Deviation_Detail!$B$24:$B$5800,B67,Limit_Deviation_Detail!$C$24:$C$5800,C67,Limit_Deviation_Detail!$E$24:$E$5800,D67,Limit_Deviation_Detail!$I$24:$I$5800,"Process Problems"))</f>
        <v/>
      </c>
      <c r="K67" s="217" t="str">
        <f>IF($E67="","",SUMIFS(Limit_Deviation_Detail!$H$24:$H$5800,Limit_Deviation_Detail!$B$24:$B$5800,B67,Limit_Deviation_Detail!$C$24:$C$5800,C67,Limit_Deviation_Detail!$E$24:$E$5800,D67,Limit_Deviation_Detail!$I$24:$I$5800,"Other Known Causes"))</f>
        <v/>
      </c>
      <c r="L67" s="217" t="str">
        <f>IF($E67="","",SUMIFS(Limit_Deviation_Detail!$H$24:$H$5800,Limit_Deviation_Detail!$B$24:$B$5800,B67,Limit_Deviation_Detail!$C$24:$C$5800,C67,Limit_Deviation_Detail!$E$24:$E$5800,D67,Limit_Deviation_Detail!$I$24:$I$5800,"Unknown Causes"))</f>
        <v/>
      </c>
    </row>
    <row r="68" spans="2:12" x14ac:dyDescent="0.25">
      <c r="B68" s="251" t="str">
        <f>IF(Lists!AA46="","",Lists!AA46)</f>
        <v/>
      </c>
      <c r="C68" s="263" t="str">
        <f>IF(Lists!AB46="","",Lists!AB46)</f>
        <v/>
      </c>
      <c r="D68" s="263" t="str">
        <f>IF(Lists!AC46="","",Lists!AC46)</f>
        <v/>
      </c>
      <c r="E68" s="217" t="str">
        <f>IF(Lists!AC46="","",Lists!AE46)</f>
        <v/>
      </c>
      <c r="F68" s="217" t="str">
        <f t="shared" si="2"/>
        <v/>
      </c>
      <c r="G68" s="253" t="str">
        <f t="shared" si="1"/>
        <v/>
      </c>
      <c r="H68" s="217" t="str">
        <f>IF($E68="","",SUMIFS(Limit_Deviation_Detail!$H$24:$H$5800,Limit_Deviation_Detail!$B$24:$B$5800,B68,Limit_Deviation_Detail!$C$24:$C$5800,C68,Limit_Deviation_Detail!$E$24:$E$5800,D68,Limit_Deviation_Detail!$I$24:$I$5800,"Startup/Shutdown"))</f>
        <v/>
      </c>
      <c r="I68" s="217" t="str">
        <f>IF($E68="","",SUMIFS(Limit_Deviation_Detail!$H$24:$H$5800,Limit_Deviation_Detail!$B$24:$B$5800,B68,Limit_Deviation_Detail!$C$24:$C$5800,C68,Limit_Deviation_Detail!$E$24:$E$5800,D68,Limit_Deviation_Detail!$I$24:$I$5800,"Control Equipment Problems"))</f>
        <v/>
      </c>
      <c r="J68" s="217" t="str">
        <f>IF($E68="","",SUMIFS(Limit_Deviation_Detail!$H$24:$H$5800,Limit_Deviation_Detail!$B$24:$B$5800,B68,Limit_Deviation_Detail!$C$24:$C$5800,C68,Limit_Deviation_Detail!$E$24:$E$5800,D68,Limit_Deviation_Detail!$I$24:$I$5800,"Process Problems"))</f>
        <v/>
      </c>
      <c r="K68" s="217" t="str">
        <f>IF($E68="","",SUMIFS(Limit_Deviation_Detail!$H$24:$H$5800,Limit_Deviation_Detail!$B$24:$B$5800,B68,Limit_Deviation_Detail!$C$24:$C$5800,C68,Limit_Deviation_Detail!$E$24:$E$5800,D68,Limit_Deviation_Detail!$I$24:$I$5800,"Other Known Causes"))</f>
        <v/>
      </c>
      <c r="L68" s="217" t="str">
        <f>IF($E68="","",SUMIFS(Limit_Deviation_Detail!$H$24:$H$5800,Limit_Deviation_Detail!$B$24:$B$5800,B68,Limit_Deviation_Detail!$C$24:$C$5800,C68,Limit_Deviation_Detail!$E$24:$E$5800,D68,Limit_Deviation_Detail!$I$24:$I$5800,"Unknown Causes"))</f>
        <v/>
      </c>
    </row>
    <row r="69" spans="2:12" x14ac:dyDescent="0.25">
      <c r="B69" s="251" t="str">
        <f>IF(Lists!AA47="","",Lists!AA47)</f>
        <v/>
      </c>
      <c r="C69" s="263" t="str">
        <f>IF(Lists!AB47="","",Lists!AB47)</f>
        <v/>
      </c>
      <c r="D69" s="263" t="str">
        <f>IF(Lists!AC47="","",Lists!AC47)</f>
        <v/>
      </c>
      <c r="E69" s="217" t="str">
        <f>IF(Lists!AC47="","",Lists!AE47)</f>
        <v/>
      </c>
      <c r="F69" s="217" t="str">
        <f t="shared" si="2"/>
        <v/>
      </c>
      <c r="G69" s="253" t="str">
        <f t="shared" si="1"/>
        <v/>
      </c>
      <c r="H69" s="217" t="str">
        <f>IF($E69="","",SUMIFS(Limit_Deviation_Detail!$H$24:$H$5800,Limit_Deviation_Detail!$B$24:$B$5800,B69,Limit_Deviation_Detail!$C$24:$C$5800,C69,Limit_Deviation_Detail!$E$24:$E$5800,D69,Limit_Deviation_Detail!$I$24:$I$5800,"Startup/Shutdown"))</f>
        <v/>
      </c>
      <c r="I69" s="217" t="str">
        <f>IF($E69="","",SUMIFS(Limit_Deviation_Detail!$H$24:$H$5800,Limit_Deviation_Detail!$B$24:$B$5800,B69,Limit_Deviation_Detail!$C$24:$C$5800,C69,Limit_Deviation_Detail!$E$24:$E$5800,D69,Limit_Deviation_Detail!$I$24:$I$5800,"Control Equipment Problems"))</f>
        <v/>
      </c>
      <c r="J69" s="217" t="str">
        <f>IF($E69="","",SUMIFS(Limit_Deviation_Detail!$H$24:$H$5800,Limit_Deviation_Detail!$B$24:$B$5800,B69,Limit_Deviation_Detail!$C$24:$C$5800,C69,Limit_Deviation_Detail!$E$24:$E$5800,D69,Limit_Deviation_Detail!$I$24:$I$5800,"Process Problems"))</f>
        <v/>
      </c>
      <c r="K69" s="217" t="str">
        <f>IF($E69="","",SUMIFS(Limit_Deviation_Detail!$H$24:$H$5800,Limit_Deviation_Detail!$B$24:$B$5800,B69,Limit_Deviation_Detail!$C$24:$C$5800,C69,Limit_Deviation_Detail!$E$24:$E$5800,D69,Limit_Deviation_Detail!$I$24:$I$5800,"Other Known Causes"))</f>
        <v/>
      </c>
      <c r="L69" s="217" t="str">
        <f>IF($E69="","",SUMIFS(Limit_Deviation_Detail!$H$24:$H$5800,Limit_Deviation_Detail!$B$24:$B$5800,B69,Limit_Deviation_Detail!$C$24:$C$5800,C69,Limit_Deviation_Detail!$E$24:$E$5800,D69,Limit_Deviation_Detail!$I$24:$I$5800,"Unknown Causes"))</f>
        <v/>
      </c>
    </row>
    <row r="70" spans="2:12" x14ac:dyDescent="0.25">
      <c r="B70" s="251" t="str">
        <f>IF(Lists!AA48="","",Lists!AA48)</f>
        <v/>
      </c>
      <c r="C70" s="263" t="str">
        <f>IF(Lists!AB48="","",Lists!AB48)</f>
        <v/>
      </c>
      <c r="D70" s="263" t="str">
        <f>IF(Lists!AC48="","",Lists!AC48)</f>
        <v/>
      </c>
      <c r="E70" s="217" t="str">
        <f>IF(Lists!AC48="","",Lists!AE48)</f>
        <v/>
      </c>
      <c r="F70" s="217" t="str">
        <f t="shared" si="2"/>
        <v/>
      </c>
      <c r="G70" s="253" t="str">
        <f t="shared" si="1"/>
        <v/>
      </c>
      <c r="H70" s="217" t="str">
        <f>IF($E70="","",SUMIFS(Limit_Deviation_Detail!$H$24:$H$5800,Limit_Deviation_Detail!$B$24:$B$5800,B70,Limit_Deviation_Detail!$C$24:$C$5800,C70,Limit_Deviation_Detail!$E$24:$E$5800,D70,Limit_Deviation_Detail!$I$24:$I$5800,"Startup/Shutdown"))</f>
        <v/>
      </c>
      <c r="I70" s="217" t="str">
        <f>IF($E70="","",SUMIFS(Limit_Deviation_Detail!$H$24:$H$5800,Limit_Deviation_Detail!$B$24:$B$5800,B70,Limit_Deviation_Detail!$C$24:$C$5800,C70,Limit_Deviation_Detail!$E$24:$E$5800,D70,Limit_Deviation_Detail!$I$24:$I$5800,"Control Equipment Problems"))</f>
        <v/>
      </c>
      <c r="J70" s="217" t="str">
        <f>IF($E70="","",SUMIFS(Limit_Deviation_Detail!$H$24:$H$5800,Limit_Deviation_Detail!$B$24:$B$5800,B70,Limit_Deviation_Detail!$C$24:$C$5800,C70,Limit_Deviation_Detail!$E$24:$E$5800,D70,Limit_Deviation_Detail!$I$24:$I$5800,"Process Problems"))</f>
        <v/>
      </c>
      <c r="K70" s="217" t="str">
        <f>IF($E70="","",SUMIFS(Limit_Deviation_Detail!$H$24:$H$5800,Limit_Deviation_Detail!$B$24:$B$5800,B70,Limit_Deviation_Detail!$C$24:$C$5800,C70,Limit_Deviation_Detail!$E$24:$E$5800,D70,Limit_Deviation_Detail!$I$24:$I$5800,"Other Known Causes"))</f>
        <v/>
      </c>
      <c r="L70" s="217" t="str">
        <f>IF($E70="","",SUMIFS(Limit_Deviation_Detail!$H$24:$H$5800,Limit_Deviation_Detail!$B$24:$B$5800,B70,Limit_Deviation_Detail!$C$24:$C$5800,C70,Limit_Deviation_Detail!$E$24:$E$5800,D70,Limit_Deviation_Detail!$I$24:$I$5800,"Unknown Causes"))</f>
        <v/>
      </c>
    </row>
    <row r="71" spans="2:12" x14ac:dyDescent="0.25">
      <c r="B71" s="251" t="str">
        <f>IF(Lists!AA49="","",Lists!AA49)</f>
        <v/>
      </c>
      <c r="C71" s="263" t="str">
        <f>IF(Lists!AB49="","",Lists!AB49)</f>
        <v/>
      </c>
      <c r="D71" s="263" t="str">
        <f>IF(Lists!AC49="","",Lists!AC49)</f>
        <v/>
      </c>
      <c r="E71" s="217" t="str">
        <f>IF(Lists!AC49="","",Lists!AE49)</f>
        <v/>
      </c>
      <c r="F71" s="217" t="str">
        <f t="shared" si="2"/>
        <v/>
      </c>
      <c r="G71" s="253" t="str">
        <f t="shared" si="1"/>
        <v/>
      </c>
      <c r="H71" s="217" t="str">
        <f>IF($E71="","",SUMIFS(Limit_Deviation_Detail!$H$24:$H$5800,Limit_Deviation_Detail!$B$24:$B$5800,B71,Limit_Deviation_Detail!$C$24:$C$5800,C71,Limit_Deviation_Detail!$E$24:$E$5800,D71,Limit_Deviation_Detail!$I$24:$I$5800,"Startup/Shutdown"))</f>
        <v/>
      </c>
      <c r="I71" s="217" t="str">
        <f>IF($E71="","",SUMIFS(Limit_Deviation_Detail!$H$24:$H$5800,Limit_Deviation_Detail!$B$24:$B$5800,B71,Limit_Deviation_Detail!$C$24:$C$5800,C71,Limit_Deviation_Detail!$E$24:$E$5800,D71,Limit_Deviation_Detail!$I$24:$I$5800,"Control Equipment Problems"))</f>
        <v/>
      </c>
      <c r="J71" s="217" t="str">
        <f>IF($E71="","",SUMIFS(Limit_Deviation_Detail!$H$24:$H$5800,Limit_Deviation_Detail!$B$24:$B$5800,B71,Limit_Deviation_Detail!$C$24:$C$5800,C71,Limit_Deviation_Detail!$E$24:$E$5800,D71,Limit_Deviation_Detail!$I$24:$I$5800,"Process Problems"))</f>
        <v/>
      </c>
      <c r="K71" s="217" t="str">
        <f>IF($E71="","",SUMIFS(Limit_Deviation_Detail!$H$24:$H$5800,Limit_Deviation_Detail!$B$24:$B$5800,B71,Limit_Deviation_Detail!$C$24:$C$5800,C71,Limit_Deviation_Detail!$E$24:$E$5800,D71,Limit_Deviation_Detail!$I$24:$I$5800,"Other Known Causes"))</f>
        <v/>
      </c>
      <c r="L71" s="217" t="str">
        <f>IF($E71="","",SUMIFS(Limit_Deviation_Detail!$H$24:$H$5800,Limit_Deviation_Detail!$B$24:$B$5800,B71,Limit_Deviation_Detail!$C$24:$C$5800,C71,Limit_Deviation_Detail!$E$24:$E$5800,D71,Limit_Deviation_Detail!$I$24:$I$5800,"Unknown Causes"))</f>
        <v/>
      </c>
    </row>
    <row r="72" spans="2:12" x14ac:dyDescent="0.25">
      <c r="B72" s="251" t="str">
        <f>IF(Lists!AA50="","",Lists!AA50)</f>
        <v/>
      </c>
      <c r="C72" s="263" t="str">
        <f>IF(Lists!AB50="","",Lists!AB50)</f>
        <v/>
      </c>
      <c r="D72" s="263" t="str">
        <f>IF(Lists!AC50="","",Lists!AC50)</f>
        <v/>
      </c>
      <c r="E72" s="217" t="str">
        <f>IF(Lists!AC50="","",Lists!AE50)</f>
        <v/>
      </c>
      <c r="F72" s="217" t="str">
        <f t="shared" si="2"/>
        <v/>
      </c>
      <c r="G72" s="253" t="str">
        <f t="shared" si="1"/>
        <v/>
      </c>
      <c r="H72" s="217" t="str">
        <f>IF($E72="","",SUMIFS(Limit_Deviation_Detail!$H$24:$H$5800,Limit_Deviation_Detail!$B$24:$B$5800,B72,Limit_Deviation_Detail!$C$24:$C$5800,C72,Limit_Deviation_Detail!$E$24:$E$5800,D72,Limit_Deviation_Detail!$I$24:$I$5800,"Startup/Shutdown"))</f>
        <v/>
      </c>
      <c r="I72" s="217" t="str">
        <f>IF($E72="","",SUMIFS(Limit_Deviation_Detail!$H$24:$H$5800,Limit_Deviation_Detail!$B$24:$B$5800,B72,Limit_Deviation_Detail!$C$24:$C$5800,C72,Limit_Deviation_Detail!$E$24:$E$5800,D72,Limit_Deviation_Detail!$I$24:$I$5800,"Control Equipment Problems"))</f>
        <v/>
      </c>
      <c r="J72" s="217" t="str">
        <f>IF($E72="","",SUMIFS(Limit_Deviation_Detail!$H$24:$H$5800,Limit_Deviation_Detail!$B$24:$B$5800,B72,Limit_Deviation_Detail!$C$24:$C$5800,C72,Limit_Deviation_Detail!$E$24:$E$5800,D72,Limit_Deviation_Detail!$I$24:$I$5800,"Process Problems"))</f>
        <v/>
      </c>
      <c r="K72" s="217" t="str">
        <f>IF($E72="","",SUMIFS(Limit_Deviation_Detail!$H$24:$H$5800,Limit_Deviation_Detail!$B$24:$B$5800,B72,Limit_Deviation_Detail!$C$24:$C$5800,C72,Limit_Deviation_Detail!$E$24:$E$5800,D72,Limit_Deviation_Detail!$I$24:$I$5800,"Other Known Causes"))</f>
        <v/>
      </c>
      <c r="L72" s="217" t="str">
        <f>IF($E72="","",SUMIFS(Limit_Deviation_Detail!$H$24:$H$5800,Limit_Deviation_Detail!$B$24:$B$5800,B72,Limit_Deviation_Detail!$C$24:$C$5800,C72,Limit_Deviation_Detail!$E$24:$E$5800,D72,Limit_Deviation_Detail!$I$24:$I$5800,"Unknown Causes"))</f>
        <v/>
      </c>
    </row>
    <row r="73" spans="2:12" x14ac:dyDescent="0.25">
      <c r="B73" s="251" t="str">
        <f>IF(Lists!AA51="","",Lists!AA51)</f>
        <v/>
      </c>
      <c r="C73" s="263" t="str">
        <f>IF(Lists!AB51="","",Lists!AB51)</f>
        <v/>
      </c>
      <c r="D73" s="263" t="str">
        <f>IF(Lists!AC51="","",Lists!AC51)</f>
        <v/>
      </c>
      <c r="E73" s="217" t="str">
        <f>IF(Lists!AC51="","",Lists!AE51)</f>
        <v/>
      </c>
      <c r="F73" s="217" t="str">
        <f t="shared" si="2"/>
        <v/>
      </c>
      <c r="G73" s="253" t="str">
        <f t="shared" si="1"/>
        <v/>
      </c>
      <c r="H73" s="217" t="str">
        <f>IF($E73="","",SUMIFS(Limit_Deviation_Detail!$H$24:$H$5800,Limit_Deviation_Detail!$B$24:$B$5800,B73,Limit_Deviation_Detail!$C$24:$C$5800,C73,Limit_Deviation_Detail!$E$24:$E$5800,D73,Limit_Deviation_Detail!$I$24:$I$5800,"Startup/Shutdown"))</f>
        <v/>
      </c>
      <c r="I73" s="217" t="str">
        <f>IF($E73="","",SUMIFS(Limit_Deviation_Detail!$H$24:$H$5800,Limit_Deviation_Detail!$B$24:$B$5800,B73,Limit_Deviation_Detail!$C$24:$C$5800,C73,Limit_Deviation_Detail!$E$24:$E$5800,D73,Limit_Deviation_Detail!$I$24:$I$5800,"Control Equipment Problems"))</f>
        <v/>
      </c>
      <c r="J73" s="217" t="str">
        <f>IF($E73="","",SUMIFS(Limit_Deviation_Detail!$H$24:$H$5800,Limit_Deviation_Detail!$B$24:$B$5800,B73,Limit_Deviation_Detail!$C$24:$C$5800,C73,Limit_Deviation_Detail!$E$24:$E$5800,D73,Limit_Deviation_Detail!$I$24:$I$5800,"Process Problems"))</f>
        <v/>
      </c>
      <c r="K73" s="217" t="str">
        <f>IF($E73="","",SUMIFS(Limit_Deviation_Detail!$H$24:$H$5800,Limit_Deviation_Detail!$B$24:$B$5800,B73,Limit_Deviation_Detail!$C$24:$C$5800,C73,Limit_Deviation_Detail!$E$24:$E$5800,D73,Limit_Deviation_Detail!$I$24:$I$5800,"Other Known Causes"))</f>
        <v/>
      </c>
      <c r="L73" s="217" t="str">
        <f>IF($E73="","",SUMIFS(Limit_Deviation_Detail!$H$24:$H$5800,Limit_Deviation_Detail!$B$24:$B$5800,B73,Limit_Deviation_Detail!$C$24:$C$5800,C73,Limit_Deviation_Detail!$E$24:$E$5800,D73,Limit_Deviation_Detail!$I$24:$I$5800,"Unknown Causes"))</f>
        <v/>
      </c>
    </row>
    <row r="74" spans="2:12" x14ac:dyDescent="0.25">
      <c r="B74" s="251" t="str">
        <f>IF(Lists!AA52="","",Lists!AA52)</f>
        <v/>
      </c>
      <c r="C74" s="263" t="str">
        <f>IF(Lists!AB52="","",Lists!AB52)</f>
        <v/>
      </c>
      <c r="D74" s="263" t="str">
        <f>IF(Lists!AC52="","",Lists!AC52)</f>
        <v/>
      </c>
      <c r="E74" s="217" t="str">
        <f>IF(Lists!AC52="","",Lists!AE52)</f>
        <v/>
      </c>
      <c r="F74" s="217" t="str">
        <f t="shared" si="2"/>
        <v/>
      </c>
      <c r="G74" s="253" t="str">
        <f t="shared" si="1"/>
        <v/>
      </c>
      <c r="H74" s="217" t="str">
        <f>IF($E74="","",SUMIFS(Limit_Deviation_Detail!$H$24:$H$5800,Limit_Deviation_Detail!$B$24:$B$5800,B74,Limit_Deviation_Detail!$C$24:$C$5800,C74,Limit_Deviation_Detail!$E$24:$E$5800,D74,Limit_Deviation_Detail!$I$24:$I$5800,"Startup/Shutdown"))</f>
        <v/>
      </c>
      <c r="I74" s="217" t="str">
        <f>IF($E74="","",SUMIFS(Limit_Deviation_Detail!$H$24:$H$5800,Limit_Deviation_Detail!$B$24:$B$5800,B74,Limit_Deviation_Detail!$C$24:$C$5800,C74,Limit_Deviation_Detail!$E$24:$E$5800,D74,Limit_Deviation_Detail!$I$24:$I$5800,"Control Equipment Problems"))</f>
        <v/>
      </c>
      <c r="J74" s="217" t="str">
        <f>IF($E74="","",SUMIFS(Limit_Deviation_Detail!$H$24:$H$5800,Limit_Deviation_Detail!$B$24:$B$5800,B74,Limit_Deviation_Detail!$C$24:$C$5800,C74,Limit_Deviation_Detail!$E$24:$E$5800,D74,Limit_Deviation_Detail!$I$24:$I$5800,"Process Problems"))</f>
        <v/>
      </c>
      <c r="K74" s="217" t="str">
        <f>IF($E74="","",SUMIFS(Limit_Deviation_Detail!$H$24:$H$5800,Limit_Deviation_Detail!$B$24:$B$5800,B74,Limit_Deviation_Detail!$C$24:$C$5800,C74,Limit_Deviation_Detail!$E$24:$E$5800,D74,Limit_Deviation_Detail!$I$24:$I$5800,"Other Known Causes"))</f>
        <v/>
      </c>
      <c r="L74" s="217" t="str">
        <f>IF($E74="","",SUMIFS(Limit_Deviation_Detail!$H$24:$H$5800,Limit_Deviation_Detail!$B$24:$B$5800,B74,Limit_Deviation_Detail!$C$24:$C$5800,C74,Limit_Deviation_Detail!$E$24:$E$5800,D74,Limit_Deviation_Detail!$I$24:$I$5800,"Unknown Causes"))</f>
        <v/>
      </c>
    </row>
    <row r="75" spans="2:12" x14ac:dyDescent="0.25">
      <c r="B75" s="251" t="str">
        <f>IF(Lists!AA53="","",Lists!AA53)</f>
        <v/>
      </c>
      <c r="C75" s="263" t="str">
        <f>IF(Lists!AB53="","",Lists!AB53)</f>
        <v/>
      </c>
      <c r="D75" s="263" t="str">
        <f>IF(Lists!AC53="","",Lists!AC53)</f>
        <v/>
      </c>
      <c r="E75" s="217" t="str">
        <f>IF(Lists!AC53="","",Lists!AE53)</f>
        <v/>
      </c>
      <c r="F75" s="217" t="str">
        <f t="shared" si="2"/>
        <v/>
      </c>
      <c r="G75" s="253" t="str">
        <f t="shared" si="1"/>
        <v/>
      </c>
      <c r="H75" s="217" t="str">
        <f>IF($E75="","",SUMIFS(Limit_Deviation_Detail!$H$24:$H$5800,Limit_Deviation_Detail!$B$24:$B$5800,B75,Limit_Deviation_Detail!$C$24:$C$5800,C75,Limit_Deviation_Detail!$E$24:$E$5800,D75,Limit_Deviation_Detail!$I$24:$I$5800,"Startup/Shutdown"))</f>
        <v/>
      </c>
      <c r="I75" s="217" t="str">
        <f>IF($E75="","",SUMIFS(Limit_Deviation_Detail!$H$24:$H$5800,Limit_Deviation_Detail!$B$24:$B$5800,B75,Limit_Deviation_Detail!$C$24:$C$5800,C75,Limit_Deviation_Detail!$E$24:$E$5800,D75,Limit_Deviation_Detail!$I$24:$I$5800,"Control Equipment Problems"))</f>
        <v/>
      </c>
      <c r="J75" s="217" t="str">
        <f>IF($E75="","",SUMIFS(Limit_Deviation_Detail!$H$24:$H$5800,Limit_Deviation_Detail!$B$24:$B$5800,B75,Limit_Deviation_Detail!$C$24:$C$5800,C75,Limit_Deviation_Detail!$E$24:$E$5800,D75,Limit_Deviation_Detail!$I$24:$I$5800,"Process Problems"))</f>
        <v/>
      </c>
      <c r="K75" s="217" t="str">
        <f>IF($E75="","",SUMIFS(Limit_Deviation_Detail!$H$24:$H$5800,Limit_Deviation_Detail!$B$24:$B$5800,B75,Limit_Deviation_Detail!$C$24:$C$5800,C75,Limit_Deviation_Detail!$E$24:$E$5800,D75,Limit_Deviation_Detail!$I$24:$I$5800,"Other Known Causes"))</f>
        <v/>
      </c>
      <c r="L75" s="217" t="str">
        <f>IF($E75="","",SUMIFS(Limit_Deviation_Detail!$H$24:$H$5800,Limit_Deviation_Detail!$B$24:$B$5800,B75,Limit_Deviation_Detail!$C$24:$C$5800,C75,Limit_Deviation_Detail!$E$24:$E$5800,D75,Limit_Deviation_Detail!$I$24:$I$5800,"Unknown Causes"))</f>
        <v/>
      </c>
    </row>
    <row r="76" spans="2:12" x14ac:dyDescent="0.25">
      <c r="B76" s="251" t="str">
        <f>IF(Lists!AA54="","",Lists!AA54)</f>
        <v/>
      </c>
      <c r="C76" s="263" t="str">
        <f>IF(Lists!AB54="","",Lists!AB54)</f>
        <v/>
      </c>
      <c r="D76" s="263" t="str">
        <f>IF(Lists!AC54="","",Lists!AC54)</f>
        <v/>
      </c>
      <c r="E76" s="217" t="str">
        <f>IF(Lists!AC54="","",Lists!AE54)</f>
        <v/>
      </c>
      <c r="F76" s="217" t="str">
        <f t="shared" si="2"/>
        <v/>
      </c>
      <c r="G76" s="253" t="str">
        <f t="shared" si="1"/>
        <v/>
      </c>
      <c r="H76" s="217" t="str">
        <f>IF($E76="","",SUMIFS(Limit_Deviation_Detail!$H$24:$H$5800,Limit_Deviation_Detail!$B$24:$B$5800,B76,Limit_Deviation_Detail!$C$24:$C$5800,C76,Limit_Deviation_Detail!$E$24:$E$5800,D76,Limit_Deviation_Detail!$I$24:$I$5800,"Startup/Shutdown"))</f>
        <v/>
      </c>
      <c r="I76" s="217" t="str">
        <f>IF($E76="","",SUMIFS(Limit_Deviation_Detail!$H$24:$H$5800,Limit_Deviation_Detail!$B$24:$B$5800,B76,Limit_Deviation_Detail!$C$24:$C$5800,C76,Limit_Deviation_Detail!$E$24:$E$5800,D76,Limit_Deviation_Detail!$I$24:$I$5800,"Control Equipment Problems"))</f>
        <v/>
      </c>
      <c r="J76" s="217" t="str">
        <f>IF($E76="","",SUMIFS(Limit_Deviation_Detail!$H$24:$H$5800,Limit_Deviation_Detail!$B$24:$B$5800,B76,Limit_Deviation_Detail!$C$24:$C$5800,C76,Limit_Deviation_Detail!$E$24:$E$5800,D76,Limit_Deviation_Detail!$I$24:$I$5800,"Process Problems"))</f>
        <v/>
      </c>
      <c r="K76" s="217" t="str">
        <f>IF($E76="","",SUMIFS(Limit_Deviation_Detail!$H$24:$H$5800,Limit_Deviation_Detail!$B$24:$B$5800,B76,Limit_Deviation_Detail!$C$24:$C$5800,C76,Limit_Deviation_Detail!$E$24:$E$5800,D76,Limit_Deviation_Detail!$I$24:$I$5800,"Other Known Causes"))</f>
        <v/>
      </c>
      <c r="L76" s="217" t="str">
        <f>IF($E76="","",SUMIFS(Limit_Deviation_Detail!$H$24:$H$5800,Limit_Deviation_Detail!$B$24:$B$5800,B76,Limit_Deviation_Detail!$C$24:$C$5800,C76,Limit_Deviation_Detail!$E$24:$E$5800,D76,Limit_Deviation_Detail!$I$24:$I$5800,"Unknown Causes"))</f>
        <v/>
      </c>
    </row>
    <row r="77" spans="2:12" x14ac:dyDescent="0.25">
      <c r="B77" s="251" t="str">
        <f>IF(Lists!AA55="","",Lists!AA55)</f>
        <v/>
      </c>
      <c r="C77" s="263" t="str">
        <f>IF(Lists!AB55="","",Lists!AB55)</f>
        <v/>
      </c>
      <c r="D77" s="263" t="str">
        <f>IF(Lists!AC55="","",Lists!AC55)</f>
        <v/>
      </c>
      <c r="E77" s="217" t="str">
        <f>IF(Lists!AC55="","",Lists!AE55)</f>
        <v/>
      </c>
      <c r="F77" s="217" t="str">
        <f t="shared" si="2"/>
        <v/>
      </c>
      <c r="G77" s="253" t="str">
        <f t="shared" si="1"/>
        <v/>
      </c>
      <c r="H77" s="217" t="str">
        <f>IF($E77="","",SUMIFS(Limit_Deviation_Detail!$H$24:$H$5800,Limit_Deviation_Detail!$B$24:$B$5800,B77,Limit_Deviation_Detail!$C$24:$C$5800,C77,Limit_Deviation_Detail!$E$24:$E$5800,D77,Limit_Deviation_Detail!$I$24:$I$5800,"Startup/Shutdown"))</f>
        <v/>
      </c>
      <c r="I77" s="217" t="str">
        <f>IF($E77="","",SUMIFS(Limit_Deviation_Detail!$H$24:$H$5800,Limit_Deviation_Detail!$B$24:$B$5800,B77,Limit_Deviation_Detail!$C$24:$C$5800,C77,Limit_Deviation_Detail!$E$24:$E$5800,D77,Limit_Deviation_Detail!$I$24:$I$5800,"Control Equipment Problems"))</f>
        <v/>
      </c>
      <c r="J77" s="217" t="str">
        <f>IF($E77="","",SUMIFS(Limit_Deviation_Detail!$H$24:$H$5800,Limit_Deviation_Detail!$B$24:$B$5800,B77,Limit_Deviation_Detail!$C$24:$C$5800,C77,Limit_Deviation_Detail!$E$24:$E$5800,D77,Limit_Deviation_Detail!$I$24:$I$5800,"Process Problems"))</f>
        <v/>
      </c>
      <c r="K77" s="217" t="str">
        <f>IF($E77="","",SUMIFS(Limit_Deviation_Detail!$H$24:$H$5800,Limit_Deviation_Detail!$B$24:$B$5800,B77,Limit_Deviation_Detail!$C$24:$C$5800,C77,Limit_Deviation_Detail!$E$24:$E$5800,D77,Limit_Deviation_Detail!$I$24:$I$5800,"Other Known Causes"))</f>
        <v/>
      </c>
      <c r="L77" s="217" t="str">
        <f>IF($E77="","",SUMIFS(Limit_Deviation_Detail!$H$24:$H$5800,Limit_Deviation_Detail!$B$24:$B$5800,B77,Limit_Deviation_Detail!$C$24:$C$5800,C77,Limit_Deviation_Detail!$E$24:$E$5800,D77,Limit_Deviation_Detail!$I$24:$I$5800,"Unknown Causes"))</f>
        <v/>
      </c>
    </row>
    <row r="78" spans="2:12" x14ac:dyDescent="0.25">
      <c r="B78" s="251" t="str">
        <f>IF(Lists!AA56="","",Lists!AA56)</f>
        <v/>
      </c>
      <c r="C78" s="263" t="str">
        <f>IF(Lists!AB56="","",Lists!AB56)</f>
        <v/>
      </c>
      <c r="D78" s="263" t="str">
        <f>IF(Lists!AC56="","",Lists!AC56)</f>
        <v/>
      </c>
      <c r="E78" s="217" t="str">
        <f>IF(Lists!AC56="","",Lists!AE56)</f>
        <v/>
      </c>
      <c r="F78" s="217" t="str">
        <f t="shared" si="2"/>
        <v/>
      </c>
      <c r="G78" s="253" t="str">
        <f t="shared" si="1"/>
        <v/>
      </c>
      <c r="H78" s="217" t="str">
        <f>IF($E78="","",SUMIFS(Limit_Deviation_Detail!$H$24:$H$5800,Limit_Deviation_Detail!$B$24:$B$5800,B78,Limit_Deviation_Detail!$C$24:$C$5800,C78,Limit_Deviation_Detail!$E$24:$E$5800,D78,Limit_Deviation_Detail!$I$24:$I$5800,"Startup/Shutdown"))</f>
        <v/>
      </c>
      <c r="I78" s="217" t="str">
        <f>IF($E78="","",SUMIFS(Limit_Deviation_Detail!$H$24:$H$5800,Limit_Deviation_Detail!$B$24:$B$5800,B78,Limit_Deviation_Detail!$C$24:$C$5800,C78,Limit_Deviation_Detail!$E$24:$E$5800,D78,Limit_Deviation_Detail!$I$24:$I$5800,"Control Equipment Problems"))</f>
        <v/>
      </c>
      <c r="J78" s="217" t="str">
        <f>IF($E78="","",SUMIFS(Limit_Deviation_Detail!$H$24:$H$5800,Limit_Deviation_Detail!$B$24:$B$5800,B78,Limit_Deviation_Detail!$C$24:$C$5800,C78,Limit_Deviation_Detail!$E$24:$E$5800,D78,Limit_Deviation_Detail!$I$24:$I$5800,"Process Problems"))</f>
        <v/>
      </c>
      <c r="K78" s="217" t="str">
        <f>IF($E78="","",SUMIFS(Limit_Deviation_Detail!$H$24:$H$5800,Limit_Deviation_Detail!$B$24:$B$5800,B78,Limit_Deviation_Detail!$C$24:$C$5800,C78,Limit_Deviation_Detail!$E$24:$E$5800,D78,Limit_Deviation_Detail!$I$24:$I$5800,"Other Known Causes"))</f>
        <v/>
      </c>
      <c r="L78" s="217" t="str">
        <f>IF($E78="","",SUMIFS(Limit_Deviation_Detail!$H$24:$H$5800,Limit_Deviation_Detail!$B$24:$B$5800,B78,Limit_Deviation_Detail!$C$24:$C$5800,C78,Limit_Deviation_Detail!$E$24:$E$5800,D78,Limit_Deviation_Detail!$I$24:$I$5800,"Unknown Causes"))</f>
        <v/>
      </c>
    </row>
    <row r="79" spans="2:12" x14ac:dyDescent="0.25">
      <c r="B79" s="251" t="str">
        <f>IF(Lists!AA57="","",Lists!AA57)</f>
        <v/>
      </c>
      <c r="C79" s="263" t="str">
        <f>IF(Lists!AB57="","",Lists!AB57)</f>
        <v/>
      </c>
      <c r="D79" s="263" t="str">
        <f>IF(Lists!AC57="","",Lists!AC57)</f>
        <v/>
      </c>
      <c r="E79" s="217" t="str">
        <f>IF(Lists!AC57="","",Lists!AE57)</f>
        <v/>
      </c>
      <c r="F79" s="217" t="str">
        <f t="shared" si="2"/>
        <v/>
      </c>
      <c r="G79" s="253" t="str">
        <f t="shared" si="1"/>
        <v/>
      </c>
      <c r="H79" s="217" t="str">
        <f>IF($E79="","",SUMIFS(Limit_Deviation_Detail!$H$24:$H$5800,Limit_Deviation_Detail!$B$24:$B$5800,B79,Limit_Deviation_Detail!$C$24:$C$5800,C79,Limit_Deviation_Detail!$E$24:$E$5800,D79,Limit_Deviation_Detail!$I$24:$I$5800,"Startup/Shutdown"))</f>
        <v/>
      </c>
      <c r="I79" s="217" t="str">
        <f>IF($E79="","",SUMIFS(Limit_Deviation_Detail!$H$24:$H$5800,Limit_Deviation_Detail!$B$24:$B$5800,B79,Limit_Deviation_Detail!$C$24:$C$5800,C79,Limit_Deviation_Detail!$E$24:$E$5800,D79,Limit_Deviation_Detail!$I$24:$I$5800,"Control Equipment Problems"))</f>
        <v/>
      </c>
      <c r="J79" s="217" t="str">
        <f>IF($E79="","",SUMIFS(Limit_Deviation_Detail!$H$24:$H$5800,Limit_Deviation_Detail!$B$24:$B$5800,B79,Limit_Deviation_Detail!$C$24:$C$5800,C79,Limit_Deviation_Detail!$E$24:$E$5800,D79,Limit_Deviation_Detail!$I$24:$I$5800,"Process Problems"))</f>
        <v/>
      </c>
      <c r="K79" s="217" t="str">
        <f>IF($E79="","",SUMIFS(Limit_Deviation_Detail!$H$24:$H$5800,Limit_Deviation_Detail!$B$24:$B$5800,B79,Limit_Deviation_Detail!$C$24:$C$5800,C79,Limit_Deviation_Detail!$E$24:$E$5800,D79,Limit_Deviation_Detail!$I$24:$I$5800,"Other Known Causes"))</f>
        <v/>
      </c>
      <c r="L79" s="217" t="str">
        <f>IF($E79="","",SUMIFS(Limit_Deviation_Detail!$H$24:$H$5800,Limit_Deviation_Detail!$B$24:$B$5800,B79,Limit_Deviation_Detail!$C$24:$C$5800,C79,Limit_Deviation_Detail!$E$24:$E$5800,D79,Limit_Deviation_Detail!$I$24:$I$5800,"Unknown Causes"))</f>
        <v/>
      </c>
    </row>
    <row r="80" spans="2:12" x14ac:dyDescent="0.25">
      <c r="B80" s="251" t="str">
        <f>IF(Lists!AA58="","",Lists!AA58)</f>
        <v/>
      </c>
      <c r="C80" s="263" t="str">
        <f>IF(Lists!AB58="","",Lists!AB58)</f>
        <v/>
      </c>
      <c r="D80" s="263" t="str">
        <f>IF(Lists!AC58="","",Lists!AC58)</f>
        <v/>
      </c>
      <c r="E80" s="217" t="str">
        <f>IF(Lists!AC58="","",Lists!AE58)</f>
        <v/>
      </c>
      <c r="F80" s="217" t="str">
        <f t="shared" si="2"/>
        <v/>
      </c>
      <c r="G80" s="253" t="str">
        <f t="shared" si="1"/>
        <v/>
      </c>
      <c r="H80" s="217" t="str">
        <f>IF($E80="","",SUMIFS(Limit_Deviation_Detail!$H$24:$H$5800,Limit_Deviation_Detail!$B$24:$B$5800,B80,Limit_Deviation_Detail!$C$24:$C$5800,C80,Limit_Deviation_Detail!$E$24:$E$5800,D80,Limit_Deviation_Detail!$I$24:$I$5800,"Startup/Shutdown"))</f>
        <v/>
      </c>
      <c r="I80" s="217" t="str">
        <f>IF($E80="","",SUMIFS(Limit_Deviation_Detail!$H$24:$H$5800,Limit_Deviation_Detail!$B$24:$B$5800,B80,Limit_Deviation_Detail!$C$24:$C$5800,C80,Limit_Deviation_Detail!$E$24:$E$5800,D80,Limit_Deviation_Detail!$I$24:$I$5800,"Control Equipment Problems"))</f>
        <v/>
      </c>
      <c r="J80" s="217" t="str">
        <f>IF($E80="","",SUMIFS(Limit_Deviation_Detail!$H$24:$H$5800,Limit_Deviation_Detail!$B$24:$B$5800,B80,Limit_Deviation_Detail!$C$24:$C$5800,C80,Limit_Deviation_Detail!$E$24:$E$5800,D80,Limit_Deviation_Detail!$I$24:$I$5800,"Process Problems"))</f>
        <v/>
      </c>
      <c r="K80" s="217" t="str">
        <f>IF($E80="","",SUMIFS(Limit_Deviation_Detail!$H$24:$H$5800,Limit_Deviation_Detail!$B$24:$B$5800,B80,Limit_Deviation_Detail!$C$24:$C$5800,C80,Limit_Deviation_Detail!$E$24:$E$5800,D80,Limit_Deviation_Detail!$I$24:$I$5800,"Other Known Causes"))</f>
        <v/>
      </c>
      <c r="L80" s="217" t="str">
        <f>IF($E80="","",SUMIFS(Limit_Deviation_Detail!$H$24:$H$5800,Limit_Deviation_Detail!$B$24:$B$5800,B80,Limit_Deviation_Detail!$C$24:$C$5800,C80,Limit_Deviation_Detail!$E$24:$E$5800,D80,Limit_Deviation_Detail!$I$24:$I$5800,"Unknown Causes"))</f>
        <v/>
      </c>
    </row>
    <row r="81" spans="2:12" x14ac:dyDescent="0.25">
      <c r="B81" s="251" t="str">
        <f>IF(Lists!AA59="","",Lists!AA59)</f>
        <v/>
      </c>
      <c r="C81" s="263" t="str">
        <f>IF(Lists!AB59="","",Lists!AB59)</f>
        <v/>
      </c>
      <c r="D81" s="263" t="str">
        <f>IF(Lists!AC59="","",Lists!AC59)</f>
        <v/>
      </c>
      <c r="E81" s="217" t="str">
        <f>IF(Lists!AC59="","",Lists!AE59)</f>
        <v/>
      </c>
      <c r="F81" s="217" t="str">
        <f t="shared" si="2"/>
        <v/>
      </c>
      <c r="G81" s="253" t="str">
        <f t="shared" si="1"/>
        <v/>
      </c>
      <c r="H81" s="217" t="str">
        <f>IF($E81="","",SUMIFS(Limit_Deviation_Detail!$H$24:$H$5800,Limit_Deviation_Detail!$B$24:$B$5800,B81,Limit_Deviation_Detail!$C$24:$C$5800,C81,Limit_Deviation_Detail!$E$24:$E$5800,D81,Limit_Deviation_Detail!$I$24:$I$5800,"Startup/Shutdown"))</f>
        <v/>
      </c>
      <c r="I81" s="217" t="str">
        <f>IF($E81="","",SUMIFS(Limit_Deviation_Detail!$H$24:$H$5800,Limit_Deviation_Detail!$B$24:$B$5800,B81,Limit_Deviation_Detail!$C$24:$C$5800,C81,Limit_Deviation_Detail!$E$24:$E$5800,D81,Limit_Deviation_Detail!$I$24:$I$5800,"Control Equipment Problems"))</f>
        <v/>
      </c>
      <c r="J81" s="217" t="str">
        <f>IF($E81="","",SUMIFS(Limit_Deviation_Detail!$H$24:$H$5800,Limit_Deviation_Detail!$B$24:$B$5800,B81,Limit_Deviation_Detail!$C$24:$C$5800,C81,Limit_Deviation_Detail!$E$24:$E$5800,D81,Limit_Deviation_Detail!$I$24:$I$5800,"Process Problems"))</f>
        <v/>
      </c>
      <c r="K81" s="217" t="str">
        <f>IF($E81="","",SUMIFS(Limit_Deviation_Detail!$H$24:$H$5800,Limit_Deviation_Detail!$B$24:$B$5800,B81,Limit_Deviation_Detail!$C$24:$C$5800,C81,Limit_Deviation_Detail!$E$24:$E$5800,D81,Limit_Deviation_Detail!$I$24:$I$5800,"Other Known Causes"))</f>
        <v/>
      </c>
      <c r="L81" s="217" t="str">
        <f>IF($E81="","",SUMIFS(Limit_Deviation_Detail!$H$24:$H$5800,Limit_Deviation_Detail!$B$24:$B$5800,B81,Limit_Deviation_Detail!$C$24:$C$5800,C81,Limit_Deviation_Detail!$E$24:$E$5800,D81,Limit_Deviation_Detail!$I$24:$I$5800,"Unknown Causes"))</f>
        <v/>
      </c>
    </row>
    <row r="82" spans="2:12" x14ac:dyDescent="0.25">
      <c r="B82" s="251" t="str">
        <f>IF(Lists!AA60="","",Lists!AA60)</f>
        <v/>
      </c>
      <c r="C82" s="263" t="str">
        <f>IF(Lists!AB60="","",Lists!AB60)</f>
        <v/>
      </c>
      <c r="D82" s="263" t="str">
        <f>IF(Lists!AC60="","",Lists!AC60)</f>
        <v/>
      </c>
      <c r="E82" s="217" t="str">
        <f>IF(Lists!AC60="","",Lists!AE60)</f>
        <v/>
      </c>
      <c r="F82" s="217" t="str">
        <f t="shared" si="2"/>
        <v/>
      </c>
      <c r="G82" s="253" t="str">
        <f t="shared" si="1"/>
        <v/>
      </c>
      <c r="H82" s="217" t="str">
        <f>IF($E82="","",SUMIFS(Limit_Deviation_Detail!$H$24:$H$5800,Limit_Deviation_Detail!$B$24:$B$5800,B82,Limit_Deviation_Detail!$C$24:$C$5800,C82,Limit_Deviation_Detail!$E$24:$E$5800,D82,Limit_Deviation_Detail!$I$24:$I$5800,"Startup/Shutdown"))</f>
        <v/>
      </c>
      <c r="I82" s="217" t="str">
        <f>IF($E82="","",SUMIFS(Limit_Deviation_Detail!$H$24:$H$5800,Limit_Deviation_Detail!$B$24:$B$5800,B82,Limit_Deviation_Detail!$C$24:$C$5800,C82,Limit_Deviation_Detail!$E$24:$E$5800,D82,Limit_Deviation_Detail!$I$24:$I$5800,"Control Equipment Problems"))</f>
        <v/>
      </c>
      <c r="J82" s="217" t="str">
        <f>IF($E82="","",SUMIFS(Limit_Deviation_Detail!$H$24:$H$5800,Limit_Deviation_Detail!$B$24:$B$5800,B82,Limit_Deviation_Detail!$C$24:$C$5800,C82,Limit_Deviation_Detail!$E$24:$E$5800,D82,Limit_Deviation_Detail!$I$24:$I$5800,"Process Problems"))</f>
        <v/>
      </c>
      <c r="K82" s="217" t="str">
        <f>IF($E82="","",SUMIFS(Limit_Deviation_Detail!$H$24:$H$5800,Limit_Deviation_Detail!$B$24:$B$5800,B82,Limit_Deviation_Detail!$C$24:$C$5800,C82,Limit_Deviation_Detail!$E$24:$E$5800,D82,Limit_Deviation_Detail!$I$24:$I$5800,"Other Known Causes"))</f>
        <v/>
      </c>
      <c r="L82" s="217" t="str">
        <f>IF($E82="","",SUMIFS(Limit_Deviation_Detail!$H$24:$H$5800,Limit_Deviation_Detail!$B$24:$B$5800,B82,Limit_Deviation_Detail!$C$24:$C$5800,C82,Limit_Deviation_Detail!$E$24:$E$5800,D82,Limit_Deviation_Detail!$I$24:$I$5800,"Unknown Causes"))</f>
        <v/>
      </c>
    </row>
    <row r="83" spans="2:12" x14ac:dyDescent="0.25">
      <c r="B83" s="251" t="str">
        <f>IF(Lists!AA61="","",Lists!AA61)</f>
        <v/>
      </c>
      <c r="C83" s="263" t="str">
        <f>IF(Lists!AB61="","",Lists!AB61)</f>
        <v/>
      </c>
      <c r="D83" s="263" t="str">
        <f>IF(Lists!AC61="","",Lists!AC61)</f>
        <v/>
      </c>
      <c r="E83" s="217" t="str">
        <f>IF(Lists!AC61="","",Lists!AE61)</f>
        <v/>
      </c>
      <c r="F83" s="217" t="str">
        <f t="shared" si="2"/>
        <v/>
      </c>
      <c r="G83" s="253" t="str">
        <f t="shared" si="1"/>
        <v/>
      </c>
      <c r="H83" s="217" t="str">
        <f>IF($E83="","",SUMIFS(Limit_Deviation_Detail!$H$24:$H$5800,Limit_Deviation_Detail!$B$24:$B$5800,B83,Limit_Deviation_Detail!$C$24:$C$5800,C83,Limit_Deviation_Detail!$E$24:$E$5800,D83,Limit_Deviation_Detail!$I$24:$I$5800,"Startup/Shutdown"))</f>
        <v/>
      </c>
      <c r="I83" s="217" t="str">
        <f>IF($E83="","",SUMIFS(Limit_Deviation_Detail!$H$24:$H$5800,Limit_Deviation_Detail!$B$24:$B$5800,B83,Limit_Deviation_Detail!$C$24:$C$5800,C83,Limit_Deviation_Detail!$E$24:$E$5800,D83,Limit_Deviation_Detail!$I$24:$I$5800,"Control Equipment Problems"))</f>
        <v/>
      </c>
      <c r="J83" s="217" t="str">
        <f>IF($E83="","",SUMIFS(Limit_Deviation_Detail!$H$24:$H$5800,Limit_Deviation_Detail!$B$24:$B$5800,B83,Limit_Deviation_Detail!$C$24:$C$5800,C83,Limit_Deviation_Detail!$E$24:$E$5800,D83,Limit_Deviation_Detail!$I$24:$I$5800,"Process Problems"))</f>
        <v/>
      </c>
      <c r="K83" s="217" t="str">
        <f>IF($E83="","",SUMIFS(Limit_Deviation_Detail!$H$24:$H$5800,Limit_Deviation_Detail!$B$24:$B$5800,B83,Limit_Deviation_Detail!$C$24:$C$5800,C83,Limit_Deviation_Detail!$E$24:$E$5800,D83,Limit_Deviation_Detail!$I$24:$I$5800,"Other Known Causes"))</f>
        <v/>
      </c>
      <c r="L83" s="217" t="str">
        <f>IF($E83="","",SUMIFS(Limit_Deviation_Detail!$H$24:$H$5800,Limit_Deviation_Detail!$B$24:$B$5800,B83,Limit_Deviation_Detail!$C$24:$C$5800,C83,Limit_Deviation_Detail!$E$24:$E$5800,D83,Limit_Deviation_Detail!$I$24:$I$5800,"Unknown Causes"))</f>
        <v/>
      </c>
    </row>
    <row r="84" spans="2:12" x14ac:dyDescent="0.25">
      <c r="B84" s="251" t="str">
        <f>IF(Lists!AA62="","",Lists!AA62)</f>
        <v/>
      </c>
      <c r="C84" s="263" t="str">
        <f>IF(Lists!AB62="","",Lists!AB62)</f>
        <v/>
      </c>
      <c r="D84" s="263" t="str">
        <f>IF(Lists!AC62="","",Lists!AC62)</f>
        <v/>
      </c>
      <c r="E84" s="217" t="str">
        <f>IF(Lists!AC62="","",Lists!AE62)</f>
        <v/>
      </c>
      <c r="F84" s="217" t="str">
        <f t="shared" si="2"/>
        <v/>
      </c>
      <c r="G84" s="253" t="str">
        <f t="shared" si="1"/>
        <v/>
      </c>
      <c r="H84" s="217" t="str">
        <f>IF($E84="","",SUMIFS(Limit_Deviation_Detail!$H$24:$H$5800,Limit_Deviation_Detail!$B$24:$B$5800,B84,Limit_Deviation_Detail!$C$24:$C$5800,C84,Limit_Deviation_Detail!$E$24:$E$5800,D84,Limit_Deviation_Detail!$I$24:$I$5800,"Startup/Shutdown"))</f>
        <v/>
      </c>
      <c r="I84" s="217" t="str">
        <f>IF($E84="","",SUMIFS(Limit_Deviation_Detail!$H$24:$H$5800,Limit_Deviation_Detail!$B$24:$B$5800,B84,Limit_Deviation_Detail!$C$24:$C$5800,C84,Limit_Deviation_Detail!$E$24:$E$5800,D84,Limit_Deviation_Detail!$I$24:$I$5800,"Control Equipment Problems"))</f>
        <v/>
      </c>
      <c r="J84" s="217" t="str">
        <f>IF($E84="","",SUMIFS(Limit_Deviation_Detail!$H$24:$H$5800,Limit_Deviation_Detail!$B$24:$B$5800,B84,Limit_Deviation_Detail!$C$24:$C$5800,C84,Limit_Deviation_Detail!$E$24:$E$5800,D84,Limit_Deviation_Detail!$I$24:$I$5800,"Process Problems"))</f>
        <v/>
      </c>
      <c r="K84" s="217" t="str">
        <f>IF($E84="","",SUMIFS(Limit_Deviation_Detail!$H$24:$H$5800,Limit_Deviation_Detail!$B$24:$B$5800,B84,Limit_Deviation_Detail!$C$24:$C$5800,C84,Limit_Deviation_Detail!$E$24:$E$5800,D84,Limit_Deviation_Detail!$I$24:$I$5800,"Other Known Causes"))</f>
        <v/>
      </c>
      <c r="L84" s="217" t="str">
        <f>IF($E84="","",SUMIFS(Limit_Deviation_Detail!$H$24:$H$5800,Limit_Deviation_Detail!$B$24:$B$5800,B84,Limit_Deviation_Detail!$C$24:$C$5800,C84,Limit_Deviation_Detail!$E$24:$E$5800,D84,Limit_Deviation_Detail!$I$24:$I$5800,"Unknown Causes"))</f>
        <v/>
      </c>
    </row>
    <row r="85" spans="2:12" x14ac:dyDescent="0.25">
      <c r="B85" s="251" t="str">
        <f>IF(Lists!AA63="","",Lists!AA63)</f>
        <v/>
      </c>
      <c r="C85" s="263" t="str">
        <f>IF(Lists!AB63="","",Lists!AB63)</f>
        <v/>
      </c>
      <c r="D85" s="263" t="str">
        <f>IF(Lists!AC63="","",Lists!AC63)</f>
        <v/>
      </c>
      <c r="E85" s="217" t="str">
        <f>IF(Lists!AC63="","",Lists!AE63)</f>
        <v/>
      </c>
      <c r="F85" s="217" t="str">
        <f t="shared" si="2"/>
        <v/>
      </c>
      <c r="G85" s="253" t="str">
        <f t="shared" si="1"/>
        <v/>
      </c>
      <c r="H85" s="217" t="str">
        <f>IF($E85="","",SUMIFS(Limit_Deviation_Detail!$H$24:$H$5800,Limit_Deviation_Detail!$B$24:$B$5800,B85,Limit_Deviation_Detail!$C$24:$C$5800,C85,Limit_Deviation_Detail!$E$24:$E$5800,D85,Limit_Deviation_Detail!$I$24:$I$5800,"Startup/Shutdown"))</f>
        <v/>
      </c>
      <c r="I85" s="217" t="str">
        <f>IF($E85="","",SUMIFS(Limit_Deviation_Detail!$H$24:$H$5800,Limit_Deviation_Detail!$B$24:$B$5800,B85,Limit_Deviation_Detail!$C$24:$C$5800,C85,Limit_Deviation_Detail!$E$24:$E$5800,D85,Limit_Deviation_Detail!$I$24:$I$5800,"Control Equipment Problems"))</f>
        <v/>
      </c>
      <c r="J85" s="217" t="str">
        <f>IF($E85="","",SUMIFS(Limit_Deviation_Detail!$H$24:$H$5800,Limit_Deviation_Detail!$B$24:$B$5800,B85,Limit_Deviation_Detail!$C$24:$C$5800,C85,Limit_Deviation_Detail!$E$24:$E$5800,D85,Limit_Deviation_Detail!$I$24:$I$5800,"Process Problems"))</f>
        <v/>
      </c>
      <c r="K85" s="217" t="str">
        <f>IF($E85="","",SUMIFS(Limit_Deviation_Detail!$H$24:$H$5800,Limit_Deviation_Detail!$B$24:$B$5800,B85,Limit_Deviation_Detail!$C$24:$C$5800,C85,Limit_Deviation_Detail!$E$24:$E$5800,D85,Limit_Deviation_Detail!$I$24:$I$5800,"Other Known Causes"))</f>
        <v/>
      </c>
      <c r="L85" s="217" t="str">
        <f>IF($E85="","",SUMIFS(Limit_Deviation_Detail!$H$24:$H$5800,Limit_Deviation_Detail!$B$24:$B$5800,B85,Limit_Deviation_Detail!$C$24:$C$5800,C85,Limit_Deviation_Detail!$E$24:$E$5800,D85,Limit_Deviation_Detail!$I$24:$I$5800,"Unknown Causes"))</f>
        <v/>
      </c>
    </row>
    <row r="86" spans="2:12" x14ac:dyDescent="0.25">
      <c r="B86" s="251" t="str">
        <f>IF(Lists!AA64="","",Lists!AA64)</f>
        <v/>
      </c>
      <c r="C86" s="263" t="str">
        <f>IF(Lists!AB64="","",Lists!AB64)</f>
        <v/>
      </c>
      <c r="D86" s="263" t="str">
        <f>IF(Lists!AC64="","",Lists!AC64)</f>
        <v/>
      </c>
      <c r="E86" s="217" t="str">
        <f>IF(Lists!AC64="","",Lists!AE64)</f>
        <v/>
      </c>
      <c r="F86" s="217" t="str">
        <f t="shared" si="2"/>
        <v/>
      </c>
      <c r="G86" s="253" t="str">
        <f t="shared" si="1"/>
        <v/>
      </c>
      <c r="H86" s="217" t="str">
        <f>IF($E86="","",SUMIFS(Limit_Deviation_Detail!$H$24:$H$5800,Limit_Deviation_Detail!$B$24:$B$5800,B86,Limit_Deviation_Detail!$C$24:$C$5800,C86,Limit_Deviation_Detail!$E$24:$E$5800,D86,Limit_Deviation_Detail!$I$24:$I$5800,"Startup/Shutdown"))</f>
        <v/>
      </c>
      <c r="I86" s="217" t="str">
        <f>IF($E86="","",SUMIFS(Limit_Deviation_Detail!$H$24:$H$5800,Limit_Deviation_Detail!$B$24:$B$5800,B86,Limit_Deviation_Detail!$C$24:$C$5800,C86,Limit_Deviation_Detail!$E$24:$E$5800,D86,Limit_Deviation_Detail!$I$24:$I$5800,"Control Equipment Problems"))</f>
        <v/>
      </c>
      <c r="J86" s="217" t="str">
        <f>IF($E86="","",SUMIFS(Limit_Deviation_Detail!$H$24:$H$5800,Limit_Deviation_Detail!$B$24:$B$5800,B86,Limit_Deviation_Detail!$C$24:$C$5800,C86,Limit_Deviation_Detail!$E$24:$E$5800,D86,Limit_Deviation_Detail!$I$24:$I$5800,"Process Problems"))</f>
        <v/>
      </c>
      <c r="K86" s="217" t="str">
        <f>IF($E86="","",SUMIFS(Limit_Deviation_Detail!$H$24:$H$5800,Limit_Deviation_Detail!$B$24:$B$5800,B86,Limit_Deviation_Detail!$C$24:$C$5800,C86,Limit_Deviation_Detail!$E$24:$E$5800,D86,Limit_Deviation_Detail!$I$24:$I$5800,"Other Known Causes"))</f>
        <v/>
      </c>
      <c r="L86" s="217" t="str">
        <f>IF($E86="","",SUMIFS(Limit_Deviation_Detail!$H$24:$H$5800,Limit_Deviation_Detail!$B$24:$B$5800,B86,Limit_Deviation_Detail!$C$24:$C$5800,C86,Limit_Deviation_Detail!$E$24:$E$5800,D86,Limit_Deviation_Detail!$I$24:$I$5800,"Unknown Causes"))</f>
        <v/>
      </c>
    </row>
    <row r="87" spans="2:12" x14ac:dyDescent="0.25">
      <c r="B87" s="251" t="str">
        <f>IF(Lists!AA65="","",Lists!AA65)</f>
        <v/>
      </c>
      <c r="C87" s="263" t="str">
        <f>IF(Lists!AB65="","",Lists!AB65)</f>
        <v/>
      </c>
      <c r="D87" s="263" t="str">
        <f>IF(Lists!AC65="","",Lists!AC65)</f>
        <v/>
      </c>
      <c r="E87" s="217" t="str">
        <f>IF(Lists!AC65="","",Lists!AE65)</f>
        <v/>
      </c>
      <c r="F87" s="217" t="str">
        <f t="shared" si="2"/>
        <v/>
      </c>
      <c r="G87" s="253" t="str">
        <f t="shared" si="1"/>
        <v/>
      </c>
      <c r="H87" s="217" t="str">
        <f>IF($E87="","",SUMIFS(Limit_Deviation_Detail!$H$24:$H$5800,Limit_Deviation_Detail!$B$24:$B$5800,B87,Limit_Deviation_Detail!$C$24:$C$5800,C87,Limit_Deviation_Detail!$E$24:$E$5800,D87,Limit_Deviation_Detail!$I$24:$I$5800,"Startup/Shutdown"))</f>
        <v/>
      </c>
      <c r="I87" s="217" t="str">
        <f>IF($E87="","",SUMIFS(Limit_Deviation_Detail!$H$24:$H$5800,Limit_Deviation_Detail!$B$24:$B$5800,B87,Limit_Deviation_Detail!$C$24:$C$5800,C87,Limit_Deviation_Detail!$E$24:$E$5800,D87,Limit_Deviation_Detail!$I$24:$I$5800,"Control Equipment Problems"))</f>
        <v/>
      </c>
      <c r="J87" s="217" t="str">
        <f>IF($E87="","",SUMIFS(Limit_Deviation_Detail!$H$24:$H$5800,Limit_Deviation_Detail!$B$24:$B$5800,B87,Limit_Deviation_Detail!$C$24:$C$5800,C87,Limit_Deviation_Detail!$E$24:$E$5800,D87,Limit_Deviation_Detail!$I$24:$I$5800,"Process Problems"))</f>
        <v/>
      </c>
      <c r="K87" s="217" t="str">
        <f>IF($E87="","",SUMIFS(Limit_Deviation_Detail!$H$24:$H$5800,Limit_Deviation_Detail!$B$24:$B$5800,B87,Limit_Deviation_Detail!$C$24:$C$5800,C87,Limit_Deviation_Detail!$E$24:$E$5800,D87,Limit_Deviation_Detail!$I$24:$I$5800,"Other Known Causes"))</f>
        <v/>
      </c>
      <c r="L87" s="217" t="str">
        <f>IF($E87="","",SUMIFS(Limit_Deviation_Detail!$H$24:$H$5800,Limit_Deviation_Detail!$B$24:$B$5800,B87,Limit_Deviation_Detail!$C$24:$C$5800,C87,Limit_Deviation_Detail!$E$24:$E$5800,D87,Limit_Deviation_Detail!$I$24:$I$5800,"Unknown Causes"))</f>
        <v/>
      </c>
    </row>
    <row r="88" spans="2:12" x14ac:dyDescent="0.25">
      <c r="B88" s="251" t="str">
        <f>IF(Lists!AA66="","",Lists!AA66)</f>
        <v/>
      </c>
      <c r="C88" s="263" t="str">
        <f>IF(Lists!AB66="","",Lists!AB66)</f>
        <v/>
      </c>
      <c r="D88" s="263" t="str">
        <f>IF(Lists!AC66="","",Lists!AC66)</f>
        <v/>
      </c>
      <c r="E88" s="217" t="str">
        <f>IF(Lists!AC66="","",Lists!AE66)</f>
        <v/>
      </c>
      <c r="F88" s="217" t="str">
        <f t="shared" ref="F88:F100" si="3">IF(E88="","",SUM(H88:L88))</f>
        <v/>
      </c>
      <c r="G88" s="253" t="str">
        <f t="shared" si="1"/>
        <v/>
      </c>
      <c r="H88" s="217" t="str">
        <f>IF($E88="","",SUMIFS(Limit_Deviation_Detail!$H$24:$H$5800,Limit_Deviation_Detail!$B$24:$B$5800,B88,Limit_Deviation_Detail!$C$24:$C$5800,C88,Limit_Deviation_Detail!$E$24:$E$5800,D88,Limit_Deviation_Detail!$I$24:$I$5800,"Startup/Shutdown"))</f>
        <v/>
      </c>
      <c r="I88" s="217" t="str">
        <f>IF($E88="","",SUMIFS(Limit_Deviation_Detail!$H$24:$H$5800,Limit_Deviation_Detail!$B$24:$B$5800,B88,Limit_Deviation_Detail!$C$24:$C$5800,C88,Limit_Deviation_Detail!$E$24:$E$5800,D88,Limit_Deviation_Detail!$I$24:$I$5800,"Control Equipment Problems"))</f>
        <v/>
      </c>
      <c r="J88" s="217" t="str">
        <f>IF($E88="","",SUMIFS(Limit_Deviation_Detail!$H$24:$H$5800,Limit_Deviation_Detail!$B$24:$B$5800,B88,Limit_Deviation_Detail!$C$24:$C$5800,C88,Limit_Deviation_Detail!$E$24:$E$5800,D88,Limit_Deviation_Detail!$I$24:$I$5800,"Process Problems"))</f>
        <v/>
      </c>
      <c r="K88" s="217" t="str">
        <f>IF($E88="","",SUMIFS(Limit_Deviation_Detail!$H$24:$H$5800,Limit_Deviation_Detail!$B$24:$B$5800,B88,Limit_Deviation_Detail!$C$24:$C$5800,C88,Limit_Deviation_Detail!$E$24:$E$5800,D88,Limit_Deviation_Detail!$I$24:$I$5800,"Other Known Causes"))</f>
        <v/>
      </c>
      <c r="L88" s="217" t="str">
        <f>IF($E88="","",SUMIFS(Limit_Deviation_Detail!$H$24:$H$5800,Limit_Deviation_Detail!$B$24:$B$5800,B88,Limit_Deviation_Detail!$C$24:$C$5800,C88,Limit_Deviation_Detail!$E$24:$E$5800,D88,Limit_Deviation_Detail!$I$24:$I$5800,"Unknown Causes"))</f>
        <v/>
      </c>
    </row>
    <row r="89" spans="2:12" x14ac:dyDescent="0.25">
      <c r="B89" s="251" t="str">
        <f>IF(Lists!AA67="","",Lists!AA67)</f>
        <v/>
      </c>
      <c r="C89" s="263" t="str">
        <f>IF(Lists!AB67="","",Lists!AB67)</f>
        <v/>
      </c>
      <c r="D89" s="263" t="str">
        <f>IF(Lists!AC67="","",Lists!AC67)</f>
        <v/>
      </c>
      <c r="E89" s="217" t="str">
        <f>IF(Lists!AC67="","",Lists!AE67)</f>
        <v/>
      </c>
      <c r="F89" s="217" t="str">
        <f t="shared" si="3"/>
        <v/>
      </c>
      <c r="G89" s="253" t="str">
        <f t="shared" ref="G89:G100" si="4">IF($E89="","",IF(F89=0,"N/A",F89/$E89))</f>
        <v/>
      </c>
      <c r="H89" s="217" t="str">
        <f>IF($E89="","",SUMIFS(Limit_Deviation_Detail!$H$24:$H$5800,Limit_Deviation_Detail!$B$24:$B$5800,B89,Limit_Deviation_Detail!$C$24:$C$5800,C89,Limit_Deviation_Detail!$E$24:$E$5800,D89,Limit_Deviation_Detail!$I$24:$I$5800,"Startup/Shutdown"))</f>
        <v/>
      </c>
      <c r="I89" s="217" t="str">
        <f>IF($E89="","",SUMIFS(Limit_Deviation_Detail!$H$24:$H$5800,Limit_Deviation_Detail!$B$24:$B$5800,B89,Limit_Deviation_Detail!$C$24:$C$5800,C89,Limit_Deviation_Detail!$E$24:$E$5800,D89,Limit_Deviation_Detail!$I$24:$I$5800,"Control Equipment Problems"))</f>
        <v/>
      </c>
      <c r="J89" s="217" t="str">
        <f>IF($E89="","",SUMIFS(Limit_Deviation_Detail!$H$24:$H$5800,Limit_Deviation_Detail!$B$24:$B$5800,B89,Limit_Deviation_Detail!$C$24:$C$5800,C89,Limit_Deviation_Detail!$E$24:$E$5800,D89,Limit_Deviation_Detail!$I$24:$I$5800,"Process Problems"))</f>
        <v/>
      </c>
      <c r="K89" s="217" t="str">
        <f>IF($E89="","",SUMIFS(Limit_Deviation_Detail!$H$24:$H$5800,Limit_Deviation_Detail!$B$24:$B$5800,B89,Limit_Deviation_Detail!$C$24:$C$5800,C89,Limit_Deviation_Detail!$E$24:$E$5800,D89,Limit_Deviation_Detail!$I$24:$I$5800,"Other Known Causes"))</f>
        <v/>
      </c>
      <c r="L89" s="217" t="str">
        <f>IF($E89="","",SUMIFS(Limit_Deviation_Detail!$H$24:$H$5800,Limit_Deviation_Detail!$B$24:$B$5800,B89,Limit_Deviation_Detail!$C$24:$C$5800,C89,Limit_Deviation_Detail!$E$24:$E$5800,D89,Limit_Deviation_Detail!$I$24:$I$5800,"Unknown Causes"))</f>
        <v/>
      </c>
    </row>
    <row r="90" spans="2:12" x14ac:dyDescent="0.25">
      <c r="B90" s="251" t="str">
        <f>IF(Lists!AA68="","",Lists!AA68)</f>
        <v/>
      </c>
      <c r="C90" s="263" t="str">
        <f>IF(Lists!AB68="","",Lists!AB68)</f>
        <v/>
      </c>
      <c r="D90" s="263" t="str">
        <f>IF(Lists!AC68="","",Lists!AC68)</f>
        <v/>
      </c>
      <c r="E90" s="217" t="str">
        <f>IF(Lists!AC68="","",Lists!AE68)</f>
        <v/>
      </c>
      <c r="F90" s="217" t="str">
        <f t="shared" si="3"/>
        <v/>
      </c>
      <c r="G90" s="253" t="str">
        <f t="shared" si="4"/>
        <v/>
      </c>
      <c r="H90" s="217" t="str">
        <f>IF($E90="","",SUMIFS(Limit_Deviation_Detail!$H$24:$H$5800,Limit_Deviation_Detail!$B$24:$B$5800,B90,Limit_Deviation_Detail!$C$24:$C$5800,C90,Limit_Deviation_Detail!$E$24:$E$5800,D90,Limit_Deviation_Detail!$I$24:$I$5800,"Startup/Shutdown"))</f>
        <v/>
      </c>
      <c r="I90" s="217" t="str">
        <f>IF($E90="","",SUMIFS(Limit_Deviation_Detail!$H$24:$H$5800,Limit_Deviation_Detail!$B$24:$B$5800,B90,Limit_Deviation_Detail!$C$24:$C$5800,C90,Limit_Deviation_Detail!$E$24:$E$5800,D90,Limit_Deviation_Detail!$I$24:$I$5800,"Control Equipment Problems"))</f>
        <v/>
      </c>
      <c r="J90" s="217" t="str">
        <f>IF($E90="","",SUMIFS(Limit_Deviation_Detail!$H$24:$H$5800,Limit_Deviation_Detail!$B$24:$B$5800,B90,Limit_Deviation_Detail!$C$24:$C$5800,C90,Limit_Deviation_Detail!$E$24:$E$5800,D90,Limit_Deviation_Detail!$I$24:$I$5800,"Process Problems"))</f>
        <v/>
      </c>
      <c r="K90" s="217" t="str">
        <f>IF($E90="","",SUMIFS(Limit_Deviation_Detail!$H$24:$H$5800,Limit_Deviation_Detail!$B$24:$B$5800,B90,Limit_Deviation_Detail!$C$24:$C$5800,C90,Limit_Deviation_Detail!$E$24:$E$5800,D90,Limit_Deviation_Detail!$I$24:$I$5800,"Other Known Causes"))</f>
        <v/>
      </c>
      <c r="L90" s="217" t="str">
        <f>IF($E90="","",SUMIFS(Limit_Deviation_Detail!$H$24:$H$5800,Limit_Deviation_Detail!$B$24:$B$5800,B90,Limit_Deviation_Detail!$C$24:$C$5800,C90,Limit_Deviation_Detail!$E$24:$E$5800,D90,Limit_Deviation_Detail!$I$24:$I$5800,"Unknown Causes"))</f>
        <v/>
      </c>
    </row>
    <row r="91" spans="2:12" x14ac:dyDescent="0.25">
      <c r="B91" s="251" t="str">
        <f>IF(Lists!AA69="","",Lists!AA69)</f>
        <v/>
      </c>
      <c r="C91" s="263" t="str">
        <f>IF(Lists!AB69="","",Lists!AB69)</f>
        <v/>
      </c>
      <c r="D91" s="263" t="str">
        <f>IF(Lists!AC69="","",Lists!AC69)</f>
        <v/>
      </c>
      <c r="E91" s="217" t="str">
        <f>IF(Lists!AC69="","",Lists!AE69)</f>
        <v/>
      </c>
      <c r="F91" s="217" t="str">
        <f t="shared" si="3"/>
        <v/>
      </c>
      <c r="G91" s="253" t="str">
        <f t="shared" si="4"/>
        <v/>
      </c>
      <c r="H91" s="217" t="str">
        <f>IF($E91="","",SUMIFS(Limit_Deviation_Detail!$H$24:$H$5800,Limit_Deviation_Detail!$B$24:$B$5800,B91,Limit_Deviation_Detail!$C$24:$C$5800,C91,Limit_Deviation_Detail!$E$24:$E$5800,D91,Limit_Deviation_Detail!$I$24:$I$5800,"Startup/Shutdown"))</f>
        <v/>
      </c>
      <c r="I91" s="217" t="str">
        <f>IF($E91="","",SUMIFS(Limit_Deviation_Detail!$H$24:$H$5800,Limit_Deviation_Detail!$B$24:$B$5800,B91,Limit_Deviation_Detail!$C$24:$C$5800,C91,Limit_Deviation_Detail!$E$24:$E$5800,D91,Limit_Deviation_Detail!$I$24:$I$5800,"Control Equipment Problems"))</f>
        <v/>
      </c>
      <c r="J91" s="217" t="str">
        <f>IF($E91="","",SUMIFS(Limit_Deviation_Detail!$H$24:$H$5800,Limit_Deviation_Detail!$B$24:$B$5800,B91,Limit_Deviation_Detail!$C$24:$C$5800,C91,Limit_Deviation_Detail!$E$24:$E$5800,D91,Limit_Deviation_Detail!$I$24:$I$5800,"Process Problems"))</f>
        <v/>
      </c>
      <c r="K91" s="217" t="str">
        <f>IF($E91="","",SUMIFS(Limit_Deviation_Detail!$H$24:$H$5800,Limit_Deviation_Detail!$B$24:$B$5800,B91,Limit_Deviation_Detail!$C$24:$C$5800,C91,Limit_Deviation_Detail!$E$24:$E$5800,D91,Limit_Deviation_Detail!$I$24:$I$5800,"Other Known Causes"))</f>
        <v/>
      </c>
      <c r="L91" s="217" t="str">
        <f>IF($E91="","",SUMIFS(Limit_Deviation_Detail!$H$24:$H$5800,Limit_Deviation_Detail!$B$24:$B$5800,B91,Limit_Deviation_Detail!$C$24:$C$5800,C91,Limit_Deviation_Detail!$E$24:$E$5800,D91,Limit_Deviation_Detail!$I$24:$I$5800,"Unknown Causes"))</f>
        <v/>
      </c>
    </row>
    <row r="92" spans="2:12" x14ac:dyDescent="0.25">
      <c r="B92" s="251" t="str">
        <f>IF(Lists!AA70="","",Lists!AA70)</f>
        <v/>
      </c>
      <c r="C92" s="263" t="str">
        <f>IF(Lists!AB70="","",Lists!AB70)</f>
        <v/>
      </c>
      <c r="D92" s="263" t="str">
        <f>IF(Lists!AC70="","",Lists!AC70)</f>
        <v/>
      </c>
      <c r="E92" s="217" t="str">
        <f>IF(Lists!AC70="","",Lists!AE70)</f>
        <v/>
      </c>
      <c r="F92" s="217" t="str">
        <f t="shared" si="3"/>
        <v/>
      </c>
      <c r="G92" s="253" t="str">
        <f t="shared" si="4"/>
        <v/>
      </c>
      <c r="H92" s="217" t="str">
        <f>IF($E92="","",SUMIFS(Limit_Deviation_Detail!$H$24:$H$5800,Limit_Deviation_Detail!$B$24:$B$5800,B92,Limit_Deviation_Detail!$C$24:$C$5800,C92,Limit_Deviation_Detail!$E$24:$E$5800,D92,Limit_Deviation_Detail!$I$24:$I$5800,"Startup/Shutdown"))</f>
        <v/>
      </c>
      <c r="I92" s="217" t="str">
        <f>IF($E92="","",SUMIFS(Limit_Deviation_Detail!$H$24:$H$5800,Limit_Deviation_Detail!$B$24:$B$5800,B92,Limit_Deviation_Detail!$C$24:$C$5800,C92,Limit_Deviation_Detail!$E$24:$E$5800,D92,Limit_Deviation_Detail!$I$24:$I$5800,"Control Equipment Problems"))</f>
        <v/>
      </c>
      <c r="J92" s="217" t="str">
        <f>IF($E92="","",SUMIFS(Limit_Deviation_Detail!$H$24:$H$5800,Limit_Deviation_Detail!$B$24:$B$5800,B92,Limit_Deviation_Detail!$C$24:$C$5800,C92,Limit_Deviation_Detail!$E$24:$E$5800,D92,Limit_Deviation_Detail!$I$24:$I$5800,"Process Problems"))</f>
        <v/>
      </c>
      <c r="K92" s="217" t="str">
        <f>IF($E92="","",SUMIFS(Limit_Deviation_Detail!$H$24:$H$5800,Limit_Deviation_Detail!$B$24:$B$5800,B92,Limit_Deviation_Detail!$C$24:$C$5800,C92,Limit_Deviation_Detail!$E$24:$E$5800,D92,Limit_Deviation_Detail!$I$24:$I$5800,"Other Known Causes"))</f>
        <v/>
      </c>
      <c r="L92" s="217" t="str">
        <f>IF($E92="","",SUMIFS(Limit_Deviation_Detail!$H$24:$H$5800,Limit_Deviation_Detail!$B$24:$B$5800,B92,Limit_Deviation_Detail!$C$24:$C$5800,C92,Limit_Deviation_Detail!$E$24:$E$5800,D92,Limit_Deviation_Detail!$I$24:$I$5800,"Unknown Causes"))</f>
        <v/>
      </c>
    </row>
    <row r="93" spans="2:12" x14ac:dyDescent="0.25">
      <c r="B93" s="251" t="str">
        <f>IF(Lists!AA71="","",Lists!AA71)</f>
        <v/>
      </c>
      <c r="C93" s="263" t="str">
        <f>IF(Lists!AB71="","",Lists!AB71)</f>
        <v/>
      </c>
      <c r="D93" s="263" t="str">
        <f>IF(Lists!AC71="","",Lists!AC71)</f>
        <v/>
      </c>
      <c r="E93" s="217" t="str">
        <f>IF(Lists!AC71="","",Lists!AE71)</f>
        <v/>
      </c>
      <c r="F93" s="217" t="str">
        <f t="shared" si="3"/>
        <v/>
      </c>
      <c r="G93" s="253" t="str">
        <f t="shared" si="4"/>
        <v/>
      </c>
      <c r="H93" s="217" t="str">
        <f>IF($E93="","",SUMIFS(Limit_Deviation_Detail!$H$24:$H$5800,Limit_Deviation_Detail!$B$24:$B$5800,B93,Limit_Deviation_Detail!$C$24:$C$5800,C93,Limit_Deviation_Detail!$E$24:$E$5800,D93,Limit_Deviation_Detail!$I$24:$I$5800,"Startup/Shutdown"))</f>
        <v/>
      </c>
      <c r="I93" s="217" t="str">
        <f>IF($E93="","",SUMIFS(Limit_Deviation_Detail!$H$24:$H$5800,Limit_Deviation_Detail!$B$24:$B$5800,B93,Limit_Deviation_Detail!$C$24:$C$5800,C93,Limit_Deviation_Detail!$E$24:$E$5800,D93,Limit_Deviation_Detail!$I$24:$I$5800,"Control Equipment Problems"))</f>
        <v/>
      </c>
      <c r="J93" s="217" t="str">
        <f>IF($E93="","",SUMIFS(Limit_Deviation_Detail!$H$24:$H$5800,Limit_Deviation_Detail!$B$24:$B$5800,B93,Limit_Deviation_Detail!$C$24:$C$5800,C93,Limit_Deviation_Detail!$E$24:$E$5800,D93,Limit_Deviation_Detail!$I$24:$I$5800,"Process Problems"))</f>
        <v/>
      </c>
      <c r="K93" s="217" t="str">
        <f>IF($E93="","",SUMIFS(Limit_Deviation_Detail!$H$24:$H$5800,Limit_Deviation_Detail!$B$24:$B$5800,B93,Limit_Deviation_Detail!$C$24:$C$5800,C93,Limit_Deviation_Detail!$E$24:$E$5800,D93,Limit_Deviation_Detail!$I$24:$I$5800,"Other Known Causes"))</f>
        <v/>
      </c>
      <c r="L93" s="217" t="str">
        <f>IF($E93="","",SUMIFS(Limit_Deviation_Detail!$H$24:$H$5800,Limit_Deviation_Detail!$B$24:$B$5800,B93,Limit_Deviation_Detail!$C$24:$C$5800,C93,Limit_Deviation_Detail!$E$24:$E$5800,D93,Limit_Deviation_Detail!$I$24:$I$5800,"Unknown Causes"))</f>
        <v/>
      </c>
    </row>
    <row r="94" spans="2:12" x14ac:dyDescent="0.25">
      <c r="B94" s="251" t="str">
        <f>IF(Lists!AA72="","",Lists!AA72)</f>
        <v/>
      </c>
      <c r="C94" s="263" t="str">
        <f>IF(Lists!AB72="","",Lists!AB72)</f>
        <v/>
      </c>
      <c r="D94" s="263" t="str">
        <f>IF(Lists!AC72="","",Lists!AC72)</f>
        <v/>
      </c>
      <c r="E94" s="217" t="str">
        <f>IF(Lists!AC72="","",Lists!AE72)</f>
        <v/>
      </c>
      <c r="F94" s="217" t="str">
        <f t="shared" si="3"/>
        <v/>
      </c>
      <c r="G94" s="253" t="str">
        <f t="shared" si="4"/>
        <v/>
      </c>
      <c r="H94" s="217" t="str">
        <f>IF($E94="","",SUMIFS(Limit_Deviation_Detail!$H$24:$H$5800,Limit_Deviation_Detail!$B$24:$B$5800,B94,Limit_Deviation_Detail!$C$24:$C$5800,C94,Limit_Deviation_Detail!$E$24:$E$5800,D94,Limit_Deviation_Detail!$I$24:$I$5800,"Startup/Shutdown"))</f>
        <v/>
      </c>
      <c r="I94" s="217" t="str">
        <f>IF($E94="","",SUMIFS(Limit_Deviation_Detail!$H$24:$H$5800,Limit_Deviation_Detail!$B$24:$B$5800,B94,Limit_Deviation_Detail!$C$24:$C$5800,C94,Limit_Deviation_Detail!$E$24:$E$5800,D94,Limit_Deviation_Detail!$I$24:$I$5800,"Control Equipment Problems"))</f>
        <v/>
      </c>
      <c r="J94" s="217" t="str">
        <f>IF($E94="","",SUMIFS(Limit_Deviation_Detail!$H$24:$H$5800,Limit_Deviation_Detail!$B$24:$B$5800,B94,Limit_Deviation_Detail!$C$24:$C$5800,C94,Limit_Deviation_Detail!$E$24:$E$5800,D94,Limit_Deviation_Detail!$I$24:$I$5800,"Process Problems"))</f>
        <v/>
      </c>
      <c r="K94" s="217" t="str">
        <f>IF($E94="","",SUMIFS(Limit_Deviation_Detail!$H$24:$H$5800,Limit_Deviation_Detail!$B$24:$B$5800,B94,Limit_Deviation_Detail!$C$24:$C$5800,C94,Limit_Deviation_Detail!$E$24:$E$5800,D94,Limit_Deviation_Detail!$I$24:$I$5800,"Other Known Causes"))</f>
        <v/>
      </c>
      <c r="L94" s="217" t="str">
        <f>IF($E94="","",SUMIFS(Limit_Deviation_Detail!$H$24:$H$5800,Limit_Deviation_Detail!$B$24:$B$5800,B94,Limit_Deviation_Detail!$C$24:$C$5800,C94,Limit_Deviation_Detail!$E$24:$E$5800,D94,Limit_Deviation_Detail!$I$24:$I$5800,"Unknown Causes"))</f>
        <v/>
      </c>
    </row>
    <row r="95" spans="2:12" x14ac:dyDescent="0.25">
      <c r="B95" s="251" t="str">
        <f>IF(Lists!AA73="","",Lists!AA73)</f>
        <v/>
      </c>
      <c r="C95" s="263" t="str">
        <f>IF(Lists!AB73="","",Lists!AB73)</f>
        <v/>
      </c>
      <c r="D95" s="263" t="str">
        <f>IF(Lists!AC73="","",Lists!AC73)</f>
        <v/>
      </c>
      <c r="E95" s="217" t="str">
        <f>IF(Lists!AC73="","",Lists!AE73)</f>
        <v/>
      </c>
      <c r="F95" s="217" t="str">
        <f t="shared" si="3"/>
        <v/>
      </c>
      <c r="G95" s="253" t="str">
        <f t="shared" si="4"/>
        <v/>
      </c>
      <c r="H95" s="217" t="str">
        <f>IF($E95="","",SUMIFS(Limit_Deviation_Detail!$H$24:$H$5800,Limit_Deviation_Detail!$B$24:$B$5800,B95,Limit_Deviation_Detail!$C$24:$C$5800,C95,Limit_Deviation_Detail!$E$24:$E$5800,D95,Limit_Deviation_Detail!$I$24:$I$5800,"Startup/Shutdown"))</f>
        <v/>
      </c>
      <c r="I95" s="217" t="str">
        <f>IF($E95="","",SUMIFS(Limit_Deviation_Detail!$H$24:$H$5800,Limit_Deviation_Detail!$B$24:$B$5800,B95,Limit_Deviation_Detail!$C$24:$C$5800,C95,Limit_Deviation_Detail!$E$24:$E$5800,D95,Limit_Deviation_Detail!$I$24:$I$5800,"Control Equipment Problems"))</f>
        <v/>
      </c>
      <c r="J95" s="217" t="str">
        <f>IF($E95="","",SUMIFS(Limit_Deviation_Detail!$H$24:$H$5800,Limit_Deviation_Detail!$B$24:$B$5800,B95,Limit_Deviation_Detail!$C$24:$C$5800,C95,Limit_Deviation_Detail!$E$24:$E$5800,D95,Limit_Deviation_Detail!$I$24:$I$5800,"Process Problems"))</f>
        <v/>
      </c>
      <c r="K95" s="217" t="str">
        <f>IF($E95="","",SUMIFS(Limit_Deviation_Detail!$H$24:$H$5800,Limit_Deviation_Detail!$B$24:$B$5800,B95,Limit_Deviation_Detail!$C$24:$C$5800,C95,Limit_Deviation_Detail!$E$24:$E$5800,D95,Limit_Deviation_Detail!$I$24:$I$5800,"Other Known Causes"))</f>
        <v/>
      </c>
      <c r="L95" s="217" t="str">
        <f>IF($E95="","",SUMIFS(Limit_Deviation_Detail!$H$24:$H$5800,Limit_Deviation_Detail!$B$24:$B$5800,B95,Limit_Deviation_Detail!$C$24:$C$5800,C95,Limit_Deviation_Detail!$E$24:$E$5800,D95,Limit_Deviation_Detail!$I$24:$I$5800,"Unknown Causes"))</f>
        <v/>
      </c>
    </row>
    <row r="96" spans="2:12" x14ac:dyDescent="0.25">
      <c r="B96" s="251" t="str">
        <f>IF(Lists!AA74="","",Lists!AA74)</f>
        <v/>
      </c>
      <c r="C96" s="263" t="str">
        <f>IF(Lists!AB74="","",Lists!AB74)</f>
        <v/>
      </c>
      <c r="D96" s="263" t="str">
        <f>IF(Lists!AC74="","",Lists!AC74)</f>
        <v/>
      </c>
      <c r="E96" s="217" t="str">
        <f>IF(Lists!AC74="","",Lists!AE74)</f>
        <v/>
      </c>
      <c r="F96" s="217" t="str">
        <f t="shared" si="3"/>
        <v/>
      </c>
      <c r="G96" s="253" t="str">
        <f t="shared" si="4"/>
        <v/>
      </c>
      <c r="H96" s="217" t="str">
        <f>IF($E96="","",SUMIFS(Limit_Deviation_Detail!$H$24:$H$5800,Limit_Deviation_Detail!$B$24:$B$5800,B96,Limit_Deviation_Detail!$C$24:$C$5800,C96,Limit_Deviation_Detail!$E$24:$E$5800,D96,Limit_Deviation_Detail!$I$24:$I$5800,"Startup/Shutdown"))</f>
        <v/>
      </c>
      <c r="I96" s="217" t="str">
        <f>IF($E96="","",SUMIFS(Limit_Deviation_Detail!$H$24:$H$5800,Limit_Deviation_Detail!$B$24:$B$5800,B96,Limit_Deviation_Detail!$C$24:$C$5800,C96,Limit_Deviation_Detail!$E$24:$E$5800,D96,Limit_Deviation_Detail!$I$24:$I$5800,"Control Equipment Problems"))</f>
        <v/>
      </c>
      <c r="J96" s="217" t="str">
        <f>IF($E96="","",SUMIFS(Limit_Deviation_Detail!$H$24:$H$5800,Limit_Deviation_Detail!$B$24:$B$5800,B96,Limit_Deviation_Detail!$C$24:$C$5800,C96,Limit_Deviation_Detail!$E$24:$E$5800,D96,Limit_Deviation_Detail!$I$24:$I$5800,"Process Problems"))</f>
        <v/>
      </c>
      <c r="K96" s="217" t="str">
        <f>IF($E96="","",SUMIFS(Limit_Deviation_Detail!$H$24:$H$5800,Limit_Deviation_Detail!$B$24:$B$5800,B96,Limit_Deviation_Detail!$C$24:$C$5800,C96,Limit_Deviation_Detail!$E$24:$E$5800,D96,Limit_Deviation_Detail!$I$24:$I$5800,"Other Known Causes"))</f>
        <v/>
      </c>
      <c r="L96" s="217" t="str">
        <f>IF($E96="","",SUMIFS(Limit_Deviation_Detail!$H$24:$H$5800,Limit_Deviation_Detail!$B$24:$B$5800,B96,Limit_Deviation_Detail!$C$24:$C$5800,C96,Limit_Deviation_Detail!$E$24:$E$5800,D96,Limit_Deviation_Detail!$I$24:$I$5800,"Unknown Causes"))</f>
        <v/>
      </c>
    </row>
    <row r="97" spans="2:12" x14ac:dyDescent="0.25">
      <c r="B97" s="251" t="str">
        <f>IF(Lists!AA75="","",Lists!AA75)</f>
        <v/>
      </c>
      <c r="C97" s="263" t="str">
        <f>IF(Lists!AB75="","",Lists!AB75)</f>
        <v/>
      </c>
      <c r="D97" s="263" t="str">
        <f>IF(Lists!AC75="","",Lists!AC75)</f>
        <v/>
      </c>
      <c r="E97" s="217" t="str">
        <f>IF(Lists!AC75="","",Lists!AE75)</f>
        <v/>
      </c>
      <c r="F97" s="217" t="str">
        <f t="shared" si="3"/>
        <v/>
      </c>
      <c r="G97" s="253" t="str">
        <f t="shared" si="4"/>
        <v/>
      </c>
      <c r="H97" s="217" t="str">
        <f>IF($E97="","",SUMIFS(Limit_Deviation_Detail!$H$24:$H$5800,Limit_Deviation_Detail!$B$24:$B$5800,B97,Limit_Deviation_Detail!$C$24:$C$5800,C97,Limit_Deviation_Detail!$E$24:$E$5800,D97,Limit_Deviation_Detail!$I$24:$I$5800,"Startup/Shutdown"))</f>
        <v/>
      </c>
      <c r="I97" s="217" t="str">
        <f>IF($E97="","",SUMIFS(Limit_Deviation_Detail!$H$24:$H$5800,Limit_Deviation_Detail!$B$24:$B$5800,B97,Limit_Deviation_Detail!$C$24:$C$5800,C97,Limit_Deviation_Detail!$E$24:$E$5800,D97,Limit_Deviation_Detail!$I$24:$I$5800,"Control Equipment Problems"))</f>
        <v/>
      </c>
      <c r="J97" s="217" t="str">
        <f>IF($E97="","",SUMIFS(Limit_Deviation_Detail!$H$24:$H$5800,Limit_Deviation_Detail!$B$24:$B$5800,B97,Limit_Deviation_Detail!$C$24:$C$5800,C97,Limit_Deviation_Detail!$E$24:$E$5800,D97,Limit_Deviation_Detail!$I$24:$I$5800,"Process Problems"))</f>
        <v/>
      </c>
      <c r="K97" s="217" t="str">
        <f>IF($E97="","",SUMIFS(Limit_Deviation_Detail!$H$24:$H$5800,Limit_Deviation_Detail!$B$24:$B$5800,B97,Limit_Deviation_Detail!$C$24:$C$5800,C97,Limit_Deviation_Detail!$E$24:$E$5800,D97,Limit_Deviation_Detail!$I$24:$I$5800,"Other Known Causes"))</f>
        <v/>
      </c>
      <c r="L97" s="217" t="str">
        <f>IF($E97="","",SUMIFS(Limit_Deviation_Detail!$H$24:$H$5800,Limit_Deviation_Detail!$B$24:$B$5800,B97,Limit_Deviation_Detail!$C$24:$C$5800,C97,Limit_Deviation_Detail!$E$24:$E$5800,D97,Limit_Deviation_Detail!$I$24:$I$5800,"Unknown Causes"))</f>
        <v/>
      </c>
    </row>
    <row r="98" spans="2:12" x14ac:dyDescent="0.25">
      <c r="B98" s="251" t="str">
        <f>IF(Lists!AA76="","",Lists!AA76)</f>
        <v/>
      </c>
      <c r="C98" s="263" t="str">
        <f>IF(Lists!AB76="","",Lists!AB76)</f>
        <v/>
      </c>
      <c r="D98" s="263" t="str">
        <f>IF(Lists!AC76="","",Lists!AC76)</f>
        <v/>
      </c>
      <c r="E98" s="217" t="str">
        <f>IF(Lists!AC76="","",Lists!AE76)</f>
        <v/>
      </c>
      <c r="F98" s="217" t="str">
        <f t="shared" si="3"/>
        <v/>
      </c>
      <c r="G98" s="253" t="str">
        <f t="shared" si="4"/>
        <v/>
      </c>
      <c r="H98" s="217" t="str">
        <f>IF($E98="","",SUMIFS(Limit_Deviation_Detail!$H$24:$H$5800,Limit_Deviation_Detail!$B$24:$B$5800,B98,Limit_Deviation_Detail!$C$24:$C$5800,C98,Limit_Deviation_Detail!$E$24:$E$5800,D98,Limit_Deviation_Detail!$I$24:$I$5800,"Startup/Shutdown"))</f>
        <v/>
      </c>
      <c r="I98" s="217" t="str">
        <f>IF($E98="","",SUMIFS(Limit_Deviation_Detail!$H$24:$H$5800,Limit_Deviation_Detail!$B$24:$B$5800,B98,Limit_Deviation_Detail!$C$24:$C$5800,C98,Limit_Deviation_Detail!$E$24:$E$5800,D98,Limit_Deviation_Detail!$I$24:$I$5800,"Control Equipment Problems"))</f>
        <v/>
      </c>
      <c r="J98" s="217" t="str">
        <f>IF($E98="","",SUMIFS(Limit_Deviation_Detail!$H$24:$H$5800,Limit_Deviation_Detail!$B$24:$B$5800,B98,Limit_Deviation_Detail!$C$24:$C$5800,C98,Limit_Deviation_Detail!$E$24:$E$5800,D98,Limit_Deviation_Detail!$I$24:$I$5800,"Process Problems"))</f>
        <v/>
      </c>
      <c r="K98" s="217" t="str">
        <f>IF($E98="","",SUMIFS(Limit_Deviation_Detail!$H$24:$H$5800,Limit_Deviation_Detail!$B$24:$B$5800,B98,Limit_Deviation_Detail!$C$24:$C$5800,C98,Limit_Deviation_Detail!$E$24:$E$5800,D98,Limit_Deviation_Detail!$I$24:$I$5800,"Other Known Causes"))</f>
        <v/>
      </c>
      <c r="L98" s="217" t="str">
        <f>IF($E98="","",SUMIFS(Limit_Deviation_Detail!$H$24:$H$5800,Limit_Deviation_Detail!$B$24:$B$5800,B98,Limit_Deviation_Detail!$C$24:$C$5800,C98,Limit_Deviation_Detail!$E$24:$E$5800,D98,Limit_Deviation_Detail!$I$24:$I$5800,"Unknown Causes"))</f>
        <v/>
      </c>
    </row>
    <row r="99" spans="2:12" x14ac:dyDescent="0.25">
      <c r="B99" s="251" t="str">
        <f>IF(Lists!AA77="","",Lists!AA77)</f>
        <v/>
      </c>
      <c r="C99" s="263" t="str">
        <f>IF(Lists!AB77="","",Lists!AB77)</f>
        <v/>
      </c>
      <c r="D99" s="263" t="str">
        <f>IF(Lists!AC77="","",Lists!AC77)</f>
        <v/>
      </c>
      <c r="E99" s="217" t="str">
        <f>IF(Lists!AC77="","",Lists!AE77)</f>
        <v/>
      </c>
      <c r="F99" s="217" t="str">
        <f t="shared" si="3"/>
        <v/>
      </c>
      <c r="G99" s="253" t="str">
        <f t="shared" si="4"/>
        <v/>
      </c>
      <c r="H99" s="217" t="str">
        <f>IF($E99="","",SUMIFS(Limit_Deviation_Detail!$H$24:$H$5800,Limit_Deviation_Detail!$B$24:$B$5800,B99,Limit_Deviation_Detail!$C$24:$C$5800,C99,Limit_Deviation_Detail!$E$24:$E$5800,D99,Limit_Deviation_Detail!$I$24:$I$5800,"Startup/Shutdown"))</f>
        <v/>
      </c>
      <c r="I99" s="217" t="str">
        <f>IF($E99="","",SUMIFS(Limit_Deviation_Detail!$H$24:$H$5800,Limit_Deviation_Detail!$B$24:$B$5800,B99,Limit_Deviation_Detail!$C$24:$C$5800,C99,Limit_Deviation_Detail!$E$24:$E$5800,D99,Limit_Deviation_Detail!$I$24:$I$5800,"Control Equipment Problems"))</f>
        <v/>
      </c>
      <c r="J99" s="217" t="str">
        <f>IF($E99="","",SUMIFS(Limit_Deviation_Detail!$H$24:$H$5800,Limit_Deviation_Detail!$B$24:$B$5800,B99,Limit_Deviation_Detail!$C$24:$C$5800,C99,Limit_Deviation_Detail!$E$24:$E$5800,D99,Limit_Deviation_Detail!$I$24:$I$5800,"Process Problems"))</f>
        <v/>
      </c>
      <c r="K99" s="217" t="str">
        <f>IF($E99="","",SUMIFS(Limit_Deviation_Detail!$H$24:$H$5800,Limit_Deviation_Detail!$B$24:$B$5800,B99,Limit_Deviation_Detail!$C$24:$C$5800,C99,Limit_Deviation_Detail!$E$24:$E$5800,D99,Limit_Deviation_Detail!$I$24:$I$5800,"Other Known Causes"))</f>
        <v/>
      </c>
      <c r="L99" s="217" t="str">
        <f>IF($E99="","",SUMIFS(Limit_Deviation_Detail!$H$24:$H$5800,Limit_Deviation_Detail!$B$24:$B$5800,B99,Limit_Deviation_Detail!$C$24:$C$5800,C99,Limit_Deviation_Detail!$E$24:$E$5800,D99,Limit_Deviation_Detail!$I$24:$I$5800,"Unknown Causes"))</f>
        <v/>
      </c>
    </row>
    <row r="100" spans="2:12" ht="15.75" thickBot="1" x14ac:dyDescent="0.3">
      <c r="B100" s="254" t="str">
        <f>IF(Lists!AA78="","",Lists!AA78)</f>
        <v/>
      </c>
      <c r="C100" s="320" t="str">
        <f>IF(Lists!AB78="","",Lists!AB78)</f>
        <v/>
      </c>
      <c r="D100" s="320" t="str">
        <f>IF(Lists!AC78="","",Lists!AC78)</f>
        <v/>
      </c>
      <c r="E100" s="240" t="str">
        <f>IF(Lists!AC78="","",Lists!AE78)</f>
        <v/>
      </c>
      <c r="F100" s="255" t="str">
        <f t="shared" si="3"/>
        <v/>
      </c>
      <c r="G100" s="253" t="str">
        <f t="shared" si="4"/>
        <v/>
      </c>
      <c r="H100" s="255" t="str">
        <f>IF($E100="","",SUMIFS(Limit_Deviation_Detail!$H$24:$H$5800,Limit_Deviation_Detail!$B$24:$B$5800,B100,Limit_Deviation_Detail!$C$24:$C$5800,C100,Limit_Deviation_Detail!$E$24:$E$5800,D100,Limit_Deviation_Detail!$I$24:$I$5800,"Startup/Shutdown"))</f>
        <v/>
      </c>
      <c r="I100" s="255" t="str">
        <f>IF($E100="","",SUMIFS(Limit_Deviation_Detail!$H$24:$H$5800,Limit_Deviation_Detail!$B$24:$B$5800,B100,Limit_Deviation_Detail!$C$24:$C$5800,C100,Limit_Deviation_Detail!$E$24:$E$5800,D100,Limit_Deviation_Detail!$I$24:$I$5800,"Control Equipment Problems"))</f>
        <v/>
      </c>
      <c r="J100" s="255" t="str">
        <f>IF($E100="","",SUMIFS(Limit_Deviation_Detail!$H$24:$H$5800,Limit_Deviation_Detail!$B$24:$B$5800,B100,Limit_Deviation_Detail!$C$24:$C$5800,C100,Limit_Deviation_Detail!$E$24:$E$5800,D100,Limit_Deviation_Detail!$I$24:$I$5800,"Process Problems"))</f>
        <v/>
      </c>
      <c r="K100" s="255" t="str">
        <f>IF($E100="","",SUMIFS(Limit_Deviation_Detail!$H$24:$H$5800,Limit_Deviation_Detail!$B$24:$B$5800,B100,Limit_Deviation_Detail!$C$24:$C$5800,C100,Limit_Deviation_Detail!$E$24:$E$5800,D100,Limit_Deviation_Detail!$I$24:$I$5800,"Other Known Causes"))</f>
        <v/>
      </c>
      <c r="L100" s="241" t="str">
        <f>IF($E100="","",SUMIFS(Limit_Deviation_Detail!$H$24:$H$5800,Limit_Deviation_Detail!$B$24:$B$5800,B100,Limit_Deviation_Detail!$C$24:$C$5800,C100,Limit_Deviation_Detail!$E$24:$E$5800,D100,Limit_Deviation_Detail!$I$24:$I$5800,"Unknown Causes"))</f>
        <v/>
      </c>
    </row>
  </sheetData>
  <sheetProtection algorithmName="SHA-512" hashValue="bg1Hx/GHxxXwcl6x1W25JasjAHQ6+q7mENDsuKsT7tjiDhX8TOiin5Nf8Hmh5fiFKgX7fGeMjAeCRMX1L0uCGg==" saltValue="Zk4AVFcAtIDWg5+4I/dZgg==" spinCount="100000" sheet="1" sort="0" autoFilter="0"/>
  <pageMargins left="0.7" right="0.7" top="0.75" bottom="0.75" header="0.3" footer="0.3"/>
  <pageSetup pageOrder="overThenDown"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9"/>
  </sheetPr>
  <dimension ref="B1:Z500"/>
  <sheetViews>
    <sheetView showGridLines="0" topLeftCell="B7" zoomScaleNormal="100" workbookViewId="0">
      <selection activeCell="C27" sqref="C27"/>
    </sheetView>
  </sheetViews>
  <sheetFormatPr defaultColWidth="0" defaultRowHeight="15" customHeight="1" x14ac:dyDescent="0.25"/>
  <cols>
    <col min="1" max="1" width="16.28515625" style="85" hidden="1" customWidth="1"/>
    <col min="2" max="2" width="16" style="85" customWidth="1"/>
    <col min="3" max="3" width="63" style="85" customWidth="1"/>
    <col min="4" max="4" width="40.28515625" style="178" customWidth="1"/>
    <col min="5" max="26" width="0" style="85" hidden="1" customWidth="1"/>
    <col min="27" max="16384" width="16.28515625" style="85" hidden="1"/>
  </cols>
  <sheetData>
    <row r="1" spans="2:4" s="177" customFormat="1" ht="24.75" hidden="1" customHeight="1" x14ac:dyDescent="0.2">
      <c r="B1" s="40" t="s">
        <v>42</v>
      </c>
      <c r="C1" s="40"/>
      <c r="D1" s="40"/>
    </row>
    <row r="2" spans="2:4" s="177" customFormat="1" ht="12.75" hidden="1" x14ac:dyDescent="0.2">
      <c r="B2" s="41" t="s">
        <v>0</v>
      </c>
      <c r="C2" s="41"/>
      <c r="D2" s="39" t="str">
        <f>+Welcome!B2</f>
        <v>63.10899(c) Semiannual Compliance Report (Spreadsheet Template)</v>
      </c>
    </row>
    <row r="3" spans="2:4" s="177" customFormat="1" ht="12.75" hidden="1" x14ac:dyDescent="0.2">
      <c r="B3" s="43" t="s">
        <v>1</v>
      </c>
      <c r="C3" s="43"/>
      <c r="D3" s="44" t="str">
        <f>+Welcome!B3</f>
        <v>63.10899(c)</v>
      </c>
    </row>
    <row r="4" spans="2:4" s="177" customFormat="1" ht="12.75" hidden="1" x14ac:dyDescent="0.2">
      <c r="B4" s="43" t="s">
        <v>2</v>
      </c>
      <c r="C4" s="43"/>
      <c r="D4" s="46" t="str">
        <f>+Welcome!B4</f>
        <v>v1.01</v>
      </c>
    </row>
    <row r="5" spans="2:4" s="177" customFormat="1" ht="12.75" hidden="1" x14ac:dyDescent="0.2">
      <c r="B5" s="43" t="s">
        <v>3</v>
      </c>
      <c r="C5" s="43"/>
      <c r="D5" s="48">
        <f>+Welcome!B5</f>
        <v>44362</v>
      </c>
    </row>
    <row r="6" spans="2:4" s="62" customFormat="1" hidden="1" x14ac:dyDescent="0.25">
      <c r="B6" s="186" t="str">
        <f>Welcome!B6</f>
        <v>OMB No.: 2060-0605 Form 5900-521 For further Paperwork Reduction Act information see: 
https://www.epa.gov/electronic-reporting-air-emissions/paperwork-reduction-act-pra-cedri-and-ert</v>
      </c>
      <c r="C6" s="8"/>
      <c r="D6" s="8"/>
    </row>
    <row r="7" spans="2:4" s="62" customFormat="1" x14ac:dyDescent="0.25">
      <c r="B7" s="187" t="s">
        <v>154</v>
      </c>
      <c r="C7" s="159"/>
      <c r="D7" s="77"/>
    </row>
    <row r="8" spans="2:4" s="62" customFormat="1" x14ac:dyDescent="0.25">
      <c r="B8" s="10" t="s">
        <v>153</v>
      </c>
      <c r="C8" s="31"/>
      <c r="D8" s="31"/>
    </row>
    <row r="9" spans="2:4" s="62" customFormat="1" ht="17.25" hidden="1" customHeight="1" x14ac:dyDescent="0.25">
      <c r="B9" s="11"/>
      <c r="C9" s="11"/>
      <c r="D9" s="11"/>
    </row>
    <row r="10" spans="2:4" s="62" customFormat="1" hidden="1" x14ac:dyDescent="0.25">
      <c r="B10" s="8"/>
      <c r="C10" s="8"/>
    </row>
    <row r="11" spans="2:4" s="62" customFormat="1" hidden="1" x14ac:dyDescent="0.25">
      <c r="B11" s="11"/>
      <c r="C11" s="20"/>
      <c r="D11" s="20"/>
    </row>
    <row r="12" spans="2:4" s="176" customFormat="1" ht="60" x14ac:dyDescent="0.25">
      <c r="B12" s="362" t="s">
        <v>145</v>
      </c>
      <c r="C12" s="363" t="s">
        <v>418</v>
      </c>
      <c r="D12" s="364" t="s">
        <v>417</v>
      </c>
    </row>
    <row r="13" spans="2:4" s="15" customFormat="1" x14ac:dyDescent="0.25">
      <c r="B13" s="220" t="s">
        <v>259</v>
      </c>
      <c r="C13" s="221" t="s">
        <v>320</v>
      </c>
      <c r="D13" s="222" t="s">
        <v>321</v>
      </c>
    </row>
    <row r="14" spans="2:4" s="15" customFormat="1" x14ac:dyDescent="0.25">
      <c r="B14" s="223" t="s">
        <v>39</v>
      </c>
      <c r="C14" s="224" t="s">
        <v>196</v>
      </c>
      <c r="D14" s="225" t="s">
        <v>197</v>
      </c>
    </row>
    <row r="15" spans="2:4" hidden="1" x14ac:dyDescent="0.25">
      <c r="B15" s="223"/>
      <c r="C15" s="224"/>
      <c r="D15" s="225"/>
    </row>
    <row r="16" spans="2:4" hidden="1" x14ac:dyDescent="0.25">
      <c r="B16" s="223"/>
      <c r="C16" s="224"/>
      <c r="D16" s="225"/>
    </row>
    <row r="17" spans="2:4" hidden="1" x14ac:dyDescent="0.25">
      <c r="B17" s="223"/>
      <c r="C17" s="224"/>
      <c r="D17" s="225"/>
    </row>
    <row r="18" spans="2:4" hidden="1" x14ac:dyDescent="0.25">
      <c r="B18" s="223"/>
      <c r="C18" s="224"/>
      <c r="D18" s="225"/>
    </row>
    <row r="19" spans="2:4" hidden="1" x14ac:dyDescent="0.25">
      <c r="B19" s="223"/>
      <c r="C19" s="224"/>
      <c r="D19" s="225"/>
    </row>
    <row r="20" spans="2:4" hidden="1" x14ac:dyDescent="0.25">
      <c r="B20" s="223"/>
      <c r="C20" s="224"/>
      <c r="D20" s="225"/>
    </row>
    <row r="21" spans="2:4" hidden="1" x14ac:dyDescent="0.25">
      <c r="B21" s="223"/>
      <c r="C21" s="224"/>
      <c r="D21" s="225"/>
    </row>
    <row r="22" spans="2:4" hidden="1" x14ac:dyDescent="0.25">
      <c r="B22" s="223"/>
      <c r="C22" s="224"/>
      <c r="D22" s="225"/>
    </row>
    <row r="23" spans="2:4" hidden="1" x14ac:dyDescent="0.25">
      <c r="B23" s="223"/>
      <c r="C23" s="224"/>
      <c r="D23" s="225"/>
    </row>
    <row r="24" spans="2:4" x14ac:dyDescent="0.25">
      <c r="B24" s="269"/>
      <c r="C24" s="270"/>
      <c r="D24" s="271"/>
    </row>
    <row r="25" spans="2:4" x14ac:dyDescent="0.25">
      <c r="B25" s="269"/>
      <c r="C25" s="270"/>
      <c r="D25" s="271"/>
    </row>
    <row r="26" spans="2:4" x14ac:dyDescent="0.25">
      <c r="B26" s="269"/>
      <c r="C26" s="270"/>
      <c r="D26" s="271"/>
    </row>
    <row r="27" spans="2:4" x14ac:dyDescent="0.25">
      <c r="B27" s="269"/>
      <c r="C27" s="270"/>
      <c r="D27" s="271"/>
    </row>
    <row r="28" spans="2:4" x14ac:dyDescent="0.25">
      <c r="B28" s="269"/>
      <c r="C28" s="270"/>
      <c r="D28" s="271"/>
    </row>
    <row r="29" spans="2:4" x14ac:dyDescent="0.25">
      <c r="B29" s="269"/>
      <c r="C29" s="270"/>
      <c r="D29" s="271"/>
    </row>
    <row r="30" spans="2:4" x14ac:dyDescent="0.25">
      <c r="B30" s="269"/>
      <c r="C30" s="270"/>
      <c r="D30" s="271"/>
    </row>
    <row r="31" spans="2:4" x14ac:dyDescent="0.25">
      <c r="B31" s="269"/>
      <c r="C31" s="270"/>
      <c r="D31" s="271"/>
    </row>
    <row r="32" spans="2:4" x14ac:dyDescent="0.25">
      <c r="B32" s="269"/>
      <c r="C32" s="270"/>
      <c r="D32" s="271"/>
    </row>
    <row r="33" spans="2:4" x14ac:dyDescent="0.25">
      <c r="B33" s="269"/>
      <c r="C33" s="270"/>
      <c r="D33" s="271"/>
    </row>
    <row r="34" spans="2:4" x14ac:dyDescent="0.25">
      <c r="B34" s="321"/>
      <c r="C34" s="322"/>
      <c r="D34" s="272"/>
    </row>
    <row r="35" spans="2:4" x14ac:dyDescent="0.25">
      <c r="B35" s="321"/>
      <c r="C35" s="322"/>
      <c r="D35" s="272"/>
    </row>
    <row r="36" spans="2:4" x14ac:dyDescent="0.25">
      <c r="B36" s="321"/>
      <c r="C36" s="322"/>
      <c r="D36" s="272"/>
    </row>
    <row r="37" spans="2:4" x14ac:dyDescent="0.25">
      <c r="B37" s="321"/>
      <c r="C37" s="322"/>
      <c r="D37" s="272"/>
    </row>
    <row r="38" spans="2:4" x14ac:dyDescent="0.25">
      <c r="B38" s="321"/>
      <c r="C38" s="322"/>
      <c r="D38" s="272"/>
    </row>
    <row r="39" spans="2:4" x14ac:dyDescent="0.25">
      <c r="B39" s="321"/>
      <c r="C39" s="322"/>
      <c r="D39" s="272"/>
    </row>
    <row r="40" spans="2:4" x14ac:dyDescent="0.25">
      <c r="B40" s="321"/>
      <c r="C40" s="322"/>
      <c r="D40" s="272"/>
    </row>
    <row r="41" spans="2:4" x14ac:dyDescent="0.25">
      <c r="B41" s="321"/>
      <c r="C41" s="322"/>
      <c r="D41" s="272"/>
    </row>
    <row r="42" spans="2:4" x14ac:dyDescent="0.25">
      <c r="B42" s="321"/>
      <c r="C42" s="322"/>
      <c r="D42" s="272"/>
    </row>
    <row r="43" spans="2:4" x14ac:dyDescent="0.25">
      <c r="B43" s="321"/>
      <c r="C43" s="322"/>
      <c r="D43" s="272"/>
    </row>
    <row r="44" spans="2:4" x14ac:dyDescent="0.25">
      <c r="B44" s="321"/>
      <c r="C44" s="322"/>
      <c r="D44" s="272"/>
    </row>
    <row r="45" spans="2:4" x14ac:dyDescent="0.25">
      <c r="B45" s="321"/>
      <c r="C45" s="322"/>
      <c r="D45" s="272"/>
    </row>
    <row r="46" spans="2:4" x14ac:dyDescent="0.25">
      <c r="B46" s="321"/>
      <c r="C46" s="322"/>
      <c r="D46" s="272"/>
    </row>
    <row r="47" spans="2:4" x14ac:dyDescent="0.25">
      <c r="B47" s="321"/>
      <c r="C47" s="322"/>
      <c r="D47" s="272"/>
    </row>
    <row r="48" spans="2:4" x14ac:dyDescent="0.25">
      <c r="B48" s="321"/>
      <c r="C48" s="322"/>
      <c r="D48" s="272"/>
    </row>
    <row r="49" spans="2:4" x14ac:dyDescent="0.25">
      <c r="B49" s="321"/>
      <c r="C49" s="322"/>
      <c r="D49" s="272"/>
    </row>
    <row r="50" spans="2:4" x14ac:dyDescent="0.25">
      <c r="B50" s="321"/>
      <c r="C50" s="322"/>
      <c r="D50" s="272"/>
    </row>
    <row r="51" spans="2:4" x14ac:dyDescent="0.25">
      <c r="B51" s="321"/>
      <c r="C51" s="322"/>
      <c r="D51" s="272"/>
    </row>
    <row r="52" spans="2:4" x14ac:dyDescent="0.25">
      <c r="B52" s="321"/>
      <c r="C52" s="322"/>
      <c r="D52" s="272"/>
    </row>
    <row r="53" spans="2:4" x14ac:dyDescent="0.25">
      <c r="B53" s="321"/>
      <c r="C53" s="322"/>
      <c r="D53" s="272"/>
    </row>
    <row r="54" spans="2:4" x14ac:dyDescent="0.25">
      <c r="B54" s="321"/>
      <c r="C54" s="322"/>
      <c r="D54" s="272"/>
    </row>
    <row r="55" spans="2:4" x14ac:dyDescent="0.25">
      <c r="B55" s="321"/>
      <c r="C55" s="322"/>
      <c r="D55" s="272"/>
    </row>
    <row r="56" spans="2:4" x14ac:dyDescent="0.25">
      <c r="B56" s="321"/>
      <c r="C56" s="322"/>
      <c r="D56" s="272"/>
    </row>
    <row r="57" spans="2:4" x14ac:dyDescent="0.25">
      <c r="B57" s="321"/>
      <c r="C57" s="322"/>
      <c r="D57" s="272"/>
    </row>
    <row r="58" spans="2:4" x14ac:dyDescent="0.25">
      <c r="B58" s="321"/>
      <c r="C58" s="322"/>
      <c r="D58" s="272"/>
    </row>
    <row r="59" spans="2:4" x14ac:dyDescent="0.25">
      <c r="B59" s="321"/>
      <c r="C59" s="322"/>
      <c r="D59" s="272"/>
    </row>
    <row r="60" spans="2:4" x14ac:dyDescent="0.25">
      <c r="B60" s="321"/>
      <c r="C60" s="322"/>
      <c r="D60" s="272"/>
    </row>
    <row r="61" spans="2:4" x14ac:dyDescent="0.25">
      <c r="B61" s="321"/>
      <c r="C61" s="322"/>
      <c r="D61" s="272"/>
    </row>
    <row r="62" spans="2:4" x14ac:dyDescent="0.25">
      <c r="B62" s="321"/>
      <c r="C62" s="322"/>
      <c r="D62" s="272"/>
    </row>
    <row r="63" spans="2:4" x14ac:dyDescent="0.25">
      <c r="B63" s="321"/>
      <c r="C63" s="322"/>
      <c r="D63" s="272"/>
    </row>
    <row r="64" spans="2:4" x14ac:dyDescent="0.25">
      <c r="B64" s="321"/>
      <c r="C64" s="322"/>
      <c r="D64" s="272"/>
    </row>
    <row r="65" spans="2:4" x14ac:dyDescent="0.25">
      <c r="B65" s="321"/>
      <c r="C65" s="322"/>
      <c r="D65" s="272"/>
    </row>
    <row r="66" spans="2:4" x14ac:dyDescent="0.25">
      <c r="B66" s="321"/>
      <c r="C66" s="322"/>
      <c r="D66" s="272"/>
    </row>
    <row r="67" spans="2:4" x14ac:dyDescent="0.25">
      <c r="B67" s="321"/>
      <c r="C67" s="322"/>
      <c r="D67" s="272"/>
    </row>
    <row r="68" spans="2:4" x14ac:dyDescent="0.25">
      <c r="B68" s="321"/>
      <c r="C68" s="322"/>
      <c r="D68" s="272"/>
    </row>
    <row r="69" spans="2:4" x14ac:dyDescent="0.25">
      <c r="B69" s="321"/>
      <c r="C69" s="322"/>
      <c r="D69" s="272"/>
    </row>
    <row r="70" spans="2:4" x14ac:dyDescent="0.25">
      <c r="B70" s="321"/>
      <c r="C70" s="322"/>
      <c r="D70" s="272"/>
    </row>
    <row r="71" spans="2:4" x14ac:dyDescent="0.25">
      <c r="B71" s="321"/>
      <c r="C71" s="322"/>
      <c r="D71" s="272"/>
    </row>
    <row r="72" spans="2:4" x14ac:dyDescent="0.25">
      <c r="B72" s="321"/>
      <c r="C72" s="322"/>
      <c r="D72" s="272"/>
    </row>
    <row r="73" spans="2:4" x14ac:dyDescent="0.25">
      <c r="B73" s="321"/>
      <c r="C73" s="322"/>
      <c r="D73" s="272"/>
    </row>
    <row r="74" spans="2:4" x14ac:dyDescent="0.25">
      <c r="B74" s="321"/>
      <c r="C74" s="322"/>
      <c r="D74" s="272"/>
    </row>
    <row r="75" spans="2:4" x14ac:dyDescent="0.25">
      <c r="B75" s="321"/>
      <c r="C75" s="322"/>
      <c r="D75" s="272"/>
    </row>
    <row r="76" spans="2:4" x14ac:dyDescent="0.25">
      <c r="B76" s="321"/>
      <c r="C76" s="322"/>
      <c r="D76" s="272"/>
    </row>
    <row r="77" spans="2:4" x14ac:dyDescent="0.25">
      <c r="B77" s="321"/>
      <c r="C77" s="322"/>
      <c r="D77" s="272"/>
    </row>
    <row r="78" spans="2:4" x14ac:dyDescent="0.25">
      <c r="B78" s="321"/>
      <c r="C78" s="322"/>
      <c r="D78" s="272"/>
    </row>
    <row r="79" spans="2:4" x14ac:dyDescent="0.25">
      <c r="B79" s="321"/>
      <c r="C79" s="322"/>
      <c r="D79" s="272"/>
    </row>
    <row r="80" spans="2:4" x14ac:dyDescent="0.25">
      <c r="B80" s="321"/>
      <c r="C80" s="322"/>
      <c r="D80" s="272"/>
    </row>
    <row r="81" spans="2:4" x14ac:dyDescent="0.25">
      <c r="B81" s="321"/>
      <c r="C81" s="322"/>
      <c r="D81" s="272"/>
    </row>
    <row r="82" spans="2:4" x14ac:dyDescent="0.25">
      <c r="B82" s="321"/>
      <c r="C82" s="322"/>
      <c r="D82" s="272"/>
    </row>
    <row r="83" spans="2:4" x14ac:dyDescent="0.25">
      <c r="B83" s="321"/>
      <c r="C83" s="322"/>
      <c r="D83" s="272"/>
    </row>
    <row r="84" spans="2:4" x14ac:dyDescent="0.25">
      <c r="B84" s="321"/>
      <c r="C84" s="322"/>
      <c r="D84" s="272"/>
    </row>
    <row r="85" spans="2:4" x14ac:dyDescent="0.25">
      <c r="B85" s="321"/>
      <c r="C85" s="322"/>
      <c r="D85" s="272"/>
    </row>
    <row r="86" spans="2:4" x14ac:dyDescent="0.25">
      <c r="B86" s="321"/>
      <c r="C86" s="322"/>
      <c r="D86" s="272"/>
    </row>
    <row r="87" spans="2:4" x14ac:dyDescent="0.25">
      <c r="B87" s="321"/>
      <c r="C87" s="322"/>
      <c r="D87" s="272"/>
    </row>
    <row r="88" spans="2:4" x14ac:dyDescent="0.25">
      <c r="B88" s="321"/>
      <c r="C88" s="322"/>
      <c r="D88" s="272"/>
    </row>
    <row r="89" spans="2:4" x14ac:dyDescent="0.25">
      <c r="B89" s="321"/>
      <c r="C89" s="322"/>
      <c r="D89" s="272"/>
    </row>
    <row r="90" spans="2:4" x14ac:dyDescent="0.25">
      <c r="B90" s="321"/>
      <c r="C90" s="322"/>
      <c r="D90" s="272"/>
    </row>
    <row r="91" spans="2:4" x14ac:dyDescent="0.25">
      <c r="B91" s="321"/>
      <c r="C91" s="322"/>
      <c r="D91" s="272"/>
    </row>
    <row r="92" spans="2:4" x14ac:dyDescent="0.25">
      <c r="B92" s="321"/>
      <c r="C92" s="322"/>
      <c r="D92" s="272"/>
    </row>
    <row r="93" spans="2:4" x14ac:dyDescent="0.25">
      <c r="B93" s="321"/>
      <c r="C93" s="322"/>
      <c r="D93" s="272"/>
    </row>
    <row r="94" spans="2:4" x14ac:dyDescent="0.25">
      <c r="B94" s="321"/>
      <c r="C94" s="322"/>
      <c r="D94" s="272"/>
    </row>
    <row r="95" spans="2:4" x14ac:dyDescent="0.25">
      <c r="B95" s="321"/>
      <c r="C95" s="322"/>
      <c r="D95" s="272"/>
    </row>
    <row r="96" spans="2:4" x14ac:dyDescent="0.25">
      <c r="B96" s="321"/>
      <c r="C96" s="322"/>
      <c r="D96" s="272"/>
    </row>
    <row r="97" spans="2:4" x14ac:dyDescent="0.25">
      <c r="B97" s="321"/>
      <c r="C97" s="322"/>
      <c r="D97" s="272"/>
    </row>
    <row r="98" spans="2:4" x14ac:dyDescent="0.25">
      <c r="B98" s="321"/>
      <c r="C98" s="322"/>
      <c r="D98" s="272"/>
    </row>
    <row r="99" spans="2:4" x14ac:dyDescent="0.25">
      <c r="B99" s="321"/>
      <c r="C99" s="322"/>
      <c r="D99" s="272"/>
    </row>
    <row r="100" spans="2:4" x14ac:dyDescent="0.25">
      <c r="B100" s="321"/>
      <c r="C100" s="322"/>
      <c r="D100" s="272"/>
    </row>
    <row r="101" spans="2:4" x14ac:dyDescent="0.25">
      <c r="B101" s="321"/>
      <c r="C101" s="322"/>
      <c r="D101" s="272"/>
    </row>
    <row r="102" spans="2:4" x14ac:dyDescent="0.25">
      <c r="B102" s="321"/>
      <c r="C102" s="322"/>
      <c r="D102" s="272"/>
    </row>
    <row r="103" spans="2:4" x14ac:dyDescent="0.25">
      <c r="B103" s="321"/>
      <c r="C103" s="322"/>
      <c r="D103" s="272"/>
    </row>
    <row r="104" spans="2:4" x14ac:dyDescent="0.25">
      <c r="B104" s="321"/>
      <c r="C104" s="322"/>
      <c r="D104" s="272"/>
    </row>
    <row r="105" spans="2:4" x14ac:dyDescent="0.25">
      <c r="B105" s="321"/>
      <c r="C105" s="322"/>
      <c r="D105" s="272"/>
    </row>
    <row r="106" spans="2:4" x14ac:dyDescent="0.25">
      <c r="B106" s="321"/>
      <c r="C106" s="322"/>
      <c r="D106" s="272"/>
    </row>
    <row r="107" spans="2:4" x14ac:dyDescent="0.25">
      <c r="B107" s="321"/>
      <c r="C107" s="322"/>
      <c r="D107" s="272"/>
    </row>
    <row r="108" spans="2:4" x14ac:dyDescent="0.25">
      <c r="B108" s="321"/>
      <c r="C108" s="322"/>
      <c r="D108" s="272"/>
    </row>
    <row r="109" spans="2:4" x14ac:dyDescent="0.25">
      <c r="B109" s="321"/>
      <c r="C109" s="322"/>
      <c r="D109" s="272"/>
    </row>
    <row r="110" spans="2:4" x14ac:dyDescent="0.25">
      <c r="B110" s="321"/>
      <c r="C110" s="322"/>
      <c r="D110" s="272"/>
    </row>
    <row r="111" spans="2:4" x14ac:dyDescent="0.25">
      <c r="B111" s="321"/>
      <c r="C111" s="322"/>
      <c r="D111" s="272"/>
    </row>
    <row r="112" spans="2:4" x14ac:dyDescent="0.25">
      <c r="B112" s="321"/>
      <c r="C112" s="322"/>
      <c r="D112" s="272"/>
    </row>
    <row r="113" spans="2:4" x14ac:dyDescent="0.25">
      <c r="B113" s="321"/>
      <c r="C113" s="322"/>
      <c r="D113" s="272"/>
    </row>
    <row r="114" spans="2:4" x14ac:dyDescent="0.25">
      <c r="B114" s="321"/>
      <c r="C114" s="322"/>
      <c r="D114" s="272"/>
    </row>
    <row r="115" spans="2:4" x14ac:dyDescent="0.25">
      <c r="B115" s="321"/>
      <c r="C115" s="322"/>
      <c r="D115" s="272"/>
    </row>
    <row r="116" spans="2:4" x14ac:dyDescent="0.25">
      <c r="B116" s="321"/>
      <c r="C116" s="322"/>
      <c r="D116" s="272"/>
    </row>
    <row r="117" spans="2:4" x14ac:dyDescent="0.25">
      <c r="B117" s="321"/>
      <c r="C117" s="322"/>
      <c r="D117" s="272"/>
    </row>
    <row r="118" spans="2:4" x14ac:dyDescent="0.25">
      <c r="B118" s="321"/>
      <c r="C118" s="322"/>
      <c r="D118" s="272"/>
    </row>
    <row r="119" spans="2:4" x14ac:dyDescent="0.25">
      <c r="B119" s="321"/>
      <c r="C119" s="322"/>
      <c r="D119" s="272"/>
    </row>
    <row r="120" spans="2:4" x14ac:dyDescent="0.25">
      <c r="B120" s="321"/>
      <c r="C120" s="322"/>
      <c r="D120" s="272"/>
    </row>
    <row r="121" spans="2:4" x14ac:dyDescent="0.25">
      <c r="B121" s="321"/>
      <c r="C121" s="322"/>
      <c r="D121" s="272"/>
    </row>
    <row r="122" spans="2:4" x14ac:dyDescent="0.25">
      <c r="B122" s="321"/>
      <c r="C122" s="322"/>
      <c r="D122" s="272"/>
    </row>
    <row r="123" spans="2:4" x14ac:dyDescent="0.25">
      <c r="B123" s="321"/>
      <c r="C123" s="322"/>
      <c r="D123" s="272"/>
    </row>
    <row r="124" spans="2:4" x14ac:dyDescent="0.25">
      <c r="B124" s="321"/>
      <c r="C124" s="322"/>
      <c r="D124" s="272"/>
    </row>
    <row r="125" spans="2:4" x14ac:dyDescent="0.25">
      <c r="B125" s="321"/>
      <c r="C125" s="322"/>
      <c r="D125" s="272"/>
    </row>
    <row r="126" spans="2:4" x14ac:dyDescent="0.25">
      <c r="B126" s="321"/>
      <c r="C126" s="322"/>
      <c r="D126" s="272"/>
    </row>
    <row r="127" spans="2:4" x14ac:dyDescent="0.25">
      <c r="B127" s="321"/>
      <c r="C127" s="322"/>
      <c r="D127" s="272"/>
    </row>
    <row r="128" spans="2:4" x14ac:dyDescent="0.25">
      <c r="B128" s="321"/>
      <c r="C128" s="322"/>
      <c r="D128" s="272"/>
    </row>
    <row r="129" spans="2:4" x14ac:dyDescent="0.25">
      <c r="B129" s="321"/>
      <c r="C129" s="322"/>
      <c r="D129" s="272"/>
    </row>
    <row r="130" spans="2:4" x14ac:dyDescent="0.25">
      <c r="B130" s="321"/>
      <c r="C130" s="322"/>
      <c r="D130" s="272"/>
    </row>
    <row r="131" spans="2:4" x14ac:dyDescent="0.25">
      <c r="B131" s="321"/>
      <c r="C131" s="322"/>
      <c r="D131" s="272"/>
    </row>
    <row r="132" spans="2:4" x14ac:dyDescent="0.25">
      <c r="B132" s="321"/>
      <c r="C132" s="322"/>
      <c r="D132" s="272"/>
    </row>
    <row r="133" spans="2:4" x14ac:dyDescent="0.25">
      <c r="B133" s="321"/>
      <c r="C133" s="322"/>
      <c r="D133" s="272"/>
    </row>
    <row r="134" spans="2:4" x14ac:dyDescent="0.25">
      <c r="B134" s="321"/>
      <c r="C134" s="322"/>
      <c r="D134" s="272"/>
    </row>
    <row r="135" spans="2:4" x14ac:dyDescent="0.25">
      <c r="B135" s="321"/>
      <c r="C135" s="322"/>
      <c r="D135" s="272"/>
    </row>
    <row r="136" spans="2:4" x14ac:dyDescent="0.25">
      <c r="B136" s="321"/>
      <c r="C136" s="322"/>
      <c r="D136" s="272"/>
    </row>
    <row r="137" spans="2:4" x14ac:dyDescent="0.25">
      <c r="B137" s="321"/>
      <c r="C137" s="322"/>
      <c r="D137" s="272"/>
    </row>
    <row r="138" spans="2:4" x14ac:dyDescent="0.25">
      <c r="B138" s="321"/>
      <c r="C138" s="322"/>
      <c r="D138" s="272"/>
    </row>
    <row r="139" spans="2:4" x14ac:dyDescent="0.25">
      <c r="B139" s="321"/>
      <c r="C139" s="322"/>
      <c r="D139" s="272"/>
    </row>
    <row r="140" spans="2:4" x14ac:dyDescent="0.25">
      <c r="B140" s="321"/>
      <c r="C140" s="322"/>
      <c r="D140" s="272"/>
    </row>
    <row r="141" spans="2:4" x14ac:dyDescent="0.25">
      <c r="B141" s="321"/>
      <c r="C141" s="322"/>
      <c r="D141" s="272"/>
    </row>
    <row r="142" spans="2:4" x14ac:dyDescent="0.25">
      <c r="B142" s="321"/>
      <c r="C142" s="322"/>
      <c r="D142" s="272"/>
    </row>
    <row r="143" spans="2:4" x14ac:dyDescent="0.25">
      <c r="B143" s="321"/>
      <c r="C143" s="322"/>
      <c r="D143" s="272"/>
    </row>
    <row r="144" spans="2:4" x14ac:dyDescent="0.25">
      <c r="B144" s="321"/>
      <c r="C144" s="322"/>
      <c r="D144" s="272"/>
    </row>
    <row r="145" spans="2:4" x14ac:dyDescent="0.25">
      <c r="B145" s="321"/>
      <c r="C145" s="322"/>
      <c r="D145" s="272"/>
    </row>
    <row r="146" spans="2:4" x14ac:dyDescent="0.25">
      <c r="B146" s="321"/>
      <c r="C146" s="322"/>
      <c r="D146" s="272"/>
    </row>
    <row r="147" spans="2:4" x14ac:dyDescent="0.25">
      <c r="B147" s="321"/>
      <c r="C147" s="322"/>
      <c r="D147" s="272"/>
    </row>
    <row r="148" spans="2:4" x14ac:dyDescent="0.25">
      <c r="B148" s="321"/>
      <c r="C148" s="322"/>
      <c r="D148" s="272"/>
    </row>
    <row r="149" spans="2:4" x14ac:dyDescent="0.25">
      <c r="B149" s="321"/>
      <c r="C149" s="322"/>
      <c r="D149" s="272"/>
    </row>
    <row r="150" spans="2:4" x14ac:dyDescent="0.25">
      <c r="B150" s="321"/>
      <c r="C150" s="322"/>
      <c r="D150" s="272"/>
    </row>
    <row r="151" spans="2:4" x14ac:dyDescent="0.25">
      <c r="B151" s="321"/>
      <c r="C151" s="322"/>
      <c r="D151" s="272"/>
    </row>
    <row r="152" spans="2:4" x14ac:dyDescent="0.25">
      <c r="B152" s="321"/>
      <c r="C152" s="322"/>
      <c r="D152" s="272"/>
    </row>
    <row r="153" spans="2:4" x14ac:dyDescent="0.25">
      <c r="B153" s="321"/>
      <c r="C153" s="322"/>
      <c r="D153" s="272"/>
    </row>
    <row r="154" spans="2:4" x14ac:dyDescent="0.25">
      <c r="B154" s="321"/>
      <c r="C154" s="322"/>
      <c r="D154" s="272"/>
    </row>
    <row r="155" spans="2:4" x14ac:dyDescent="0.25">
      <c r="B155" s="321"/>
      <c r="C155" s="322"/>
      <c r="D155" s="272"/>
    </row>
    <row r="156" spans="2:4" x14ac:dyDescent="0.25">
      <c r="B156" s="321"/>
      <c r="C156" s="322"/>
      <c r="D156" s="272"/>
    </row>
    <row r="157" spans="2:4" x14ac:dyDescent="0.25">
      <c r="B157" s="321"/>
      <c r="C157" s="322"/>
      <c r="D157" s="272"/>
    </row>
    <row r="158" spans="2:4" x14ac:dyDescent="0.25">
      <c r="B158" s="321"/>
      <c r="C158" s="322"/>
      <c r="D158" s="272"/>
    </row>
    <row r="159" spans="2:4" x14ac:dyDescent="0.25">
      <c r="B159" s="321"/>
      <c r="C159" s="322"/>
      <c r="D159" s="272"/>
    </row>
    <row r="160" spans="2:4" x14ac:dyDescent="0.25">
      <c r="B160" s="321"/>
      <c r="C160" s="322"/>
      <c r="D160" s="272"/>
    </row>
    <row r="161" spans="2:4" x14ac:dyDescent="0.25">
      <c r="B161" s="321"/>
      <c r="C161" s="322"/>
      <c r="D161" s="272"/>
    </row>
    <row r="162" spans="2:4" x14ac:dyDescent="0.25">
      <c r="B162" s="321"/>
      <c r="C162" s="322"/>
      <c r="D162" s="272"/>
    </row>
    <row r="163" spans="2:4" x14ac:dyDescent="0.25">
      <c r="B163" s="321"/>
      <c r="C163" s="322"/>
      <c r="D163" s="272"/>
    </row>
    <row r="164" spans="2:4" x14ac:dyDescent="0.25">
      <c r="B164" s="321"/>
      <c r="C164" s="322"/>
      <c r="D164" s="272"/>
    </row>
    <row r="165" spans="2:4" x14ac:dyDescent="0.25">
      <c r="B165" s="321"/>
      <c r="C165" s="322"/>
      <c r="D165" s="272"/>
    </row>
    <row r="166" spans="2:4" x14ac:dyDescent="0.25">
      <c r="B166" s="321"/>
      <c r="C166" s="322"/>
      <c r="D166" s="272"/>
    </row>
    <row r="167" spans="2:4" x14ac:dyDescent="0.25">
      <c r="B167" s="321"/>
      <c r="C167" s="322"/>
      <c r="D167" s="272"/>
    </row>
    <row r="168" spans="2:4" x14ac:dyDescent="0.25">
      <c r="B168" s="321"/>
      <c r="C168" s="322"/>
      <c r="D168" s="272"/>
    </row>
    <row r="169" spans="2:4" x14ac:dyDescent="0.25">
      <c r="B169" s="321"/>
      <c r="C169" s="322"/>
      <c r="D169" s="272"/>
    </row>
    <row r="170" spans="2:4" x14ac:dyDescent="0.25">
      <c r="B170" s="321"/>
      <c r="C170" s="322"/>
      <c r="D170" s="272"/>
    </row>
    <row r="171" spans="2:4" x14ac:dyDescent="0.25">
      <c r="B171" s="321"/>
      <c r="C171" s="322"/>
      <c r="D171" s="272"/>
    </row>
    <row r="172" spans="2:4" x14ac:dyDescent="0.25">
      <c r="B172" s="321"/>
      <c r="C172" s="322"/>
      <c r="D172" s="272"/>
    </row>
    <row r="173" spans="2:4" x14ac:dyDescent="0.25">
      <c r="B173" s="321"/>
      <c r="C173" s="322"/>
      <c r="D173" s="272"/>
    </row>
    <row r="174" spans="2:4" x14ac:dyDescent="0.25">
      <c r="B174" s="321"/>
      <c r="C174" s="322"/>
      <c r="D174" s="272"/>
    </row>
    <row r="175" spans="2:4" x14ac:dyDescent="0.25">
      <c r="B175" s="321"/>
      <c r="C175" s="322"/>
      <c r="D175" s="272"/>
    </row>
    <row r="176" spans="2:4" x14ac:dyDescent="0.25">
      <c r="B176" s="321"/>
      <c r="C176" s="322"/>
      <c r="D176" s="272"/>
    </row>
    <row r="177" spans="2:4" x14ac:dyDescent="0.25">
      <c r="B177" s="321"/>
      <c r="C177" s="322"/>
      <c r="D177" s="272"/>
    </row>
    <row r="178" spans="2:4" x14ac:dyDescent="0.25">
      <c r="B178" s="321"/>
      <c r="C178" s="322"/>
      <c r="D178" s="272"/>
    </row>
    <row r="179" spans="2:4" x14ac:dyDescent="0.25">
      <c r="B179" s="321"/>
      <c r="C179" s="322"/>
      <c r="D179" s="272"/>
    </row>
    <row r="180" spans="2:4" x14ac:dyDescent="0.25">
      <c r="B180" s="321"/>
      <c r="C180" s="322"/>
      <c r="D180" s="272"/>
    </row>
    <row r="181" spans="2:4" x14ac:dyDescent="0.25">
      <c r="B181" s="321"/>
      <c r="C181" s="322"/>
      <c r="D181" s="272"/>
    </row>
    <row r="182" spans="2:4" x14ac:dyDescent="0.25">
      <c r="B182" s="321"/>
      <c r="C182" s="322"/>
      <c r="D182" s="272"/>
    </row>
    <row r="183" spans="2:4" x14ac:dyDescent="0.25">
      <c r="B183" s="321"/>
      <c r="C183" s="322"/>
      <c r="D183" s="272"/>
    </row>
    <row r="184" spans="2:4" x14ac:dyDescent="0.25">
      <c r="B184" s="321"/>
      <c r="C184" s="322"/>
      <c r="D184" s="272"/>
    </row>
    <row r="185" spans="2:4" x14ac:dyDescent="0.25">
      <c r="B185" s="321"/>
      <c r="C185" s="322"/>
      <c r="D185" s="272"/>
    </row>
    <row r="186" spans="2:4" x14ac:dyDescent="0.25">
      <c r="B186" s="321"/>
      <c r="C186" s="322"/>
      <c r="D186" s="272"/>
    </row>
    <row r="187" spans="2:4" x14ac:dyDescent="0.25">
      <c r="B187" s="321"/>
      <c r="C187" s="322"/>
      <c r="D187" s="272"/>
    </row>
    <row r="188" spans="2:4" x14ac:dyDescent="0.25">
      <c r="B188" s="321"/>
      <c r="C188" s="322"/>
      <c r="D188" s="272"/>
    </row>
    <row r="189" spans="2:4" x14ac:dyDescent="0.25">
      <c r="B189" s="321"/>
      <c r="C189" s="322"/>
      <c r="D189" s="272"/>
    </row>
    <row r="190" spans="2:4" x14ac:dyDescent="0.25">
      <c r="B190" s="321"/>
      <c r="C190" s="322"/>
      <c r="D190" s="272"/>
    </row>
    <row r="191" spans="2:4" x14ac:dyDescent="0.25">
      <c r="B191" s="321"/>
      <c r="C191" s="322"/>
      <c r="D191" s="272"/>
    </row>
    <row r="192" spans="2:4" x14ac:dyDescent="0.25">
      <c r="B192" s="321"/>
      <c r="C192" s="322"/>
      <c r="D192" s="272"/>
    </row>
    <row r="193" spans="2:4" x14ac:dyDescent="0.25">
      <c r="B193" s="321"/>
      <c r="C193" s="322"/>
      <c r="D193" s="272"/>
    </row>
    <row r="194" spans="2:4" x14ac:dyDescent="0.25">
      <c r="B194" s="321"/>
      <c r="C194" s="322"/>
      <c r="D194" s="272"/>
    </row>
    <row r="195" spans="2:4" x14ac:dyDescent="0.25">
      <c r="B195" s="321"/>
      <c r="C195" s="322"/>
      <c r="D195" s="272"/>
    </row>
    <row r="196" spans="2:4" x14ac:dyDescent="0.25">
      <c r="B196" s="321"/>
      <c r="C196" s="322"/>
      <c r="D196" s="272"/>
    </row>
    <row r="197" spans="2:4" x14ac:dyDescent="0.25">
      <c r="B197" s="321"/>
      <c r="C197" s="322"/>
      <c r="D197" s="272"/>
    </row>
    <row r="198" spans="2:4" x14ac:dyDescent="0.25">
      <c r="B198" s="321"/>
      <c r="C198" s="322"/>
      <c r="D198" s="272"/>
    </row>
    <row r="199" spans="2:4" x14ac:dyDescent="0.25">
      <c r="B199" s="321"/>
      <c r="C199" s="322"/>
      <c r="D199" s="272"/>
    </row>
    <row r="200" spans="2:4" x14ac:dyDescent="0.25">
      <c r="B200" s="321"/>
      <c r="C200" s="322"/>
      <c r="D200" s="272"/>
    </row>
    <row r="201" spans="2:4" x14ac:dyDescent="0.25">
      <c r="B201" s="321"/>
      <c r="C201" s="322"/>
      <c r="D201" s="272"/>
    </row>
    <row r="202" spans="2:4" x14ac:dyDescent="0.25">
      <c r="B202" s="321"/>
      <c r="C202" s="322"/>
      <c r="D202" s="272"/>
    </row>
    <row r="203" spans="2:4" x14ac:dyDescent="0.25">
      <c r="B203" s="321"/>
      <c r="C203" s="322"/>
      <c r="D203" s="272"/>
    </row>
    <row r="204" spans="2:4" x14ac:dyDescent="0.25">
      <c r="B204" s="321"/>
      <c r="C204" s="322"/>
      <c r="D204" s="272"/>
    </row>
    <row r="205" spans="2:4" x14ac:dyDescent="0.25">
      <c r="B205" s="321"/>
      <c r="C205" s="322"/>
      <c r="D205" s="272"/>
    </row>
    <row r="206" spans="2:4" x14ac:dyDescent="0.25">
      <c r="B206" s="321"/>
      <c r="C206" s="322"/>
      <c r="D206" s="272"/>
    </row>
    <row r="207" spans="2:4" x14ac:dyDescent="0.25">
      <c r="B207" s="321"/>
      <c r="C207" s="322"/>
      <c r="D207" s="272"/>
    </row>
    <row r="208" spans="2:4" x14ac:dyDescent="0.25">
      <c r="B208" s="321"/>
      <c r="C208" s="322"/>
      <c r="D208" s="272"/>
    </row>
    <row r="209" spans="2:4" x14ac:dyDescent="0.25">
      <c r="B209" s="321"/>
      <c r="C209" s="322"/>
      <c r="D209" s="272"/>
    </row>
    <row r="210" spans="2:4" x14ac:dyDescent="0.25">
      <c r="B210" s="321"/>
      <c r="C210" s="322"/>
      <c r="D210" s="272"/>
    </row>
    <row r="211" spans="2:4" x14ac:dyDescent="0.25">
      <c r="B211" s="321"/>
      <c r="C211" s="322"/>
      <c r="D211" s="272"/>
    </row>
    <row r="212" spans="2:4" x14ac:dyDescent="0.25">
      <c r="B212" s="321"/>
      <c r="C212" s="322"/>
      <c r="D212" s="272"/>
    </row>
    <row r="213" spans="2:4" x14ac:dyDescent="0.25">
      <c r="B213" s="321"/>
      <c r="C213" s="322"/>
      <c r="D213" s="272"/>
    </row>
    <row r="214" spans="2:4" x14ac:dyDescent="0.25">
      <c r="B214" s="321"/>
      <c r="C214" s="322"/>
      <c r="D214" s="272"/>
    </row>
    <row r="215" spans="2:4" x14ac:dyDescent="0.25">
      <c r="B215" s="321"/>
      <c r="C215" s="322"/>
      <c r="D215" s="272"/>
    </row>
    <row r="216" spans="2:4" x14ac:dyDescent="0.25">
      <c r="B216" s="321"/>
      <c r="C216" s="322"/>
      <c r="D216" s="272"/>
    </row>
    <row r="217" spans="2:4" x14ac:dyDescent="0.25">
      <c r="B217" s="321"/>
      <c r="C217" s="322"/>
      <c r="D217" s="272"/>
    </row>
    <row r="218" spans="2:4" x14ac:dyDescent="0.25">
      <c r="B218" s="321"/>
      <c r="C218" s="322"/>
      <c r="D218" s="272"/>
    </row>
    <row r="219" spans="2:4" x14ac:dyDescent="0.25">
      <c r="B219" s="321"/>
      <c r="C219" s="322"/>
      <c r="D219" s="272"/>
    </row>
    <row r="220" spans="2:4" x14ac:dyDescent="0.25">
      <c r="B220" s="321"/>
      <c r="C220" s="322"/>
      <c r="D220" s="272"/>
    </row>
    <row r="221" spans="2:4" x14ac:dyDescent="0.25">
      <c r="B221" s="321"/>
      <c r="C221" s="322"/>
      <c r="D221" s="272"/>
    </row>
    <row r="222" spans="2:4" x14ac:dyDescent="0.25">
      <c r="B222" s="321"/>
      <c r="C222" s="322"/>
      <c r="D222" s="272"/>
    </row>
    <row r="223" spans="2:4" x14ac:dyDescent="0.25">
      <c r="B223" s="321"/>
      <c r="C223" s="322"/>
      <c r="D223" s="272"/>
    </row>
    <row r="224" spans="2:4" x14ac:dyDescent="0.25">
      <c r="B224" s="321"/>
      <c r="C224" s="322"/>
      <c r="D224" s="272"/>
    </row>
    <row r="225" spans="2:4" x14ac:dyDescent="0.25">
      <c r="B225" s="321"/>
      <c r="C225" s="322"/>
      <c r="D225" s="272"/>
    </row>
    <row r="226" spans="2:4" x14ac:dyDescent="0.25">
      <c r="B226" s="321"/>
      <c r="C226" s="322"/>
      <c r="D226" s="272"/>
    </row>
    <row r="227" spans="2:4" x14ac:dyDescent="0.25">
      <c r="B227" s="321"/>
      <c r="C227" s="322"/>
      <c r="D227" s="272"/>
    </row>
    <row r="228" spans="2:4" x14ac:dyDescent="0.25">
      <c r="B228" s="321"/>
      <c r="C228" s="322"/>
      <c r="D228" s="272"/>
    </row>
    <row r="229" spans="2:4" x14ac:dyDescent="0.25">
      <c r="B229" s="321"/>
      <c r="C229" s="322"/>
      <c r="D229" s="272"/>
    </row>
    <row r="230" spans="2:4" x14ac:dyDescent="0.25">
      <c r="B230" s="321"/>
      <c r="C230" s="322"/>
      <c r="D230" s="272"/>
    </row>
    <row r="231" spans="2:4" x14ac:dyDescent="0.25">
      <c r="B231" s="321"/>
      <c r="C231" s="322"/>
      <c r="D231" s="272"/>
    </row>
    <row r="232" spans="2:4" x14ac:dyDescent="0.25">
      <c r="B232" s="321"/>
      <c r="C232" s="322"/>
      <c r="D232" s="272"/>
    </row>
    <row r="233" spans="2:4" x14ac:dyDescent="0.25">
      <c r="B233" s="321"/>
      <c r="C233" s="322"/>
      <c r="D233" s="272"/>
    </row>
    <row r="234" spans="2:4" x14ac:dyDescent="0.25">
      <c r="B234" s="321"/>
      <c r="C234" s="322"/>
      <c r="D234" s="272"/>
    </row>
    <row r="235" spans="2:4" x14ac:dyDescent="0.25">
      <c r="B235" s="321"/>
      <c r="C235" s="322"/>
      <c r="D235" s="272"/>
    </row>
    <row r="236" spans="2:4" x14ac:dyDescent="0.25">
      <c r="B236" s="321"/>
      <c r="C236" s="322"/>
      <c r="D236" s="272"/>
    </row>
    <row r="237" spans="2:4" x14ac:dyDescent="0.25">
      <c r="B237" s="321"/>
      <c r="C237" s="322"/>
      <c r="D237" s="272"/>
    </row>
    <row r="238" spans="2:4" x14ac:dyDescent="0.25">
      <c r="B238" s="321"/>
      <c r="C238" s="322"/>
      <c r="D238" s="272"/>
    </row>
    <row r="239" spans="2:4" x14ac:dyDescent="0.25">
      <c r="B239" s="321"/>
      <c r="C239" s="322"/>
      <c r="D239" s="272"/>
    </row>
    <row r="240" spans="2:4" x14ac:dyDescent="0.25">
      <c r="B240" s="321"/>
      <c r="C240" s="322"/>
      <c r="D240" s="272"/>
    </row>
    <row r="241" spans="2:4" x14ac:dyDescent="0.25">
      <c r="B241" s="321"/>
      <c r="C241" s="322"/>
      <c r="D241" s="272"/>
    </row>
    <row r="242" spans="2:4" x14ac:dyDescent="0.25">
      <c r="B242" s="321"/>
      <c r="C242" s="322"/>
      <c r="D242" s="272"/>
    </row>
    <row r="243" spans="2:4" x14ac:dyDescent="0.25">
      <c r="B243" s="321"/>
      <c r="C243" s="322"/>
      <c r="D243" s="272"/>
    </row>
    <row r="244" spans="2:4" x14ac:dyDescent="0.25">
      <c r="B244" s="321"/>
      <c r="C244" s="322"/>
      <c r="D244" s="272"/>
    </row>
    <row r="245" spans="2:4" x14ac:dyDescent="0.25">
      <c r="B245" s="321"/>
      <c r="C245" s="322"/>
      <c r="D245" s="272"/>
    </row>
    <row r="246" spans="2:4" x14ac:dyDescent="0.25">
      <c r="B246" s="321"/>
      <c r="C246" s="322"/>
      <c r="D246" s="272"/>
    </row>
    <row r="247" spans="2:4" x14ac:dyDescent="0.25">
      <c r="B247" s="321"/>
      <c r="C247" s="322"/>
      <c r="D247" s="272"/>
    </row>
    <row r="248" spans="2:4" x14ac:dyDescent="0.25">
      <c r="B248" s="321"/>
      <c r="C248" s="322"/>
      <c r="D248" s="272"/>
    </row>
    <row r="249" spans="2:4" x14ac:dyDescent="0.25">
      <c r="B249" s="321"/>
      <c r="C249" s="322"/>
      <c r="D249" s="272"/>
    </row>
    <row r="250" spans="2:4" x14ac:dyDescent="0.25">
      <c r="B250" s="321"/>
      <c r="C250" s="322"/>
      <c r="D250" s="272"/>
    </row>
    <row r="251" spans="2:4" x14ac:dyDescent="0.25">
      <c r="B251" s="321"/>
      <c r="C251" s="322"/>
      <c r="D251" s="272"/>
    </row>
    <row r="252" spans="2:4" x14ac:dyDescent="0.25">
      <c r="B252" s="321"/>
      <c r="C252" s="322"/>
      <c r="D252" s="272"/>
    </row>
    <row r="253" spans="2:4" x14ac:dyDescent="0.25">
      <c r="B253" s="321"/>
      <c r="C253" s="322"/>
      <c r="D253" s="272"/>
    </row>
    <row r="254" spans="2:4" x14ac:dyDescent="0.25">
      <c r="B254" s="321"/>
      <c r="C254" s="322"/>
      <c r="D254" s="272"/>
    </row>
    <row r="255" spans="2:4" x14ac:dyDescent="0.25">
      <c r="B255" s="321"/>
      <c r="C255" s="322"/>
      <c r="D255" s="272"/>
    </row>
    <row r="256" spans="2:4" x14ac:dyDescent="0.25">
      <c r="B256" s="321"/>
      <c r="C256" s="322"/>
      <c r="D256" s="272"/>
    </row>
    <row r="257" spans="2:4" x14ac:dyDescent="0.25">
      <c r="B257" s="321"/>
      <c r="C257" s="322"/>
      <c r="D257" s="272"/>
    </row>
    <row r="258" spans="2:4" x14ac:dyDescent="0.25">
      <c r="B258" s="321"/>
      <c r="C258" s="322"/>
      <c r="D258" s="272"/>
    </row>
    <row r="259" spans="2:4" x14ac:dyDescent="0.25">
      <c r="B259" s="321"/>
      <c r="C259" s="322"/>
      <c r="D259" s="272"/>
    </row>
    <row r="260" spans="2:4" x14ac:dyDescent="0.25">
      <c r="B260" s="321"/>
      <c r="C260" s="322"/>
      <c r="D260" s="272"/>
    </row>
    <row r="261" spans="2:4" x14ac:dyDescent="0.25">
      <c r="B261" s="321"/>
      <c r="C261" s="322"/>
      <c r="D261" s="272"/>
    </row>
    <row r="262" spans="2:4" x14ac:dyDescent="0.25">
      <c r="B262" s="321"/>
      <c r="C262" s="322"/>
      <c r="D262" s="272"/>
    </row>
    <row r="263" spans="2:4" x14ac:dyDescent="0.25">
      <c r="B263" s="321"/>
      <c r="C263" s="322"/>
      <c r="D263" s="272"/>
    </row>
    <row r="264" spans="2:4" x14ac:dyDescent="0.25">
      <c r="B264" s="321"/>
      <c r="C264" s="322"/>
      <c r="D264" s="272"/>
    </row>
    <row r="265" spans="2:4" x14ac:dyDescent="0.25">
      <c r="B265" s="321"/>
      <c r="C265" s="322"/>
      <c r="D265" s="272"/>
    </row>
    <row r="266" spans="2:4" x14ac:dyDescent="0.25">
      <c r="B266" s="321"/>
      <c r="C266" s="322"/>
      <c r="D266" s="272"/>
    </row>
    <row r="267" spans="2:4" x14ac:dyDescent="0.25">
      <c r="B267" s="321"/>
      <c r="C267" s="322"/>
      <c r="D267" s="272"/>
    </row>
    <row r="268" spans="2:4" x14ac:dyDescent="0.25">
      <c r="B268" s="321"/>
      <c r="C268" s="322"/>
      <c r="D268" s="272"/>
    </row>
    <row r="269" spans="2:4" x14ac:dyDescent="0.25">
      <c r="B269" s="321"/>
      <c r="C269" s="322"/>
      <c r="D269" s="272"/>
    </row>
    <row r="270" spans="2:4" x14ac:dyDescent="0.25">
      <c r="B270" s="321"/>
      <c r="C270" s="322"/>
      <c r="D270" s="272"/>
    </row>
    <row r="271" spans="2:4" x14ac:dyDescent="0.25">
      <c r="B271" s="321"/>
      <c r="C271" s="322"/>
      <c r="D271" s="272"/>
    </row>
    <row r="272" spans="2:4" x14ac:dyDescent="0.25">
      <c r="B272" s="321"/>
      <c r="C272" s="322"/>
      <c r="D272" s="272"/>
    </row>
    <row r="273" spans="2:4" x14ac:dyDescent="0.25">
      <c r="B273" s="321"/>
      <c r="C273" s="322"/>
      <c r="D273" s="272"/>
    </row>
    <row r="274" spans="2:4" x14ac:dyDescent="0.25">
      <c r="B274" s="321"/>
      <c r="C274" s="322"/>
      <c r="D274" s="272"/>
    </row>
    <row r="275" spans="2:4" x14ac:dyDescent="0.25">
      <c r="B275" s="321"/>
      <c r="C275" s="322"/>
      <c r="D275" s="272"/>
    </row>
    <row r="276" spans="2:4" x14ac:dyDescent="0.25">
      <c r="B276" s="321"/>
      <c r="C276" s="322"/>
      <c r="D276" s="272"/>
    </row>
    <row r="277" spans="2:4" x14ac:dyDescent="0.25">
      <c r="B277" s="321"/>
      <c r="C277" s="322"/>
      <c r="D277" s="272"/>
    </row>
    <row r="278" spans="2:4" x14ac:dyDescent="0.25">
      <c r="B278" s="321"/>
      <c r="C278" s="322"/>
      <c r="D278" s="272"/>
    </row>
    <row r="279" spans="2:4" x14ac:dyDescent="0.25">
      <c r="B279" s="321"/>
      <c r="C279" s="322"/>
      <c r="D279" s="272"/>
    </row>
    <row r="280" spans="2:4" x14ac:dyDescent="0.25">
      <c r="B280" s="321"/>
      <c r="C280" s="322"/>
      <c r="D280" s="272"/>
    </row>
    <row r="281" spans="2:4" x14ac:dyDescent="0.25">
      <c r="B281" s="321"/>
      <c r="C281" s="322"/>
      <c r="D281" s="272"/>
    </row>
    <row r="282" spans="2:4" x14ac:dyDescent="0.25">
      <c r="B282" s="321"/>
      <c r="C282" s="322"/>
      <c r="D282" s="272"/>
    </row>
    <row r="283" spans="2:4" x14ac:dyDescent="0.25">
      <c r="B283" s="321"/>
      <c r="C283" s="322"/>
      <c r="D283" s="272"/>
    </row>
    <row r="284" spans="2:4" x14ac:dyDescent="0.25">
      <c r="B284" s="321"/>
      <c r="C284" s="322"/>
      <c r="D284" s="272"/>
    </row>
    <row r="285" spans="2:4" x14ac:dyDescent="0.25">
      <c r="B285" s="321"/>
      <c r="C285" s="322"/>
      <c r="D285" s="272"/>
    </row>
    <row r="286" spans="2:4" x14ac:dyDescent="0.25">
      <c r="B286" s="321"/>
      <c r="C286" s="322"/>
      <c r="D286" s="272"/>
    </row>
    <row r="287" spans="2:4" x14ac:dyDescent="0.25">
      <c r="B287" s="321"/>
      <c r="C287" s="322"/>
      <c r="D287" s="272"/>
    </row>
    <row r="288" spans="2:4" x14ac:dyDescent="0.25">
      <c r="B288" s="321"/>
      <c r="C288" s="322"/>
      <c r="D288" s="272"/>
    </row>
    <row r="289" spans="2:4" x14ac:dyDescent="0.25">
      <c r="B289" s="321"/>
      <c r="C289" s="322"/>
      <c r="D289" s="272"/>
    </row>
    <row r="290" spans="2:4" x14ac:dyDescent="0.25">
      <c r="B290" s="321"/>
      <c r="C290" s="322"/>
      <c r="D290" s="272"/>
    </row>
    <row r="291" spans="2:4" x14ac:dyDescent="0.25">
      <c r="B291" s="321"/>
      <c r="C291" s="322"/>
      <c r="D291" s="272"/>
    </row>
    <row r="292" spans="2:4" x14ac:dyDescent="0.25">
      <c r="B292" s="321"/>
      <c r="C292" s="322"/>
      <c r="D292" s="272"/>
    </row>
    <row r="293" spans="2:4" x14ac:dyDescent="0.25">
      <c r="B293" s="321"/>
      <c r="C293" s="322"/>
      <c r="D293" s="272"/>
    </row>
    <row r="294" spans="2:4" x14ac:dyDescent="0.25">
      <c r="B294" s="321"/>
      <c r="C294" s="322"/>
      <c r="D294" s="272"/>
    </row>
    <row r="295" spans="2:4" x14ac:dyDescent="0.25">
      <c r="B295" s="321"/>
      <c r="C295" s="322"/>
      <c r="D295" s="272"/>
    </row>
    <row r="296" spans="2:4" x14ac:dyDescent="0.25">
      <c r="B296" s="321"/>
      <c r="C296" s="322"/>
      <c r="D296" s="272"/>
    </row>
    <row r="297" spans="2:4" x14ac:dyDescent="0.25">
      <c r="B297" s="321"/>
      <c r="C297" s="322"/>
      <c r="D297" s="272"/>
    </row>
    <row r="298" spans="2:4" x14ac:dyDescent="0.25">
      <c r="B298" s="321"/>
      <c r="C298" s="322"/>
      <c r="D298" s="272"/>
    </row>
    <row r="299" spans="2:4" x14ac:dyDescent="0.25">
      <c r="B299" s="321"/>
      <c r="C299" s="322"/>
      <c r="D299" s="272"/>
    </row>
    <row r="300" spans="2:4" x14ac:dyDescent="0.25">
      <c r="B300" s="321"/>
      <c r="C300" s="322"/>
      <c r="D300" s="272"/>
    </row>
    <row r="301" spans="2:4" x14ac:dyDescent="0.25">
      <c r="B301" s="321"/>
      <c r="C301" s="322"/>
      <c r="D301" s="272"/>
    </row>
    <row r="302" spans="2:4" x14ac:dyDescent="0.25">
      <c r="B302" s="321"/>
      <c r="C302" s="322"/>
      <c r="D302" s="272"/>
    </row>
    <row r="303" spans="2:4" x14ac:dyDescent="0.25">
      <c r="B303" s="321"/>
      <c r="C303" s="322"/>
      <c r="D303" s="272"/>
    </row>
    <row r="304" spans="2:4" x14ac:dyDescent="0.25">
      <c r="B304" s="321"/>
      <c r="C304" s="322"/>
      <c r="D304" s="272"/>
    </row>
    <row r="305" spans="2:4" x14ac:dyDescent="0.25">
      <c r="B305" s="321"/>
      <c r="C305" s="322"/>
      <c r="D305" s="272"/>
    </row>
    <row r="306" spans="2:4" x14ac:dyDescent="0.25">
      <c r="B306" s="321"/>
      <c r="C306" s="322"/>
      <c r="D306" s="272"/>
    </row>
    <row r="307" spans="2:4" x14ac:dyDescent="0.25">
      <c r="B307" s="321"/>
      <c r="C307" s="322"/>
      <c r="D307" s="272"/>
    </row>
    <row r="308" spans="2:4" x14ac:dyDescent="0.25">
      <c r="B308" s="321"/>
      <c r="C308" s="322"/>
      <c r="D308" s="272"/>
    </row>
    <row r="309" spans="2:4" x14ac:dyDescent="0.25">
      <c r="B309" s="321"/>
      <c r="C309" s="322"/>
      <c r="D309" s="272"/>
    </row>
    <row r="310" spans="2:4" x14ac:dyDescent="0.25">
      <c r="B310" s="321"/>
      <c r="C310" s="322"/>
      <c r="D310" s="272"/>
    </row>
    <row r="311" spans="2:4" x14ac:dyDescent="0.25">
      <c r="B311" s="321"/>
      <c r="C311" s="322"/>
      <c r="D311" s="272"/>
    </row>
    <row r="312" spans="2:4" x14ac:dyDescent="0.25">
      <c r="B312" s="321"/>
      <c r="C312" s="322"/>
      <c r="D312" s="272"/>
    </row>
    <row r="313" spans="2:4" x14ac:dyDescent="0.25">
      <c r="B313" s="321"/>
      <c r="C313" s="322"/>
      <c r="D313" s="272"/>
    </row>
    <row r="314" spans="2:4" x14ac:dyDescent="0.25">
      <c r="B314" s="321"/>
      <c r="C314" s="322"/>
      <c r="D314" s="272"/>
    </row>
    <row r="315" spans="2:4" x14ac:dyDescent="0.25">
      <c r="B315" s="321"/>
      <c r="C315" s="322"/>
      <c r="D315" s="272"/>
    </row>
    <row r="316" spans="2:4" x14ac:dyDescent="0.25">
      <c r="B316" s="321"/>
      <c r="C316" s="322"/>
      <c r="D316" s="272"/>
    </row>
    <row r="317" spans="2:4" x14ac:dyDescent="0.25">
      <c r="B317" s="321"/>
      <c r="C317" s="322"/>
      <c r="D317" s="272"/>
    </row>
    <row r="318" spans="2:4" x14ac:dyDescent="0.25">
      <c r="B318" s="321"/>
      <c r="C318" s="322"/>
      <c r="D318" s="272"/>
    </row>
    <row r="319" spans="2:4" x14ac:dyDescent="0.25">
      <c r="B319" s="321"/>
      <c r="C319" s="322"/>
      <c r="D319" s="272"/>
    </row>
    <row r="320" spans="2:4" x14ac:dyDescent="0.25">
      <c r="B320" s="321"/>
      <c r="C320" s="322"/>
      <c r="D320" s="272"/>
    </row>
    <row r="321" spans="2:4" x14ac:dyDescent="0.25">
      <c r="B321" s="321"/>
      <c r="C321" s="322"/>
      <c r="D321" s="272"/>
    </row>
    <row r="322" spans="2:4" x14ac:dyDescent="0.25">
      <c r="B322" s="321"/>
      <c r="C322" s="322"/>
      <c r="D322" s="272"/>
    </row>
    <row r="323" spans="2:4" x14ac:dyDescent="0.25">
      <c r="B323" s="321"/>
      <c r="C323" s="322"/>
      <c r="D323" s="272"/>
    </row>
    <row r="324" spans="2:4" x14ac:dyDescent="0.25">
      <c r="B324" s="321"/>
      <c r="C324" s="322"/>
      <c r="D324" s="272"/>
    </row>
    <row r="325" spans="2:4" x14ac:dyDescent="0.25">
      <c r="B325" s="321"/>
      <c r="C325" s="322"/>
      <c r="D325" s="272"/>
    </row>
    <row r="326" spans="2:4" x14ac:dyDescent="0.25">
      <c r="B326" s="321"/>
      <c r="C326" s="322"/>
      <c r="D326" s="272"/>
    </row>
    <row r="327" spans="2:4" x14ac:dyDescent="0.25">
      <c r="B327" s="321"/>
      <c r="C327" s="322"/>
      <c r="D327" s="272"/>
    </row>
    <row r="328" spans="2:4" x14ac:dyDescent="0.25">
      <c r="B328" s="321"/>
      <c r="C328" s="322"/>
      <c r="D328" s="272"/>
    </row>
    <row r="329" spans="2:4" x14ac:dyDescent="0.25">
      <c r="B329" s="321"/>
      <c r="C329" s="322"/>
      <c r="D329" s="272"/>
    </row>
    <row r="330" spans="2:4" x14ac:dyDescent="0.25">
      <c r="B330" s="321"/>
      <c r="C330" s="322"/>
      <c r="D330" s="272"/>
    </row>
    <row r="331" spans="2:4" x14ac:dyDescent="0.25">
      <c r="B331" s="321"/>
      <c r="C331" s="322"/>
      <c r="D331" s="272"/>
    </row>
    <row r="332" spans="2:4" x14ac:dyDescent="0.25">
      <c r="B332" s="321"/>
      <c r="C332" s="322"/>
      <c r="D332" s="272"/>
    </row>
    <row r="333" spans="2:4" x14ac:dyDescent="0.25">
      <c r="B333" s="321"/>
      <c r="C333" s="322"/>
      <c r="D333" s="272"/>
    </row>
    <row r="334" spans="2:4" x14ac:dyDescent="0.25">
      <c r="B334" s="321"/>
      <c r="C334" s="322"/>
      <c r="D334" s="272"/>
    </row>
    <row r="335" spans="2:4" x14ac:dyDescent="0.25">
      <c r="B335" s="321"/>
      <c r="C335" s="322"/>
      <c r="D335" s="272"/>
    </row>
    <row r="336" spans="2:4" x14ac:dyDescent="0.25">
      <c r="B336" s="321"/>
      <c r="C336" s="322"/>
      <c r="D336" s="272"/>
    </row>
    <row r="337" spans="2:4" x14ac:dyDescent="0.25">
      <c r="B337" s="321"/>
      <c r="C337" s="322"/>
      <c r="D337" s="272"/>
    </row>
    <row r="338" spans="2:4" x14ac:dyDescent="0.25">
      <c r="B338" s="321"/>
      <c r="C338" s="322"/>
      <c r="D338" s="272"/>
    </row>
    <row r="339" spans="2:4" x14ac:dyDescent="0.25">
      <c r="B339" s="321"/>
      <c r="C339" s="322"/>
      <c r="D339" s="272"/>
    </row>
    <row r="340" spans="2:4" x14ac:dyDescent="0.25">
      <c r="B340" s="321"/>
      <c r="C340" s="322"/>
      <c r="D340" s="272"/>
    </row>
    <row r="341" spans="2:4" x14ac:dyDescent="0.25">
      <c r="B341" s="321"/>
      <c r="C341" s="322"/>
      <c r="D341" s="272"/>
    </row>
    <row r="342" spans="2:4" x14ac:dyDescent="0.25">
      <c r="B342" s="321"/>
      <c r="C342" s="322"/>
      <c r="D342" s="272"/>
    </row>
    <row r="343" spans="2:4" x14ac:dyDescent="0.25">
      <c r="B343" s="321"/>
      <c r="C343" s="322"/>
      <c r="D343" s="272"/>
    </row>
    <row r="344" spans="2:4" x14ac:dyDescent="0.25">
      <c r="B344" s="321"/>
      <c r="C344" s="322"/>
      <c r="D344" s="272"/>
    </row>
    <row r="345" spans="2:4" x14ac:dyDescent="0.25">
      <c r="B345" s="321"/>
      <c r="C345" s="322"/>
      <c r="D345" s="272"/>
    </row>
    <row r="346" spans="2:4" x14ac:dyDescent="0.25">
      <c r="B346" s="321"/>
      <c r="C346" s="322"/>
      <c r="D346" s="272"/>
    </row>
    <row r="347" spans="2:4" x14ac:dyDescent="0.25">
      <c r="B347" s="321"/>
      <c r="C347" s="322"/>
      <c r="D347" s="272"/>
    </row>
    <row r="348" spans="2:4" x14ac:dyDescent="0.25">
      <c r="B348" s="321"/>
      <c r="C348" s="322"/>
      <c r="D348" s="272"/>
    </row>
    <row r="349" spans="2:4" x14ac:dyDescent="0.25">
      <c r="B349" s="321"/>
      <c r="C349" s="322"/>
      <c r="D349" s="272"/>
    </row>
    <row r="350" spans="2:4" x14ac:dyDescent="0.25">
      <c r="B350" s="321"/>
      <c r="C350" s="322"/>
      <c r="D350" s="272"/>
    </row>
    <row r="351" spans="2:4" x14ac:dyDescent="0.25">
      <c r="B351" s="321"/>
      <c r="C351" s="322"/>
      <c r="D351" s="272"/>
    </row>
    <row r="352" spans="2:4" x14ac:dyDescent="0.25">
      <c r="B352" s="321"/>
      <c r="C352" s="322"/>
      <c r="D352" s="272"/>
    </row>
    <row r="353" spans="2:4" x14ac:dyDescent="0.25">
      <c r="B353" s="321"/>
      <c r="C353" s="322"/>
      <c r="D353" s="272"/>
    </row>
    <row r="354" spans="2:4" x14ac:dyDescent="0.25">
      <c r="B354" s="321"/>
      <c r="C354" s="322"/>
      <c r="D354" s="272"/>
    </row>
    <row r="355" spans="2:4" x14ac:dyDescent="0.25">
      <c r="B355" s="321"/>
      <c r="C355" s="322"/>
      <c r="D355" s="272"/>
    </row>
    <row r="356" spans="2:4" x14ac:dyDescent="0.25">
      <c r="B356" s="321"/>
      <c r="C356" s="322"/>
      <c r="D356" s="272"/>
    </row>
    <row r="357" spans="2:4" x14ac:dyDescent="0.25">
      <c r="B357" s="321"/>
      <c r="C357" s="322"/>
      <c r="D357" s="272"/>
    </row>
    <row r="358" spans="2:4" x14ac:dyDescent="0.25">
      <c r="B358" s="321"/>
      <c r="C358" s="322"/>
      <c r="D358" s="272"/>
    </row>
    <row r="359" spans="2:4" x14ac:dyDescent="0.25">
      <c r="B359" s="321"/>
      <c r="C359" s="322"/>
      <c r="D359" s="272"/>
    </row>
    <row r="360" spans="2:4" x14ac:dyDescent="0.25">
      <c r="B360" s="321"/>
      <c r="C360" s="322"/>
      <c r="D360" s="272"/>
    </row>
    <row r="361" spans="2:4" x14ac:dyDescent="0.25">
      <c r="B361" s="321"/>
      <c r="C361" s="322"/>
      <c r="D361" s="272"/>
    </row>
    <row r="362" spans="2:4" x14ac:dyDescent="0.25">
      <c r="B362" s="321"/>
      <c r="C362" s="322"/>
      <c r="D362" s="272"/>
    </row>
    <row r="363" spans="2:4" x14ac:dyDescent="0.25">
      <c r="B363" s="321"/>
      <c r="C363" s="322"/>
      <c r="D363" s="272"/>
    </row>
    <row r="364" spans="2:4" x14ac:dyDescent="0.25">
      <c r="B364" s="321"/>
      <c r="C364" s="322"/>
      <c r="D364" s="272"/>
    </row>
    <row r="365" spans="2:4" x14ac:dyDescent="0.25">
      <c r="B365" s="321"/>
      <c r="C365" s="322"/>
      <c r="D365" s="272"/>
    </row>
    <row r="366" spans="2:4" x14ac:dyDescent="0.25">
      <c r="B366" s="321"/>
      <c r="C366" s="322"/>
      <c r="D366" s="272"/>
    </row>
    <row r="367" spans="2:4" x14ac:dyDescent="0.25">
      <c r="B367" s="321"/>
      <c r="C367" s="322"/>
      <c r="D367" s="272"/>
    </row>
    <row r="368" spans="2:4" x14ac:dyDescent="0.25">
      <c r="B368" s="321"/>
      <c r="C368" s="322"/>
      <c r="D368" s="272"/>
    </row>
    <row r="369" spans="2:4" x14ac:dyDescent="0.25">
      <c r="B369" s="321"/>
      <c r="C369" s="322"/>
      <c r="D369" s="272"/>
    </row>
    <row r="370" spans="2:4" x14ac:dyDescent="0.25">
      <c r="B370" s="321"/>
      <c r="C370" s="322"/>
      <c r="D370" s="272"/>
    </row>
    <row r="371" spans="2:4" x14ac:dyDescent="0.25">
      <c r="B371" s="321"/>
      <c r="C371" s="322"/>
      <c r="D371" s="272"/>
    </row>
    <row r="372" spans="2:4" x14ac:dyDescent="0.25">
      <c r="B372" s="321"/>
      <c r="C372" s="322"/>
      <c r="D372" s="272"/>
    </row>
    <row r="373" spans="2:4" x14ac:dyDescent="0.25">
      <c r="B373" s="321"/>
      <c r="C373" s="322"/>
      <c r="D373" s="272"/>
    </row>
    <row r="374" spans="2:4" x14ac:dyDescent="0.25">
      <c r="B374" s="321"/>
      <c r="C374" s="322"/>
      <c r="D374" s="272"/>
    </row>
    <row r="375" spans="2:4" x14ac:dyDescent="0.25">
      <c r="B375" s="321"/>
      <c r="C375" s="322"/>
      <c r="D375" s="272"/>
    </row>
    <row r="376" spans="2:4" x14ac:dyDescent="0.25">
      <c r="B376" s="321"/>
      <c r="C376" s="322"/>
      <c r="D376" s="272"/>
    </row>
    <row r="377" spans="2:4" x14ac:dyDescent="0.25">
      <c r="B377" s="321"/>
      <c r="C377" s="322"/>
      <c r="D377" s="272"/>
    </row>
    <row r="378" spans="2:4" x14ac:dyDescent="0.25">
      <c r="B378" s="321"/>
      <c r="C378" s="322"/>
      <c r="D378" s="272"/>
    </row>
    <row r="379" spans="2:4" x14ac:dyDescent="0.25">
      <c r="B379" s="321"/>
      <c r="C379" s="322"/>
      <c r="D379" s="272"/>
    </row>
    <row r="380" spans="2:4" x14ac:dyDescent="0.25">
      <c r="B380" s="321"/>
      <c r="C380" s="322"/>
      <c r="D380" s="272"/>
    </row>
    <row r="381" spans="2:4" x14ac:dyDescent="0.25">
      <c r="B381" s="321"/>
      <c r="C381" s="322"/>
      <c r="D381" s="272"/>
    </row>
    <row r="382" spans="2:4" x14ac:dyDescent="0.25">
      <c r="B382" s="321"/>
      <c r="C382" s="322"/>
      <c r="D382" s="272"/>
    </row>
    <row r="383" spans="2:4" x14ac:dyDescent="0.25">
      <c r="B383" s="321"/>
      <c r="C383" s="322"/>
      <c r="D383" s="272"/>
    </row>
    <row r="384" spans="2:4" x14ac:dyDescent="0.25">
      <c r="B384" s="321"/>
      <c r="C384" s="322"/>
      <c r="D384" s="272"/>
    </row>
    <row r="385" spans="2:4" x14ac:dyDescent="0.25">
      <c r="B385" s="321"/>
      <c r="C385" s="322"/>
      <c r="D385" s="272"/>
    </row>
    <row r="386" spans="2:4" x14ac:dyDescent="0.25">
      <c r="B386" s="321"/>
      <c r="C386" s="322"/>
      <c r="D386" s="272"/>
    </row>
    <row r="387" spans="2:4" x14ac:dyDescent="0.25">
      <c r="B387" s="321"/>
      <c r="C387" s="322"/>
      <c r="D387" s="272"/>
    </row>
    <row r="388" spans="2:4" x14ac:dyDescent="0.25">
      <c r="B388" s="321"/>
      <c r="C388" s="322"/>
      <c r="D388" s="272"/>
    </row>
    <row r="389" spans="2:4" x14ac:dyDescent="0.25">
      <c r="B389" s="321"/>
      <c r="C389" s="322"/>
      <c r="D389" s="272"/>
    </row>
    <row r="390" spans="2:4" x14ac:dyDescent="0.25">
      <c r="B390" s="321"/>
      <c r="C390" s="322"/>
      <c r="D390" s="272"/>
    </row>
    <row r="391" spans="2:4" x14ac:dyDescent="0.25">
      <c r="B391" s="321"/>
      <c r="C391" s="322"/>
      <c r="D391" s="272"/>
    </row>
    <row r="392" spans="2:4" x14ac:dyDescent="0.25">
      <c r="B392" s="321"/>
      <c r="C392" s="322"/>
      <c r="D392" s="272"/>
    </row>
    <row r="393" spans="2:4" x14ac:dyDescent="0.25">
      <c r="B393" s="321"/>
      <c r="C393" s="322"/>
      <c r="D393" s="272"/>
    </row>
    <row r="394" spans="2:4" x14ac:dyDescent="0.25">
      <c r="B394" s="321"/>
      <c r="C394" s="322"/>
      <c r="D394" s="272"/>
    </row>
    <row r="395" spans="2:4" x14ac:dyDescent="0.25">
      <c r="B395" s="321"/>
      <c r="C395" s="322"/>
      <c r="D395" s="272"/>
    </row>
    <row r="396" spans="2:4" x14ac:dyDescent="0.25">
      <c r="B396" s="321"/>
      <c r="C396" s="322"/>
      <c r="D396" s="272"/>
    </row>
    <row r="397" spans="2:4" x14ac:dyDescent="0.25">
      <c r="B397" s="321"/>
      <c r="C397" s="322"/>
      <c r="D397" s="272"/>
    </row>
    <row r="398" spans="2:4" x14ac:dyDescent="0.25">
      <c r="B398" s="321"/>
      <c r="C398" s="322"/>
      <c r="D398" s="272"/>
    </row>
    <row r="399" spans="2:4" x14ac:dyDescent="0.25">
      <c r="B399" s="321"/>
      <c r="C399" s="322"/>
      <c r="D399" s="272"/>
    </row>
    <row r="400" spans="2:4" x14ac:dyDescent="0.25">
      <c r="B400" s="321"/>
      <c r="C400" s="322"/>
      <c r="D400" s="272"/>
    </row>
    <row r="401" spans="2:4" x14ac:dyDescent="0.25">
      <c r="B401" s="321"/>
      <c r="C401" s="322"/>
      <c r="D401" s="272"/>
    </row>
    <row r="402" spans="2:4" x14ac:dyDescent="0.25">
      <c r="B402" s="321"/>
      <c r="C402" s="322"/>
      <c r="D402" s="272"/>
    </row>
    <row r="403" spans="2:4" x14ac:dyDescent="0.25">
      <c r="B403" s="321"/>
      <c r="C403" s="322"/>
      <c r="D403" s="272"/>
    </row>
    <row r="404" spans="2:4" x14ac:dyDescent="0.25">
      <c r="B404" s="321"/>
      <c r="C404" s="322"/>
      <c r="D404" s="272"/>
    </row>
    <row r="405" spans="2:4" x14ac:dyDescent="0.25">
      <c r="B405" s="321"/>
      <c r="C405" s="322"/>
      <c r="D405" s="272"/>
    </row>
    <row r="406" spans="2:4" x14ac:dyDescent="0.25">
      <c r="B406" s="321"/>
      <c r="C406" s="322"/>
      <c r="D406" s="272"/>
    </row>
    <row r="407" spans="2:4" x14ac:dyDescent="0.25">
      <c r="B407" s="321"/>
      <c r="C407" s="322"/>
      <c r="D407" s="272"/>
    </row>
    <row r="408" spans="2:4" x14ac:dyDescent="0.25">
      <c r="B408" s="321"/>
      <c r="C408" s="322"/>
      <c r="D408" s="272"/>
    </row>
    <row r="409" spans="2:4" x14ac:dyDescent="0.25">
      <c r="B409" s="321"/>
      <c r="C409" s="322"/>
      <c r="D409" s="272"/>
    </row>
    <row r="410" spans="2:4" x14ac:dyDescent="0.25">
      <c r="B410" s="321"/>
      <c r="C410" s="322"/>
      <c r="D410" s="272"/>
    </row>
    <row r="411" spans="2:4" x14ac:dyDescent="0.25">
      <c r="B411" s="321"/>
      <c r="C411" s="322"/>
      <c r="D411" s="272"/>
    </row>
    <row r="412" spans="2:4" x14ac:dyDescent="0.25">
      <c r="B412" s="321"/>
      <c r="C412" s="322"/>
      <c r="D412" s="272"/>
    </row>
    <row r="413" spans="2:4" x14ac:dyDescent="0.25">
      <c r="B413" s="321"/>
      <c r="C413" s="322"/>
      <c r="D413" s="272"/>
    </row>
    <row r="414" spans="2:4" x14ac:dyDescent="0.25">
      <c r="B414" s="321"/>
      <c r="C414" s="322"/>
      <c r="D414" s="272"/>
    </row>
    <row r="415" spans="2:4" x14ac:dyDescent="0.25">
      <c r="B415" s="321"/>
      <c r="C415" s="322"/>
      <c r="D415" s="272"/>
    </row>
    <row r="416" spans="2:4" x14ac:dyDescent="0.25">
      <c r="B416" s="321"/>
      <c r="C416" s="322"/>
      <c r="D416" s="272"/>
    </row>
    <row r="417" spans="2:4" x14ac:dyDescent="0.25">
      <c r="B417" s="321"/>
      <c r="C417" s="322"/>
      <c r="D417" s="272"/>
    </row>
    <row r="418" spans="2:4" x14ac:dyDescent="0.25">
      <c r="B418" s="321"/>
      <c r="C418" s="322"/>
      <c r="D418" s="272"/>
    </row>
    <row r="419" spans="2:4" x14ac:dyDescent="0.25">
      <c r="B419" s="321"/>
      <c r="C419" s="322"/>
      <c r="D419" s="272"/>
    </row>
    <row r="420" spans="2:4" x14ac:dyDescent="0.25">
      <c r="B420" s="321"/>
      <c r="C420" s="322"/>
      <c r="D420" s="272"/>
    </row>
    <row r="421" spans="2:4" x14ac:dyDescent="0.25">
      <c r="B421" s="321"/>
      <c r="C421" s="322"/>
      <c r="D421" s="272"/>
    </row>
    <row r="422" spans="2:4" x14ac:dyDescent="0.25">
      <c r="B422" s="321"/>
      <c r="C422" s="322"/>
      <c r="D422" s="272"/>
    </row>
    <row r="423" spans="2:4" x14ac:dyDescent="0.25">
      <c r="B423" s="321"/>
      <c r="C423" s="322"/>
      <c r="D423" s="272"/>
    </row>
    <row r="424" spans="2:4" x14ac:dyDescent="0.25">
      <c r="B424" s="321"/>
      <c r="C424" s="322"/>
      <c r="D424" s="272"/>
    </row>
    <row r="425" spans="2:4" x14ac:dyDescent="0.25">
      <c r="B425" s="321"/>
      <c r="C425" s="322"/>
      <c r="D425" s="272"/>
    </row>
    <row r="426" spans="2:4" x14ac:dyDescent="0.25">
      <c r="B426" s="321"/>
      <c r="C426" s="322"/>
      <c r="D426" s="272"/>
    </row>
    <row r="427" spans="2:4" x14ac:dyDescent="0.25">
      <c r="B427" s="321"/>
      <c r="C427" s="322"/>
      <c r="D427" s="272"/>
    </row>
    <row r="428" spans="2:4" x14ac:dyDescent="0.25">
      <c r="B428" s="321"/>
      <c r="C428" s="322"/>
      <c r="D428" s="272"/>
    </row>
    <row r="429" spans="2:4" x14ac:dyDescent="0.25">
      <c r="B429" s="321"/>
      <c r="C429" s="322"/>
      <c r="D429" s="272"/>
    </row>
    <row r="430" spans="2:4" x14ac:dyDescent="0.25">
      <c r="B430" s="321"/>
      <c r="C430" s="322"/>
      <c r="D430" s="272"/>
    </row>
    <row r="431" spans="2:4" x14ac:dyDescent="0.25">
      <c r="B431" s="321"/>
      <c r="C431" s="322"/>
      <c r="D431" s="272"/>
    </row>
    <row r="432" spans="2:4" x14ac:dyDescent="0.25">
      <c r="B432" s="321"/>
      <c r="C432" s="322"/>
      <c r="D432" s="272"/>
    </row>
    <row r="433" spans="2:4" x14ac:dyDescent="0.25">
      <c r="B433" s="321"/>
      <c r="C433" s="322"/>
      <c r="D433" s="272"/>
    </row>
    <row r="434" spans="2:4" x14ac:dyDescent="0.25">
      <c r="B434" s="321"/>
      <c r="C434" s="322"/>
      <c r="D434" s="272"/>
    </row>
    <row r="435" spans="2:4" x14ac:dyDescent="0.25">
      <c r="B435" s="321"/>
      <c r="C435" s="322"/>
      <c r="D435" s="272"/>
    </row>
    <row r="436" spans="2:4" x14ac:dyDescent="0.25">
      <c r="B436" s="321"/>
      <c r="C436" s="322"/>
      <c r="D436" s="272"/>
    </row>
    <row r="437" spans="2:4" x14ac:dyDescent="0.25">
      <c r="B437" s="321"/>
      <c r="C437" s="322"/>
      <c r="D437" s="272"/>
    </row>
    <row r="438" spans="2:4" x14ac:dyDescent="0.25">
      <c r="B438" s="321"/>
      <c r="C438" s="322"/>
      <c r="D438" s="272"/>
    </row>
    <row r="439" spans="2:4" x14ac:dyDescent="0.25">
      <c r="B439" s="321"/>
      <c r="C439" s="322"/>
      <c r="D439" s="272"/>
    </row>
    <row r="440" spans="2:4" x14ac:dyDescent="0.25">
      <c r="B440" s="321"/>
      <c r="C440" s="322"/>
      <c r="D440" s="272"/>
    </row>
    <row r="441" spans="2:4" x14ac:dyDescent="0.25">
      <c r="B441" s="321"/>
      <c r="C441" s="322"/>
      <c r="D441" s="272"/>
    </row>
    <row r="442" spans="2:4" x14ac:dyDescent="0.25">
      <c r="B442" s="321"/>
      <c r="C442" s="322"/>
      <c r="D442" s="272"/>
    </row>
    <row r="443" spans="2:4" x14ac:dyDescent="0.25">
      <c r="B443" s="321"/>
      <c r="C443" s="322"/>
      <c r="D443" s="272"/>
    </row>
    <row r="444" spans="2:4" x14ac:dyDescent="0.25">
      <c r="B444" s="321"/>
      <c r="C444" s="322"/>
      <c r="D444" s="272"/>
    </row>
    <row r="445" spans="2:4" x14ac:dyDescent="0.25">
      <c r="B445" s="321"/>
      <c r="C445" s="322"/>
      <c r="D445" s="272"/>
    </row>
    <row r="446" spans="2:4" x14ac:dyDescent="0.25">
      <c r="B446" s="321"/>
      <c r="C446" s="322"/>
      <c r="D446" s="272"/>
    </row>
    <row r="447" spans="2:4" x14ac:dyDescent="0.25">
      <c r="B447" s="321"/>
      <c r="C447" s="322"/>
      <c r="D447" s="272"/>
    </row>
    <row r="448" spans="2:4" x14ac:dyDescent="0.25">
      <c r="B448" s="321"/>
      <c r="C448" s="322"/>
      <c r="D448" s="272"/>
    </row>
    <row r="449" spans="2:4" x14ac:dyDescent="0.25">
      <c r="B449" s="321"/>
      <c r="C449" s="322"/>
      <c r="D449" s="272"/>
    </row>
    <row r="450" spans="2:4" x14ac:dyDescent="0.25">
      <c r="B450" s="321"/>
      <c r="C450" s="322"/>
      <c r="D450" s="272"/>
    </row>
    <row r="451" spans="2:4" x14ac:dyDescent="0.25">
      <c r="B451" s="321"/>
      <c r="C451" s="322"/>
      <c r="D451" s="272"/>
    </row>
    <row r="452" spans="2:4" x14ac:dyDescent="0.25">
      <c r="B452" s="321"/>
      <c r="C452" s="322"/>
      <c r="D452" s="272"/>
    </row>
    <row r="453" spans="2:4" x14ac:dyDescent="0.25">
      <c r="B453" s="321"/>
      <c r="C453" s="322"/>
      <c r="D453" s="272"/>
    </row>
    <row r="454" spans="2:4" x14ac:dyDescent="0.25">
      <c r="B454" s="321"/>
      <c r="C454" s="322"/>
      <c r="D454" s="272"/>
    </row>
    <row r="455" spans="2:4" x14ac:dyDescent="0.25">
      <c r="B455" s="321"/>
      <c r="C455" s="322"/>
      <c r="D455" s="272"/>
    </row>
    <row r="456" spans="2:4" x14ac:dyDescent="0.25">
      <c r="B456" s="321"/>
      <c r="C456" s="322"/>
      <c r="D456" s="272"/>
    </row>
    <row r="457" spans="2:4" x14ac:dyDescent="0.25">
      <c r="B457" s="321"/>
      <c r="C457" s="322"/>
      <c r="D457" s="272"/>
    </row>
    <row r="458" spans="2:4" x14ac:dyDescent="0.25">
      <c r="B458" s="321"/>
      <c r="C458" s="322"/>
      <c r="D458" s="272"/>
    </row>
    <row r="459" spans="2:4" x14ac:dyDescent="0.25">
      <c r="B459" s="321"/>
      <c r="C459" s="322"/>
      <c r="D459" s="272"/>
    </row>
    <row r="460" spans="2:4" x14ac:dyDescent="0.25">
      <c r="B460" s="321"/>
      <c r="C460" s="322"/>
      <c r="D460" s="272"/>
    </row>
    <row r="461" spans="2:4" x14ac:dyDescent="0.25">
      <c r="B461" s="321"/>
      <c r="C461" s="322"/>
      <c r="D461" s="272"/>
    </row>
    <row r="462" spans="2:4" x14ac:dyDescent="0.25">
      <c r="B462" s="321"/>
      <c r="C462" s="322"/>
      <c r="D462" s="272"/>
    </row>
    <row r="463" spans="2:4" x14ac:dyDescent="0.25">
      <c r="B463" s="321"/>
      <c r="C463" s="322"/>
      <c r="D463" s="272"/>
    </row>
    <row r="464" spans="2:4" x14ac:dyDescent="0.25">
      <c r="B464" s="321"/>
      <c r="C464" s="322"/>
      <c r="D464" s="272"/>
    </row>
    <row r="465" spans="2:4" x14ac:dyDescent="0.25">
      <c r="B465" s="321"/>
      <c r="C465" s="322"/>
      <c r="D465" s="272"/>
    </row>
    <row r="466" spans="2:4" x14ac:dyDescent="0.25">
      <c r="B466" s="321"/>
      <c r="C466" s="322"/>
      <c r="D466" s="272"/>
    </row>
    <row r="467" spans="2:4" x14ac:dyDescent="0.25">
      <c r="B467" s="321"/>
      <c r="C467" s="322"/>
      <c r="D467" s="272"/>
    </row>
    <row r="468" spans="2:4" x14ac:dyDescent="0.25">
      <c r="B468" s="321"/>
      <c r="C468" s="322"/>
      <c r="D468" s="272"/>
    </row>
    <row r="469" spans="2:4" x14ac:dyDescent="0.25">
      <c r="B469" s="321"/>
      <c r="C469" s="322"/>
      <c r="D469" s="272"/>
    </row>
    <row r="470" spans="2:4" x14ac:dyDescent="0.25">
      <c r="B470" s="321"/>
      <c r="C470" s="322"/>
      <c r="D470" s="272"/>
    </row>
    <row r="471" spans="2:4" x14ac:dyDescent="0.25">
      <c r="B471" s="321"/>
      <c r="C471" s="322"/>
      <c r="D471" s="272"/>
    </row>
    <row r="472" spans="2:4" x14ac:dyDescent="0.25">
      <c r="B472" s="321"/>
      <c r="C472" s="322"/>
      <c r="D472" s="272"/>
    </row>
    <row r="473" spans="2:4" x14ac:dyDescent="0.25">
      <c r="B473" s="321"/>
      <c r="C473" s="322"/>
      <c r="D473" s="272"/>
    </row>
    <row r="474" spans="2:4" x14ac:dyDescent="0.25">
      <c r="B474" s="321"/>
      <c r="C474" s="322"/>
      <c r="D474" s="272"/>
    </row>
    <row r="475" spans="2:4" x14ac:dyDescent="0.25">
      <c r="B475" s="321"/>
      <c r="C475" s="322"/>
      <c r="D475" s="272"/>
    </row>
    <row r="476" spans="2:4" x14ac:dyDescent="0.25">
      <c r="B476" s="321"/>
      <c r="C476" s="322"/>
      <c r="D476" s="272"/>
    </row>
    <row r="477" spans="2:4" x14ac:dyDescent="0.25">
      <c r="B477" s="321"/>
      <c r="C477" s="322"/>
      <c r="D477" s="272"/>
    </row>
    <row r="478" spans="2:4" x14ac:dyDescent="0.25">
      <c r="B478" s="321"/>
      <c r="C478" s="322"/>
      <c r="D478" s="272"/>
    </row>
    <row r="479" spans="2:4" x14ac:dyDescent="0.25">
      <c r="B479" s="321"/>
      <c r="C479" s="322"/>
      <c r="D479" s="272"/>
    </row>
    <row r="480" spans="2:4" x14ac:dyDescent="0.25">
      <c r="B480" s="321"/>
      <c r="C480" s="322"/>
      <c r="D480" s="272"/>
    </row>
    <row r="481" spans="2:4" x14ac:dyDescent="0.25">
      <c r="B481" s="321"/>
      <c r="C481" s="322"/>
      <c r="D481" s="272"/>
    </row>
    <row r="482" spans="2:4" x14ac:dyDescent="0.25">
      <c r="B482" s="321"/>
      <c r="C482" s="322"/>
      <c r="D482" s="272"/>
    </row>
    <row r="483" spans="2:4" x14ac:dyDescent="0.25">
      <c r="B483" s="321"/>
      <c r="C483" s="322"/>
      <c r="D483" s="272"/>
    </row>
    <row r="484" spans="2:4" x14ac:dyDescent="0.25">
      <c r="B484" s="321"/>
      <c r="C484" s="322"/>
      <c r="D484" s="272"/>
    </row>
    <row r="485" spans="2:4" x14ac:dyDescent="0.25">
      <c r="B485" s="321"/>
      <c r="C485" s="322"/>
      <c r="D485" s="272"/>
    </row>
    <row r="486" spans="2:4" x14ac:dyDescent="0.25">
      <c r="B486" s="321"/>
      <c r="C486" s="322"/>
      <c r="D486" s="272"/>
    </row>
    <row r="487" spans="2:4" x14ac:dyDescent="0.25">
      <c r="B487" s="321"/>
      <c r="C487" s="322"/>
      <c r="D487" s="272"/>
    </row>
    <row r="488" spans="2:4" x14ac:dyDescent="0.25">
      <c r="B488" s="321"/>
      <c r="C488" s="322"/>
      <c r="D488" s="272"/>
    </row>
    <row r="489" spans="2:4" x14ac:dyDescent="0.25">
      <c r="B489" s="321"/>
      <c r="C489" s="322"/>
      <c r="D489" s="272"/>
    </row>
    <row r="490" spans="2:4" x14ac:dyDescent="0.25">
      <c r="B490" s="321"/>
      <c r="C490" s="322"/>
      <c r="D490" s="272"/>
    </row>
    <row r="491" spans="2:4" x14ac:dyDescent="0.25">
      <c r="B491" s="321"/>
      <c r="C491" s="322"/>
      <c r="D491" s="272"/>
    </row>
    <row r="492" spans="2:4" x14ac:dyDescent="0.25">
      <c r="B492" s="321"/>
      <c r="C492" s="322"/>
      <c r="D492" s="272"/>
    </row>
    <row r="493" spans="2:4" x14ac:dyDescent="0.25">
      <c r="B493" s="321"/>
      <c r="C493" s="322"/>
      <c r="D493" s="272"/>
    </row>
    <row r="494" spans="2:4" x14ac:dyDescent="0.25">
      <c r="B494" s="321"/>
      <c r="C494" s="322"/>
      <c r="D494" s="272"/>
    </row>
    <row r="495" spans="2:4" x14ac:dyDescent="0.25">
      <c r="B495" s="321"/>
      <c r="C495" s="322"/>
      <c r="D495" s="272"/>
    </row>
    <row r="496" spans="2:4" x14ac:dyDescent="0.25">
      <c r="B496" s="321"/>
      <c r="C496" s="322"/>
      <c r="D496" s="272"/>
    </row>
    <row r="497" spans="2:4" x14ac:dyDescent="0.25">
      <c r="B497" s="321"/>
      <c r="C497" s="322"/>
      <c r="D497" s="272"/>
    </row>
    <row r="498" spans="2:4" x14ac:dyDescent="0.25">
      <c r="B498" s="321"/>
      <c r="C498" s="322"/>
      <c r="D498" s="272"/>
    </row>
    <row r="499" spans="2:4" x14ac:dyDescent="0.25">
      <c r="B499" s="321"/>
      <c r="C499" s="322"/>
      <c r="D499" s="272"/>
    </row>
    <row r="500" spans="2:4" x14ac:dyDescent="0.25">
      <c r="B500" s="323"/>
      <c r="C500" s="324"/>
      <c r="D500" s="273"/>
    </row>
  </sheetData>
  <sheetProtection algorithmName="SHA-512" hashValue="UbvE3vUj15lIAkzxo7LhHRsc++tc/HyExUW6um37ul9p/MvVx+SftFjA/my920ly7T/n41CcpAQddzr9EdlgqA==" saltValue="+NqVJJcbQQlgsGmuzjzhKA==" spinCount="100000" sheet="1" sort="0" autoFilter="0"/>
  <dataValidations count="1">
    <dataValidation type="list" allowBlank="1" showInputMessage="1" showErrorMessage="1" sqref="B24:B33" xr:uid="{00000000-0002-0000-0A00-000000000000}">
      <formula1>CompanyRecord</formula1>
    </dataValidation>
  </dataValidations>
  <pageMargins left="0.7" right="0.7" top="0.75" bottom="0.75" header="0.3" footer="0.3"/>
  <pageSetup pageOrder="overThenDown"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Lists!$R$16:$R$19</xm:f>
          </x14:formula1>
          <xm:sqref>D24:D500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theme="9"/>
  </sheetPr>
  <dimension ref="B1:Z33"/>
  <sheetViews>
    <sheetView showGridLines="0" topLeftCell="B7" zoomScaleNormal="100" workbookViewId="0">
      <selection activeCell="B12" sqref="B12"/>
    </sheetView>
  </sheetViews>
  <sheetFormatPr defaultColWidth="0" defaultRowHeight="15" zeroHeight="1" x14ac:dyDescent="0.25"/>
  <cols>
    <col min="1" max="1" width="16.28515625" style="85" hidden="1" customWidth="1"/>
    <col min="2" max="2" width="18" style="85" customWidth="1"/>
    <col min="3" max="3" width="21.7109375" style="85" customWidth="1"/>
    <col min="4" max="4" width="21.85546875" style="178" customWidth="1"/>
    <col min="5" max="6" width="19" style="179" customWidth="1"/>
    <col min="7" max="7" width="23.28515625" style="179" bestFit="1" customWidth="1"/>
    <col min="8" max="8" width="34.28515625" style="180" customWidth="1"/>
    <col min="9" max="9" width="34.5703125" style="178" customWidth="1"/>
    <col min="10" max="26" width="0" style="85" hidden="1" customWidth="1"/>
    <col min="27" max="16384" width="16.28515625" style="85" hidden="1"/>
  </cols>
  <sheetData>
    <row r="1" spans="2:9" s="177" customFormat="1" ht="24.75" hidden="1" customHeight="1" x14ac:dyDescent="0.2">
      <c r="B1" s="40" t="s">
        <v>42</v>
      </c>
      <c r="C1" s="40"/>
      <c r="D1" s="40"/>
      <c r="E1" s="40"/>
      <c r="F1" s="40"/>
      <c r="G1" s="40"/>
      <c r="H1" s="87"/>
      <c r="I1" s="40"/>
    </row>
    <row r="2" spans="2:9" s="177" customFormat="1" ht="12.75" hidden="1" x14ac:dyDescent="0.2">
      <c r="B2" s="41" t="s">
        <v>0</v>
      </c>
      <c r="C2" s="41"/>
      <c r="D2" s="39" t="str">
        <f>+Welcome!B2</f>
        <v>63.10899(c) Semiannual Compliance Report (Spreadsheet Template)</v>
      </c>
      <c r="E2" s="42"/>
      <c r="F2" s="42"/>
      <c r="G2" s="42"/>
      <c r="H2" s="88"/>
      <c r="I2" s="60"/>
    </row>
    <row r="3" spans="2:9" s="177" customFormat="1" ht="12.75" hidden="1" x14ac:dyDescent="0.2">
      <c r="B3" s="43" t="s">
        <v>1</v>
      </c>
      <c r="C3" s="43"/>
      <c r="D3" s="44" t="str">
        <f>+Welcome!B3</f>
        <v>63.10899(c)</v>
      </c>
      <c r="E3" s="45"/>
      <c r="F3" s="45"/>
      <c r="G3" s="45"/>
      <c r="H3" s="47"/>
      <c r="I3" s="80"/>
    </row>
    <row r="4" spans="2:9" s="177" customFormat="1" ht="12.75" hidden="1" x14ac:dyDescent="0.2">
      <c r="B4" s="43" t="s">
        <v>2</v>
      </c>
      <c r="C4" s="43"/>
      <c r="D4" s="46" t="str">
        <f>+Welcome!B4</f>
        <v>v1.01</v>
      </c>
      <c r="E4" s="47"/>
      <c r="F4" s="47"/>
      <c r="G4" s="47"/>
      <c r="H4" s="47"/>
      <c r="I4" s="81"/>
    </row>
    <row r="5" spans="2:9" s="177" customFormat="1" ht="12.75" hidden="1" x14ac:dyDescent="0.2">
      <c r="B5" s="43" t="s">
        <v>3</v>
      </c>
      <c r="C5" s="43"/>
      <c r="D5" s="48">
        <f>+Welcome!B5</f>
        <v>44362</v>
      </c>
      <c r="E5" s="49"/>
      <c r="F5" s="49"/>
      <c r="G5" s="49"/>
      <c r="H5" s="47"/>
      <c r="I5" s="82"/>
    </row>
    <row r="6" spans="2:9" s="62" customFormat="1" hidden="1" x14ac:dyDescent="0.25">
      <c r="B6" s="186" t="str">
        <f>Welcome!B6</f>
        <v>OMB No.: 2060-0605 Form 5900-521 For further Paperwork Reduction Act information see: 
https://www.epa.gov/electronic-reporting-air-emissions/paperwork-reduction-act-pra-cedri-and-ert</v>
      </c>
      <c r="C6" s="8"/>
      <c r="D6" s="8"/>
      <c r="E6" s="8"/>
      <c r="F6" s="8"/>
      <c r="G6" s="8"/>
      <c r="H6" s="89"/>
      <c r="I6" s="70"/>
    </row>
    <row r="7" spans="2:9" s="62" customFormat="1" x14ac:dyDescent="0.25">
      <c r="B7" s="187" t="s">
        <v>154</v>
      </c>
      <c r="C7" s="159"/>
      <c r="D7" s="77"/>
      <c r="E7" s="77"/>
      <c r="F7" s="77"/>
      <c r="G7" s="77"/>
      <c r="H7" s="90"/>
      <c r="I7" s="77"/>
    </row>
    <row r="8" spans="2:9" s="62" customFormat="1" x14ac:dyDescent="0.25">
      <c r="B8" s="10" t="s">
        <v>153</v>
      </c>
      <c r="C8" s="31"/>
      <c r="D8" s="31"/>
      <c r="E8" s="31"/>
      <c r="F8" s="31"/>
      <c r="G8" s="31"/>
      <c r="H8" s="91"/>
      <c r="I8" s="31"/>
    </row>
    <row r="9" spans="2:9" s="62" customFormat="1" ht="15.75" thickBot="1" x14ac:dyDescent="0.3">
      <c r="B9" s="280" t="s">
        <v>198</v>
      </c>
      <c r="C9" s="11"/>
      <c r="D9" s="11"/>
      <c r="E9" s="11"/>
      <c r="F9" s="11"/>
      <c r="G9" s="11"/>
      <c r="H9" s="92"/>
      <c r="I9" s="33"/>
    </row>
    <row r="10" spans="2:9" s="62" customFormat="1" hidden="1" x14ac:dyDescent="0.25">
      <c r="B10" s="8"/>
      <c r="C10" s="8"/>
      <c r="E10" s="57"/>
      <c r="F10" s="57"/>
      <c r="G10" s="57"/>
      <c r="H10" s="93"/>
      <c r="I10" s="63"/>
    </row>
    <row r="11" spans="2:9" s="62" customFormat="1" ht="15.75" hidden="1" thickBot="1" x14ac:dyDescent="0.3">
      <c r="B11" s="11"/>
      <c r="C11" s="20"/>
      <c r="D11" s="20"/>
      <c r="E11" s="58"/>
      <c r="F11" s="58"/>
      <c r="G11" s="58"/>
      <c r="H11" s="94"/>
      <c r="I11" s="58"/>
    </row>
    <row r="12" spans="2:9" s="176" customFormat="1" ht="105.75" thickBot="1" x14ac:dyDescent="0.3">
      <c r="B12" s="366" t="s">
        <v>145</v>
      </c>
      <c r="C12" s="367" t="s">
        <v>251</v>
      </c>
      <c r="D12" s="367" t="s">
        <v>250</v>
      </c>
      <c r="E12" s="367" t="s">
        <v>240</v>
      </c>
      <c r="F12" s="367" t="s">
        <v>219</v>
      </c>
      <c r="G12" s="367" t="s">
        <v>220</v>
      </c>
      <c r="H12" s="368" t="s">
        <v>249</v>
      </c>
      <c r="I12" s="367" t="s">
        <v>258</v>
      </c>
    </row>
    <row r="13" spans="2:9" s="365" customFormat="1" x14ac:dyDescent="0.25">
      <c r="B13" s="173" t="s">
        <v>259</v>
      </c>
      <c r="C13" s="163" t="s">
        <v>322</v>
      </c>
      <c r="D13" s="165" t="s">
        <v>323</v>
      </c>
      <c r="E13" s="165" t="s">
        <v>324</v>
      </c>
      <c r="F13" s="165" t="s">
        <v>325</v>
      </c>
      <c r="G13" s="165" t="s">
        <v>326</v>
      </c>
      <c r="H13" s="166" t="s">
        <v>327</v>
      </c>
      <c r="I13" s="165" t="s">
        <v>328</v>
      </c>
    </row>
    <row r="14" spans="2:9" s="15" customFormat="1" x14ac:dyDescent="0.25">
      <c r="B14" s="174" t="s">
        <v>39</v>
      </c>
      <c r="C14" s="167" t="s">
        <v>165</v>
      </c>
      <c r="D14" s="168" t="s">
        <v>164</v>
      </c>
      <c r="E14" s="169" t="s">
        <v>163</v>
      </c>
      <c r="F14" s="169" t="s">
        <v>162</v>
      </c>
      <c r="G14" s="169" t="s">
        <v>166</v>
      </c>
      <c r="H14" s="170" t="s">
        <v>167</v>
      </c>
      <c r="I14" s="168" t="s">
        <v>167</v>
      </c>
    </row>
    <row r="15" spans="2:9" hidden="1" x14ac:dyDescent="0.25">
      <c r="B15" s="174"/>
      <c r="C15" s="167"/>
      <c r="D15" s="168"/>
      <c r="E15" s="169"/>
      <c r="F15" s="169"/>
      <c r="G15" s="169"/>
      <c r="H15" s="170"/>
      <c r="I15" s="168"/>
    </row>
    <row r="16" spans="2:9" hidden="1" x14ac:dyDescent="0.25">
      <c r="B16" s="174"/>
      <c r="C16" s="167"/>
      <c r="D16" s="168"/>
      <c r="E16" s="169"/>
      <c r="F16" s="169"/>
      <c r="G16" s="169"/>
      <c r="H16" s="170"/>
      <c r="I16" s="168"/>
    </row>
    <row r="17" spans="2:9" hidden="1" x14ac:dyDescent="0.25">
      <c r="B17" s="174"/>
      <c r="C17" s="167"/>
      <c r="D17" s="168"/>
      <c r="E17" s="169"/>
      <c r="F17" s="169"/>
      <c r="G17" s="169"/>
      <c r="H17" s="170"/>
      <c r="I17" s="168"/>
    </row>
    <row r="18" spans="2:9" hidden="1" x14ac:dyDescent="0.25">
      <c r="B18" s="174"/>
      <c r="C18" s="167"/>
      <c r="D18" s="168"/>
      <c r="E18" s="169"/>
      <c r="F18" s="169"/>
      <c r="G18" s="169"/>
      <c r="H18" s="170"/>
      <c r="I18" s="168"/>
    </row>
    <row r="19" spans="2:9" hidden="1" x14ac:dyDescent="0.25">
      <c r="B19" s="174"/>
      <c r="C19" s="167"/>
      <c r="D19" s="168"/>
      <c r="E19" s="169"/>
      <c r="F19" s="169"/>
      <c r="G19" s="169"/>
      <c r="H19" s="170"/>
      <c r="I19" s="168"/>
    </row>
    <row r="20" spans="2:9" hidden="1" x14ac:dyDescent="0.25">
      <c r="B20" s="174"/>
      <c r="C20" s="167"/>
      <c r="D20" s="168"/>
      <c r="E20" s="169"/>
      <c r="F20" s="169"/>
      <c r="G20" s="169"/>
      <c r="H20" s="170"/>
      <c r="I20" s="168"/>
    </row>
    <row r="21" spans="2:9" hidden="1" x14ac:dyDescent="0.25">
      <c r="B21" s="174"/>
      <c r="C21" s="167"/>
      <c r="D21" s="168"/>
      <c r="E21" s="169"/>
      <c r="F21" s="169"/>
      <c r="G21" s="169"/>
      <c r="H21" s="170"/>
      <c r="I21" s="168"/>
    </row>
    <row r="22" spans="2:9" hidden="1" x14ac:dyDescent="0.25">
      <c r="B22" s="174"/>
      <c r="C22" s="167"/>
      <c r="D22" s="168"/>
      <c r="E22" s="169"/>
      <c r="F22" s="169"/>
      <c r="G22" s="169"/>
      <c r="H22" s="170"/>
      <c r="I22" s="168"/>
    </row>
    <row r="23" spans="2:9" hidden="1" x14ac:dyDescent="0.25">
      <c r="B23" s="174"/>
      <c r="C23" s="167"/>
      <c r="D23" s="168"/>
      <c r="E23" s="169"/>
      <c r="F23" s="169"/>
      <c r="G23" s="169"/>
      <c r="H23" s="170"/>
      <c r="I23" s="168"/>
    </row>
    <row r="24" spans="2:9" x14ac:dyDescent="0.25">
      <c r="B24" s="181"/>
      <c r="C24" s="182"/>
      <c r="D24" s="182"/>
      <c r="E24" s="209"/>
      <c r="F24" s="281"/>
      <c r="G24" s="197"/>
      <c r="H24" s="210"/>
      <c r="I24" s="182"/>
    </row>
    <row r="25" spans="2:9" x14ac:dyDescent="0.25">
      <c r="B25" s="181"/>
      <c r="C25" s="182"/>
      <c r="D25" s="182"/>
      <c r="E25" s="209"/>
      <c r="F25" s="281"/>
      <c r="G25" s="197"/>
      <c r="H25" s="210"/>
      <c r="I25" s="182"/>
    </row>
    <row r="26" spans="2:9" x14ac:dyDescent="0.25">
      <c r="B26" s="181"/>
      <c r="C26" s="182"/>
      <c r="D26" s="182"/>
      <c r="E26" s="183"/>
      <c r="F26" s="281"/>
      <c r="G26" s="197"/>
      <c r="H26" s="210"/>
      <c r="I26" s="182"/>
    </row>
    <row r="27" spans="2:9" x14ac:dyDescent="0.25">
      <c r="B27" s="181"/>
      <c r="C27" s="182"/>
      <c r="D27" s="182"/>
      <c r="E27" s="183"/>
      <c r="F27" s="281"/>
      <c r="G27" s="197"/>
      <c r="H27" s="210"/>
      <c r="I27" s="182"/>
    </row>
    <row r="28" spans="2:9" x14ac:dyDescent="0.25">
      <c r="B28" s="181"/>
      <c r="C28" s="182"/>
      <c r="D28" s="182"/>
      <c r="E28" s="183"/>
      <c r="F28" s="281"/>
      <c r="G28" s="197"/>
      <c r="H28" s="210"/>
      <c r="I28" s="182"/>
    </row>
    <row r="29" spans="2:9" x14ac:dyDescent="0.25">
      <c r="B29" s="181"/>
      <c r="C29" s="182"/>
      <c r="D29" s="182"/>
      <c r="E29" s="183"/>
      <c r="F29" s="281"/>
      <c r="G29" s="197"/>
      <c r="H29" s="210"/>
      <c r="I29" s="182"/>
    </row>
    <row r="30" spans="2:9" x14ac:dyDescent="0.25">
      <c r="B30" s="181"/>
      <c r="C30" s="182"/>
      <c r="D30" s="182"/>
      <c r="E30" s="183"/>
      <c r="F30" s="281"/>
      <c r="G30" s="197"/>
      <c r="H30" s="210"/>
      <c r="I30" s="182"/>
    </row>
    <row r="31" spans="2:9" x14ac:dyDescent="0.25">
      <c r="B31" s="181"/>
      <c r="C31" s="182"/>
      <c r="D31" s="182"/>
      <c r="E31" s="183"/>
      <c r="F31" s="281"/>
      <c r="G31" s="197"/>
      <c r="H31" s="210"/>
      <c r="I31" s="182"/>
    </row>
    <row r="32" spans="2:9" x14ac:dyDescent="0.25">
      <c r="B32" s="181"/>
      <c r="C32" s="182"/>
      <c r="D32" s="182"/>
      <c r="E32" s="183"/>
      <c r="F32" s="281"/>
      <c r="G32" s="197"/>
      <c r="H32" s="210"/>
      <c r="I32" s="182"/>
    </row>
    <row r="33" spans="2:9" x14ac:dyDescent="0.25">
      <c r="B33" s="181"/>
      <c r="C33" s="182"/>
      <c r="D33" s="182"/>
      <c r="E33" s="183"/>
      <c r="F33" s="281"/>
      <c r="G33" s="197"/>
      <c r="H33" s="210"/>
      <c r="I33" s="182"/>
    </row>
  </sheetData>
  <sheetProtection algorithmName="SHA-512" hashValue="HNVMgjdHZxQtivJPieiJ2d9fVXO/SQp8kO8eA4qFQP83MUXI5bPh405p7nOhp8/lohHBih9nctrBRWC8tnfYHg==" saltValue="QeNo/xtb0c6jYIdYP16QKQ==" spinCount="100000" sheet="1" objects="1" scenarios="1"/>
  <dataValidations count="6">
    <dataValidation type="whole" operator="greaterThanOrEqual" allowBlank="1" showInputMessage="1" showErrorMessage="1" sqref="C24:C33 F24:F33" xr:uid="{00000000-0002-0000-0B00-000000000000}">
      <formula1>0</formula1>
    </dataValidation>
    <dataValidation type="list" allowBlank="1" showInputMessage="1" showErrorMessage="1" sqref="B24:B33" xr:uid="{00000000-0002-0000-0B00-000001000000}">
      <formula1>CompanyRecord</formula1>
    </dataValidation>
    <dataValidation type="list" operator="greaterThanOrEqual" allowBlank="1" showInputMessage="1" showErrorMessage="1" sqref="E24:E33" xr:uid="{00000000-0002-0000-0B00-000002000000}">
      <formula1>"lb,ton,g,kg"</formula1>
    </dataValidation>
    <dataValidation type="list" allowBlank="1" showInputMessage="1" showErrorMessage="1" sqref="H24:I33" xr:uid="{00000000-0002-0000-0B00-000003000000}">
      <formula1>"Yes,No"</formula1>
    </dataValidation>
    <dataValidation type="decimal" operator="greaterThanOrEqual" allowBlank="1" showInputMessage="1" showErrorMessage="1" sqref="D24:D33" xr:uid="{00000000-0002-0000-0B00-000004000000}">
      <formula1>0</formula1>
    </dataValidation>
    <dataValidation type="decimal" allowBlank="1" showInputMessage="1" showErrorMessage="1" sqref="G24:G33" xr:uid="{00000000-0002-0000-0B00-000005000000}">
      <formula1>0</formula1>
      <formula2>1</formula2>
    </dataValidation>
  </dataValidations>
  <pageMargins left="0.7" right="0.7" top="0.75" bottom="0.75" header="0.3" footer="0.3"/>
  <pageSetup pageOrder="overThenDown"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8"/>
    <pageSetUpPr fitToPage="1"/>
  </sheetPr>
  <dimension ref="A1:G33"/>
  <sheetViews>
    <sheetView showGridLines="0" topLeftCell="B7" workbookViewId="0">
      <selection activeCell="D27" sqref="D27"/>
    </sheetView>
  </sheetViews>
  <sheetFormatPr defaultColWidth="0" defaultRowHeight="14.25" customHeight="1" zeroHeight="1" x14ac:dyDescent="0.2"/>
  <cols>
    <col min="1" max="1" width="9.140625" style="21" hidden="1" customWidth="1"/>
    <col min="2" max="2" width="29.85546875" style="21" customWidth="1"/>
    <col min="3" max="3" width="42.85546875" style="21" customWidth="1"/>
    <col min="4" max="4" width="41" style="21" customWidth="1"/>
    <col min="5" max="6" width="28.85546875" style="21" hidden="1" customWidth="1"/>
    <col min="7" max="7" width="0" style="21" hidden="1" customWidth="1"/>
    <col min="8" max="16384" width="9.140625" style="21" hidden="1"/>
  </cols>
  <sheetData>
    <row r="1" spans="1:6" ht="33.75" hidden="1" customHeight="1" x14ac:dyDescent="0.2">
      <c r="B1" s="26" t="s">
        <v>42</v>
      </c>
      <c r="C1" s="50"/>
      <c r="D1" s="50"/>
      <c r="E1" s="50"/>
    </row>
    <row r="2" spans="1:6" ht="14.25" hidden="1" customHeight="1" x14ac:dyDescent="0.2">
      <c r="B2" s="41" t="s">
        <v>0</v>
      </c>
      <c r="C2" s="39" t="str">
        <f>+Welcome!B2</f>
        <v>63.10899(c) Semiannual Compliance Report (Spreadsheet Template)</v>
      </c>
      <c r="D2" s="39"/>
      <c r="E2" s="39"/>
    </row>
    <row r="3" spans="1:6" ht="14.25" hidden="1" customHeight="1" x14ac:dyDescent="0.2">
      <c r="B3" s="43" t="s">
        <v>1</v>
      </c>
      <c r="C3" s="44" t="str">
        <f>+Welcome!B3</f>
        <v>63.10899(c)</v>
      </c>
      <c r="D3" s="44"/>
      <c r="E3" s="44"/>
    </row>
    <row r="4" spans="1:6" ht="14.25" hidden="1" customHeight="1" x14ac:dyDescent="0.2">
      <c r="B4" s="43" t="s">
        <v>2</v>
      </c>
      <c r="C4" s="46" t="str">
        <f>+Welcome!B4</f>
        <v>v1.01</v>
      </c>
      <c r="D4" s="46"/>
      <c r="E4" s="46"/>
    </row>
    <row r="5" spans="1:6" ht="14.25" hidden="1" customHeight="1" x14ac:dyDescent="0.2">
      <c r="B5" s="43" t="s">
        <v>3</v>
      </c>
      <c r="C5" s="48">
        <f>+Welcome!B5</f>
        <v>44362</v>
      </c>
      <c r="D5" s="48"/>
      <c r="E5" s="48"/>
    </row>
    <row r="6" spans="1:6" ht="15" hidden="1" x14ac:dyDescent="0.25">
      <c r="B6" s="186" t="str">
        <f>Welcome!B6</f>
        <v>OMB No.: 2060-0605 Form 5900-521 For further Paperwork Reduction Act information see: 
https://www.epa.gov/electronic-reporting-air-emissions/paperwork-reduction-act-pra-cedri-and-ert</v>
      </c>
      <c r="C6" s="115"/>
      <c r="D6" s="115"/>
      <c r="E6" s="115"/>
    </row>
    <row r="7" spans="1:6" ht="15" x14ac:dyDescent="0.2">
      <c r="B7" s="135" t="s">
        <v>176</v>
      </c>
      <c r="C7" s="126"/>
      <c r="D7" s="126"/>
      <c r="E7" s="126"/>
    </row>
    <row r="8" spans="1:6" ht="15" x14ac:dyDescent="0.2">
      <c r="B8" s="10" t="s">
        <v>192</v>
      </c>
      <c r="C8" s="115"/>
      <c r="D8" s="115"/>
      <c r="E8" s="115"/>
    </row>
    <row r="9" spans="1:6" ht="18.75" hidden="1" customHeight="1" x14ac:dyDescent="0.2">
      <c r="B9" s="127"/>
      <c r="C9" s="116"/>
      <c r="D9" s="116"/>
      <c r="E9" s="116"/>
    </row>
    <row r="10" spans="1:6" ht="18.75" hidden="1" customHeight="1" x14ac:dyDescent="0.2">
      <c r="B10" s="115"/>
      <c r="C10" s="115"/>
      <c r="D10" s="115"/>
      <c r="E10" s="115"/>
    </row>
    <row r="11" spans="1:6" s="162" customFormat="1" ht="15" hidden="1" x14ac:dyDescent="0.2">
      <c r="B11" s="205"/>
      <c r="F11" s="161"/>
    </row>
    <row r="12" spans="1:6" s="369" customFormat="1" ht="105.75" thickBot="1" x14ac:dyDescent="0.3">
      <c r="B12" s="370" t="s">
        <v>216</v>
      </c>
      <c r="C12" s="213" t="s">
        <v>419</v>
      </c>
      <c r="D12" s="213" t="s">
        <v>420</v>
      </c>
      <c r="E12" s="371"/>
    </row>
    <row r="13" spans="1:6" ht="15.75" x14ac:dyDescent="0.25">
      <c r="B13" s="207" t="s">
        <v>259</v>
      </c>
      <c r="C13" s="276" t="s">
        <v>329</v>
      </c>
      <c r="D13" s="276" t="s">
        <v>330</v>
      </c>
      <c r="E13" s="22"/>
    </row>
    <row r="14" spans="1:6" s="137" customFormat="1" ht="15" hidden="1" x14ac:dyDescent="0.25">
      <c r="A14" s="206"/>
      <c r="B14" s="208" t="s">
        <v>39</v>
      </c>
      <c r="E14" s="206"/>
    </row>
    <row r="15" spans="1:6" s="137" customFormat="1" ht="15" hidden="1" x14ac:dyDescent="0.25">
      <c r="A15" s="206"/>
      <c r="B15" s="208"/>
      <c r="E15" s="206"/>
    </row>
    <row r="16" spans="1:6" s="137" customFormat="1" ht="15" hidden="1" x14ac:dyDescent="0.25">
      <c r="A16" s="206"/>
      <c r="B16" s="208"/>
      <c r="E16" s="206"/>
    </row>
    <row r="17" spans="1:5" s="137" customFormat="1" ht="15" hidden="1" x14ac:dyDescent="0.25">
      <c r="A17" s="206"/>
      <c r="B17" s="208"/>
      <c r="E17" s="206"/>
    </row>
    <row r="18" spans="1:5" s="137" customFormat="1" ht="15" hidden="1" x14ac:dyDescent="0.25">
      <c r="A18" s="206"/>
      <c r="B18" s="208"/>
      <c r="E18" s="206"/>
    </row>
    <row r="19" spans="1:5" s="137" customFormat="1" ht="15" hidden="1" x14ac:dyDescent="0.25">
      <c r="A19" s="206"/>
      <c r="B19" s="208"/>
      <c r="E19" s="206"/>
    </row>
    <row r="20" spans="1:5" s="137" customFormat="1" ht="15" hidden="1" x14ac:dyDescent="0.25">
      <c r="A20" s="206"/>
      <c r="B20" s="208"/>
      <c r="E20" s="206"/>
    </row>
    <row r="21" spans="1:5" s="137" customFormat="1" ht="15" hidden="1" x14ac:dyDescent="0.25">
      <c r="A21" s="206"/>
      <c r="B21" s="208"/>
      <c r="E21" s="206"/>
    </row>
    <row r="22" spans="1:5" s="137" customFormat="1" ht="15" hidden="1" x14ac:dyDescent="0.25">
      <c r="A22" s="206"/>
      <c r="B22" s="208"/>
      <c r="E22" s="206"/>
    </row>
    <row r="23" spans="1:5" s="137" customFormat="1" ht="15" hidden="1" x14ac:dyDescent="0.25">
      <c r="A23" s="206"/>
      <c r="B23" s="208"/>
      <c r="E23" s="206"/>
    </row>
    <row r="24" spans="1:5" ht="15.75" x14ac:dyDescent="0.25">
      <c r="B24" s="226" t="str">
        <f>IF(Lists!H2="","",Lists!H2)</f>
        <v/>
      </c>
      <c r="C24" s="277"/>
      <c r="D24" s="277"/>
      <c r="E24" s="22"/>
    </row>
    <row r="25" spans="1:5" ht="15" x14ac:dyDescent="0.25">
      <c r="B25" s="274" t="str">
        <f>IF(Lists!H3="","",Lists!H3)</f>
        <v/>
      </c>
      <c r="C25" s="278"/>
      <c r="D25" s="278"/>
    </row>
    <row r="26" spans="1:5" ht="15" x14ac:dyDescent="0.25">
      <c r="B26" s="274" t="str">
        <f>IF(Lists!H4="","",Lists!H4)</f>
        <v/>
      </c>
      <c r="C26" s="278"/>
      <c r="D26" s="278"/>
    </row>
    <row r="27" spans="1:5" ht="15" x14ac:dyDescent="0.25">
      <c r="B27" s="274" t="str">
        <f>IF(Lists!H5="","",Lists!H5)</f>
        <v/>
      </c>
      <c r="C27" s="278"/>
      <c r="D27" s="278"/>
    </row>
    <row r="28" spans="1:5" ht="15" x14ac:dyDescent="0.25">
      <c r="B28" s="274" t="str">
        <f>IF(Lists!H6="","",Lists!H6)</f>
        <v/>
      </c>
      <c r="C28" s="278"/>
      <c r="D28" s="278"/>
    </row>
    <row r="29" spans="1:5" ht="15" x14ac:dyDescent="0.25">
      <c r="B29" s="274" t="str">
        <f>IF(Lists!H7="","",Lists!H7)</f>
        <v/>
      </c>
      <c r="C29" s="278"/>
      <c r="D29" s="278"/>
    </row>
    <row r="30" spans="1:5" ht="15" x14ac:dyDescent="0.25">
      <c r="B30" s="274" t="str">
        <f>IF(Lists!H8="","",Lists!H8)</f>
        <v/>
      </c>
      <c r="C30" s="278"/>
      <c r="D30" s="278"/>
    </row>
    <row r="31" spans="1:5" ht="15" x14ac:dyDescent="0.25">
      <c r="B31" s="274" t="str">
        <f>IF(Lists!H9="","",Lists!H9)</f>
        <v/>
      </c>
      <c r="C31" s="278"/>
      <c r="D31" s="278"/>
    </row>
    <row r="32" spans="1:5" ht="15" x14ac:dyDescent="0.25">
      <c r="B32" s="274" t="str">
        <f>IF(Lists!H10="","",Lists!H10)</f>
        <v/>
      </c>
      <c r="C32" s="278"/>
      <c r="D32" s="278"/>
    </row>
    <row r="33" spans="2:4" ht="14.25" customHeight="1" x14ac:dyDescent="0.25">
      <c r="B33" s="275" t="str">
        <f>IF(Lists!H11="","",Lists!H11)</f>
        <v/>
      </c>
      <c r="C33" s="279"/>
      <c r="D33" s="279"/>
    </row>
  </sheetData>
  <sheetProtection algorithmName="SHA-512" hashValue="gsX0Qh7hW0jrLwiLEI11WveU7umcAtqI1b8qVNzMvyOCHeT68lq5Flon2DR6TuaCqLDSV9w4oeQiD18IaLAHNw==" saltValue="i5Xp6OT9+EmPH+4iE7ySbw==" spinCount="100000" sheet="1" objects="1" scenarios="1"/>
  <dataValidations count="1">
    <dataValidation type="list" allowBlank="1" showInputMessage="1" showErrorMessage="1" sqref="C24:D33" xr:uid="{00000000-0002-0000-0C00-000000000000}">
      <formula1>"Yes, No"</formula1>
    </dataValidation>
  </dataValidations>
  <pageMargins left="0.7" right="0.7" top="0.75" bottom="0.75" header="0.3" footer="0.3"/>
  <pageSetup scale="46"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C10"/>
  <sheetViews>
    <sheetView workbookViewId="0">
      <selection activeCell="B3" sqref="B3"/>
    </sheetView>
  </sheetViews>
  <sheetFormatPr defaultColWidth="0" defaultRowHeight="15" zeroHeight="1" x14ac:dyDescent="0.25"/>
  <cols>
    <col min="1" max="1" width="9" customWidth="1"/>
    <col min="2" max="2" width="11.140625" customWidth="1"/>
    <col min="3" max="3" width="74.42578125" customWidth="1"/>
    <col min="4" max="16384" width="9.140625" hidden="1"/>
  </cols>
  <sheetData>
    <row r="1" spans="1:3" ht="30.75" thickBot="1" x14ac:dyDescent="0.3">
      <c r="A1" s="290" t="s">
        <v>244</v>
      </c>
      <c r="B1" s="291" t="s">
        <v>245</v>
      </c>
      <c r="C1" s="292" t="s">
        <v>246</v>
      </c>
    </row>
    <row r="2" spans="1:3" x14ac:dyDescent="0.25">
      <c r="A2" s="293">
        <v>1</v>
      </c>
      <c r="B2" s="294">
        <v>43991</v>
      </c>
      <c r="C2" s="295" t="s">
        <v>247</v>
      </c>
    </row>
    <row r="3" spans="1:3" ht="45" x14ac:dyDescent="0.25">
      <c r="A3" s="296">
        <v>1.01</v>
      </c>
      <c r="B3" s="297">
        <v>44362</v>
      </c>
      <c r="C3" s="298" t="s">
        <v>421</v>
      </c>
    </row>
    <row r="4" spans="1:3" x14ac:dyDescent="0.25">
      <c r="A4" s="299"/>
      <c r="B4" s="300"/>
      <c r="C4" s="301"/>
    </row>
    <row r="5" spans="1:3" x14ac:dyDescent="0.25">
      <c r="A5" s="296"/>
      <c r="B5" s="136"/>
      <c r="C5" s="302"/>
    </row>
    <row r="6" spans="1:3" x14ac:dyDescent="0.25">
      <c r="A6" s="299"/>
      <c r="B6" s="300"/>
      <c r="C6" s="301"/>
    </row>
    <row r="7" spans="1:3" x14ac:dyDescent="0.25">
      <c r="A7" s="296"/>
      <c r="B7" s="136"/>
      <c r="C7" s="302"/>
    </row>
    <row r="8" spans="1:3" x14ac:dyDescent="0.25">
      <c r="A8" s="299"/>
      <c r="B8" s="300"/>
      <c r="C8" s="301"/>
    </row>
    <row r="9" spans="1:3" x14ac:dyDescent="0.25">
      <c r="A9" s="296"/>
      <c r="B9" s="136"/>
      <c r="C9" s="302"/>
    </row>
    <row r="10" spans="1:3" ht="15.75" thickBot="1" x14ac:dyDescent="0.3">
      <c r="A10" s="303"/>
      <c r="B10" s="304"/>
      <c r="C10" s="305"/>
    </row>
  </sheetData>
  <sheetProtection algorithmName="SHA-512" hashValue="3EOmVNjK9x7mjnGDjhRX3YKb4syWUqGden9V5RDGM6ZvQgjmDVSm7DvuAQiOKbZdpslJnA2C7gBP/Bl03+g1xw==" saltValue="bIuBdeWVcUAYLPdSsjQey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2"/>
  <sheetViews>
    <sheetView workbookViewId="0">
      <selection activeCell="C12" sqref="C12"/>
    </sheetView>
  </sheetViews>
  <sheetFormatPr defaultRowHeight="15" x14ac:dyDescent="0.25"/>
  <cols>
    <col min="1" max="1" width="32.7109375" bestFit="1" customWidth="1"/>
    <col min="2" max="2" width="7.140625" bestFit="1" customWidth="1"/>
    <col min="3" max="3" width="30.140625" bestFit="1" customWidth="1"/>
    <col min="4" max="4" width="17.28515625" bestFit="1" customWidth="1"/>
    <col min="5" max="5" width="15.5703125" bestFit="1" customWidth="1"/>
  </cols>
  <sheetData>
    <row r="1" spans="1:5" x14ac:dyDescent="0.25">
      <c r="A1" s="331" t="s">
        <v>340</v>
      </c>
      <c r="B1" s="331" t="s">
        <v>341</v>
      </c>
      <c r="C1" s="331" t="s">
        <v>342</v>
      </c>
      <c r="D1" s="331" t="s">
        <v>343</v>
      </c>
      <c r="E1" s="331" t="s">
        <v>344</v>
      </c>
    </row>
    <row r="2" spans="1:5" x14ac:dyDescent="0.25">
      <c r="A2" t="s">
        <v>345</v>
      </c>
      <c r="C2" t="s">
        <v>346</v>
      </c>
    </row>
    <row r="3" spans="1:5" x14ac:dyDescent="0.25">
      <c r="A3" t="s">
        <v>349</v>
      </c>
      <c r="B3" t="s">
        <v>346</v>
      </c>
      <c r="C3" t="s">
        <v>358</v>
      </c>
      <c r="D3" t="s">
        <v>259</v>
      </c>
      <c r="E3" t="s">
        <v>259</v>
      </c>
    </row>
    <row r="4" spans="1:5" x14ac:dyDescent="0.25">
      <c r="A4" t="s">
        <v>350</v>
      </c>
      <c r="B4" t="s">
        <v>346</v>
      </c>
      <c r="C4" t="s">
        <v>359</v>
      </c>
      <c r="D4" t="s">
        <v>259</v>
      </c>
      <c r="E4" t="s">
        <v>259</v>
      </c>
    </row>
    <row r="5" spans="1:5" x14ac:dyDescent="0.25">
      <c r="A5" t="s">
        <v>347</v>
      </c>
      <c r="B5" t="s">
        <v>346</v>
      </c>
      <c r="C5" t="s">
        <v>348</v>
      </c>
      <c r="D5" t="s">
        <v>259</v>
      </c>
      <c r="E5" t="s">
        <v>259</v>
      </c>
    </row>
    <row r="6" spans="1:5" x14ac:dyDescent="0.25">
      <c r="A6" t="s">
        <v>351</v>
      </c>
      <c r="B6" t="s">
        <v>346</v>
      </c>
      <c r="C6" t="s">
        <v>360</v>
      </c>
      <c r="D6" t="s">
        <v>259</v>
      </c>
      <c r="E6" t="s">
        <v>259</v>
      </c>
    </row>
    <row r="7" spans="1:5" x14ac:dyDescent="0.25">
      <c r="A7" t="s">
        <v>352</v>
      </c>
      <c r="B7" t="s">
        <v>346</v>
      </c>
      <c r="C7" t="s">
        <v>361</v>
      </c>
      <c r="D7" t="s">
        <v>259</v>
      </c>
      <c r="E7" t="s">
        <v>259</v>
      </c>
    </row>
    <row r="8" spans="1:5" x14ac:dyDescent="0.25">
      <c r="A8" t="s">
        <v>353</v>
      </c>
      <c r="B8" t="s">
        <v>346</v>
      </c>
      <c r="C8" t="s">
        <v>362</v>
      </c>
      <c r="D8" t="s">
        <v>259</v>
      </c>
      <c r="E8" t="s">
        <v>259</v>
      </c>
    </row>
    <row r="9" spans="1:5" x14ac:dyDescent="0.25">
      <c r="A9" t="s">
        <v>354</v>
      </c>
      <c r="B9" t="s">
        <v>346</v>
      </c>
      <c r="C9" t="s">
        <v>363</v>
      </c>
      <c r="D9" t="s">
        <v>259</v>
      </c>
      <c r="E9" t="s">
        <v>259</v>
      </c>
    </row>
    <row r="10" spans="1:5" x14ac:dyDescent="0.25">
      <c r="A10" t="s">
        <v>355</v>
      </c>
      <c r="B10" t="s">
        <v>346</v>
      </c>
      <c r="C10" t="s">
        <v>364</v>
      </c>
      <c r="D10" t="s">
        <v>259</v>
      </c>
      <c r="E10" t="s">
        <v>259</v>
      </c>
    </row>
    <row r="11" spans="1:5" x14ac:dyDescent="0.25">
      <c r="A11" t="s">
        <v>356</v>
      </c>
      <c r="B11" t="s">
        <v>346</v>
      </c>
      <c r="C11" t="s">
        <v>365</v>
      </c>
      <c r="D11" t="s">
        <v>259</v>
      </c>
      <c r="E11" t="s">
        <v>259</v>
      </c>
    </row>
    <row r="12" spans="1:5" x14ac:dyDescent="0.25">
      <c r="A12" t="s">
        <v>357</v>
      </c>
      <c r="B12" t="s">
        <v>346</v>
      </c>
      <c r="C12" t="s">
        <v>357</v>
      </c>
      <c r="D12" t="s">
        <v>259</v>
      </c>
      <c r="E12" t="s">
        <v>259</v>
      </c>
    </row>
  </sheetData>
  <sheetProtection algorithmName="SHA-512" hashValue="pk1gAVdPKxRPZySkOmVOQeToHDR3yUyKiGhkOztUYM96wnxrIGcNlFZ2rxj3L1yqMNcQA+B/etYn0cSYEewRvw==" saltValue="KwEWPIf2zu0YumUwvSYNY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XFD119"/>
  <sheetViews>
    <sheetView showGridLines="0" tabSelected="1" topLeftCell="B2" workbookViewId="0">
      <selection activeCell="B8" sqref="B8"/>
    </sheetView>
  </sheetViews>
  <sheetFormatPr defaultColWidth="0" defaultRowHeight="15" zeroHeight="1" x14ac:dyDescent="0.25"/>
  <cols>
    <col min="1" max="1" width="15.5703125" style="6" hidden="1" customWidth="1"/>
    <col min="2" max="2" width="156" style="85" customWidth="1"/>
    <col min="3" max="4" width="10.85546875" hidden="1" customWidth="1"/>
    <col min="5" max="5" width="9.140625" hidden="1" customWidth="1"/>
    <col min="6" max="6" width="9.5703125" hidden="1" customWidth="1"/>
    <col min="7" max="16384" width="9.140625" hidden="1"/>
  </cols>
  <sheetData>
    <row r="1" spans="1:16384" s="4" customFormat="1" ht="28.5" hidden="1" customHeight="1" x14ac:dyDescent="0.25">
      <c r="B1" s="216"/>
      <c r="C1" s="97"/>
      <c r="D1" s="97"/>
      <c r="E1" s="97"/>
      <c r="F1" s="97"/>
      <c r="G1" s="97"/>
      <c r="H1" s="85"/>
    </row>
    <row r="2" spans="1:16384" s="4" customFormat="1" ht="14.45" customHeight="1" x14ac:dyDescent="0.25">
      <c r="A2" s="2" t="s">
        <v>0</v>
      </c>
      <c r="B2" s="28" t="s">
        <v>149</v>
      </c>
      <c r="C2" s="97"/>
      <c r="D2" s="97"/>
      <c r="E2" s="97"/>
      <c r="F2" s="97"/>
      <c r="G2" s="97"/>
      <c r="H2" s="85"/>
    </row>
    <row r="3" spans="1:16384" s="4" customFormat="1" ht="14.45" customHeight="1" x14ac:dyDescent="0.25">
      <c r="A3" s="3" t="s">
        <v>1</v>
      </c>
      <c r="B3" s="29" t="s">
        <v>150</v>
      </c>
      <c r="C3" s="98"/>
      <c r="D3" s="98"/>
      <c r="E3" s="98"/>
      <c r="F3" s="98"/>
      <c r="G3" s="98"/>
      <c r="H3" s="85"/>
    </row>
    <row r="4" spans="1:16384" s="4" customFormat="1" ht="14.45" customHeight="1" x14ac:dyDescent="0.25">
      <c r="A4" s="3" t="s">
        <v>2</v>
      </c>
      <c r="B4" s="30" t="s">
        <v>423</v>
      </c>
      <c r="C4" s="99"/>
      <c r="D4" s="99"/>
      <c r="E4" s="99"/>
      <c r="F4" s="99"/>
      <c r="G4" s="99"/>
      <c r="H4" s="85"/>
    </row>
    <row r="5" spans="1:16384" s="4" customFormat="1" ht="14.45" customHeight="1" x14ac:dyDescent="0.25">
      <c r="A5" s="3" t="s">
        <v>3</v>
      </c>
      <c r="B5" s="96">
        <v>44362</v>
      </c>
      <c r="C5" s="100"/>
      <c r="D5" s="100"/>
      <c r="E5" s="100"/>
      <c r="F5" s="100"/>
      <c r="G5" s="100"/>
      <c r="H5" s="85"/>
    </row>
    <row r="6" spans="1:16384" s="1" customFormat="1" ht="31.5" x14ac:dyDescent="0.25">
      <c r="A6" s="95" t="s">
        <v>40</v>
      </c>
      <c r="B6" s="372" t="s">
        <v>422</v>
      </c>
      <c r="C6" s="4"/>
      <c r="D6" s="4"/>
      <c r="E6" s="4"/>
      <c r="F6" s="4"/>
    </row>
    <row r="7" spans="1:16384" ht="30.75" customHeight="1" x14ac:dyDescent="0.25">
      <c r="A7" s="95" t="s">
        <v>40</v>
      </c>
      <c r="B7" s="154" t="s">
        <v>151</v>
      </c>
      <c r="C7" s="75"/>
      <c r="D7" s="75"/>
      <c r="E7" s="75"/>
      <c r="F7" s="75"/>
      <c r="G7" s="75"/>
      <c r="H7" s="75"/>
      <c r="I7" s="75"/>
      <c r="J7" s="75"/>
      <c r="K7" s="75"/>
      <c r="L7" s="75"/>
      <c r="M7" s="75"/>
      <c r="N7" s="75"/>
      <c r="O7" s="75"/>
      <c r="P7" s="76"/>
      <c r="Q7" s="76"/>
    </row>
    <row r="8" spans="1:16384" ht="76.5" x14ac:dyDescent="0.25">
      <c r="A8" s="95"/>
      <c r="B8" s="214" t="s">
        <v>241</v>
      </c>
      <c r="C8" s="75"/>
      <c r="D8" s="75"/>
      <c r="E8" s="75"/>
      <c r="F8" s="75"/>
      <c r="G8" s="75"/>
      <c r="H8" s="75"/>
      <c r="I8" s="75"/>
      <c r="J8" s="75"/>
      <c r="K8" s="75"/>
      <c r="L8" s="75"/>
      <c r="M8" s="75"/>
      <c r="N8" s="75"/>
      <c r="O8" s="75"/>
      <c r="P8" s="76"/>
      <c r="Q8" s="76"/>
    </row>
    <row r="9" spans="1:16384" ht="51" x14ac:dyDescent="0.25">
      <c r="A9" s="95"/>
      <c r="B9" s="214" t="s">
        <v>252</v>
      </c>
      <c r="C9" s="75"/>
      <c r="D9" s="75"/>
      <c r="E9" s="75"/>
      <c r="F9" s="75"/>
      <c r="G9" s="75"/>
      <c r="H9" s="75"/>
      <c r="I9" s="75"/>
      <c r="J9" s="75"/>
      <c r="K9" s="75"/>
      <c r="L9" s="75"/>
      <c r="M9" s="75"/>
      <c r="N9" s="75"/>
      <c r="O9" s="75"/>
      <c r="P9" s="76"/>
      <c r="Q9" s="76"/>
    </row>
    <row r="10" spans="1:16384" ht="76.5" x14ac:dyDescent="0.25">
      <c r="A10" s="95" t="s">
        <v>40</v>
      </c>
      <c r="B10" s="288" t="s">
        <v>254</v>
      </c>
      <c r="C10" s="38"/>
      <c r="D10" s="38"/>
      <c r="E10" s="38"/>
      <c r="F10" s="38"/>
      <c r="G10" s="38"/>
      <c r="H10" s="38"/>
      <c r="I10" s="38"/>
      <c r="J10" s="38"/>
      <c r="K10" s="38"/>
      <c r="L10" s="38"/>
      <c r="M10" s="38"/>
      <c r="N10" s="38"/>
      <c r="O10" s="38"/>
      <c r="P10" s="38"/>
      <c r="Q10" s="38"/>
    </row>
    <row r="11" spans="1:16384" s="158" customFormat="1" ht="76.5" x14ac:dyDescent="0.25">
      <c r="A11" s="95"/>
      <c r="B11" s="214" t="s">
        <v>255</v>
      </c>
      <c r="C11" s="325"/>
      <c r="D11" s="325"/>
      <c r="E11" s="325"/>
      <c r="F11" s="325"/>
      <c r="G11" s="325"/>
      <c r="H11" s="325"/>
      <c r="I11" s="325"/>
      <c r="J11" s="325"/>
      <c r="K11" s="325"/>
      <c r="L11" s="325"/>
      <c r="M11" s="325"/>
      <c r="N11" s="325"/>
      <c r="O11" s="325"/>
      <c r="P11" s="325"/>
      <c r="Q11" s="325"/>
    </row>
    <row r="12" spans="1:16384" s="158" customFormat="1" ht="63.75" x14ac:dyDescent="0.25">
      <c r="A12" s="95"/>
      <c r="B12" s="214" t="s">
        <v>256</v>
      </c>
      <c r="C12" s="325"/>
      <c r="D12" s="325"/>
      <c r="E12" s="325"/>
      <c r="F12" s="325"/>
      <c r="G12" s="325"/>
      <c r="H12" s="325"/>
      <c r="I12" s="325"/>
      <c r="J12" s="325"/>
      <c r="K12" s="325"/>
      <c r="L12" s="325"/>
      <c r="M12" s="325"/>
      <c r="N12" s="325"/>
      <c r="O12" s="325"/>
      <c r="P12" s="325"/>
      <c r="Q12" s="325"/>
    </row>
    <row r="13" spans="1:16384" s="158" customFormat="1" ht="51" x14ac:dyDescent="0.25">
      <c r="A13" s="95"/>
      <c r="B13" s="289" t="s">
        <v>242</v>
      </c>
      <c r="C13" s="325"/>
      <c r="D13" s="325"/>
      <c r="E13" s="325"/>
      <c r="F13" s="325"/>
      <c r="G13" s="325"/>
      <c r="H13" s="325"/>
      <c r="I13" s="325"/>
      <c r="J13" s="325"/>
      <c r="K13" s="325"/>
      <c r="L13" s="325"/>
      <c r="M13" s="325"/>
      <c r="N13" s="325"/>
      <c r="O13" s="325"/>
      <c r="P13" s="325"/>
      <c r="Q13" s="325"/>
    </row>
    <row r="14" spans="1:16384" s="158" customFormat="1" ht="128.25" customHeight="1" x14ac:dyDescent="0.25">
      <c r="A14" s="124"/>
      <c r="B14" s="289" t="s">
        <v>243</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24"/>
      <c r="NJ14" s="124"/>
      <c r="NK14" s="124"/>
      <c r="NL14" s="124"/>
      <c r="NM14" s="124"/>
      <c r="NN14" s="124"/>
      <c r="NO14" s="124"/>
      <c r="NP14" s="124"/>
      <c r="NQ14" s="124"/>
      <c r="NR14" s="124"/>
      <c r="NS14" s="124"/>
      <c r="NT14" s="124"/>
      <c r="NU14" s="124"/>
      <c r="NV14" s="124"/>
      <c r="NW14" s="124"/>
      <c r="NX14" s="124"/>
      <c r="NY14" s="124"/>
      <c r="NZ14" s="124"/>
      <c r="OA14" s="124"/>
      <c r="OB14" s="124"/>
      <c r="OC14" s="124"/>
      <c r="OD14" s="124"/>
      <c r="OE14" s="124"/>
      <c r="OF14" s="124"/>
      <c r="OG14" s="124"/>
      <c r="OH14" s="124"/>
      <c r="OI14" s="124"/>
      <c r="OJ14" s="124"/>
      <c r="OK14" s="124"/>
      <c r="OL14" s="124"/>
      <c r="OM14" s="124"/>
      <c r="ON14" s="124"/>
      <c r="OO14" s="124"/>
      <c r="OP14" s="124"/>
      <c r="OQ14" s="124"/>
      <c r="OR14" s="124"/>
      <c r="OS14" s="124"/>
      <c r="OT14" s="124"/>
      <c r="OU14" s="124"/>
      <c r="OV14" s="124"/>
      <c r="OW14" s="124"/>
      <c r="OX14" s="124"/>
      <c r="OY14" s="124"/>
      <c r="OZ14" s="124"/>
      <c r="PA14" s="124"/>
      <c r="PB14" s="124"/>
      <c r="PC14" s="124"/>
      <c r="PD14" s="124"/>
      <c r="PE14" s="124"/>
      <c r="PF14" s="124"/>
      <c r="PG14" s="124"/>
      <c r="PH14" s="124"/>
      <c r="PI14" s="124"/>
      <c r="PJ14" s="124"/>
      <c r="PK14" s="124"/>
      <c r="PL14" s="124"/>
      <c r="PM14" s="124"/>
      <c r="PN14" s="124"/>
      <c r="PO14" s="124"/>
      <c r="PP14" s="124"/>
      <c r="PQ14" s="124"/>
      <c r="PR14" s="124"/>
      <c r="PS14" s="124"/>
      <c r="PT14" s="124"/>
      <c r="PU14" s="124"/>
      <c r="PV14" s="124"/>
      <c r="PW14" s="124"/>
      <c r="PX14" s="124"/>
      <c r="PY14" s="124"/>
      <c r="PZ14" s="124"/>
      <c r="QA14" s="124"/>
      <c r="QB14" s="124"/>
      <c r="QC14" s="124"/>
      <c r="QD14" s="124"/>
      <c r="QE14" s="124"/>
      <c r="QF14" s="124"/>
      <c r="QG14" s="124"/>
      <c r="QH14" s="124"/>
      <c r="QI14" s="124"/>
      <c r="QJ14" s="124"/>
      <c r="QK14" s="124"/>
      <c r="QL14" s="124"/>
      <c r="QM14" s="124"/>
      <c r="QN14" s="124"/>
      <c r="QO14" s="124"/>
      <c r="QP14" s="124"/>
      <c r="QQ14" s="124"/>
      <c r="QR14" s="124"/>
      <c r="QS14" s="124"/>
      <c r="QT14" s="124"/>
      <c r="QU14" s="124"/>
      <c r="QV14" s="124"/>
      <c r="QW14" s="124"/>
      <c r="QX14" s="124"/>
      <c r="QY14" s="124"/>
      <c r="QZ14" s="124"/>
      <c r="RA14" s="124"/>
      <c r="RB14" s="124"/>
      <c r="RC14" s="124"/>
      <c r="RD14" s="124"/>
      <c r="RE14" s="124"/>
      <c r="RF14" s="124"/>
      <c r="RG14" s="124"/>
      <c r="RH14" s="124"/>
      <c r="RI14" s="124"/>
      <c r="RJ14" s="124"/>
      <c r="RK14" s="124"/>
      <c r="RL14" s="124"/>
      <c r="RM14" s="124"/>
      <c r="RN14" s="124"/>
      <c r="RO14" s="124"/>
      <c r="RP14" s="124"/>
      <c r="RQ14" s="124"/>
      <c r="RR14" s="124"/>
      <c r="RS14" s="124"/>
      <c r="RT14" s="124"/>
      <c r="RU14" s="124"/>
      <c r="RV14" s="124"/>
      <c r="RW14" s="124"/>
      <c r="RX14" s="124"/>
      <c r="RY14" s="124"/>
      <c r="RZ14" s="124"/>
      <c r="SA14" s="124"/>
      <c r="SB14" s="124"/>
      <c r="SC14" s="124"/>
      <c r="SD14" s="124"/>
      <c r="SE14" s="124"/>
      <c r="SF14" s="124"/>
      <c r="SG14" s="124"/>
      <c r="SH14" s="124"/>
      <c r="SI14" s="124"/>
      <c r="SJ14" s="124"/>
      <c r="SK14" s="124"/>
      <c r="SL14" s="124"/>
      <c r="SM14" s="124"/>
      <c r="SN14" s="124"/>
      <c r="SO14" s="124"/>
      <c r="SP14" s="124"/>
      <c r="SQ14" s="124"/>
      <c r="SR14" s="124"/>
      <c r="SS14" s="124"/>
      <c r="ST14" s="124"/>
      <c r="SU14" s="124"/>
      <c r="SV14" s="124"/>
      <c r="SW14" s="124"/>
      <c r="SX14" s="124"/>
      <c r="SY14" s="124"/>
      <c r="SZ14" s="124"/>
      <c r="TA14" s="124"/>
      <c r="TB14" s="124"/>
      <c r="TC14" s="124"/>
      <c r="TD14" s="124"/>
      <c r="TE14" s="124"/>
      <c r="TF14" s="124"/>
      <c r="TG14" s="124"/>
      <c r="TH14" s="124"/>
      <c r="TI14" s="124"/>
      <c r="TJ14" s="124"/>
      <c r="TK14" s="124"/>
      <c r="TL14" s="124"/>
      <c r="TM14" s="124"/>
      <c r="TN14" s="124"/>
      <c r="TO14" s="124"/>
      <c r="TP14" s="124"/>
      <c r="TQ14" s="124"/>
      <c r="TR14" s="124"/>
      <c r="TS14" s="124"/>
      <c r="TT14" s="124"/>
      <c r="TU14" s="124"/>
      <c r="TV14" s="124"/>
      <c r="TW14" s="124"/>
      <c r="TX14" s="124"/>
      <c r="TY14" s="124"/>
      <c r="TZ14" s="124"/>
      <c r="UA14" s="124"/>
      <c r="UB14" s="124"/>
      <c r="UC14" s="124"/>
      <c r="UD14" s="124"/>
      <c r="UE14" s="124"/>
      <c r="UF14" s="124"/>
      <c r="UG14" s="124"/>
      <c r="UH14" s="124"/>
      <c r="UI14" s="124"/>
      <c r="UJ14" s="124"/>
      <c r="UK14" s="124"/>
      <c r="UL14" s="124"/>
      <c r="UM14" s="124"/>
      <c r="UN14" s="124"/>
      <c r="UO14" s="124"/>
      <c r="UP14" s="124"/>
      <c r="UQ14" s="124"/>
      <c r="UR14" s="124"/>
      <c r="US14" s="124"/>
      <c r="UT14" s="124"/>
      <c r="UU14" s="124"/>
      <c r="UV14" s="124"/>
      <c r="UW14" s="124"/>
      <c r="UX14" s="124"/>
      <c r="UY14" s="124"/>
      <c r="UZ14" s="124"/>
      <c r="VA14" s="124"/>
      <c r="VB14" s="124"/>
      <c r="VC14" s="124"/>
      <c r="VD14" s="124"/>
      <c r="VE14" s="124"/>
      <c r="VF14" s="124"/>
      <c r="VG14" s="124"/>
      <c r="VH14" s="124"/>
      <c r="VI14" s="124"/>
      <c r="VJ14" s="124"/>
      <c r="VK14" s="124"/>
      <c r="VL14" s="124"/>
      <c r="VM14" s="124"/>
      <c r="VN14" s="124"/>
      <c r="VO14" s="124"/>
      <c r="VP14" s="124"/>
      <c r="VQ14" s="124"/>
      <c r="VR14" s="124"/>
      <c r="VS14" s="124"/>
      <c r="VT14" s="124"/>
      <c r="VU14" s="124"/>
      <c r="VV14" s="124"/>
      <c r="VW14" s="124"/>
      <c r="VX14" s="124"/>
      <c r="VY14" s="124"/>
      <c r="VZ14" s="124"/>
      <c r="WA14" s="124"/>
      <c r="WB14" s="124"/>
      <c r="WC14" s="124"/>
      <c r="WD14" s="124"/>
      <c r="WE14" s="124"/>
      <c r="WF14" s="124"/>
      <c r="WG14" s="124"/>
      <c r="WH14" s="124"/>
      <c r="WI14" s="124"/>
      <c r="WJ14" s="124"/>
      <c r="WK14" s="124"/>
      <c r="WL14" s="124"/>
      <c r="WM14" s="124"/>
      <c r="WN14" s="124"/>
      <c r="WO14" s="124"/>
      <c r="WP14" s="124"/>
      <c r="WQ14" s="124"/>
      <c r="WR14" s="124"/>
      <c r="WS14" s="124"/>
      <c r="WT14" s="124"/>
      <c r="WU14" s="124"/>
      <c r="WV14" s="124"/>
      <c r="WW14" s="124"/>
      <c r="WX14" s="124"/>
      <c r="WY14" s="124"/>
      <c r="WZ14" s="124"/>
      <c r="XA14" s="124"/>
      <c r="XB14" s="124"/>
      <c r="XC14" s="124"/>
      <c r="XD14" s="124"/>
      <c r="XE14" s="124"/>
      <c r="XF14" s="124"/>
      <c r="XG14" s="124"/>
      <c r="XH14" s="124"/>
      <c r="XI14" s="124"/>
      <c r="XJ14" s="124"/>
      <c r="XK14" s="124"/>
      <c r="XL14" s="124"/>
      <c r="XM14" s="124"/>
      <c r="XN14" s="124"/>
      <c r="XO14" s="124"/>
      <c r="XP14" s="124"/>
      <c r="XQ14" s="124"/>
      <c r="XR14" s="124"/>
      <c r="XS14" s="124"/>
      <c r="XT14" s="124"/>
      <c r="XU14" s="124"/>
      <c r="XV14" s="124"/>
      <c r="XW14" s="124"/>
      <c r="XX14" s="124"/>
      <c r="XY14" s="124"/>
      <c r="XZ14" s="124"/>
      <c r="YA14" s="124"/>
      <c r="YB14" s="124"/>
      <c r="YC14" s="124"/>
      <c r="YD14" s="124"/>
      <c r="YE14" s="124"/>
      <c r="YF14" s="124"/>
      <c r="YG14" s="124"/>
      <c r="YH14" s="124"/>
      <c r="YI14" s="124"/>
      <c r="YJ14" s="124"/>
      <c r="YK14" s="124"/>
      <c r="YL14" s="124"/>
      <c r="YM14" s="124"/>
      <c r="YN14" s="124"/>
      <c r="YO14" s="124"/>
      <c r="YP14" s="124"/>
      <c r="YQ14" s="124"/>
      <c r="YR14" s="124"/>
      <c r="YS14" s="124"/>
      <c r="YT14" s="124"/>
      <c r="YU14" s="124"/>
      <c r="YV14" s="124"/>
      <c r="YW14" s="124"/>
      <c r="YX14" s="124"/>
      <c r="YY14" s="124"/>
      <c r="YZ14" s="124"/>
      <c r="ZA14" s="124"/>
      <c r="ZB14" s="124"/>
      <c r="ZC14" s="124"/>
      <c r="ZD14" s="124"/>
      <c r="ZE14" s="124"/>
      <c r="ZF14" s="124"/>
      <c r="ZG14" s="124"/>
      <c r="ZH14" s="124"/>
      <c r="ZI14" s="124"/>
      <c r="ZJ14" s="124"/>
      <c r="ZK14" s="124"/>
      <c r="ZL14" s="124"/>
      <c r="ZM14" s="124"/>
      <c r="ZN14" s="124"/>
      <c r="ZO14" s="124"/>
      <c r="ZP14" s="124"/>
      <c r="ZQ14" s="124"/>
      <c r="ZR14" s="124"/>
      <c r="ZS14" s="124"/>
      <c r="ZT14" s="124"/>
      <c r="ZU14" s="124"/>
      <c r="ZV14" s="124"/>
      <c r="ZW14" s="124"/>
      <c r="ZX14" s="124"/>
      <c r="ZY14" s="124"/>
      <c r="ZZ14" s="124"/>
      <c r="AAA14" s="124"/>
      <c r="AAB14" s="124"/>
      <c r="AAC14" s="124"/>
      <c r="AAD14" s="124"/>
      <c r="AAE14" s="124"/>
      <c r="AAF14" s="124"/>
      <c r="AAG14" s="124"/>
      <c r="AAH14" s="124"/>
      <c r="AAI14" s="124"/>
      <c r="AAJ14" s="124"/>
      <c r="AAK14" s="124"/>
      <c r="AAL14" s="124"/>
      <c r="AAM14" s="124"/>
      <c r="AAN14" s="124"/>
      <c r="AAO14" s="124"/>
      <c r="AAP14" s="124"/>
      <c r="AAQ14" s="124"/>
      <c r="AAR14" s="124"/>
      <c r="AAS14" s="124"/>
      <c r="AAT14" s="124"/>
      <c r="AAU14" s="124"/>
      <c r="AAV14" s="124"/>
      <c r="AAW14" s="124"/>
      <c r="AAX14" s="124"/>
      <c r="AAY14" s="124"/>
      <c r="AAZ14" s="124"/>
      <c r="ABA14" s="124"/>
      <c r="ABB14" s="124"/>
      <c r="ABC14" s="124"/>
      <c r="ABD14" s="124"/>
      <c r="ABE14" s="124"/>
      <c r="ABF14" s="124"/>
      <c r="ABG14" s="124"/>
      <c r="ABH14" s="124"/>
      <c r="ABI14" s="124"/>
      <c r="ABJ14" s="124"/>
      <c r="ABK14" s="124"/>
      <c r="ABL14" s="124"/>
      <c r="ABM14" s="124"/>
      <c r="ABN14" s="124"/>
      <c r="ABO14" s="124"/>
      <c r="ABP14" s="124"/>
      <c r="ABQ14" s="124"/>
      <c r="ABR14" s="124"/>
      <c r="ABS14" s="124"/>
      <c r="ABT14" s="124"/>
      <c r="ABU14" s="124"/>
      <c r="ABV14" s="124"/>
      <c r="ABW14" s="124"/>
      <c r="ABX14" s="124"/>
      <c r="ABY14" s="124"/>
      <c r="ABZ14" s="124"/>
      <c r="ACA14" s="124"/>
      <c r="ACB14" s="124"/>
      <c r="ACC14" s="124"/>
      <c r="ACD14" s="124"/>
      <c r="ACE14" s="124"/>
      <c r="ACF14" s="124"/>
      <c r="ACG14" s="124"/>
      <c r="ACH14" s="124"/>
      <c r="ACI14" s="124"/>
      <c r="ACJ14" s="124"/>
      <c r="ACK14" s="124"/>
      <c r="ACL14" s="124"/>
      <c r="ACM14" s="124"/>
      <c r="ACN14" s="124"/>
      <c r="ACO14" s="124"/>
      <c r="ACP14" s="124"/>
      <c r="ACQ14" s="124"/>
      <c r="ACR14" s="124"/>
      <c r="ACS14" s="124"/>
      <c r="ACT14" s="124"/>
      <c r="ACU14" s="124"/>
      <c r="ACV14" s="124"/>
      <c r="ACW14" s="124"/>
      <c r="ACX14" s="124"/>
      <c r="ACY14" s="124"/>
      <c r="ACZ14" s="124"/>
      <c r="ADA14" s="124"/>
      <c r="ADB14" s="124"/>
      <c r="ADC14" s="124"/>
      <c r="ADD14" s="124"/>
      <c r="ADE14" s="124"/>
      <c r="ADF14" s="124"/>
      <c r="ADG14" s="124"/>
      <c r="ADH14" s="124"/>
      <c r="ADI14" s="124"/>
      <c r="ADJ14" s="124"/>
      <c r="ADK14" s="124"/>
      <c r="ADL14" s="124"/>
      <c r="ADM14" s="124"/>
      <c r="ADN14" s="124"/>
      <c r="ADO14" s="124"/>
      <c r="ADP14" s="124"/>
      <c r="ADQ14" s="124"/>
      <c r="ADR14" s="124"/>
      <c r="ADS14" s="124"/>
      <c r="ADT14" s="124"/>
      <c r="ADU14" s="124"/>
      <c r="ADV14" s="124"/>
      <c r="ADW14" s="124"/>
      <c r="ADX14" s="124"/>
      <c r="ADY14" s="124"/>
      <c r="ADZ14" s="124"/>
      <c r="AEA14" s="124"/>
      <c r="AEB14" s="124"/>
      <c r="AEC14" s="124"/>
      <c r="AED14" s="124"/>
      <c r="AEE14" s="124"/>
      <c r="AEF14" s="124"/>
      <c r="AEG14" s="124"/>
      <c r="AEH14" s="124"/>
      <c r="AEI14" s="124"/>
      <c r="AEJ14" s="124"/>
      <c r="AEK14" s="124"/>
      <c r="AEL14" s="124"/>
      <c r="AEM14" s="124"/>
      <c r="AEN14" s="124"/>
      <c r="AEO14" s="124"/>
      <c r="AEP14" s="124"/>
      <c r="AEQ14" s="124"/>
      <c r="AER14" s="124"/>
      <c r="AES14" s="124"/>
      <c r="AET14" s="124"/>
      <c r="AEU14" s="124"/>
      <c r="AEV14" s="124"/>
      <c r="AEW14" s="124"/>
      <c r="AEX14" s="124"/>
      <c r="AEY14" s="124"/>
      <c r="AEZ14" s="124"/>
      <c r="AFA14" s="124"/>
      <c r="AFB14" s="124"/>
      <c r="AFC14" s="124"/>
      <c r="AFD14" s="124"/>
      <c r="AFE14" s="124"/>
      <c r="AFF14" s="124"/>
      <c r="AFG14" s="124"/>
      <c r="AFH14" s="124"/>
      <c r="AFI14" s="124"/>
      <c r="AFJ14" s="124"/>
      <c r="AFK14" s="124"/>
      <c r="AFL14" s="124"/>
      <c r="AFM14" s="124"/>
      <c r="AFN14" s="124"/>
      <c r="AFO14" s="124"/>
      <c r="AFP14" s="124"/>
      <c r="AFQ14" s="124"/>
      <c r="AFR14" s="124"/>
      <c r="AFS14" s="124"/>
      <c r="AFT14" s="124"/>
      <c r="AFU14" s="124"/>
      <c r="AFV14" s="124"/>
      <c r="AFW14" s="124"/>
      <c r="AFX14" s="124"/>
      <c r="AFY14" s="124"/>
      <c r="AFZ14" s="124"/>
      <c r="AGA14" s="124"/>
      <c r="AGB14" s="124"/>
      <c r="AGC14" s="124"/>
      <c r="AGD14" s="124"/>
      <c r="AGE14" s="124"/>
      <c r="AGF14" s="124"/>
      <c r="AGG14" s="124"/>
      <c r="AGH14" s="124"/>
      <c r="AGI14" s="124"/>
      <c r="AGJ14" s="124"/>
      <c r="AGK14" s="124"/>
      <c r="AGL14" s="124"/>
      <c r="AGM14" s="124"/>
      <c r="AGN14" s="124"/>
      <c r="AGO14" s="124"/>
      <c r="AGP14" s="124"/>
      <c r="AGQ14" s="124"/>
      <c r="AGR14" s="124"/>
      <c r="AGS14" s="124"/>
      <c r="AGT14" s="124"/>
      <c r="AGU14" s="124"/>
      <c r="AGV14" s="124"/>
      <c r="AGW14" s="124"/>
      <c r="AGX14" s="124"/>
      <c r="AGY14" s="124"/>
      <c r="AGZ14" s="124"/>
      <c r="AHA14" s="124"/>
      <c r="AHB14" s="124"/>
      <c r="AHC14" s="124"/>
      <c r="AHD14" s="124"/>
      <c r="AHE14" s="124"/>
      <c r="AHF14" s="124"/>
      <c r="AHG14" s="124"/>
      <c r="AHH14" s="124"/>
      <c r="AHI14" s="124"/>
      <c r="AHJ14" s="124"/>
      <c r="AHK14" s="124"/>
      <c r="AHL14" s="124"/>
      <c r="AHM14" s="124"/>
      <c r="AHN14" s="124"/>
      <c r="AHO14" s="124"/>
      <c r="AHP14" s="124"/>
      <c r="AHQ14" s="124"/>
      <c r="AHR14" s="124"/>
      <c r="AHS14" s="124"/>
      <c r="AHT14" s="124"/>
      <c r="AHU14" s="124"/>
      <c r="AHV14" s="124"/>
      <c r="AHW14" s="124"/>
      <c r="AHX14" s="124"/>
      <c r="AHY14" s="124"/>
      <c r="AHZ14" s="124"/>
      <c r="AIA14" s="124"/>
      <c r="AIB14" s="124"/>
      <c r="AIC14" s="124"/>
      <c r="AID14" s="124"/>
      <c r="AIE14" s="124"/>
      <c r="AIF14" s="124"/>
      <c r="AIG14" s="124"/>
      <c r="AIH14" s="124"/>
      <c r="AII14" s="124"/>
      <c r="AIJ14" s="124"/>
      <c r="AIK14" s="124"/>
      <c r="AIL14" s="124"/>
      <c r="AIM14" s="124"/>
      <c r="AIN14" s="124"/>
      <c r="AIO14" s="124"/>
      <c r="AIP14" s="124"/>
      <c r="AIQ14" s="124"/>
      <c r="AIR14" s="124"/>
      <c r="AIS14" s="124"/>
      <c r="AIT14" s="124"/>
      <c r="AIU14" s="124"/>
      <c r="AIV14" s="124"/>
      <c r="AIW14" s="124"/>
      <c r="AIX14" s="124"/>
      <c r="AIY14" s="124"/>
      <c r="AIZ14" s="124"/>
      <c r="AJA14" s="124"/>
      <c r="AJB14" s="124"/>
      <c r="AJC14" s="124"/>
      <c r="AJD14" s="124"/>
      <c r="AJE14" s="124"/>
      <c r="AJF14" s="124"/>
      <c r="AJG14" s="124"/>
      <c r="AJH14" s="124"/>
      <c r="AJI14" s="124"/>
      <c r="AJJ14" s="124"/>
      <c r="AJK14" s="124"/>
      <c r="AJL14" s="124"/>
      <c r="AJM14" s="124"/>
      <c r="AJN14" s="124"/>
      <c r="AJO14" s="124"/>
      <c r="AJP14" s="124"/>
      <c r="AJQ14" s="124"/>
      <c r="AJR14" s="124"/>
      <c r="AJS14" s="124"/>
      <c r="AJT14" s="124"/>
      <c r="AJU14" s="124"/>
      <c r="AJV14" s="124"/>
      <c r="AJW14" s="124"/>
      <c r="AJX14" s="124"/>
      <c r="AJY14" s="124"/>
      <c r="AJZ14" s="124"/>
      <c r="AKA14" s="124"/>
      <c r="AKB14" s="124"/>
      <c r="AKC14" s="124"/>
      <c r="AKD14" s="124"/>
      <c r="AKE14" s="124"/>
      <c r="AKF14" s="124"/>
      <c r="AKG14" s="124"/>
      <c r="AKH14" s="124"/>
      <c r="AKI14" s="124"/>
      <c r="AKJ14" s="124"/>
      <c r="AKK14" s="124"/>
      <c r="AKL14" s="124"/>
      <c r="AKM14" s="124"/>
      <c r="AKN14" s="124"/>
      <c r="AKO14" s="124"/>
      <c r="AKP14" s="124"/>
      <c r="AKQ14" s="124"/>
      <c r="AKR14" s="124"/>
      <c r="AKS14" s="124"/>
      <c r="AKT14" s="124"/>
      <c r="AKU14" s="124"/>
      <c r="AKV14" s="124"/>
      <c r="AKW14" s="124"/>
      <c r="AKX14" s="124"/>
      <c r="AKY14" s="124"/>
      <c r="AKZ14" s="124"/>
      <c r="ALA14" s="124"/>
      <c r="ALB14" s="124"/>
      <c r="ALC14" s="124"/>
      <c r="ALD14" s="124"/>
      <c r="ALE14" s="124"/>
      <c r="ALF14" s="124"/>
      <c r="ALG14" s="124"/>
      <c r="ALH14" s="124"/>
      <c r="ALI14" s="124"/>
      <c r="ALJ14" s="124"/>
      <c r="ALK14" s="124"/>
      <c r="ALL14" s="124"/>
      <c r="ALM14" s="124"/>
      <c r="ALN14" s="124"/>
      <c r="ALO14" s="124"/>
      <c r="ALP14" s="124"/>
      <c r="ALQ14" s="124"/>
      <c r="ALR14" s="124"/>
      <c r="ALS14" s="124"/>
      <c r="ALT14" s="124"/>
      <c r="ALU14" s="124"/>
      <c r="ALV14" s="124"/>
      <c r="ALW14" s="124"/>
      <c r="ALX14" s="124"/>
      <c r="ALY14" s="124"/>
      <c r="ALZ14" s="124"/>
      <c r="AMA14" s="124"/>
      <c r="AMB14" s="124"/>
      <c r="AMC14" s="124"/>
      <c r="AMD14" s="124"/>
      <c r="AME14" s="124"/>
      <c r="AMF14" s="124"/>
      <c r="AMG14" s="124"/>
      <c r="AMH14" s="124"/>
      <c r="AMI14" s="124"/>
      <c r="AMJ14" s="124"/>
      <c r="AMK14" s="124"/>
      <c r="AML14" s="124"/>
      <c r="AMM14" s="124"/>
      <c r="AMN14" s="124"/>
      <c r="AMO14" s="124"/>
      <c r="AMP14" s="124"/>
      <c r="AMQ14" s="124"/>
      <c r="AMR14" s="124"/>
      <c r="AMS14" s="124"/>
      <c r="AMT14" s="124"/>
      <c r="AMU14" s="124"/>
      <c r="AMV14" s="124"/>
      <c r="AMW14" s="124"/>
      <c r="AMX14" s="124"/>
      <c r="AMY14" s="124"/>
      <c r="AMZ14" s="124"/>
      <c r="ANA14" s="124"/>
      <c r="ANB14" s="124"/>
      <c r="ANC14" s="124"/>
      <c r="AND14" s="124"/>
      <c r="ANE14" s="124"/>
      <c r="ANF14" s="124"/>
      <c r="ANG14" s="124"/>
      <c r="ANH14" s="124"/>
      <c r="ANI14" s="124"/>
      <c r="ANJ14" s="124"/>
      <c r="ANK14" s="124"/>
      <c r="ANL14" s="124"/>
      <c r="ANM14" s="124"/>
      <c r="ANN14" s="124"/>
      <c r="ANO14" s="124"/>
      <c r="ANP14" s="124"/>
      <c r="ANQ14" s="124"/>
      <c r="ANR14" s="124"/>
      <c r="ANS14" s="124"/>
      <c r="ANT14" s="124"/>
      <c r="ANU14" s="124"/>
      <c r="ANV14" s="124"/>
      <c r="ANW14" s="124"/>
      <c r="ANX14" s="124"/>
      <c r="ANY14" s="124"/>
      <c r="ANZ14" s="124"/>
      <c r="AOA14" s="124"/>
      <c r="AOB14" s="124"/>
      <c r="AOC14" s="124"/>
      <c r="AOD14" s="124"/>
      <c r="AOE14" s="124"/>
      <c r="AOF14" s="124"/>
      <c r="AOG14" s="124"/>
      <c r="AOH14" s="124"/>
      <c r="AOI14" s="124"/>
      <c r="AOJ14" s="124"/>
      <c r="AOK14" s="124"/>
      <c r="AOL14" s="124"/>
      <c r="AOM14" s="124"/>
      <c r="AON14" s="124"/>
      <c r="AOO14" s="124"/>
      <c r="AOP14" s="124"/>
      <c r="AOQ14" s="124"/>
      <c r="AOR14" s="124"/>
      <c r="AOS14" s="124"/>
      <c r="AOT14" s="124"/>
      <c r="AOU14" s="124"/>
      <c r="AOV14" s="124"/>
      <c r="AOW14" s="124"/>
      <c r="AOX14" s="124"/>
      <c r="AOY14" s="124"/>
      <c r="AOZ14" s="124"/>
      <c r="APA14" s="124"/>
      <c r="APB14" s="124"/>
      <c r="APC14" s="124"/>
      <c r="APD14" s="124"/>
      <c r="APE14" s="124"/>
      <c r="APF14" s="124"/>
      <c r="APG14" s="124"/>
      <c r="APH14" s="124"/>
      <c r="API14" s="124"/>
      <c r="APJ14" s="124"/>
      <c r="APK14" s="124"/>
      <c r="APL14" s="124"/>
      <c r="APM14" s="124"/>
      <c r="APN14" s="124"/>
      <c r="APO14" s="124"/>
      <c r="APP14" s="124"/>
      <c r="APQ14" s="124"/>
      <c r="APR14" s="124"/>
      <c r="APS14" s="124"/>
      <c r="APT14" s="124"/>
      <c r="APU14" s="124"/>
      <c r="APV14" s="124"/>
      <c r="APW14" s="124"/>
      <c r="APX14" s="124"/>
      <c r="APY14" s="124"/>
      <c r="APZ14" s="124"/>
      <c r="AQA14" s="124"/>
      <c r="AQB14" s="124"/>
      <c r="AQC14" s="124"/>
      <c r="AQD14" s="124"/>
      <c r="AQE14" s="124"/>
      <c r="AQF14" s="124"/>
      <c r="AQG14" s="124"/>
      <c r="AQH14" s="124"/>
      <c r="AQI14" s="124"/>
      <c r="AQJ14" s="124"/>
      <c r="AQK14" s="124"/>
      <c r="AQL14" s="124"/>
      <c r="AQM14" s="124"/>
      <c r="AQN14" s="124"/>
      <c r="AQO14" s="124"/>
      <c r="AQP14" s="124"/>
      <c r="AQQ14" s="124"/>
      <c r="AQR14" s="124"/>
      <c r="AQS14" s="124"/>
      <c r="AQT14" s="124"/>
      <c r="AQU14" s="124"/>
      <c r="AQV14" s="124"/>
      <c r="AQW14" s="124"/>
      <c r="AQX14" s="124"/>
      <c r="AQY14" s="124"/>
      <c r="AQZ14" s="124"/>
      <c r="ARA14" s="124"/>
      <c r="ARB14" s="124"/>
      <c r="ARC14" s="124"/>
      <c r="ARD14" s="124"/>
      <c r="ARE14" s="124"/>
      <c r="ARF14" s="124"/>
      <c r="ARG14" s="124"/>
      <c r="ARH14" s="124"/>
      <c r="ARI14" s="124"/>
      <c r="ARJ14" s="124"/>
      <c r="ARK14" s="124"/>
      <c r="ARL14" s="124"/>
      <c r="ARM14" s="124"/>
      <c r="ARN14" s="124"/>
      <c r="ARO14" s="124"/>
      <c r="ARP14" s="124"/>
      <c r="ARQ14" s="124"/>
      <c r="ARR14" s="124"/>
      <c r="ARS14" s="124"/>
      <c r="ART14" s="124"/>
      <c r="ARU14" s="124"/>
      <c r="ARV14" s="124"/>
      <c r="ARW14" s="124"/>
      <c r="ARX14" s="124"/>
      <c r="ARY14" s="124"/>
      <c r="ARZ14" s="124"/>
      <c r="ASA14" s="124"/>
      <c r="ASB14" s="124"/>
      <c r="ASC14" s="124"/>
      <c r="ASD14" s="124"/>
      <c r="ASE14" s="124"/>
      <c r="ASF14" s="124"/>
      <c r="ASG14" s="124"/>
      <c r="ASH14" s="124"/>
      <c r="ASI14" s="124"/>
      <c r="ASJ14" s="124"/>
      <c r="ASK14" s="124"/>
      <c r="ASL14" s="124"/>
      <c r="ASM14" s="124"/>
      <c r="ASN14" s="124"/>
      <c r="ASO14" s="124"/>
      <c r="ASP14" s="124"/>
      <c r="ASQ14" s="124"/>
      <c r="ASR14" s="124"/>
      <c r="ASS14" s="124"/>
      <c r="AST14" s="124"/>
      <c r="ASU14" s="124"/>
      <c r="ASV14" s="124"/>
      <c r="ASW14" s="124"/>
      <c r="ASX14" s="124"/>
      <c r="ASY14" s="124"/>
      <c r="ASZ14" s="124"/>
      <c r="ATA14" s="124"/>
      <c r="ATB14" s="124"/>
      <c r="ATC14" s="124"/>
      <c r="ATD14" s="124"/>
      <c r="ATE14" s="124"/>
      <c r="ATF14" s="124"/>
      <c r="ATG14" s="124"/>
      <c r="ATH14" s="124"/>
      <c r="ATI14" s="124"/>
      <c r="ATJ14" s="124"/>
      <c r="ATK14" s="124"/>
      <c r="ATL14" s="124"/>
      <c r="ATM14" s="124"/>
      <c r="ATN14" s="124"/>
      <c r="ATO14" s="124"/>
      <c r="ATP14" s="124"/>
      <c r="ATQ14" s="124"/>
      <c r="ATR14" s="124"/>
      <c r="ATS14" s="124"/>
      <c r="ATT14" s="124"/>
      <c r="ATU14" s="124"/>
      <c r="ATV14" s="124"/>
      <c r="ATW14" s="124"/>
      <c r="ATX14" s="124"/>
      <c r="ATY14" s="124"/>
      <c r="ATZ14" s="124"/>
      <c r="AUA14" s="124"/>
      <c r="AUB14" s="124"/>
      <c r="AUC14" s="124"/>
      <c r="AUD14" s="124"/>
      <c r="AUE14" s="124"/>
      <c r="AUF14" s="124"/>
      <c r="AUG14" s="124"/>
      <c r="AUH14" s="124"/>
      <c r="AUI14" s="124"/>
      <c r="AUJ14" s="124"/>
      <c r="AUK14" s="124"/>
      <c r="AUL14" s="124"/>
      <c r="AUM14" s="124"/>
      <c r="AUN14" s="124"/>
      <c r="AUO14" s="124"/>
      <c r="AUP14" s="124"/>
      <c r="AUQ14" s="124"/>
      <c r="AUR14" s="124"/>
      <c r="AUS14" s="124"/>
      <c r="AUT14" s="124"/>
      <c r="AUU14" s="124"/>
      <c r="AUV14" s="124"/>
      <c r="AUW14" s="124"/>
      <c r="AUX14" s="124"/>
      <c r="AUY14" s="124"/>
      <c r="AUZ14" s="124"/>
      <c r="AVA14" s="124"/>
      <c r="AVB14" s="124"/>
      <c r="AVC14" s="124"/>
      <c r="AVD14" s="124"/>
      <c r="AVE14" s="124"/>
      <c r="AVF14" s="124"/>
      <c r="AVG14" s="124"/>
      <c r="AVH14" s="124"/>
      <c r="AVI14" s="124"/>
      <c r="AVJ14" s="124"/>
      <c r="AVK14" s="124"/>
      <c r="AVL14" s="124"/>
      <c r="AVM14" s="124"/>
      <c r="AVN14" s="124"/>
      <c r="AVO14" s="124"/>
      <c r="AVP14" s="124"/>
      <c r="AVQ14" s="124"/>
      <c r="AVR14" s="124"/>
      <c r="AVS14" s="124"/>
      <c r="AVT14" s="124"/>
      <c r="AVU14" s="124"/>
      <c r="AVV14" s="124"/>
      <c r="AVW14" s="124"/>
      <c r="AVX14" s="124"/>
      <c r="AVY14" s="124"/>
      <c r="AVZ14" s="124"/>
      <c r="AWA14" s="124"/>
      <c r="AWB14" s="124"/>
      <c r="AWC14" s="124"/>
      <c r="AWD14" s="124"/>
      <c r="AWE14" s="124"/>
      <c r="AWF14" s="124"/>
      <c r="AWG14" s="124"/>
      <c r="AWH14" s="124"/>
      <c r="AWI14" s="124"/>
      <c r="AWJ14" s="124"/>
      <c r="AWK14" s="124"/>
      <c r="AWL14" s="124"/>
      <c r="AWM14" s="124"/>
      <c r="AWN14" s="124"/>
      <c r="AWO14" s="124"/>
      <c r="AWP14" s="124"/>
      <c r="AWQ14" s="124"/>
      <c r="AWR14" s="124"/>
      <c r="AWS14" s="124"/>
      <c r="AWT14" s="124"/>
      <c r="AWU14" s="124"/>
      <c r="AWV14" s="124"/>
      <c r="AWW14" s="124"/>
      <c r="AWX14" s="124"/>
      <c r="AWY14" s="124"/>
      <c r="AWZ14" s="124"/>
      <c r="AXA14" s="124"/>
      <c r="AXB14" s="124"/>
      <c r="AXC14" s="124"/>
      <c r="AXD14" s="124"/>
      <c r="AXE14" s="124"/>
      <c r="AXF14" s="124"/>
      <c r="AXG14" s="124"/>
      <c r="AXH14" s="124"/>
      <c r="AXI14" s="124"/>
      <c r="AXJ14" s="124"/>
      <c r="AXK14" s="124"/>
      <c r="AXL14" s="124"/>
      <c r="AXM14" s="124"/>
      <c r="AXN14" s="124"/>
      <c r="AXO14" s="124"/>
      <c r="AXP14" s="124"/>
      <c r="AXQ14" s="124"/>
      <c r="AXR14" s="124"/>
      <c r="AXS14" s="124"/>
      <c r="AXT14" s="124"/>
      <c r="AXU14" s="124"/>
      <c r="AXV14" s="124"/>
      <c r="AXW14" s="124"/>
      <c r="AXX14" s="124"/>
      <c r="AXY14" s="124"/>
      <c r="AXZ14" s="124"/>
      <c r="AYA14" s="124"/>
      <c r="AYB14" s="124"/>
      <c r="AYC14" s="124"/>
      <c r="AYD14" s="124"/>
      <c r="AYE14" s="124"/>
      <c r="AYF14" s="124"/>
      <c r="AYG14" s="124"/>
      <c r="AYH14" s="124"/>
      <c r="AYI14" s="124"/>
      <c r="AYJ14" s="124"/>
      <c r="AYK14" s="124"/>
      <c r="AYL14" s="124"/>
      <c r="AYM14" s="124"/>
      <c r="AYN14" s="124"/>
      <c r="AYO14" s="124"/>
      <c r="AYP14" s="124"/>
      <c r="AYQ14" s="124"/>
      <c r="AYR14" s="124"/>
      <c r="AYS14" s="124"/>
      <c r="AYT14" s="124"/>
      <c r="AYU14" s="124"/>
      <c r="AYV14" s="124"/>
      <c r="AYW14" s="124"/>
      <c r="AYX14" s="124"/>
      <c r="AYY14" s="124"/>
      <c r="AYZ14" s="124"/>
      <c r="AZA14" s="124"/>
      <c r="AZB14" s="124"/>
      <c r="AZC14" s="124"/>
      <c r="AZD14" s="124"/>
      <c r="AZE14" s="124"/>
      <c r="AZF14" s="124"/>
      <c r="AZG14" s="124"/>
      <c r="AZH14" s="124"/>
      <c r="AZI14" s="124"/>
      <c r="AZJ14" s="124"/>
      <c r="AZK14" s="124"/>
      <c r="AZL14" s="124"/>
      <c r="AZM14" s="124"/>
      <c r="AZN14" s="124"/>
      <c r="AZO14" s="124"/>
      <c r="AZP14" s="124"/>
      <c r="AZQ14" s="124"/>
      <c r="AZR14" s="124"/>
      <c r="AZS14" s="124"/>
      <c r="AZT14" s="124"/>
      <c r="AZU14" s="124"/>
      <c r="AZV14" s="124"/>
      <c r="AZW14" s="124"/>
      <c r="AZX14" s="124"/>
      <c r="AZY14" s="124"/>
      <c r="AZZ14" s="124"/>
      <c r="BAA14" s="124"/>
      <c r="BAB14" s="124"/>
      <c r="BAC14" s="124"/>
      <c r="BAD14" s="124"/>
      <c r="BAE14" s="124"/>
      <c r="BAF14" s="124"/>
      <c r="BAG14" s="124"/>
      <c r="BAH14" s="124"/>
      <c r="BAI14" s="124"/>
      <c r="BAJ14" s="124"/>
      <c r="BAK14" s="124"/>
      <c r="BAL14" s="124"/>
      <c r="BAM14" s="124"/>
      <c r="BAN14" s="124"/>
      <c r="BAO14" s="124"/>
      <c r="BAP14" s="124"/>
      <c r="BAQ14" s="124"/>
      <c r="BAR14" s="124"/>
      <c r="BAS14" s="124"/>
      <c r="BAT14" s="124"/>
      <c r="BAU14" s="124"/>
      <c r="BAV14" s="124"/>
      <c r="BAW14" s="124"/>
      <c r="BAX14" s="124"/>
      <c r="BAY14" s="124"/>
      <c r="BAZ14" s="124"/>
      <c r="BBA14" s="124"/>
      <c r="BBB14" s="124"/>
      <c r="BBC14" s="124"/>
      <c r="BBD14" s="124"/>
      <c r="BBE14" s="124"/>
      <c r="BBF14" s="124"/>
      <c r="BBG14" s="124"/>
      <c r="BBH14" s="124"/>
      <c r="BBI14" s="124"/>
      <c r="BBJ14" s="124"/>
      <c r="BBK14" s="124"/>
      <c r="BBL14" s="124"/>
      <c r="BBM14" s="124"/>
      <c r="BBN14" s="124"/>
      <c r="BBO14" s="124"/>
      <c r="BBP14" s="124"/>
      <c r="BBQ14" s="124"/>
      <c r="BBR14" s="124"/>
      <c r="BBS14" s="124"/>
      <c r="BBT14" s="124"/>
      <c r="BBU14" s="124"/>
      <c r="BBV14" s="124"/>
      <c r="BBW14" s="124"/>
      <c r="BBX14" s="124"/>
      <c r="BBY14" s="124"/>
      <c r="BBZ14" s="124"/>
      <c r="BCA14" s="124"/>
      <c r="BCB14" s="124"/>
      <c r="BCC14" s="124"/>
      <c r="BCD14" s="124"/>
      <c r="BCE14" s="124"/>
      <c r="BCF14" s="124"/>
      <c r="BCG14" s="124"/>
      <c r="BCH14" s="124"/>
      <c r="BCI14" s="124"/>
      <c r="BCJ14" s="124"/>
      <c r="BCK14" s="124"/>
      <c r="BCL14" s="124"/>
      <c r="BCM14" s="124"/>
      <c r="BCN14" s="124"/>
      <c r="BCO14" s="124"/>
      <c r="BCP14" s="124"/>
      <c r="BCQ14" s="124"/>
      <c r="BCR14" s="124"/>
      <c r="BCS14" s="124"/>
      <c r="BCT14" s="124"/>
      <c r="BCU14" s="124"/>
      <c r="BCV14" s="124"/>
      <c r="BCW14" s="124"/>
      <c r="BCX14" s="124"/>
      <c r="BCY14" s="124"/>
      <c r="BCZ14" s="124"/>
      <c r="BDA14" s="124"/>
      <c r="BDB14" s="124"/>
      <c r="BDC14" s="124"/>
      <c r="BDD14" s="124"/>
      <c r="BDE14" s="124"/>
      <c r="BDF14" s="124"/>
      <c r="BDG14" s="124"/>
      <c r="BDH14" s="124"/>
      <c r="BDI14" s="124"/>
      <c r="BDJ14" s="124"/>
      <c r="BDK14" s="124"/>
      <c r="BDL14" s="124"/>
      <c r="BDM14" s="124"/>
      <c r="BDN14" s="124"/>
      <c r="BDO14" s="124"/>
      <c r="BDP14" s="124"/>
      <c r="BDQ14" s="124"/>
      <c r="BDR14" s="124"/>
      <c r="BDS14" s="124"/>
      <c r="BDT14" s="124"/>
      <c r="BDU14" s="124"/>
      <c r="BDV14" s="124"/>
      <c r="BDW14" s="124"/>
      <c r="BDX14" s="124"/>
      <c r="BDY14" s="124"/>
      <c r="BDZ14" s="124"/>
      <c r="BEA14" s="124"/>
      <c r="BEB14" s="124"/>
      <c r="BEC14" s="124"/>
      <c r="BED14" s="124"/>
      <c r="BEE14" s="124"/>
      <c r="BEF14" s="124"/>
      <c r="BEG14" s="124"/>
      <c r="BEH14" s="124"/>
      <c r="BEI14" s="124"/>
      <c r="BEJ14" s="124"/>
      <c r="BEK14" s="124"/>
      <c r="BEL14" s="124"/>
      <c r="BEM14" s="124"/>
      <c r="BEN14" s="124"/>
      <c r="BEO14" s="124"/>
      <c r="BEP14" s="124"/>
      <c r="BEQ14" s="124"/>
      <c r="BER14" s="124"/>
      <c r="BES14" s="124"/>
      <c r="BET14" s="124"/>
      <c r="BEU14" s="124"/>
      <c r="BEV14" s="124"/>
      <c r="BEW14" s="124"/>
      <c r="BEX14" s="124"/>
      <c r="BEY14" s="124"/>
      <c r="BEZ14" s="124"/>
      <c r="BFA14" s="124"/>
      <c r="BFB14" s="124"/>
      <c r="BFC14" s="124"/>
      <c r="BFD14" s="124"/>
      <c r="BFE14" s="124"/>
      <c r="BFF14" s="124"/>
      <c r="BFG14" s="124"/>
      <c r="BFH14" s="124"/>
      <c r="BFI14" s="124"/>
      <c r="BFJ14" s="124"/>
      <c r="BFK14" s="124"/>
      <c r="BFL14" s="124"/>
      <c r="BFM14" s="124"/>
      <c r="BFN14" s="124"/>
      <c r="BFO14" s="124"/>
      <c r="BFP14" s="124"/>
      <c r="BFQ14" s="124"/>
      <c r="BFR14" s="124"/>
      <c r="BFS14" s="124"/>
      <c r="BFT14" s="124"/>
      <c r="BFU14" s="124"/>
      <c r="BFV14" s="124"/>
      <c r="BFW14" s="124"/>
      <c r="BFX14" s="124"/>
      <c r="BFY14" s="124"/>
      <c r="BFZ14" s="124"/>
      <c r="BGA14" s="124"/>
      <c r="BGB14" s="124"/>
      <c r="BGC14" s="124"/>
      <c r="BGD14" s="124"/>
      <c r="BGE14" s="124"/>
      <c r="BGF14" s="124"/>
      <c r="BGG14" s="124"/>
      <c r="BGH14" s="124"/>
      <c r="BGI14" s="124"/>
      <c r="BGJ14" s="124"/>
      <c r="BGK14" s="124"/>
      <c r="BGL14" s="124"/>
      <c r="BGM14" s="124"/>
      <c r="BGN14" s="124"/>
      <c r="BGO14" s="124"/>
      <c r="BGP14" s="124"/>
      <c r="BGQ14" s="124"/>
      <c r="BGR14" s="124"/>
      <c r="BGS14" s="124"/>
      <c r="BGT14" s="124"/>
      <c r="BGU14" s="124"/>
      <c r="BGV14" s="124"/>
      <c r="BGW14" s="124"/>
      <c r="BGX14" s="124"/>
      <c r="BGY14" s="124"/>
      <c r="BGZ14" s="124"/>
      <c r="BHA14" s="124"/>
      <c r="BHB14" s="124"/>
      <c r="BHC14" s="124"/>
      <c r="BHD14" s="124"/>
      <c r="BHE14" s="124"/>
      <c r="BHF14" s="124"/>
      <c r="BHG14" s="124"/>
      <c r="BHH14" s="124"/>
      <c r="BHI14" s="124"/>
      <c r="BHJ14" s="124"/>
      <c r="BHK14" s="124"/>
      <c r="BHL14" s="124"/>
      <c r="BHM14" s="124"/>
      <c r="BHN14" s="124"/>
      <c r="BHO14" s="124"/>
      <c r="BHP14" s="124"/>
      <c r="BHQ14" s="124"/>
      <c r="BHR14" s="124"/>
      <c r="BHS14" s="124"/>
      <c r="BHT14" s="124"/>
      <c r="BHU14" s="124"/>
      <c r="BHV14" s="124"/>
      <c r="BHW14" s="124"/>
      <c r="BHX14" s="124"/>
      <c r="BHY14" s="124"/>
      <c r="BHZ14" s="124"/>
      <c r="BIA14" s="124"/>
      <c r="BIB14" s="124"/>
      <c r="BIC14" s="124"/>
      <c r="BID14" s="124"/>
      <c r="BIE14" s="124"/>
      <c r="BIF14" s="124"/>
      <c r="BIG14" s="124"/>
      <c r="BIH14" s="124"/>
      <c r="BII14" s="124"/>
      <c r="BIJ14" s="124"/>
      <c r="BIK14" s="124"/>
      <c r="BIL14" s="124"/>
      <c r="BIM14" s="124"/>
      <c r="BIN14" s="124"/>
      <c r="BIO14" s="124"/>
      <c r="BIP14" s="124"/>
      <c r="BIQ14" s="124"/>
      <c r="BIR14" s="124"/>
      <c r="BIS14" s="124"/>
      <c r="BIT14" s="124"/>
      <c r="BIU14" s="124"/>
      <c r="BIV14" s="124"/>
      <c r="BIW14" s="124"/>
      <c r="BIX14" s="124"/>
      <c r="BIY14" s="124"/>
      <c r="BIZ14" s="124"/>
      <c r="BJA14" s="124"/>
      <c r="BJB14" s="124"/>
      <c r="BJC14" s="124"/>
      <c r="BJD14" s="124"/>
      <c r="BJE14" s="124"/>
      <c r="BJF14" s="124"/>
      <c r="BJG14" s="124"/>
      <c r="BJH14" s="124"/>
      <c r="BJI14" s="124"/>
      <c r="BJJ14" s="124"/>
      <c r="BJK14" s="124"/>
      <c r="BJL14" s="124"/>
      <c r="BJM14" s="124"/>
      <c r="BJN14" s="124"/>
      <c r="BJO14" s="124"/>
      <c r="BJP14" s="124"/>
      <c r="BJQ14" s="124"/>
      <c r="BJR14" s="124"/>
      <c r="BJS14" s="124"/>
      <c r="BJT14" s="124"/>
      <c r="BJU14" s="124"/>
      <c r="BJV14" s="124"/>
      <c r="BJW14" s="124"/>
      <c r="BJX14" s="124"/>
      <c r="BJY14" s="124"/>
      <c r="BJZ14" s="124"/>
      <c r="BKA14" s="124"/>
      <c r="BKB14" s="124"/>
      <c r="BKC14" s="124"/>
      <c r="BKD14" s="124"/>
      <c r="BKE14" s="124"/>
      <c r="BKF14" s="124"/>
      <c r="BKG14" s="124"/>
      <c r="BKH14" s="124"/>
      <c r="BKI14" s="124"/>
      <c r="BKJ14" s="124"/>
      <c r="BKK14" s="124"/>
      <c r="BKL14" s="124"/>
      <c r="BKM14" s="124"/>
      <c r="BKN14" s="124"/>
      <c r="BKO14" s="124"/>
      <c r="BKP14" s="124"/>
      <c r="BKQ14" s="124"/>
      <c r="BKR14" s="124"/>
      <c r="BKS14" s="124"/>
      <c r="BKT14" s="124"/>
      <c r="BKU14" s="124"/>
      <c r="BKV14" s="124"/>
      <c r="BKW14" s="124"/>
      <c r="BKX14" s="124"/>
      <c r="BKY14" s="124"/>
      <c r="BKZ14" s="124"/>
      <c r="BLA14" s="124"/>
      <c r="BLB14" s="124"/>
      <c r="BLC14" s="124"/>
      <c r="BLD14" s="124"/>
      <c r="BLE14" s="124"/>
      <c r="BLF14" s="124"/>
      <c r="BLG14" s="124"/>
      <c r="BLH14" s="124"/>
      <c r="BLI14" s="124"/>
      <c r="BLJ14" s="124"/>
      <c r="BLK14" s="124"/>
      <c r="BLL14" s="124"/>
      <c r="BLM14" s="124"/>
      <c r="BLN14" s="124"/>
      <c r="BLO14" s="124"/>
      <c r="BLP14" s="124"/>
      <c r="BLQ14" s="124"/>
      <c r="BLR14" s="124"/>
      <c r="BLS14" s="124"/>
      <c r="BLT14" s="124"/>
      <c r="BLU14" s="124"/>
      <c r="BLV14" s="124"/>
      <c r="BLW14" s="124"/>
      <c r="BLX14" s="124"/>
      <c r="BLY14" s="124"/>
      <c r="BLZ14" s="124"/>
      <c r="BMA14" s="124"/>
      <c r="BMB14" s="124"/>
      <c r="BMC14" s="124"/>
      <c r="BMD14" s="124"/>
      <c r="BME14" s="124"/>
      <c r="BMF14" s="124"/>
      <c r="BMG14" s="124"/>
      <c r="BMH14" s="124"/>
      <c r="BMI14" s="124"/>
      <c r="BMJ14" s="124"/>
      <c r="BMK14" s="124"/>
      <c r="BML14" s="124"/>
      <c r="BMM14" s="124"/>
      <c r="BMN14" s="124"/>
      <c r="BMO14" s="124"/>
      <c r="BMP14" s="124"/>
      <c r="BMQ14" s="124"/>
      <c r="BMR14" s="124"/>
      <c r="BMS14" s="124"/>
      <c r="BMT14" s="124"/>
      <c r="BMU14" s="124"/>
      <c r="BMV14" s="124"/>
      <c r="BMW14" s="124"/>
      <c r="BMX14" s="124"/>
      <c r="BMY14" s="124"/>
      <c r="BMZ14" s="124"/>
      <c r="BNA14" s="124"/>
      <c r="BNB14" s="124"/>
      <c r="BNC14" s="124"/>
      <c r="BND14" s="124"/>
      <c r="BNE14" s="124"/>
      <c r="BNF14" s="124"/>
      <c r="BNG14" s="124"/>
      <c r="BNH14" s="124"/>
      <c r="BNI14" s="124"/>
      <c r="BNJ14" s="124"/>
      <c r="BNK14" s="124"/>
      <c r="BNL14" s="124"/>
      <c r="BNM14" s="124"/>
      <c r="BNN14" s="124"/>
      <c r="BNO14" s="124"/>
      <c r="BNP14" s="124"/>
      <c r="BNQ14" s="124"/>
      <c r="BNR14" s="124"/>
      <c r="BNS14" s="124"/>
      <c r="BNT14" s="124"/>
      <c r="BNU14" s="124"/>
      <c r="BNV14" s="124"/>
      <c r="BNW14" s="124"/>
      <c r="BNX14" s="124"/>
      <c r="BNY14" s="124"/>
      <c r="BNZ14" s="124"/>
      <c r="BOA14" s="124"/>
      <c r="BOB14" s="124"/>
      <c r="BOC14" s="124"/>
      <c r="BOD14" s="124"/>
      <c r="BOE14" s="124"/>
      <c r="BOF14" s="124"/>
      <c r="BOG14" s="124"/>
      <c r="BOH14" s="124"/>
      <c r="BOI14" s="124"/>
      <c r="BOJ14" s="124"/>
      <c r="BOK14" s="124"/>
      <c r="BOL14" s="124"/>
      <c r="BOM14" s="124"/>
      <c r="BON14" s="124"/>
      <c r="BOO14" s="124"/>
      <c r="BOP14" s="124"/>
      <c r="BOQ14" s="124"/>
      <c r="BOR14" s="124"/>
      <c r="BOS14" s="124"/>
      <c r="BOT14" s="124"/>
      <c r="BOU14" s="124"/>
      <c r="BOV14" s="124"/>
      <c r="BOW14" s="124"/>
      <c r="BOX14" s="124"/>
      <c r="BOY14" s="124"/>
      <c r="BOZ14" s="124"/>
      <c r="BPA14" s="124"/>
      <c r="BPB14" s="124"/>
      <c r="BPC14" s="124"/>
      <c r="BPD14" s="124"/>
      <c r="BPE14" s="124"/>
      <c r="BPF14" s="124"/>
      <c r="BPG14" s="124"/>
      <c r="BPH14" s="124"/>
      <c r="BPI14" s="124"/>
      <c r="BPJ14" s="124"/>
      <c r="BPK14" s="124"/>
      <c r="BPL14" s="124"/>
      <c r="BPM14" s="124"/>
      <c r="BPN14" s="124"/>
      <c r="BPO14" s="124"/>
      <c r="BPP14" s="124"/>
      <c r="BPQ14" s="124"/>
      <c r="BPR14" s="124"/>
      <c r="BPS14" s="124"/>
      <c r="BPT14" s="124"/>
      <c r="BPU14" s="124"/>
      <c r="BPV14" s="124"/>
      <c r="BPW14" s="124"/>
      <c r="BPX14" s="124"/>
      <c r="BPY14" s="124"/>
      <c r="BPZ14" s="124"/>
      <c r="BQA14" s="124"/>
      <c r="BQB14" s="124"/>
      <c r="BQC14" s="124"/>
      <c r="BQD14" s="124"/>
      <c r="BQE14" s="124"/>
      <c r="BQF14" s="124"/>
      <c r="BQG14" s="124"/>
      <c r="BQH14" s="124"/>
      <c r="BQI14" s="124"/>
      <c r="BQJ14" s="124"/>
      <c r="BQK14" s="124"/>
      <c r="BQL14" s="124"/>
      <c r="BQM14" s="124"/>
      <c r="BQN14" s="124"/>
      <c r="BQO14" s="124"/>
      <c r="BQP14" s="124"/>
      <c r="BQQ14" s="124"/>
      <c r="BQR14" s="124"/>
      <c r="BQS14" s="124"/>
      <c r="BQT14" s="124"/>
      <c r="BQU14" s="124"/>
      <c r="BQV14" s="124"/>
      <c r="BQW14" s="124"/>
      <c r="BQX14" s="124"/>
      <c r="BQY14" s="124"/>
      <c r="BQZ14" s="124"/>
      <c r="BRA14" s="124"/>
      <c r="BRB14" s="124"/>
      <c r="BRC14" s="124"/>
      <c r="BRD14" s="124"/>
      <c r="BRE14" s="124"/>
      <c r="BRF14" s="124"/>
      <c r="BRG14" s="124"/>
      <c r="BRH14" s="124"/>
      <c r="BRI14" s="124"/>
      <c r="BRJ14" s="124"/>
      <c r="BRK14" s="124"/>
      <c r="BRL14" s="124"/>
      <c r="BRM14" s="124"/>
      <c r="BRN14" s="124"/>
      <c r="BRO14" s="124"/>
      <c r="BRP14" s="124"/>
      <c r="BRQ14" s="124"/>
      <c r="BRR14" s="124"/>
      <c r="BRS14" s="124"/>
      <c r="BRT14" s="124"/>
      <c r="BRU14" s="124"/>
      <c r="BRV14" s="124"/>
      <c r="BRW14" s="124"/>
      <c r="BRX14" s="124"/>
      <c r="BRY14" s="124"/>
      <c r="BRZ14" s="124"/>
      <c r="BSA14" s="124"/>
      <c r="BSB14" s="124"/>
      <c r="BSC14" s="124"/>
      <c r="BSD14" s="124"/>
      <c r="BSE14" s="124"/>
      <c r="BSF14" s="124"/>
      <c r="BSG14" s="124"/>
      <c r="BSH14" s="124"/>
      <c r="BSI14" s="124"/>
      <c r="BSJ14" s="124"/>
      <c r="BSK14" s="124"/>
      <c r="BSL14" s="124"/>
      <c r="BSM14" s="124"/>
      <c r="BSN14" s="124"/>
      <c r="BSO14" s="124"/>
      <c r="BSP14" s="124"/>
      <c r="BSQ14" s="124"/>
      <c r="BSR14" s="124"/>
      <c r="BSS14" s="124"/>
      <c r="BST14" s="124"/>
      <c r="BSU14" s="124"/>
      <c r="BSV14" s="124"/>
      <c r="BSW14" s="124"/>
      <c r="BSX14" s="124"/>
      <c r="BSY14" s="124"/>
      <c r="BSZ14" s="124"/>
      <c r="BTA14" s="124"/>
      <c r="BTB14" s="124"/>
      <c r="BTC14" s="124"/>
      <c r="BTD14" s="124"/>
      <c r="BTE14" s="124"/>
      <c r="BTF14" s="124"/>
      <c r="BTG14" s="124"/>
      <c r="BTH14" s="124"/>
      <c r="BTI14" s="124"/>
      <c r="BTJ14" s="124"/>
      <c r="BTK14" s="124"/>
      <c r="BTL14" s="124"/>
      <c r="BTM14" s="124"/>
      <c r="BTN14" s="124"/>
      <c r="BTO14" s="124"/>
      <c r="BTP14" s="124"/>
      <c r="BTQ14" s="124"/>
      <c r="BTR14" s="124"/>
      <c r="BTS14" s="124"/>
      <c r="BTT14" s="124"/>
      <c r="BTU14" s="124"/>
      <c r="BTV14" s="124"/>
      <c r="BTW14" s="124"/>
      <c r="BTX14" s="124"/>
      <c r="BTY14" s="124"/>
      <c r="BTZ14" s="124"/>
      <c r="BUA14" s="124"/>
      <c r="BUB14" s="124"/>
      <c r="BUC14" s="124"/>
      <c r="BUD14" s="124"/>
      <c r="BUE14" s="124"/>
      <c r="BUF14" s="124"/>
      <c r="BUG14" s="124"/>
      <c r="BUH14" s="124"/>
      <c r="BUI14" s="124"/>
      <c r="BUJ14" s="124"/>
      <c r="BUK14" s="124"/>
      <c r="BUL14" s="124"/>
      <c r="BUM14" s="124"/>
      <c r="BUN14" s="124"/>
      <c r="BUO14" s="124"/>
      <c r="BUP14" s="124"/>
      <c r="BUQ14" s="124"/>
      <c r="BUR14" s="124"/>
      <c r="BUS14" s="124"/>
      <c r="BUT14" s="124"/>
      <c r="BUU14" s="124"/>
      <c r="BUV14" s="124"/>
      <c r="BUW14" s="124"/>
      <c r="BUX14" s="124"/>
      <c r="BUY14" s="124"/>
      <c r="BUZ14" s="124"/>
      <c r="BVA14" s="124"/>
      <c r="BVB14" s="124"/>
      <c r="BVC14" s="124"/>
      <c r="BVD14" s="124"/>
      <c r="BVE14" s="124"/>
      <c r="BVF14" s="124"/>
      <c r="BVG14" s="124"/>
      <c r="BVH14" s="124"/>
      <c r="BVI14" s="124"/>
      <c r="BVJ14" s="124"/>
      <c r="BVK14" s="124"/>
      <c r="BVL14" s="124"/>
      <c r="BVM14" s="124"/>
      <c r="BVN14" s="124"/>
      <c r="BVO14" s="124"/>
      <c r="BVP14" s="124"/>
      <c r="BVQ14" s="124"/>
      <c r="BVR14" s="124"/>
      <c r="BVS14" s="124"/>
      <c r="BVT14" s="124"/>
      <c r="BVU14" s="124"/>
      <c r="BVV14" s="124"/>
      <c r="BVW14" s="124"/>
      <c r="BVX14" s="124"/>
      <c r="BVY14" s="124"/>
      <c r="BVZ14" s="124"/>
      <c r="BWA14" s="124"/>
      <c r="BWB14" s="124"/>
      <c r="BWC14" s="124"/>
      <c r="BWD14" s="124"/>
      <c r="BWE14" s="124"/>
      <c r="BWF14" s="124"/>
      <c r="BWG14" s="124"/>
      <c r="BWH14" s="124"/>
      <c r="BWI14" s="124"/>
      <c r="BWJ14" s="124"/>
      <c r="BWK14" s="124"/>
      <c r="BWL14" s="124"/>
      <c r="BWM14" s="124"/>
      <c r="BWN14" s="124"/>
      <c r="BWO14" s="124"/>
      <c r="BWP14" s="124"/>
      <c r="BWQ14" s="124"/>
      <c r="BWR14" s="124"/>
      <c r="BWS14" s="124"/>
      <c r="BWT14" s="124"/>
      <c r="BWU14" s="124"/>
      <c r="BWV14" s="124"/>
      <c r="BWW14" s="124"/>
      <c r="BWX14" s="124"/>
      <c r="BWY14" s="124"/>
      <c r="BWZ14" s="124"/>
      <c r="BXA14" s="124"/>
      <c r="BXB14" s="124"/>
      <c r="BXC14" s="124"/>
      <c r="BXD14" s="124"/>
      <c r="BXE14" s="124"/>
      <c r="BXF14" s="124"/>
      <c r="BXG14" s="124"/>
      <c r="BXH14" s="124"/>
      <c r="BXI14" s="124"/>
      <c r="BXJ14" s="124"/>
      <c r="BXK14" s="124"/>
      <c r="BXL14" s="124"/>
      <c r="BXM14" s="124"/>
      <c r="BXN14" s="124"/>
      <c r="BXO14" s="124"/>
      <c r="BXP14" s="124"/>
      <c r="BXQ14" s="124"/>
      <c r="BXR14" s="124"/>
      <c r="BXS14" s="124"/>
      <c r="BXT14" s="124"/>
      <c r="BXU14" s="124"/>
      <c r="BXV14" s="124"/>
      <c r="BXW14" s="124"/>
      <c r="BXX14" s="124"/>
      <c r="BXY14" s="124"/>
      <c r="BXZ14" s="124"/>
      <c r="BYA14" s="124"/>
      <c r="BYB14" s="124"/>
      <c r="BYC14" s="124"/>
      <c r="BYD14" s="124"/>
      <c r="BYE14" s="124"/>
      <c r="BYF14" s="124"/>
      <c r="BYG14" s="124"/>
      <c r="BYH14" s="124"/>
      <c r="BYI14" s="124"/>
      <c r="BYJ14" s="124"/>
      <c r="BYK14" s="124"/>
      <c r="BYL14" s="124"/>
      <c r="BYM14" s="124"/>
      <c r="BYN14" s="124"/>
      <c r="BYO14" s="124"/>
      <c r="BYP14" s="124"/>
      <c r="BYQ14" s="124"/>
      <c r="BYR14" s="124"/>
      <c r="BYS14" s="124"/>
      <c r="BYT14" s="124"/>
      <c r="BYU14" s="124"/>
      <c r="BYV14" s="124"/>
      <c r="BYW14" s="124"/>
      <c r="BYX14" s="124"/>
      <c r="BYY14" s="124"/>
      <c r="BYZ14" s="124"/>
      <c r="BZA14" s="124"/>
      <c r="BZB14" s="124"/>
      <c r="BZC14" s="124"/>
      <c r="BZD14" s="124"/>
      <c r="BZE14" s="124"/>
      <c r="BZF14" s="124"/>
      <c r="BZG14" s="124"/>
      <c r="BZH14" s="124"/>
      <c r="BZI14" s="124"/>
      <c r="BZJ14" s="124"/>
      <c r="BZK14" s="124"/>
      <c r="BZL14" s="124"/>
      <c r="BZM14" s="124"/>
      <c r="BZN14" s="124"/>
      <c r="BZO14" s="124"/>
      <c r="BZP14" s="124"/>
      <c r="BZQ14" s="124"/>
      <c r="BZR14" s="124"/>
      <c r="BZS14" s="124"/>
      <c r="BZT14" s="124"/>
      <c r="BZU14" s="124"/>
      <c r="BZV14" s="124"/>
      <c r="BZW14" s="124"/>
      <c r="BZX14" s="124"/>
      <c r="BZY14" s="124"/>
      <c r="BZZ14" s="124"/>
      <c r="CAA14" s="124"/>
      <c r="CAB14" s="124"/>
      <c r="CAC14" s="124"/>
      <c r="CAD14" s="124"/>
      <c r="CAE14" s="124"/>
      <c r="CAF14" s="124"/>
      <c r="CAG14" s="124"/>
      <c r="CAH14" s="124"/>
      <c r="CAI14" s="124"/>
      <c r="CAJ14" s="124"/>
      <c r="CAK14" s="124"/>
      <c r="CAL14" s="124"/>
      <c r="CAM14" s="124"/>
      <c r="CAN14" s="124"/>
      <c r="CAO14" s="124"/>
      <c r="CAP14" s="124"/>
      <c r="CAQ14" s="124"/>
      <c r="CAR14" s="124"/>
      <c r="CAS14" s="124"/>
      <c r="CAT14" s="124"/>
      <c r="CAU14" s="124"/>
      <c r="CAV14" s="124"/>
      <c r="CAW14" s="124"/>
      <c r="CAX14" s="124"/>
      <c r="CAY14" s="124"/>
      <c r="CAZ14" s="124"/>
      <c r="CBA14" s="124"/>
      <c r="CBB14" s="124"/>
      <c r="CBC14" s="124"/>
      <c r="CBD14" s="124"/>
      <c r="CBE14" s="124"/>
      <c r="CBF14" s="124"/>
      <c r="CBG14" s="124"/>
      <c r="CBH14" s="124"/>
      <c r="CBI14" s="124"/>
      <c r="CBJ14" s="124"/>
      <c r="CBK14" s="124"/>
      <c r="CBL14" s="124"/>
      <c r="CBM14" s="124"/>
      <c r="CBN14" s="124"/>
      <c r="CBO14" s="124"/>
      <c r="CBP14" s="124"/>
      <c r="CBQ14" s="124"/>
      <c r="CBR14" s="124"/>
      <c r="CBS14" s="124"/>
      <c r="CBT14" s="124"/>
      <c r="CBU14" s="124"/>
      <c r="CBV14" s="124"/>
      <c r="CBW14" s="124"/>
      <c r="CBX14" s="124"/>
      <c r="CBY14" s="124"/>
      <c r="CBZ14" s="124"/>
      <c r="CCA14" s="124"/>
      <c r="CCB14" s="124"/>
      <c r="CCC14" s="124"/>
      <c r="CCD14" s="124"/>
      <c r="CCE14" s="124"/>
      <c r="CCF14" s="124"/>
      <c r="CCG14" s="124"/>
      <c r="CCH14" s="124"/>
      <c r="CCI14" s="124"/>
      <c r="CCJ14" s="124"/>
      <c r="CCK14" s="124"/>
      <c r="CCL14" s="124"/>
      <c r="CCM14" s="124"/>
      <c r="CCN14" s="124"/>
      <c r="CCO14" s="124"/>
      <c r="CCP14" s="124"/>
      <c r="CCQ14" s="124"/>
      <c r="CCR14" s="124"/>
      <c r="CCS14" s="124"/>
      <c r="CCT14" s="124"/>
      <c r="CCU14" s="124"/>
      <c r="CCV14" s="124"/>
      <c r="CCW14" s="124"/>
      <c r="CCX14" s="124"/>
      <c r="CCY14" s="124"/>
      <c r="CCZ14" s="124"/>
      <c r="CDA14" s="124"/>
      <c r="CDB14" s="124"/>
      <c r="CDC14" s="124"/>
      <c r="CDD14" s="124"/>
      <c r="CDE14" s="124"/>
      <c r="CDF14" s="124"/>
      <c r="CDG14" s="124"/>
      <c r="CDH14" s="124"/>
      <c r="CDI14" s="124"/>
      <c r="CDJ14" s="124"/>
      <c r="CDK14" s="124"/>
      <c r="CDL14" s="124"/>
      <c r="CDM14" s="124"/>
      <c r="CDN14" s="124"/>
      <c r="CDO14" s="124"/>
      <c r="CDP14" s="124"/>
      <c r="CDQ14" s="124"/>
      <c r="CDR14" s="124"/>
      <c r="CDS14" s="124"/>
      <c r="CDT14" s="124"/>
      <c r="CDU14" s="124"/>
      <c r="CDV14" s="124"/>
      <c r="CDW14" s="124"/>
      <c r="CDX14" s="124"/>
      <c r="CDY14" s="124"/>
      <c r="CDZ14" s="124"/>
      <c r="CEA14" s="124"/>
      <c r="CEB14" s="124"/>
      <c r="CEC14" s="124"/>
      <c r="CED14" s="124"/>
      <c r="CEE14" s="124"/>
      <c r="CEF14" s="124"/>
      <c r="CEG14" s="124"/>
      <c r="CEH14" s="124"/>
      <c r="CEI14" s="124"/>
      <c r="CEJ14" s="124"/>
      <c r="CEK14" s="124"/>
      <c r="CEL14" s="124"/>
      <c r="CEM14" s="124"/>
      <c r="CEN14" s="124"/>
      <c r="CEO14" s="124"/>
      <c r="CEP14" s="124"/>
      <c r="CEQ14" s="124"/>
      <c r="CER14" s="124"/>
      <c r="CES14" s="124"/>
      <c r="CET14" s="124"/>
      <c r="CEU14" s="124"/>
      <c r="CEV14" s="124"/>
      <c r="CEW14" s="124"/>
      <c r="CEX14" s="124"/>
      <c r="CEY14" s="124"/>
      <c r="CEZ14" s="124"/>
      <c r="CFA14" s="124"/>
      <c r="CFB14" s="124"/>
      <c r="CFC14" s="124"/>
      <c r="CFD14" s="124"/>
      <c r="CFE14" s="124"/>
      <c r="CFF14" s="124"/>
      <c r="CFG14" s="124"/>
      <c r="CFH14" s="124"/>
      <c r="CFI14" s="124"/>
      <c r="CFJ14" s="124"/>
      <c r="CFK14" s="124"/>
      <c r="CFL14" s="124"/>
      <c r="CFM14" s="124"/>
      <c r="CFN14" s="124"/>
      <c r="CFO14" s="124"/>
      <c r="CFP14" s="124"/>
      <c r="CFQ14" s="124"/>
      <c r="CFR14" s="124"/>
      <c r="CFS14" s="124"/>
      <c r="CFT14" s="124"/>
      <c r="CFU14" s="124"/>
      <c r="CFV14" s="124"/>
      <c r="CFW14" s="124"/>
      <c r="CFX14" s="124"/>
      <c r="CFY14" s="124"/>
      <c r="CFZ14" s="124"/>
      <c r="CGA14" s="124"/>
      <c r="CGB14" s="124"/>
      <c r="CGC14" s="124"/>
      <c r="CGD14" s="124"/>
      <c r="CGE14" s="124"/>
      <c r="CGF14" s="124"/>
      <c r="CGG14" s="124"/>
      <c r="CGH14" s="124"/>
      <c r="CGI14" s="124"/>
      <c r="CGJ14" s="124"/>
      <c r="CGK14" s="124"/>
      <c r="CGL14" s="124"/>
      <c r="CGM14" s="124"/>
      <c r="CGN14" s="124"/>
      <c r="CGO14" s="124"/>
      <c r="CGP14" s="124"/>
      <c r="CGQ14" s="124"/>
      <c r="CGR14" s="124"/>
      <c r="CGS14" s="124"/>
      <c r="CGT14" s="124"/>
      <c r="CGU14" s="124"/>
      <c r="CGV14" s="124"/>
      <c r="CGW14" s="124"/>
      <c r="CGX14" s="124"/>
      <c r="CGY14" s="124"/>
      <c r="CGZ14" s="124"/>
      <c r="CHA14" s="124"/>
      <c r="CHB14" s="124"/>
      <c r="CHC14" s="124"/>
      <c r="CHD14" s="124"/>
      <c r="CHE14" s="124"/>
      <c r="CHF14" s="124"/>
      <c r="CHG14" s="124"/>
      <c r="CHH14" s="124"/>
      <c r="CHI14" s="124"/>
      <c r="CHJ14" s="124"/>
      <c r="CHK14" s="124"/>
      <c r="CHL14" s="124"/>
      <c r="CHM14" s="124"/>
      <c r="CHN14" s="124"/>
      <c r="CHO14" s="124"/>
      <c r="CHP14" s="124"/>
      <c r="CHQ14" s="124"/>
      <c r="CHR14" s="124"/>
      <c r="CHS14" s="124"/>
      <c r="CHT14" s="124"/>
      <c r="CHU14" s="124"/>
      <c r="CHV14" s="124"/>
      <c r="CHW14" s="124"/>
      <c r="CHX14" s="124"/>
      <c r="CHY14" s="124"/>
      <c r="CHZ14" s="124"/>
      <c r="CIA14" s="124"/>
      <c r="CIB14" s="124"/>
      <c r="CIC14" s="124"/>
      <c r="CID14" s="124"/>
      <c r="CIE14" s="124"/>
      <c r="CIF14" s="124"/>
      <c r="CIG14" s="124"/>
      <c r="CIH14" s="124"/>
      <c r="CII14" s="124"/>
      <c r="CIJ14" s="124"/>
      <c r="CIK14" s="124"/>
      <c r="CIL14" s="124"/>
      <c r="CIM14" s="124"/>
      <c r="CIN14" s="124"/>
      <c r="CIO14" s="124"/>
      <c r="CIP14" s="124"/>
      <c r="CIQ14" s="124"/>
      <c r="CIR14" s="124"/>
      <c r="CIS14" s="124"/>
      <c r="CIT14" s="124"/>
      <c r="CIU14" s="124"/>
      <c r="CIV14" s="124"/>
      <c r="CIW14" s="124"/>
      <c r="CIX14" s="124"/>
      <c r="CIY14" s="124"/>
      <c r="CIZ14" s="124"/>
      <c r="CJA14" s="124"/>
      <c r="CJB14" s="124"/>
      <c r="CJC14" s="124"/>
      <c r="CJD14" s="124"/>
      <c r="CJE14" s="124"/>
      <c r="CJF14" s="124"/>
      <c r="CJG14" s="124"/>
      <c r="CJH14" s="124"/>
      <c r="CJI14" s="124"/>
      <c r="CJJ14" s="124"/>
      <c r="CJK14" s="124"/>
      <c r="CJL14" s="124"/>
      <c r="CJM14" s="124"/>
      <c r="CJN14" s="124"/>
      <c r="CJO14" s="124"/>
      <c r="CJP14" s="124"/>
      <c r="CJQ14" s="124"/>
      <c r="CJR14" s="124"/>
      <c r="CJS14" s="124"/>
      <c r="CJT14" s="124"/>
      <c r="CJU14" s="124"/>
      <c r="CJV14" s="124"/>
      <c r="CJW14" s="124"/>
      <c r="CJX14" s="124"/>
      <c r="CJY14" s="124"/>
      <c r="CJZ14" s="124"/>
      <c r="CKA14" s="124"/>
      <c r="CKB14" s="124"/>
      <c r="CKC14" s="124"/>
      <c r="CKD14" s="124"/>
      <c r="CKE14" s="124"/>
      <c r="CKF14" s="124"/>
      <c r="CKG14" s="124"/>
      <c r="CKH14" s="124"/>
      <c r="CKI14" s="124"/>
      <c r="CKJ14" s="124"/>
      <c r="CKK14" s="124"/>
      <c r="CKL14" s="124"/>
      <c r="CKM14" s="124"/>
      <c r="CKN14" s="124"/>
      <c r="CKO14" s="124"/>
      <c r="CKP14" s="124"/>
      <c r="CKQ14" s="124"/>
      <c r="CKR14" s="124"/>
      <c r="CKS14" s="124"/>
      <c r="CKT14" s="124"/>
      <c r="CKU14" s="124"/>
      <c r="CKV14" s="124"/>
      <c r="CKW14" s="124"/>
      <c r="CKX14" s="124"/>
      <c r="CKY14" s="124"/>
      <c r="CKZ14" s="124"/>
      <c r="CLA14" s="124"/>
      <c r="CLB14" s="124"/>
      <c r="CLC14" s="124"/>
      <c r="CLD14" s="124"/>
      <c r="CLE14" s="124"/>
      <c r="CLF14" s="124"/>
      <c r="CLG14" s="124"/>
      <c r="CLH14" s="124"/>
      <c r="CLI14" s="124"/>
      <c r="CLJ14" s="124"/>
      <c r="CLK14" s="124"/>
      <c r="CLL14" s="124"/>
      <c r="CLM14" s="124"/>
      <c r="CLN14" s="124"/>
      <c r="CLO14" s="124"/>
      <c r="CLP14" s="124"/>
      <c r="CLQ14" s="124"/>
      <c r="CLR14" s="124"/>
      <c r="CLS14" s="124"/>
      <c r="CLT14" s="124"/>
      <c r="CLU14" s="124"/>
      <c r="CLV14" s="124"/>
      <c r="CLW14" s="124"/>
      <c r="CLX14" s="124"/>
      <c r="CLY14" s="124"/>
      <c r="CLZ14" s="124"/>
      <c r="CMA14" s="124"/>
      <c r="CMB14" s="124"/>
      <c r="CMC14" s="124"/>
      <c r="CMD14" s="124"/>
      <c r="CME14" s="124"/>
      <c r="CMF14" s="124"/>
      <c r="CMG14" s="124"/>
      <c r="CMH14" s="124"/>
      <c r="CMI14" s="124"/>
      <c r="CMJ14" s="124"/>
      <c r="CMK14" s="124"/>
      <c r="CML14" s="124"/>
      <c r="CMM14" s="124"/>
      <c r="CMN14" s="124"/>
      <c r="CMO14" s="124"/>
      <c r="CMP14" s="124"/>
      <c r="CMQ14" s="124"/>
      <c r="CMR14" s="124"/>
      <c r="CMS14" s="124"/>
      <c r="CMT14" s="124"/>
      <c r="CMU14" s="124"/>
      <c r="CMV14" s="124"/>
      <c r="CMW14" s="124"/>
      <c r="CMX14" s="124"/>
      <c r="CMY14" s="124"/>
      <c r="CMZ14" s="124"/>
      <c r="CNA14" s="124"/>
      <c r="CNB14" s="124"/>
      <c r="CNC14" s="124"/>
      <c r="CND14" s="124"/>
      <c r="CNE14" s="124"/>
      <c r="CNF14" s="124"/>
      <c r="CNG14" s="124"/>
      <c r="CNH14" s="124"/>
      <c r="CNI14" s="124"/>
      <c r="CNJ14" s="124"/>
      <c r="CNK14" s="124"/>
      <c r="CNL14" s="124"/>
      <c r="CNM14" s="124"/>
      <c r="CNN14" s="124"/>
      <c r="CNO14" s="124"/>
      <c r="CNP14" s="124"/>
      <c r="CNQ14" s="124"/>
      <c r="CNR14" s="124"/>
      <c r="CNS14" s="124"/>
      <c r="CNT14" s="124"/>
      <c r="CNU14" s="124"/>
      <c r="CNV14" s="124"/>
      <c r="CNW14" s="124"/>
      <c r="CNX14" s="124"/>
      <c r="CNY14" s="124"/>
      <c r="CNZ14" s="124"/>
      <c r="COA14" s="124"/>
      <c r="COB14" s="124"/>
      <c r="COC14" s="124"/>
      <c r="COD14" s="124"/>
      <c r="COE14" s="124"/>
      <c r="COF14" s="124"/>
      <c r="COG14" s="124"/>
      <c r="COH14" s="124"/>
      <c r="COI14" s="124"/>
      <c r="COJ14" s="124"/>
      <c r="COK14" s="124"/>
      <c r="COL14" s="124"/>
      <c r="COM14" s="124"/>
      <c r="CON14" s="124"/>
      <c r="COO14" s="124"/>
      <c r="COP14" s="124"/>
      <c r="COQ14" s="124"/>
      <c r="COR14" s="124"/>
      <c r="COS14" s="124"/>
      <c r="COT14" s="124"/>
      <c r="COU14" s="124"/>
      <c r="COV14" s="124"/>
      <c r="COW14" s="124"/>
      <c r="COX14" s="124"/>
      <c r="COY14" s="124"/>
      <c r="COZ14" s="124"/>
      <c r="CPA14" s="124"/>
      <c r="CPB14" s="124"/>
      <c r="CPC14" s="124"/>
      <c r="CPD14" s="124"/>
      <c r="CPE14" s="124"/>
      <c r="CPF14" s="124"/>
      <c r="CPG14" s="124"/>
      <c r="CPH14" s="124"/>
      <c r="CPI14" s="124"/>
      <c r="CPJ14" s="124"/>
      <c r="CPK14" s="124"/>
      <c r="CPL14" s="124"/>
      <c r="CPM14" s="124"/>
      <c r="CPN14" s="124"/>
      <c r="CPO14" s="124"/>
      <c r="CPP14" s="124"/>
      <c r="CPQ14" s="124"/>
      <c r="CPR14" s="124"/>
      <c r="CPS14" s="124"/>
      <c r="CPT14" s="124"/>
      <c r="CPU14" s="124"/>
      <c r="CPV14" s="124"/>
      <c r="CPW14" s="124"/>
      <c r="CPX14" s="124"/>
      <c r="CPY14" s="124"/>
      <c r="CPZ14" s="124"/>
      <c r="CQA14" s="124"/>
      <c r="CQB14" s="124"/>
      <c r="CQC14" s="124"/>
      <c r="CQD14" s="124"/>
      <c r="CQE14" s="124"/>
      <c r="CQF14" s="124"/>
      <c r="CQG14" s="124"/>
      <c r="CQH14" s="124"/>
      <c r="CQI14" s="124"/>
      <c r="CQJ14" s="124"/>
      <c r="CQK14" s="124"/>
      <c r="CQL14" s="124"/>
      <c r="CQM14" s="124"/>
      <c r="CQN14" s="124"/>
      <c r="CQO14" s="124"/>
      <c r="CQP14" s="124"/>
      <c r="CQQ14" s="124"/>
      <c r="CQR14" s="124"/>
      <c r="CQS14" s="124"/>
      <c r="CQT14" s="124"/>
      <c r="CQU14" s="124"/>
      <c r="CQV14" s="124"/>
      <c r="CQW14" s="124"/>
      <c r="CQX14" s="124"/>
      <c r="CQY14" s="124"/>
      <c r="CQZ14" s="124"/>
      <c r="CRA14" s="124"/>
      <c r="CRB14" s="124"/>
      <c r="CRC14" s="124"/>
      <c r="CRD14" s="124"/>
      <c r="CRE14" s="124"/>
      <c r="CRF14" s="124"/>
      <c r="CRG14" s="124"/>
      <c r="CRH14" s="124"/>
      <c r="CRI14" s="124"/>
      <c r="CRJ14" s="124"/>
      <c r="CRK14" s="124"/>
      <c r="CRL14" s="124"/>
      <c r="CRM14" s="124"/>
      <c r="CRN14" s="124"/>
      <c r="CRO14" s="124"/>
      <c r="CRP14" s="124"/>
      <c r="CRQ14" s="124"/>
      <c r="CRR14" s="124"/>
      <c r="CRS14" s="124"/>
      <c r="CRT14" s="124"/>
      <c r="CRU14" s="124"/>
      <c r="CRV14" s="124"/>
      <c r="CRW14" s="124"/>
      <c r="CRX14" s="124"/>
      <c r="CRY14" s="124"/>
      <c r="CRZ14" s="124"/>
      <c r="CSA14" s="124"/>
      <c r="CSB14" s="124"/>
      <c r="CSC14" s="124"/>
      <c r="CSD14" s="124"/>
      <c r="CSE14" s="124"/>
      <c r="CSF14" s="124"/>
      <c r="CSG14" s="124"/>
      <c r="CSH14" s="124"/>
      <c r="CSI14" s="124"/>
      <c r="CSJ14" s="124"/>
      <c r="CSK14" s="124"/>
      <c r="CSL14" s="124"/>
      <c r="CSM14" s="124"/>
      <c r="CSN14" s="124"/>
      <c r="CSO14" s="124"/>
      <c r="CSP14" s="124"/>
      <c r="CSQ14" s="124"/>
      <c r="CSR14" s="124"/>
      <c r="CSS14" s="124"/>
      <c r="CST14" s="124"/>
      <c r="CSU14" s="124"/>
      <c r="CSV14" s="124"/>
      <c r="CSW14" s="124"/>
      <c r="CSX14" s="124"/>
      <c r="CSY14" s="124"/>
      <c r="CSZ14" s="124"/>
      <c r="CTA14" s="124"/>
      <c r="CTB14" s="124"/>
      <c r="CTC14" s="124"/>
      <c r="CTD14" s="124"/>
      <c r="CTE14" s="124"/>
      <c r="CTF14" s="124"/>
      <c r="CTG14" s="124"/>
      <c r="CTH14" s="124"/>
      <c r="CTI14" s="124"/>
      <c r="CTJ14" s="124"/>
      <c r="CTK14" s="124"/>
      <c r="CTL14" s="124"/>
      <c r="CTM14" s="124"/>
      <c r="CTN14" s="124"/>
      <c r="CTO14" s="124"/>
      <c r="CTP14" s="124"/>
      <c r="CTQ14" s="124"/>
      <c r="CTR14" s="124"/>
      <c r="CTS14" s="124"/>
      <c r="CTT14" s="124"/>
      <c r="CTU14" s="124"/>
      <c r="CTV14" s="124"/>
      <c r="CTW14" s="124"/>
      <c r="CTX14" s="124"/>
      <c r="CTY14" s="124"/>
      <c r="CTZ14" s="124"/>
      <c r="CUA14" s="124"/>
      <c r="CUB14" s="124"/>
      <c r="CUC14" s="124"/>
      <c r="CUD14" s="124"/>
      <c r="CUE14" s="124"/>
      <c r="CUF14" s="124"/>
      <c r="CUG14" s="124"/>
      <c r="CUH14" s="124"/>
      <c r="CUI14" s="124"/>
      <c r="CUJ14" s="124"/>
      <c r="CUK14" s="124"/>
      <c r="CUL14" s="124"/>
      <c r="CUM14" s="124"/>
      <c r="CUN14" s="124"/>
      <c r="CUO14" s="124"/>
      <c r="CUP14" s="124"/>
      <c r="CUQ14" s="124"/>
      <c r="CUR14" s="124"/>
      <c r="CUS14" s="124"/>
      <c r="CUT14" s="124"/>
      <c r="CUU14" s="124"/>
      <c r="CUV14" s="124"/>
      <c r="CUW14" s="124"/>
      <c r="CUX14" s="124"/>
      <c r="CUY14" s="124"/>
      <c r="CUZ14" s="124"/>
      <c r="CVA14" s="124"/>
      <c r="CVB14" s="124"/>
      <c r="CVC14" s="124"/>
      <c r="CVD14" s="124"/>
      <c r="CVE14" s="124"/>
      <c r="CVF14" s="124"/>
      <c r="CVG14" s="124"/>
      <c r="CVH14" s="124"/>
      <c r="CVI14" s="124"/>
      <c r="CVJ14" s="124"/>
      <c r="CVK14" s="124"/>
      <c r="CVL14" s="124"/>
      <c r="CVM14" s="124"/>
      <c r="CVN14" s="124"/>
      <c r="CVO14" s="124"/>
      <c r="CVP14" s="124"/>
      <c r="CVQ14" s="124"/>
      <c r="CVR14" s="124"/>
      <c r="CVS14" s="124"/>
      <c r="CVT14" s="124"/>
      <c r="CVU14" s="124"/>
      <c r="CVV14" s="124"/>
      <c r="CVW14" s="124"/>
      <c r="CVX14" s="124"/>
      <c r="CVY14" s="124"/>
      <c r="CVZ14" s="124"/>
      <c r="CWA14" s="124"/>
      <c r="CWB14" s="124"/>
      <c r="CWC14" s="124"/>
      <c r="CWD14" s="124"/>
      <c r="CWE14" s="124"/>
      <c r="CWF14" s="124"/>
      <c r="CWG14" s="124"/>
      <c r="CWH14" s="124"/>
      <c r="CWI14" s="124"/>
      <c r="CWJ14" s="124"/>
      <c r="CWK14" s="124"/>
      <c r="CWL14" s="124"/>
      <c r="CWM14" s="124"/>
      <c r="CWN14" s="124"/>
      <c r="CWO14" s="124"/>
      <c r="CWP14" s="124"/>
      <c r="CWQ14" s="124"/>
      <c r="CWR14" s="124"/>
      <c r="CWS14" s="124"/>
      <c r="CWT14" s="124"/>
      <c r="CWU14" s="124"/>
      <c r="CWV14" s="124"/>
      <c r="CWW14" s="124"/>
      <c r="CWX14" s="124"/>
      <c r="CWY14" s="124"/>
      <c r="CWZ14" s="124"/>
      <c r="CXA14" s="124"/>
      <c r="CXB14" s="124"/>
      <c r="CXC14" s="124"/>
      <c r="CXD14" s="124"/>
      <c r="CXE14" s="124"/>
      <c r="CXF14" s="124"/>
      <c r="CXG14" s="124"/>
      <c r="CXH14" s="124"/>
      <c r="CXI14" s="124"/>
      <c r="CXJ14" s="124"/>
      <c r="CXK14" s="124"/>
      <c r="CXL14" s="124"/>
      <c r="CXM14" s="124"/>
      <c r="CXN14" s="124"/>
      <c r="CXO14" s="124"/>
      <c r="CXP14" s="124"/>
      <c r="CXQ14" s="124"/>
      <c r="CXR14" s="124"/>
      <c r="CXS14" s="124"/>
      <c r="CXT14" s="124"/>
      <c r="CXU14" s="124"/>
      <c r="CXV14" s="124"/>
      <c r="CXW14" s="124"/>
      <c r="CXX14" s="124"/>
      <c r="CXY14" s="124"/>
      <c r="CXZ14" s="124"/>
      <c r="CYA14" s="124"/>
      <c r="CYB14" s="124"/>
      <c r="CYC14" s="124"/>
      <c r="CYD14" s="124"/>
      <c r="CYE14" s="124"/>
      <c r="CYF14" s="124"/>
      <c r="CYG14" s="124"/>
      <c r="CYH14" s="124"/>
      <c r="CYI14" s="124"/>
      <c r="CYJ14" s="124"/>
      <c r="CYK14" s="124"/>
      <c r="CYL14" s="124"/>
      <c r="CYM14" s="124"/>
      <c r="CYN14" s="124"/>
      <c r="CYO14" s="124"/>
      <c r="CYP14" s="124"/>
      <c r="CYQ14" s="124"/>
      <c r="CYR14" s="124"/>
      <c r="CYS14" s="124"/>
      <c r="CYT14" s="124"/>
      <c r="CYU14" s="124"/>
      <c r="CYV14" s="124"/>
      <c r="CYW14" s="124"/>
      <c r="CYX14" s="124"/>
      <c r="CYY14" s="124"/>
      <c r="CYZ14" s="124"/>
      <c r="CZA14" s="124"/>
      <c r="CZB14" s="124"/>
      <c r="CZC14" s="124"/>
      <c r="CZD14" s="124"/>
      <c r="CZE14" s="124"/>
      <c r="CZF14" s="124"/>
      <c r="CZG14" s="124"/>
      <c r="CZH14" s="124"/>
      <c r="CZI14" s="124"/>
      <c r="CZJ14" s="124"/>
      <c r="CZK14" s="124"/>
      <c r="CZL14" s="124"/>
      <c r="CZM14" s="124"/>
      <c r="CZN14" s="124"/>
      <c r="CZO14" s="124"/>
      <c r="CZP14" s="124"/>
      <c r="CZQ14" s="124"/>
      <c r="CZR14" s="124"/>
      <c r="CZS14" s="124"/>
      <c r="CZT14" s="124"/>
      <c r="CZU14" s="124"/>
      <c r="CZV14" s="124"/>
      <c r="CZW14" s="124"/>
      <c r="CZX14" s="124"/>
      <c r="CZY14" s="124"/>
      <c r="CZZ14" s="124"/>
      <c r="DAA14" s="124"/>
      <c r="DAB14" s="124"/>
      <c r="DAC14" s="124"/>
      <c r="DAD14" s="124"/>
      <c r="DAE14" s="124"/>
      <c r="DAF14" s="124"/>
      <c r="DAG14" s="124"/>
      <c r="DAH14" s="124"/>
      <c r="DAI14" s="124"/>
      <c r="DAJ14" s="124"/>
      <c r="DAK14" s="124"/>
      <c r="DAL14" s="124"/>
      <c r="DAM14" s="124"/>
      <c r="DAN14" s="124"/>
      <c r="DAO14" s="124"/>
      <c r="DAP14" s="124"/>
      <c r="DAQ14" s="124"/>
      <c r="DAR14" s="124"/>
      <c r="DAS14" s="124"/>
      <c r="DAT14" s="124"/>
      <c r="DAU14" s="124"/>
      <c r="DAV14" s="124"/>
      <c r="DAW14" s="124"/>
      <c r="DAX14" s="124"/>
      <c r="DAY14" s="124"/>
      <c r="DAZ14" s="124"/>
      <c r="DBA14" s="124"/>
      <c r="DBB14" s="124"/>
      <c r="DBC14" s="124"/>
      <c r="DBD14" s="124"/>
      <c r="DBE14" s="124"/>
      <c r="DBF14" s="124"/>
      <c r="DBG14" s="124"/>
      <c r="DBH14" s="124"/>
      <c r="DBI14" s="124"/>
      <c r="DBJ14" s="124"/>
      <c r="DBK14" s="124"/>
      <c r="DBL14" s="124"/>
      <c r="DBM14" s="124"/>
      <c r="DBN14" s="124"/>
      <c r="DBO14" s="124"/>
      <c r="DBP14" s="124"/>
      <c r="DBQ14" s="124"/>
      <c r="DBR14" s="124"/>
      <c r="DBS14" s="124"/>
      <c r="DBT14" s="124"/>
      <c r="DBU14" s="124"/>
      <c r="DBV14" s="124"/>
      <c r="DBW14" s="124"/>
      <c r="DBX14" s="124"/>
      <c r="DBY14" s="124"/>
      <c r="DBZ14" s="124"/>
      <c r="DCA14" s="124"/>
      <c r="DCB14" s="124"/>
      <c r="DCC14" s="124"/>
      <c r="DCD14" s="124"/>
      <c r="DCE14" s="124"/>
      <c r="DCF14" s="124"/>
      <c r="DCG14" s="124"/>
      <c r="DCH14" s="124"/>
      <c r="DCI14" s="124"/>
      <c r="DCJ14" s="124"/>
      <c r="DCK14" s="124"/>
      <c r="DCL14" s="124"/>
      <c r="DCM14" s="124"/>
      <c r="DCN14" s="124"/>
      <c r="DCO14" s="124"/>
      <c r="DCP14" s="124"/>
      <c r="DCQ14" s="124"/>
      <c r="DCR14" s="124"/>
      <c r="DCS14" s="124"/>
      <c r="DCT14" s="124"/>
      <c r="DCU14" s="124"/>
      <c r="DCV14" s="124"/>
      <c r="DCW14" s="124"/>
      <c r="DCX14" s="124"/>
      <c r="DCY14" s="124"/>
      <c r="DCZ14" s="124"/>
      <c r="DDA14" s="124"/>
      <c r="DDB14" s="124"/>
      <c r="DDC14" s="124"/>
      <c r="DDD14" s="124"/>
      <c r="DDE14" s="124"/>
      <c r="DDF14" s="124"/>
      <c r="DDG14" s="124"/>
      <c r="DDH14" s="124"/>
      <c r="DDI14" s="124"/>
      <c r="DDJ14" s="124"/>
      <c r="DDK14" s="124"/>
      <c r="DDL14" s="124"/>
      <c r="DDM14" s="124"/>
      <c r="DDN14" s="124"/>
      <c r="DDO14" s="124"/>
      <c r="DDP14" s="124"/>
      <c r="DDQ14" s="124"/>
      <c r="DDR14" s="124"/>
      <c r="DDS14" s="124"/>
      <c r="DDT14" s="124"/>
      <c r="DDU14" s="124"/>
      <c r="DDV14" s="124"/>
      <c r="DDW14" s="124"/>
      <c r="DDX14" s="124"/>
      <c r="DDY14" s="124"/>
      <c r="DDZ14" s="124"/>
      <c r="DEA14" s="124"/>
      <c r="DEB14" s="124"/>
      <c r="DEC14" s="124"/>
      <c r="DED14" s="124"/>
      <c r="DEE14" s="124"/>
      <c r="DEF14" s="124"/>
      <c r="DEG14" s="124"/>
      <c r="DEH14" s="124"/>
      <c r="DEI14" s="124"/>
      <c r="DEJ14" s="124"/>
      <c r="DEK14" s="124"/>
      <c r="DEL14" s="124"/>
      <c r="DEM14" s="124"/>
      <c r="DEN14" s="124"/>
      <c r="DEO14" s="124"/>
      <c r="DEP14" s="124"/>
      <c r="DEQ14" s="124"/>
      <c r="DER14" s="124"/>
      <c r="DES14" s="124"/>
      <c r="DET14" s="124"/>
      <c r="DEU14" s="124"/>
      <c r="DEV14" s="124"/>
      <c r="DEW14" s="124"/>
      <c r="DEX14" s="124"/>
      <c r="DEY14" s="124"/>
      <c r="DEZ14" s="124"/>
      <c r="DFA14" s="124"/>
      <c r="DFB14" s="124"/>
      <c r="DFC14" s="124"/>
      <c r="DFD14" s="124"/>
      <c r="DFE14" s="124"/>
      <c r="DFF14" s="124"/>
      <c r="DFG14" s="124"/>
      <c r="DFH14" s="124"/>
      <c r="DFI14" s="124"/>
      <c r="DFJ14" s="124"/>
      <c r="DFK14" s="124"/>
      <c r="DFL14" s="124"/>
      <c r="DFM14" s="124"/>
      <c r="DFN14" s="124"/>
      <c r="DFO14" s="124"/>
      <c r="DFP14" s="124"/>
      <c r="DFQ14" s="124"/>
      <c r="DFR14" s="124"/>
      <c r="DFS14" s="124"/>
      <c r="DFT14" s="124"/>
      <c r="DFU14" s="124"/>
      <c r="DFV14" s="124"/>
      <c r="DFW14" s="124"/>
      <c r="DFX14" s="124"/>
      <c r="DFY14" s="124"/>
      <c r="DFZ14" s="124"/>
      <c r="DGA14" s="124"/>
      <c r="DGB14" s="124"/>
      <c r="DGC14" s="124"/>
      <c r="DGD14" s="124"/>
      <c r="DGE14" s="124"/>
      <c r="DGF14" s="124"/>
      <c r="DGG14" s="124"/>
      <c r="DGH14" s="124"/>
      <c r="DGI14" s="124"/>
      <c r="DGJ14" s="124"/>
      <c r="DGK14" s="124"/>
      <c r="DGL14" s="124"/>
      <c r="DGM14" s="124"/>
      <c r="DGN14" s="124"/>
      <c r="DGO14" s="124"/>
      <c r="DGP14" s="124"/>
      <c r="DGQ14" s="124"/>
      <c r="DGR14" s="124"/>
      <c r="DGS14" s="124"/>
      <c r="DGT14" s="124"/>
      <c r="DGU14" s="124"/>
      <c r="DGV14" s="124"/>
      <c r="DGW14" s="124"/>
      <c r="DGX14" s="124"/>
      <c r="DGY14" s="124"/>
      <c r="DGZ14" s="124"/>
      <c r="DHA14" s="124"/>
      <c r="DHB14" s="124"/>
      <c r="DHC14" s="124"/>
      <c r="DHD14" s="124"/>
      <c r="DHE14" s="124"/>
      <c r="DHF14" s="124"/>
      <c r="DHG14" s="124"/>
      <c r="DHH14" s="124"/>
      <c r="DHI14" s="124"/>
      <c r="DHJ14" s="124"/>
      <c r="DHK14" s="124"/>
      <c r="DHL14" s="124"/>
      <c r="DHM14" s="124"/>
      <c r="DHN14" s="124"/>
      <c r="DHO14" s="124"/>
      <c r="DHP14" s="124"/>
      <c r="DHQ14" s="124"/>
      <c r="DHR14" s="124"/>
      <c r="DHS14" s="124"/>
      <c r="DHT14" s="124"/>
      <c r="DHU14" s="124"/>
      <c r="DHV14" s="124"/>
      <c r="DHW14" s="124"/>
      <c r="DHX14" s="124"/>
      <c r="DHY14" s="124"/>
      <c r="DHZ14" s="124"/>
      <c r="DIA14" s="124"/>
      <c r="DIB14" s="124"/>
      <c r="DIC14" s="124"/>
      <c r="DID14" s="124"/>
      <c r="DIE14" s="124"/>
      <c r="DIF14" s="124"/>
      <c r="DIG14" s="124"/>
      <c r="DIH14" s="124"/>
      <c r="DII14" s="124"/>
      <c r="DIJ14" s="124"/>
      <c r="DIK14" s="124"/>
      <c r="DIL14" s="124"/>
      <c r="DIM14" s="124"/>
      <c r="DIN14" s="124"/>
      <c r="DIO14" s="124"/>
      <c r="DIP14" s="124"/>
      <c r="DIQ14" s="124"/>
      <c r="DIR14" s="124"/>
      <c r="DIS14" s="124"/>
      <c r="DIT14" s="124"/>
      <c r="DIU14" s="124"/>
      <c r="DIV14" s="124"/>
      <c r="DIW14" s="124"/>
      <c r="DIX14" s="124"/>
      <c r="DIY14" s="124"/>
      <c r="DIZ14" s="124"/>
      <c r="DJA14" s="124"/>
      <c r="DJB14" s="124"/>
      <c r="DJC14" s="124"/>
      <c r="DJD14" s="124"/>
      <c r="DJE14" s="124"/>
      <c r="DJF14" s="124"/>
      <c r="DJG14" s="124"/>
      <c r="DJH14" s="124"/>
      <c r="DJI14" s="124"/>
      <c r="DJJ14" s="124"/>
      <c r="DJK14" s="124"/>
      <c r="DJL14" s="124"/>
      <c r="DJM14" s="124"/>
      <c r="DJN14" s="124"/>
      <c r="DJO14" s="124"/>
      <c r="DJP14" s="124"/>
      <c r="DJQ14" s="124"/>
      <c r="DJR14" s="124"/>
      <c r="DJS14" s="124"/>
      <c r="DJT14" s="124"/>
      <c r="DJU14" s="124"/>
      <c r="DJV14" s="124"/>
      <c r="DJW14" s="124"/>
      <c r="DJX14" s="124"/>
      <c r="DJY14" s="124"/>
      <c r="DJZ14" s="124"/>
      <c r="DKA14" s="124"/>
      <c r="DKB14" s="124"/>
      <c r="DKC14" s="124"/>
      <c r="DKD14" s="124"/>
      <c r="DKE14" s="124"/>
      <c r="DKF14" s="124"/>
      <c r="DKG14" s="124"/>
      <c r="DKH14" s="124"/>
      <c r="DKI14" s="124"/>
      <c r="DKJ14" s="124"/>
      <c r="DKK14" s="124"/>
      <c r="DKL14" s="124"/>
      <c r="DKM14" s="124"/>
      <c r="DKN14" s="124"/>
      <c r="DKO14" s="124"/>
      <c r="DKP14" s="124"/>
      <c r="DKQ14" s="124"/>
      <c r="DKR14" s="124"/>
      <c r="DKS14" s="124"/>
      <c r="DKT14" s="124"/>
      <c r="DKU14" s="124"/>
      <c r="DKV14" s="124"/>
      <c r="DKW14" s="124"/>
      <c r="DKX14" s="124"/>
      <c r="DKY14" s="124"/>
      <c r="DKZ14" s="124"/>
      <c r="DLA14" s="124"/>
      <c r="DLB14" s="124"/>
      <c r="DLC14" s="124"/>
      <c r="DLD14" s="124"/>
      <c r="DLE14" s="124"/>
      <c r="DLF14" s="124"/>
      <c r="DLG14" s="124"/>
      <c r="DLH14" s="124"/>
      <c r="DLI14" s="124"/>
      <c r="DLJ14" s="124"/>
      <c r="DLK14" s="124"/>
      <c r="DLL14" s="124"/>
      <c r="DLM14" s="124"/>
      <c r="DLN14" s="124"/>
      <c r="DLO14" s="124"/>
      <c r="DLP14" s="124"/>
      <c r="DLQ14" s="124"/>
      <c r="DLR14" s="124"/>
      <c r="DLS14" s="124"/>
      <c r="DLT14" s="124"/>
      <c r="DLU14" s="124"/>
      <c r="DLV14" s="124"/>
      <c r="DLW14" s="124"/>
      <c r="DLX14" s="124"/>
      <c r="DLY14" s="124"/>
      <c r="DLZ14" s="124"/>
      <c r="DMA14" s="124"/>
      <c r="DMB14" s="124"/>
      <c r="DMC14" s="124"/>
      <c r="DMD14" s="124"/>
      <c r="DME14" s="124"/>
      <c r="DMF14" s="124"/>
      <c r="DMG14" s="124"/>
      <c r="DMH14" s="124"/>
      <c r="DMI14" s="124"/>
      <c r="DMJ14" s="124"/>
      <c r="DMK14" s="124"/>
      <c r="DML14" s="124"/>
      <c r="DMM14" s="124"/>
      <c r="DMN14" s="124"/>
      <c r="DMO14" s="124"/>
      <c r="DMP14" s="124"/>
      <c r="DMQ14" s="124"/>
      <c r="DMR14" s="124"/>
      <c r="DMS14" s="124"/>
      <c r="DMT14" s="124"/>
      <c r="DMU14" s="124"/>
      <c r="DMV14" s="124"/>
      <c r="DMW14" s="124"/>
      <c r="DMX14" s="124"/>
      <c r="DMY14" s="124"/>
      <c r="DMZ14" s="124"/>
      <c r="DNA14" s="124"/>
      <c r="DNB14" s="124"/>
      <c r="DNC14" s="124"/>
      <c r="DND14" s="124"/>
      <c r="DNE14" s="124"/>
      <c r="DNF14" s="124"/>
      <c r="DNG14" s="124"/>
      <c r="DNH14" s="124"/>
      <c r="DNI14" s="124"/>
      <c r="DNJ14" s="124"/>
      <c r="DNK14" s="124"/>
      <c r="DNL14" s="124"/>
      <c r="DNM14" s="124"/>
      <c r="DNN14" s="124"/>
      <c r="DNO14" s="124"/>
      <c r="DNP14" s="124"/>
      <c r="DNQ14" s="124"/>
      <c r="DNR14" s="124"/>
      <c r="DNS14" s="124"/>
      <c r="DNT14" s="124"/>
      <c r="DNU14" s="124"/>
      <c r="DNV14" s="124"/>
      <c r="DNW14" s="124"/>
      <c r="DNX14" s="124"/>
      <c r="DNY14" s="124"/>
      <c r="DNZ14" s="124"/>
      <c r="DOA14" s="124"/>
      <c r="DOB14" s="124"/>
      <c r="DOC14" s="124"/>
      <c r="DOD14" s="124"/>
      <c r="DOE14" s="124"/>
      <c r="DOF14" s="124"/>
      <c r="DOG14" s="124"/>
      <c r="DOH14" s="124"/>
      <c r="DOI14" s="124"/>
      <c r="DOJ14" s="124"/>
      <c r="DOK14" s="124"/>
      <c r="DOL14" s="124"/>
      <c r="DOM14" s="124"/>
      <c r="DON14" s="124"/>
      <c r="DOO14" s="124"/>
      <c r="DOP14" s="124"/>
      <c r="DOQ14" s="124"/>
      <c r="DOR14" s="124"/>
      <c r="DOS14" s="124"/>
      <c r="DOT14" s="124"/>
      <c r="DOU14" s="124"/>
      <c r="DOV14" s="124"/>
      <c r="DOW14" s="124"/>
      <c r="DOX14" s="124"/>
      <c r="DOY14" s="124"/>
      <c r="DOZ14" s="124"/>
      <c r="DPA14" s="124"/>
      <c r="DPB14" s="124"/>
      <c r="DPC14" s="124"/>
      <c r="DPD14" s="124"/>
      <c r="DPE14" s="124"/>
      <c r="DPF14" s="124"/>
      <c r="DPG14" s="124"/>
      <c r="DPH14" s="124"/>
      <c r="DPI14" s="124"/>
      <c r="DPJ14" s="124"/>
      <c r="DPK14" s="124"/>
      <c r="DPL14" s="124"/>
      <c r="DPM14" s="124"/>
      <c r="DPN14" s="124"/>
      <c r="DPO14" s="124"/>
      <c r="DPP14" s="124"/>
      <c r="DPQ14" s="124"/>
      <c r="DPR14" s="124"/>
      <c r="DPS14" s="124"/>
      <c r="DPT14" s="124"/>
      <c r="DPU14" s="124"/>
      <c r="DPV14" s="124"/>
      <c r="DPW14" s="124"/>
      <c r="DPX14" s="124"/>
      <c r="DPY14" s="124"/>
      <c r="DPZ14" s="124"/>
      <c r="DQA14" s="124"/>
      <c r="DQB14" s="124"/>
      <c r="DQC14" s="124"/>
      <c r="DQD14" s="124"/>
      <c r="DQE14" s="124"/>
      <c r="DQF14" s="124"/>
      <c r="DQG14" s="124"/>
      <c r="DQH14" s="124"/>
      <c r="DQI14" s="124"/>
      <c r="DQJ14" s="124"/>
      <c r="DQK14" s="124"/>
      <c r="DQL14" s="124"/>
      <c r="DQM14" s="124"/>
      <c r="DQN14" s="124"/>
      <c r="DQO14" s="124"/>
      <c r="DQP14" s="124"/>
      <c r="DQQ14" s="124"/>
      <c r="DQR14" s="124"/>
      <c r="DQS14" s="124"/>
      <c r="DQT14" s="124"/>
      <c r="DQU14" s="124"/>
      <c r="DQV14" s="124"/>
      <c r="DQW14" s="124"/>
      <c r="DQX14" s="124"/>
      <c r="DQY14" s="124"/>
      <c r="DQZ14" s="124"/>
      <c r="DRA14" s="124"/>
      <c r="DRB14" s="124"/>
      <c r="DRC14" s="124"/>
      <c r="DRD14" s="124"/>
      <c r="DRE14" s="124"/>
      <c r="DRF14" s="124"/>
      <c r="DRG14" s="124"/>
      <c r="DRH14" s="124"/>
      <c r="DRI14" s="124"/>
      <c r="DRJ14" s="124"/>
      <c r="DRK14" s="124"/>
      <c r="DRL14" s="124"/>
      <c r="DRM14" s="124"/>
      <c r="DRN14" s="124"/>
      <c r="DRO14" s="124"/>
      <c r="DRP14" s="124"/>
      <c r="DRQ14" s="124"/>
      <c r="DRR14" s="124"/>
      <c r="DRS14" s="124"/>
      <c r="DRT14" s="124"/>
      <c r="DRU14" s="124"/>
      <c r="DRV14" s="124"/>
      <c r="DRW14" s="124"/>
      <c r="DRX14" s="124"/>
      <c r="DRY14" s="124"/>
      <c r="DRZ14" s="124"/>
      <c r="DSA14" s="124"/>
      <c r="DSB14" s="124"/>
      <c r="DSC14" s="124"/>
      <c r="DSD14" s="124"/>
      <c r="DSE14" s="124"/>
      <c r="DSF14" s="124"/>
      <c r="DSG14" s="124"/>
      <c r="DSH14" s="124"/>
      <c r="DSI14" s="124"/>
      <c r="DSJ14" s="124"/>
      <c r="DSK14" s="124"/>
      <c r="DSL14" s="124"/>
      <c r="DSM14" s="124"/>
      <c r="DSN14" s="124"/>
      <c r="DSO14" s="124"/>
      <c r="DSP14" s="124"/>
      <c r="DSQ14" s="124"/>
      <c r="DSR14" s="124"/>
      <c r="DSS14" s="124"/>
      <c r="DST14" s="124"/>
      <c r="DSU14" s="124"/>
      <c r="DSV14" s="124"/>
      <c r="DSW14" s="124"/>
      <c r="DSX14" s="124"/>
      <c r="DSY14" s="124"/>
      <c r="DSZ14" s="124"/>
      <c r="DTA14" s="124"/>
      <c r="DTB14" s="124"/>
      <c r="DTC14" s="124"/>
      <c r="DTD14" s="124"/>
      <c r="DTE14" s="124"/>
      <c r="DTF14" s="124"/>
      <c r="DTG14" s="124"/>
      <c r="DTH14" s="124"/>
      <c r="DTI14" s="124"/>
      <c r="DTJ14" s="124"/>
      <c r="DTK14" s="124"/>
      <c r="DTL14" s="124"/>
      <c r="DTM14" s="124"/>
      <c r="DTN14" s="124"/>
      <c r="DTO14" s="124"/>
      <c r="DTP14" s="124"/>
      <c r="DTQ14" s="124"/>
      <c r="DTR14" s="124"/>
      <c r="DTS14" s="124"/>
      <c r="DTT14" s="124"/>
      <c r="DTU14" s="124"/>
      <c r="DTV14" s="124"/>
      <c r="DTW14" s="124"/>
      <c r="DTX14" s="124"/>
      <c r="DTY14" s="124"/>
      <c r="DTZ14" s="124"/>
      <c r="DUA14" s="124"/>
      <c r="DUB14" s="124"/>
      <c r="DUC14" s="124"/>
      <c r="DUD14" s="124"/>
      <c r="DUE14" s="124"/>
      <c r="DUF14" s="124"/>
      <c r="DUG14" s="124"/>
      <c r="DUH14" s="124"/>
      <c r="DUI14" s="124"/>
      <c r="DUJ14" s="124"/>
      <c r="DUK14" s="124"/>
      <c r="DUL14" s="124"/>
      <c r="DUM14" s="124"/>
      <c r="DUN14" s="124"/>
      <c r="DUO14" s="124"/>
      <c r="DUP14" s="124"/>
      <c r="DUQ14" s="124"/>
      <c r="DUR14" s="124"/>
      <c r="DUS14" s="124"/>
      <c r="DUT14" s="124"/>
      <c r="DUU14" s="124"/>
      <c r="DUV14" s="124"/>
      <c r="DUW14" s="124"/>
      <c r="DUX14" s="124"/>
      <c r="DUY14" s="124"/>
      <c r="DUZ14" s="124"/>
      <c r="DVA14" s="124"/>
      <c r="DVB14" s="124"/>
      <c r="DVC14" s="124"/>
      <c r="DVD14" s="124"/>
      <c r="DVE14" s="124"/>
      <c r="DVF14" s="124"/>
      <c r="DVG14" s="124"/>
      <c r="DVH14" s="124"/>
      <c r="DVI14" s="124"/>
      <c r="DVJ14" s="124"/>
      <c r="DVK14" s="124"/>
      <c r="DVL14" s="124"/>
      <c r="DVM14" s="124"/>
      <c r="DVN14" s="124"/>
      <c r="DVO14" s="124"/>
      <c r="DVP14" s="124"/>
      <c r="DVQ14" s="124"/>
      <c r="DVR14" s="124"/>
      <c r="DVS14" s="124"/>
      <c r="DVT14" s="124"/>
      <c r="DVU14" s="124"/>
      <c r="DVV14" s="124"/>
      <c r="DVW14" s="124"/>
      <c r="DVX14" s="124"/>
      <c r="DVY14" s="124"/>
      <c r="DVZ14" s="124"/>
      <c r="DWA14" s="124"/>
      <c r="DWB14" s="124"/>
      <c r="DWC14" s="124"/>
      <c r="DWD14" s="124"/>
      <c r="DWE14" s="124"/>
      <c r="DWF14" s="124"/>
      <c r="DWG14" s="124"/>
      <c r="DWH14" s="124"/>
      <c r="DWI14" s="124"/>
      <c r="DWJ14" s="124"/>
      <c r="DWK14" s="124"/>
      <c r="DWL14" s="124"/>
      <c r="DWM14" s="124"/>
      <c r="DWN14" s="124"/>
      <c r="DWO14" s="124"/>
      <c r="DWP14" s="124"/>
      <c r="DWQ14" s="124"/>
      <c r="DWR14" s="124"/>
      <c r="DWS14" s="124"/>
      <c r="DWT14" s="124"/>
      <c r="DWU14" s="124"/>
      <c r="DWV14" s="124"/>
      <c r="DWW14" s="124"/>
      <c r="DWX14" s="124"/>
      <c r="DWY14" s="124"/>
      <c r="DWZ14" s="124"/>
      <c r="DXA14" s="124"/>
      <c r="DXB14" s="124"/>
      <c r="DXC14" s="124"/>
      <c r="DXD14" s="124"/>
      <c r="DXE14" s="124"/>
      <c r="DXF14" s="124"/>
      <c r="DXG14" s="124"/>
      <c r="DXH14" s="124"/>
      <c r="DXI14" s="124"/>
      <c r="DXJ14" s="124"/>
      <c r="DXK14" s="124"/>
      <c r="DXL14" s="124"/>
      <c r="DXM14" s="124"/>
      <c r="DXN14" s="124"/>
      <c r="DXO14" s="124"/>
      <c r="DXP14" s="124"/>
      <c r="DXQ14" s="124"/>
      <c r="DXR14" s="124"/>
      <c r="DXS14" s="124"/>
      <c r="DXT14" s="124"/>
      <c r="DXU14" s="124"/>
      <c r="DXV14" s="124"/>
      <c r="DXW14" s="124"/>
      <c r="DXX14" s="124"/>
      <c r="DXY14" s="124"/>
      <c r="DXZ14" s="124"/>
      <c r="DYA14" s="124"/>
      <c r="DYB14" s="124"/>
      <c r="DYC14" s="124"/>
      <c r="DYD14" s="124"/>
      <c r="DYE14" s="124"/>
      <c r="DYF14" s="124"/>
      <c r="DYG14" s="124"/>
      <c r="DYH14" s="124"/>
      <c r="DYI14" s="124"/>
      <c r="DYJ14" s="124"/>
      <c r="DYK14" s="124"/>
      <c r="DYL14" s="124"/>
      <c r="DYM14" s="124"/>
      <c r="DYN14" s="124"/>
      <c r="DYO14" s="124"/>
      <c r="DYP14" s="124"/>
      <c r="DYQ14" s="124"/>
      <c r="DYR14" s="124"/>
      <c r="DYS14" s="124"/>
      <c r="DYT14" s="124"/>
      <c r="DYU14" s="124"/>
      <c r="DYV14" s="124"/>
      <c r="DYW14" s="124"/>
      <c r="DYX14" s="124"/>
      <c r="DYY14" s="124"/>
      <c r="DYZ14" s="124"/>
      <c r="DZA14" s="124"/>
      <c r="DZB14" s="124"/>
      <c r="DZC14" s="124"/>
      <c r="DZD14" s="124"/>
      <c r="DZE14" s="124"/>
      <c r="DZF14" s="124"/>
      <c r="DZG14" s="124"/>
      <c r="DZH14" s="124"/>
      <c r="DZI14" s="124"/>
      <c r="DZJ14" s="124"/>
      <c r="DZK14" s="124"/>
      <c r="DZL14" s="124"/>
      <c r="DZM14" s="124"/>
      <c r="DZN14" s="124"/>
      <c r="DZO14" s="124"/>
      <c r="DZP14" s="124"/>
      <c r="DZQ14" s="124"/>
      <c r="DZR14" s="124"/>
      <c r="DZS14" s="124"/>
      <c r="DZT14" s="124"/>
      <c r="DZU14" s="124"/>
      <c r="DZV14" s="124"/>
      <c r="DZW14" s="124"/>
      <c r="DZX14" s="124"/>
      <c r="DZY14" s="124"/>
      <c r="DZZ14" s="124"/>
      <c r="EAA14" s="124"/>
      <c r="EAB14" s="124"/>
      <c r="EAC14" s="124"/>
      <c r="EAD14" s="124"/>
      <c r="EAE14" s="124"/>
      <c r="EAF14" s="124"/>
      <c r="EAG14" s="124"/>
      <c r="EAH14" s="124"/>
      <c r="EAI14" s="124"/>
      <c r="EAJ14" s="124"/>
      <c r="EAK14" s="124"/>
      <c r="EAL14" s="124"/>
      <c r="EAM14" s="124"/>
      <c r="EAN14" s="124"/>
      <c r="EAO14" s="124"/>
      <c r="EAP14" s="124"/>
      <c r="EAQ14" s="124"/>
      <c r="EAR14" s="124"/>
      <c r="EAS14" s="124"/>
      <c r="EAT14" s="124"/>
      <c r="EAU14" s="124"/>
      <c r="EAV14" s="124"/>
      <c r="EAW14" s="124"/>
      <c r="EAX14" s="124"/>
      <c r="EAY14" s="124"/>
      <c r="EAZ14" s="124"/>
      <c r="EBA14" s="124"/>
      <c r="EBB14" s="124"/>
      <c r="EBC14" s="124"/>
      <c r="EBD14" s="124"/>
      <c r="EBE14" s="124"/>
      <c r="EBF14" s="124"/>
      <c r="EBG14" s="124"/>
      <c r="EBH14" s="124"/>
      <c r="EBI14" s="124"/>
      <c r="EBJ14" s="124"/>
      <c r="EBK14" s="124"/>
      <c r="EBL14" s="124"/>
      <c r="EBM14" s="124"/>
      <c r="EBN14" s="124"/>
      <c r="EBO14" s="124"/>
      <c r="EBP14" s="124"/>
      <c r="EBQ14" s="124"/>
      <c r="EBR14" s="124"/>
      <c r="EBS14" s="124"/>
      <c r="EBT14" s="124"/>
      <c r="EBU14" s="124"/>
      <c r="EBV14" s="124"/>
      <c r="EBW14" s="124"/>
      <c r="EBX14" s="124"/>
      <c r="EBY14" s="124"/>
      <c r="EBZ14" s="124"/>
      <c r="ECA14" s="124"/>
      <c r="ECB14" s="124"/>
      <c r="ECC14" s="124"/>
      <c r="ECD14" s="124"/>
      <c r="ECE14" s="124"/>
      <c r="ECF14" s="124"/>
      <c r="ECG14" s="124"/>
      <c r="ECH14" s="124"/>
      <c r="ECI14" s="124"/>
      <c r="ECJ14" s="124"/>
      <c r="ECK14" s="124"/>
      <c r="ECL14" s="124"/>
      <c r="ECM14" s="124"/>
      <c r="ECN14" s="124"/>
      <c r="ECO14" s="124"/>
      <c r="ECP14" s="124"/>
      <c r="ECQ14" s="124"/>
      <c r="ECR14" s="124"/>
      <c r="ECS14" s="124"/>
      <c r="ECT14" s="124"/>
      <c r="ECU14" s="124"/>
      <c r="ECV14" s="124"/>
      <c r="ECW14" s="124"/>
      <c r="ECX14" s="124"/>
      <c r="ECY14" s="124"/>
      <c r="ECZ14" s="124"/>
      <c r="EDA14" s="124"/>
      <c r="EDB14" s="124"/>
      <c r="EDC14" s="124"/>
      <c r="EDD14" s="124"/>
      <c r="EDE14" s="124"/>
      <c r="EDF14" s="124"/>
      <c r="EDG14" s="124"/>
      <c r="EDH14" s="124"/>
      <c r="EDI14" s="124"/>
      <c r="EDJ14" s="124"/>
      <c r="EDK14" s="124"/>
      <c r="EDL14" s="124"/>
      <c r="EDM14" s="124"/>
      <c r="EDN14" s="124"/>
      <c r="EDO14" s="124"/>
      <c r="EDP14" s="124"/>
      <c r="EDQ14" s="124"/>
      <c r="EDR14" s="124"/>
      <c r="EDS14" s="124"/>
      <c r="EDT14" s="124"/>
      <c r="EDU14" s="124"/>
      <c r="EDV14" s="124"/>
      <c r="EDW14" s="124"/>
      <c r="EDX14" s="124"/>
      <c r="EDY14" s="124"/>
      <c r="EDZ14" s="124"/>
      <c r="EEA14" s="124"/>
      <c r="EEB14" s="124"/>
      <c r="EEC14" s="124"/>
      <c r="EED14" s="124"/>
      <c r="EEE14" s="124"/>
      <c r="EEF14" s="124"/>
      <c r="EEG14" s="124"/>
      <c r="EEH14" s="124"/>
      <c r="EEI14" s="124"/>
      <c r="EEJ14" s="124"/>
      <c r="EEK14" s="124"/>
      <c r="EEL14" s="124"/>
      <c r="EEM14" s="124"/>
      <c r="EEN14" s="124"/>
      <c r="EEO14" s="124"/>
      <c r="EEP14" s="124"/>
      <c r="EEQ14" s="124"/>
      <c r="EER14" s="124"/>
      <c r="EES14" s="124"/>
      <c r="EET14" s="124"/>
      <c r="EEU14" s="124"/>
      <c r="EEV14" s="124"/>
      <c r="EEW14" s="124"/>
      <c r="EEX14" s="124"/>
      <c r="EEY14" s="124"/>
      <c r="EEZ14" s="124"/>
      <c r="EFA14" s="124"/>
      <c r="EFB14" s="124"/>
      <c r="EFC14" s="124"/>
      <c r="EFD14" s="124"/>
      <c r="EFE14" s="124"/>
      <c r="EFF14" s="124"/>
      <c r="EFG14" s="124"/>
      <c r="EFH14" s="124"/>
      <c r="EFI14" s="124"/>
      <c r="EFJ14" s="124"/>
      <c r="EFK14" s="124"/>
      <c r="EFL14" s="124"/>
      <c r="EFM14" s="124"/>
      <c r="EFN14" s="124"/>
      <c r="EFO14" s="124"/>
      <c r="EFP14" s="124"/>
      <c r="EFQ14" s="124"/>
      <c r="EFR14" s="124"/>
      <c r="EFS14" s="124"/>
      <c r="EFT14" s="124"/>
      <c r="EFU14" s="124"/>
      <c r="EFV14" s="124"/>
      <c r="EFW14" s="124"/>
      <c r="EFX14" s="124"/>
      <c r="EFY14" s="124"/>
      <c r="EFZ14" s="124"/>
      <c r="EGA14" s="124"/>
      <c r="EGB14" s="124"/>
      <c r="EGC14" s="124"/>
      <c r="EGD14" s="124"/>
      <c r="EGE14" s="124"/>
      <c r="EGF14" s="124"/>
      <c r="EGG14" s="124"/>
      <c r="EGH14" s="124"/>
      <c r="EGI14" s="124"/>
      <c r="EGJ14" s="124"/>
      <c r="EGK14" s="124"/>
      <c r="EGL14" s="124"/>
      <c r="EGM14" s="124"/>
      <c r="EGN14" s="124"/>
      <c r="EGO14" s="124"/>
      <c r="EGP14" s="124"/>
      <c r="EGQ14" s="124"/>
      <c r="EGR14" s="124"/>
      <c r="EGS14" s="124"/>
      <c r="EGT14" s="124"/>
      <c r="EGU14" s="124"/>
      <c r="EGV14" s="124"/>
      <c r="EGW14" s="124"/>
      <c r="EGX14" s="124"/>
      <c r="EGY14" s="124"/>
      <c r="EGZ14" s="124"/>
      <c r="EHA14" s="124"/>
      <c r="EHB14" s="124"/>
      <c r="EHC14" s="124"/>
      <c r="EHD14" s="124"/>
      <c r="EHE14" s="124"/>
      <c r="EHF14" s="124"/>
      <c r="EHG14" s="124"/>
      <c r="EHH14" s="124"/>
      <c r="EHI14" s="124"/>
      <c r="EHJ14" s="124"/>
      <c r="EHK14" s="124"/>
      <c r="EHL14" s="124"/>
      <c r="EHM14" s="124"/>
      <c r="EHN14" s="124"/>
      <c r="EHO14" s="124"/>
      <c r="EHP14" s="124"/>
      <c r="EHQ14" s="124"/>
      <c r="EHR14" s="124"/>
      <c r="EHS14" s="124"/>
      <c r="EHT14" s="124"/>
      <c r="EHU14" s="124"/>
      <c r="EHV14" s="124"/>
      <c r="EHW14" s="124"/>
      <c r="EHX14" s="124"/>
      <c r="EHY14" s="124"/>
      <c r="EHZ14" s="124"/>
      <c r="EIA14" s="124"/>
      <c r="EIB14" s="124"/>
      <c r="EIC14" s="124"/>
      <c r="EID14" s="124"/>
      <c r="EIE14" s="124"/>
      <c r="EIF14" s="124"/>
      <c r="EIG14" s="124"/>
      <c r="EIH14" s="124"/>
      <c r="EII14" s="124"/>
      <c r="EIJ14" s="124"/>
      <c r="EIK14" s="124"/>
      <c r="EIL14" s="124"/>
      <c r="EIM14" s="124"/>
      <c r="EIN14" s="124"/>
      <c r="EIO14" s="124"/>
      <c r="EIP14" s="124"/>
      <c r="EIQ14" s="124"/>
      <c r="EIR14" s="124"/>
      <c r="EIS14" s="124"/>
      <c r="EIT14" s="124"/>
      <c r="EIU14" s="124"/>
      <c r="EIV14" s="124"/>
      <c r="EIW14" s="124"/>
      <c r="EIX14" s="124"/>
      <c r="EIY14" s="124"/>
      <c r="EIZ14" s="124"/>
      <c r="EJA14" s="124"/>
      <c r="EJB14" s="124"/>
      <c r="EJC14" s="124"/>
      <c r="EJD14" s="124"/>
      <c r="EJE14" s="124"/>
      <c r="EJF14" s="124"/>
      <c r="EJG14" s="124"/>
      <c r="EJH14" s="124"/>
      <c r="EJI14" s="124"/>
      <c r="EJJ14" s="124"/>
      <c r="EJK14" s="124"/>
      <c r="EJL14" s="124"/>
      <c r="EJM14" s="124"/>
      <c r="EJN14" s="124"/>
      <c r="EJO14" s="124"/>
      <c r="EJP14" s="124"/>
      <c r="EJQ14" s="124"/>
      <c r="EJR14" s="124"/>
      <c r="EJS14" s="124"/>
      <c r="EJT14" s="124"/>
      <c r="EJU14" s="124"/>
      <c r="EJV14" s="124"/>
      <c r="EJW14" s="124"/>
      <c r="EJX14" s="124"/>
      <c r="EJY14" s="124"/>
      <c r="EJZ14" s="124"/>
      <c r="EKA14" s="124"/>
      <c r="EKB14" s="124"/>
      <c r="EKC14" s="124"/>
      <c r="EKD14" s="124"/>
      <c r="EKE14" s="124"/>
      <c r="EKF14" s="124"/>
      <c r="EKG14" s="124"/>
      <c r="EKH14" s="124"/>
      <c r="EKI14" s="124"/>
      <c r="EKJ14" s="124"/>
      <c r="EKK14" s="124"/>
      <c r="EKL14" s="124"/>
      <c r="EKM14" s="124"/>
      <c r="EKN14" s="124"/>
      <c r="EKO14" s="124"/>
      <c r="EKP14" s="124"/>
      <c r="EKQ14" s="124"/>
      <c r="EKR14" s="124"/>
      <c r="EKS14" s="124"/>
      <c r="EKT14" s="124"/>
      <c r="EKU14" s="124"/>
      <c r="EKV14" s="124"/>
      <c r="EKW14" s="124"/>
      <c r="EKX14" s="124"/>
      <c r="EKY14" s="124"/>
      <c r="EKZ14" s="124"/>
      <c r="ELA14" s="124"/>
      <c r="ELB14" s="124"/>
      <c r="ELC14" s="124"/>
      <c r="ELD14" s="124"/>
      <c r="ELE14" s="124"/>
      <c r="ELF14" s="124"/>
      <c r="ELG14" s="124"/>
      <c r="ELH14" s="124"/>
      <c r="ELI14" s="124"/>
      <c r="ELJ14" s="124"/>
      <c r="ELK14" s="124"/>
      <c r="ELL14" s="124"/>
      <c r="ELM14" s="124"/>
      <c r="ELN14" s="124"/>
      <c r="ELO14" s="124"/>
      <c r="ELP14" s="124"/>
      <c r="ELQ14" s="124"/>
      <c r="ELR14" s="124"/>
      <c r="ELS14" s="124"/>
      <c r="ELT14" s="124"/>
      <c r="ELU14" s="124"/>
      <c r="ELV14" s="124"/>
      <c r="ELW14" s="124"/>
      <c r="ELX14" s="124"/>
      <c r="ELY14" s="124"/>
      <c r="ELZ14" s="124"/>
      <c r="EMA14" s="124"/>
      <c r="EMB14" s="124"/>
      <c r="EMC14" s="124"/>
      <c r="EMD14" s="124"/>
      <c r="EME14" s="124"/>
      <c r="EMF14" s="124"/>
      <c r="EMG14" s="124"/>
      <c r="EMH14" s="124"/>
      <c r="EMI14" s="124"/>
      <c r="EMJ14" s="124"/>
      <c r="EMK14" s="124"/>
      <c r="EML14" s="124"/>
      <c r="EMM14" s="124"/>
      <c r="EMN14" s="124"/>
      <c r="EMO14" s="124"/>
      <c r="EMP14" s="124"/>
      <c r="EMQ14" s="124"/>
      <c r="EMR14" s="124"/>
      <c r="EMS14" s="124"/>
      <c r="EMT14" s="124"/>
      <c r="EMU14" s="124"/>
      <c r="EMV14" s="124"/>
      <c r="EMW14" s="124"/>
      <c r="EMX14" s="124"/>
      <c r="EMY14" s="124"/>
      <c r="EMZ14" s="124"/>
      <c r="ENA14" s="124"/>
      <c r="ENB14" s="124"/>
      <c r="ENC14" s="124"/>
      <c r="END14" s="124"/>
      <c r="ENE14" s="124"/>
      <c r="ENF14" s="124"/>
      <c r="ENG14" s="124"/>
      <c r="ENH14" s="124"/>
      <c r="ENI14" s="124"/>
      <c r="ENJ14" s="124"/>
      <c r="ENK14" s="124"/>
      <c r="ENL14" s="124"/>
      <c r="ENM14" s="124"/>
      <c r="ENN14" s="124"/>
      <c r="ENO14" s="124"/>
      <c r="ENP14" s="124"/>
      <c r="ENQ14" s="124"/>
      <c r="ENR14" s="124"/>
      <c r="ENS14" s="124"/>
      <c r="ENT14" s="124"/>
      <c r="ENU14" s="124"/>
      <c r="ENV14" s="124"/>
      <c r="ENW14" s="124"/>
      <c r="ENX14" s="124"/>
      <c r="ENY14" s="124"/>
      <c r="ENZ14" s="124"/>
      <c r="EOA14" s="124"/>
      <c r="EOB14" s="124"/>
      <c r="EOC14" s="124"/>
      <c r="EOD14" s="124"/>
      <c r="EOE14" s="124"/>
      <c r="EOF14" s="124"/>
      <c r="EOG14" s="124"/>
      <c r="EOH14" s="124"/>
      <c r="EOI14" s="124"/>
      <c r="EOJ14" s="124"/>
      <c r="EOK14" s="124"/>
      <c r="EOL14" s="124"/>
      <c r="EOM14" s="124"/>
      <c r="EON14" s="124"/>
      <c r="EOO14" s="124"/>
      <c r="EOP14" s="124"/>
      <c r="EOQ14" s="124"/>
      <c r="EOR14" s="124"/>
      <c r="EOS14" s="124"/>
      <c r="EOT14" s="124"/>
      <c r="EOU14" s="124"/>
      <c r="EOV14" s="124"/>
      <c r="EOW14" s="124"/>
      <c r="EOX14" s="124"/>
      <c r="EOY14" s="124"/>
      <c r="EOZ14" s="124"/>
      <c r="EPA14" s="124"/>
      <c r="EPB14" s="124"/>
      <c r="EPC14" s="124"/>
      <c r="EPD14" s="124"/>
      <c r="EPE14" s="124"/>
      <c r="EPF14" s="124"/>
      <c r="EPG14" s="124"/>
      <c r="EPH14" s="124"/>
      <c r="EPI14" s="124"/>
      <c r="EPJ14" s="124"/>
      <c r="EPK14" s="124"/>
      <c r="EPL14" s="124"/>
      <c r="EPM14" s="124"/>
      <c r="EPN14" s="124"/>
      <c r="EPO14" s="124"/>
      <c r="EPP14" s="124"/>
      <c r="EPQ14" s="124"/>
      <c r="EPR14" s="124"/>
      <c r="EPS14" s="124"/>
      <c r="EPT14" s="124"/>
      <c r="EPU14" s="124"/>
      <c r="EPV14" s="124"/>
      <c r="EPW14" s="124"/>
      <c r="EPX14" s="124"/>
      <c r="EPY14" s="124"/>
      <c r="EPZ14" s="124"/>
      <c r="EQA14" s="124"/>
      <c r="EQB14" s="124"/>
      <c r="EQC14" s="124"/>
      <c r="EQD14" s="124"/>
      <c r="EQE14" s="124"/>
      <c r="EQF14" s="124"/>
      <c r="EQG14" s="124"/>
      <c r="EQH14" s="124"/>
      <c r="EQI14" s="124"/>
      <c r="EQJ14" s="124"/>
      <c r="EQK14" s="124"/>
      <c r="EQL14" s="124"/>
      <c r="EQM14" s="124"/>
      <c r="EQN14" s="124"/>
      <c r="EQO14" s="124"/>
      <c r="EQP14" s="124"/>
      <c r="EQQ14" s="124"/>
      <c r="EQR14" s="124"/>
      <c r="EQS14" s="124"/>
      <c r="EQT14" s="124"/>
      <c r="EQU14" s="124"/>
      <c r="EQV14" s="124"/>
      <c r="EQW14" s="124"/>
      <c r="EQX14" s="124"/>
      <c r="EQY14" s="124"/>
      <c r="EQZ14" s="124"/>
      <c r="ERA14" s="124"/>
      <c r="ERB14" s="124"/>
      <c r="ERC14" s="124"/>
      <c r="ERD14" s="124"/>
      <c r="ERE14" s="124"/>
      <c r="ERF14" s="124"/>
      <c r="ERG14" s="124"/>
      <c r="ERH14" s="124"/>
      <c r="ERI14" s="124"/>
      <c r="ERJ14" s="124"/>
      <c r="ERK14" s="124"/>
      <c r="ERL14" s="124"/>
      <c r="ERM14" s="124"/>
      <c r="ERN14" s="124"/>
      <c r="ERO14" s="124"/>
      <c r="ERP14" s="124"/>
      <c r="ERQ14" s="124"/>
      <c r="ERR14" s="124"/>
      <c r="ERS14" s="124"/>
      <c r="ERT14" s="124"/>
      <c r="ERU14" s="124"/>
      <c r="ERV14" s="124"/>
      <c r="ERW14" s="124"/>
      <c r="ERX14" s="124"/>
      <c r="ERY14" s="124"/>
      <c r="ERZ14" s="124"/>
      <c r="ESA14" s="124"/>
      <c r="ESB14" s="124"/>
      <c r="ESC14" s="124"/>
      <c r="ESD14" s="124"/>
      <c r="ESE14" s="124"/>
      <c r="ESF14" s="124"/>
      <c r="ESG14" s="124"/>
      <c r="ESH14" s="124"/>
      <c r="ESI14" s="124"/>
      <c r="ESJ14" s="124"/>
      <c r="ESK14" s="124"/>
      <c r="ESL14" s="124"/>
      <c r="ESM14" s="124"/>
      <c r="ESN14" s="124"/>
      <c r="ESO14" s="124"/>
      <c r="ESP14" s="124"/>
      <c r="ESQ14" s="124"/>
      <c r="ESR14" s="124"/>
      <c r="ESS14" s="124"/>
      <c r="EST14" s="124"/>
      <c r="ESU14" s="124"/>
      <c r="ESV14" s="124"/>
      <c r="ESW14" s="124"/>
      <c r="ESX14" s="124"/>
      <c r="ESY14" s="124"/>
      <c r="ESZ14" s="124"/>
      <c r="ETA14" s="124"/>
      <c r="ETB14" s="124"/>
      <c r="ETC14" s="124"/>
      <c r="ETD14" s="124"/>
      <c r="ETE14" s="124"/>
      <c r="ETF14" s="124"/>
      <c r="ETG14" s="124"/>
      <c r="ETH14" s="124"/>
      <c r="ETI14" s="124"/>
      <c r="ETJ14" s="124"/>
      <c r="ETK14" s="124"/>
      <c r="ETL14" s="124"/>
      <c r="ETM14" s="124"/>
      <c r="ETN14" s="124"/>
      <c r="ETO14" s="124"/>
      <c r="ETP14" s="124"/>
      <c r="ETQ14" s="124"/>
      <c r="ETR14" s="124"/>
      <c r="ETS14" s="124"/>
      <c r="ETT14" s="124"/>
      <c r="ETU14" s="124"/>
      <c r="ETV14" s="124"/>
      <c r="ETW14" s="124"/>
      <c r="ETX14" s="124"/>
      <c r="ETY14" s="124"/>
      <c r="ETZ14" s="124"/>
      <c r="EUA14" s="124"/>
      <c r="EUB14" s="124"/>
      <c r="EUC14" s="124"/>
      <c r="EUD14" s="124"/>
      <c r="EUE14" s="124"/>
      <c r="EUF14" s="124"/>
      <c r="EUG14" s="124"/>
      <c r="EUH14" s="124"/>
      <c r="EUI14" s="124"/>
      <c r="EUJ14" s="124"/>
      <c r="EUK14" s="124"/>
      <c r="EUL14" s="124"/>
      <c r="EUM14" s="124"/>
      <c r="EUN14" s="124"/>
      <c r="EUO14" s="124"/>
      <c r="EUP14" s="124"/>
      <c r="EUQ14" s="124"/>
      <c r="EUR14" s="124"/>
      <c r="EUS14" s="124"/>
      <c r="EUT14" s="124"/>
      <c r="EUU14" s="124"/>
      <c r="EUV14" s="124"/>
      <c r="EUW14" s="124"/>
      <c r="EUX14" s="124"/>
      <c r="EUY14" s="124"/>
      <c r="EUZ14" s="124"/>
      <c r="EVA14" s="124"/>
      <c r="EVB14" s="124"/>
      <c r="EVC14" s="124"/>
      <c r="EVD14" s="124"/>
      <c r="EVE14" s="124"/>
      <c r="EVF14" s="124"/>
      <c r="EVG14" s="124"/>
      <c r="EVH14" s="124"/>
      <c r="EVI14" s="124"/>
      <c r="EVJ14" s="124"/>
      <c r="EVK14" s="124"/>
      <c r="EVL14" s="124"/>
      <c r="EVM14" s="124"/>
      <c r="EVN14" s="124"/>
      <c r="EVO14" s="124"/>
      <c r="EVP14" s="124"/>
      <c r="EVQ14" s="124"/>
      <c r="EVR14" s="124"/>
      <c r="EVS14" s="124"/>
      <c r="EVT14" s="124"/>
      <c r="EVU14" s="124"/>
      <c r="EVV14" s="124"/>
      <c r="EVW14" s="124"/>
      <c r="EVX14" s="124"/>
      <c r="EVY14" s="124"/>
      <c r="EVZ14" s="124"/>
      <c r="EWA14" s="124"/>
      <c r="EWB14" s="124"/>
      <c r="EWC14" s="124"/>
      <c r="EWD14" s="124"/>
      <c r="EWE14" s="124"/>
      <c r="EWF14" s="124"/>
      <c r="EWG14" s="124"/>
      <c r="EWH14" s="124"/>
      <c r="EWI14" s="124"/>
      <c r="EWJ14" s="124"/>
      <c r="EWK14" s="124"/>
      <c r="EWL14" s="124"/>
      <c r="EWM14" s="124"/>
      <c r="EWN14" s="124"/>
      <c r="EWO14" s="124"/>
      <c r="EWP14" s="124"/>
      <c r="EWQ14" s="124"/>
      <c r="EWR14" s="124"/>
      <c r="EWS14" s="124"/>
      <c r="EWT14" s="124"/>
      <c r="EWU14" s="124"/>
      <c r="EWV14" s="124"/>
      <c r="EWW14" s="124"/>
      <c r="EWX14" s="124"/>
      <c r="EWY14" s="124"/>
      <c r="EWZ14" s="124"/>
      <c r="EXA14" s="124"/>
      <c r="EXB14" s="124"/>
      <c r="EXC14" s="124"/>
      <c r="EXD14" s="124"/>
      <c r="EXE14" s="124"/>
      <c r="EXF14" s="124"/>
      <c r="EXG14" s="124"/>
      <c r="EXH14" s="124"/>
      <c r="EXI14" s="124"/>
      <c r="EXJ14" s="124"/>
      <c r="EXK14" s="124"/>
      <c r="EXL14" s="124"/>
      <c r="EXM14" s="124"/>
      <c r="EXN14" s="124"/>
      <c r="EXO14" s="124"/>
      <c r="EXP14" s="124"/>
      <c r="EXQ14" s="124"/>
      <c r="EXR14" s="124"/>
      <c r="EXS14" s="124"/>
      <c r="EXT14" s="124"/>
      <c r="EXU14" s="124"/>
      <c r="EXV14" s="124"/>
      <c r="EXW14" s="124"/>
      <c r="EXX14" s="124"/>
      <c r="EXY14" s="124"/>
      <c r="EXZ14" s="124"/>
      <c r="EYA14" s="124"/>
      <c r="EYB14" s="124"/>
      <c r="EYC14" s="124"/>
      <c r="EYD14" s="124"/>
      <c r="EYE14" s="124"/>
      <c r="EYF14" s="124"/>
      <c r="EYG14" s="124"/>
      <c r="EYH14" s="124"/>
      <c r="EYI14" s="124"/>
      <c r="EYJ14" s="124"/>
      <c r="EYK14" s="124"/>
      <c r="EYL14" s="124"/>
      <c r="EYM14" s="124"/>
      <c r="EYN14" s="124"/>
      <c r="EYO14" s="124"/>
      <c r="EYP14" s="124"/>
      <c r="EYQ14" s="124"/>
      <c r="EYR14" s="124"/>
      <c r="EYS14" s="124"/>
      <c r="EYT14" s="124"/>
      <c r="EYU14" s="124"/>
      <c r="EYV14" s="124"/>
      <c r="EYW14" s="124"/>
      <c r="EYX14" s="124"/>
      <c r="EYY14" s="124"/>
      <c r="EYZ14" s="124"/>
      <c r="EZA14" s="124"/>
      <c r="EZB14" s="124"/>
      <c r="EZC14" s="124"/>
      <c r="EZD14" s="124"/>
      <c r="EZE14" s="124"/>
      <c r="EZF14" s="124"/>
      <c r="EZG14" s="124"/>
      <c r="EZH14" s="124"/>
      <c r="EZI14" s="124"/>
      <c r="EZJ14" s="124"/>
      <c r="EZK14" s="124"/>
      <c r="EZL14" s="124"/>
      <c r="EZM14" s="124"/>
      <c r="EZN14" s="124"/>
      <c r="EZO14" s="124"/>
      <c r="EZP14" s="124"/>
      <c r="EZQ14" s="124"/>
      <c r="EZR14" s="124"/>
      <c r="EZS14" s="124"/>
      <c r="EZT14" s="124"/>
      <c r="EZU14" s="124"/>
      <c r="EZV14" s="124"/>
      <c r="EZW14" s="124"/>
      <c r="EZX14" s="124"/>
      <c r="EZY14" s="124"/>
      <c r="EZZ14" s="124"/>
      <c r="FAA14" s="124"/>
      <c r="FAB14" s="124"/>
      <c r="FAC14" s="124"/>
      <c r="FAD14" s="124"/>
      <c r="FAE14" s="124"/>
      <c r="FAF14" s="124"/>
      <c r="FAG14" s="124"/>
      <c r="FAH14" s="124"/>
      <c r="FAI14" s="124"/>
      <c r="FAJ14" s="124"/>
      <c r="FAK14" s="124"/>
      <c r="FAL14" s="124"/>
      <c r="FAM14" s="124"/>
      <c r="FAN14" s="124"/>
      <c r="FAO14" s="124"/>
      <c r="FAP14" s="124"/>
      <c r="FAQ14" s="124"/>
      <c r="FAR14" s="124"/>
      <c r="FAS14" s="124"/>
      <c r="FAT14" s="124"/>
      <c r="FAU14" s="124"/>
      <c r="FAV14" s="124"/>
      <c r="FAW14" s="124"/>
      <c r="FAX14" s="124"/>
      <c r="FAY14" s="124"/>
      <c r="FAZ14" s="124"/>
      <c r="FBA14" s="124"/>
      <c r="FBB14" s="124"/>
      <c r="FBC14" s="124"/>
      <c r="FBD14" s="124"/>
      <c r="FBE14" s="124"/>
      <c r="FBF14" s="124"/>
      <c r="FBG14" s="124"/>
      <c r="FBH14" s="124"/>
      <c r="FBI14" s="124"/>
      <c r="FBJ14" s="124"/>
      <c r="FBK14" s="124"/>
      <c r="FBL14" s="124"/>
      <c r="FBM14" s="124"/>
      <c r="FBN14" s="124"/>
      <c r="FBO14" s="124"/>
      <c r="FBP14" s="124"/>
      <c r="FBQ14" s="124"/>
      <c r="FBR14" s="124"/>
      <c r="FBS14" s="124"/>
      <c r="FBT14" s="124"/>
      <c r="FBU14" s="124"/>
      <c r="FBV14" s="124"/>
      <c r="FBW14" s="124"/>
      <c r="FBX14" s="124"/>
      <c r="FBY14" s="124"/>
      <c r="FBZ14" s="124"/>
      <c r="FCA14" s="124"/>
      <c r="FCB14" s="124"/>
      <c r="FCC14" s="124"/>
      <c r="FCD14" s="124"/>
      <c r="FCE14" s="124"/>
      <c r="FCF14" s="124"/>
      <c r="FCG14" s="124"/>
      <c r="FCH14" s="124"/>
      <c r="FCI14" s="124"/>
      <c r="FCJ14" s="124"/>
      <c r="FCK14" s="124"/>
      <c r="FCL14" s="124"/>
      <c r="FCM14" s="124"/>
      <c r="FCN14" s="124"/>
      <c r="FCO14" s="124"/>
      <c r="FCP14" s="124"/>
      <c r="FCQ14" s="124"/>
      <c r="FCR14" s="124"/>
      <c r="FCS14" s="124"/>
      <c r="FCT14" s="124"/>
      <c r="FCU14" s="124"/>
      <c r="FCV14" s="124"/>
      <c r="FCW14" s="124"/>
      <c r="FCX14" s="124"/>
      <c r="FCY14" s="124"/>
      <c r="FCZ14" s="124"/>
      <c r="FDA14" s="124"/>
      <c r="FDB14" s="124"/>
      <c r="FDC14" s="124"/>
      <c r="FDD14" s="124"/>
      <c r="FDE14" s="124"/>
      <c r="FDF14" s="124"/>
      <c r="FDG14" s="124"/>
      <c r="FDH14" s="124"/>
      <c r="FDI14" s="124"/>
      <c r="FDJ14" s="124"/>
      <c r="FDK14" s="124"/>
      <c r="FDL14" s="124"/>
      <c r="FDM14" s="124"/>
      <c r="FDN14" s="124"/>
      <c r="FDO14" s="124"/>
      <c r="FDP14" s="124"/>
      <c r="FDQ14" s="124"/>
      <c r="FDR14" s="124"/>
      <c r="FDS14" s="124"/>
      <c r="FDT14" s="124"/>
      <c r="FDU14" s="124"/>
      <c r="FDV14" s="124"/>
      <c r="FDW14" s="124"/>
      <c r="FDX14" s="124"/>
      <c r="FDY14" s="124"/>
      <c r="FDZ14" s="124"/>
      <c r="FEA14" s="124"/>
      <c r="FEB14" s="124"/>
      <c r="FEC14" s="124"/>
      <c r="FED14" s="124"/>
      <c r="FEE14" s="124"/>
      <c r="FEF14" s="124"/>
      <c r="FEG14" s="124"/>
      <c r="FEH14" s="124"/>
      <c r="FEI14" s="124"/>
      <c r="FEJ14" s="124"/>
      <c r="FEK14" s="124"/>
      <c r="FEL14" s="124"/>
      <c r="FEM14" s="124"/>
      <c r="FEN14" s="124"/>
      <c r="FEO14" s="124"/>
      <c r="FEP14" s="124"/>
      <c r="FEQ14" s="124"/>
      <c r="FER14" s="124"/>
      <c r="FES14" s="124"/>
      <c r="FET14" s="124"/>
      <c r="FEU14" s="124"/>
      <c r="FEV14" s="124"/>
      <c r="FEW14" s="124"/>
      <c r="FEX14" s="124"/>
      <c r="FEY14" s="124"/>
      <c r="FEZ14" s="124"/>
      <c r="FFA14" s="124"/>
      <c r="FFB14" s="124"/>
      <c r="FFC14" s="124"/>
      <c r="FFD14" s="124"/>
      <c r="FFE14" s="124"/>
      <c r="FFF14" s="124"/>
      <c r="FFG14" s="124"/>
      <c r="FFH14" s="124"/>
      <c r="FFI14" s="124"/>
      <c r="FFJ14" s="124"/>
      <c r="FFK14" s="124"/>
      <c r="FFL14" s="124"/>
      <c r="FFM14" s="124"/>
      <c r="FFN14" s="124"/>
      <c r="FFO14" s="124"/>
      <c r="FFP14" s="124"/>
      <c r="FFQ14" s="124"/>
      <c r="FFR14" s="124"/>
      <c r="FFS14" s="124"/>
      <c r="FFT14" s="124"/>
      <c r="FFU14" s="124"/>
      <c r="FFV14" s="124"/>
      <c r="FFW14" s="124"/>
      <c r="FFX14" s="124"/>
      <c r="FFY14" s="124"/>
      <c r="FFZ14" s="124"/>
      <c r="FGA14" s="124"/>
      <c r="FGB14" s="124"/>
      <c r="FGC14" s="124"/>
      <c r="FGD14" s="124"/>
      <c r="FGE14" s="124"/>
      <c r="FGF14" s="124"/>
      <c r="FGG14" s="124"/>
      <c r="FGH14" s="124"/>
      <c r="FGI14" s="124"/>
      <c r="FGJ14" s="124"/>
      <c r="FGK14" s="124"/>
      <c r="FGL14" s="124"/>
      <c r="FGM14" s="124"/>
      <c r="FGN14" s="124"/>
      <c r="FGO14" s="124"/>
      <c r="FGP14" s="124"/>
      <c r="FGQ14" s="124"/>
      <c r="FGR14" s="124"/>
      <c r="FGS14" s="124"/>
      <c r="FGT14" s="124"/>
      <c r="FGU14" s="124"/>
      <c r="FGV14" s="124"/>
      <c r="FGW14" s="124"/>
      <c r="FGX14" s="124"/>
      <c r="FGY14" s="124"/>
      <c r="FGZ14" s="124"/>
      <c r="FHA14" s="124"/>
      <c r="FHB14" s="124"/>
      <c r="FHC14" s="124"/>
      <c r="FHD14" s="124"/>
      <c r="FHE14" s="124"/>
      <c r="FHF14" s="124"/>
      <c r="FHG14" s="124"/>
      <c r="FHH14" s="124"/>
      <c r="FHI14" s="124"/>
      <c r="FHJ14" s="124"/>
      <c r="FHK14" s="124"/>
      <c r="FHL14" s="124"/>
      <c r="FHM14" s="124"/>
      <c r="FHN14" s="124"/>
      <c r="FHO14" s="124"/>
      <c r="FHP14" s="124"/>
      <c r="FHQ14" s="124"/>
      <c r="FHR14" s="124"/>
      <c r="FHS14" s="124"/>
      <c r="FHT14" s="124"/>
      <c r="FHU14" s="124"/>
      <c r="FHV14" s="124"/>
      <c r="FHW14" s="124"/>
      <c r="FHX14" s="124"/>
      <c r="FHY14" s="124"/>
      <c r="FHZ14" s="124"/>
      <c r="FIA14" s="124"/>
      <c r="FIB14" s="124"/>
      <c r="FIC14" s="124"/>
      <c r="FID14" s="124"/>
      <c r="FIE14" s="124"/>
      <c r="FIF14" s="124"/>
      <c r="FIG14" s="124"/>
      <c r="FIH14" s="124"/>
      <c r="FII14" s="124"/>
      <c r="FIJ14" s="124"/>
      <c r="FIK14" s="124"/>
      <c r="FIL14" s="124"/>
      <c r="FIM14" s="124"/>
      <c r="FIN14" s="124"/>
      <c r="FIO14" s="124"/>
      <c r="FIP14" s="124"/>
      <c r="FIQ14" s="124"/>
      <c r="FIR14" s="124"/>
      <c r="FIS14" s="124"/>
      <c r="FIT14" s="124"/>
      <c r="FIU14" s="124"/>
      <c r="FIV14" s="124"/>
      <c r="FIW14" s="124"/>
      <c r="FIX14" s="124"/>
      <c r="FIY14" s="124"/>
      <c r="FIZ14" s="124"/>
      <c r="FJA14" s="124"/>
      <c r="FJB14" s="124"/>
      <c r="FJC14" s="124"/>
      <c r="FJD14" s="124"/>
      <c r="FJE14" s="124"/>
      <c r="FJF14" s="124"/>
      <c r="FJG14" s="124"/>
      <c r="FJH14" s="124"/>
      <c r="FJI14" s="124"/>
      <c r="FJJ14" s="124"/>
      <c r="FJK14" s="124"/>
      <c r="FJL14" s="124"/>
      <c r="FJM14" s="124"/>
      <c r="FJN14" s="124"/>
      <c r="FJO14" s="124"/>
      <c r="FJP14" s="124"/>
      <c r="FJQ14" s="124"/>
      <c r="FJR14" s="124"/>
      <c r="FJS14" s="124"/>
      <c r="FJT14" s="124"/>
      <c r="FJU14" s="124"/>
      <c r="FJV14" s="124"/>
      <c r="FJW14" s="124"/>
      <c r="FJX14" s="124"/>
      <c r="FJY14" s="124"/>
      <c r="FJZ14" s="124"/>
      <c r="FKA14" s="124"/>
      <c r="FKB14" s="124"/>
      <c r="FKC14" s="124"/>
      <c r="FKD14" s="124"/>
      <c r="FKE14" s="124"/>
      <c r="FKF14" s="124"/>
      <c r="FKG14" s="124"/>
      <c r="FKH14" s="124"/>
      <c r="FKI14" s="124"/>
      <c r="FKJ14" s="124"/>
      <c r="FKK14" s="124"/>
      <c r="FKL14" s="124"/>
      <c r="FKM14" s="124"/>
      <c r="FKN14" s="124"/>
      <c r="FKO14" s="124"/>
      <c r="FKP14" s="124"/>
      <c r="FKQ14" s="124"/>
      <c r="FKR14" s="124"/>
      <c r="FKS14" s="124"/>
      <c r="FKT14" s="124"/>
      <c r="FKU14" s="124"/>
      <c r="FKV14" s="124"/>
      <c r="FKW14" s="124"/>
      <c r="FKX14" s="124"/>
      <c r="FKY14" s="124"/>
      <c r="FKZ14" s="124"/>
      <c r="FLA14" s="124"/>
      <c r="FLB14" s="124"/>
      <c r="FLC14" s="124"/>
      <c r="FLD14" s="124"/>
      <c r="FLE14" s="124"/>
      <c r="FLF14" s="124"/>
      <c r="FLG14" s="124"/>
      <c r="FLH14" s="124"/>
      <c r="FLI14" s="124"/>
      <c r="FLJ14" s="124"/>
      <c r="FLK14" s="124"/>
      <c r="FLL14" s="124"/>
      <c r="FLM14" s="124"/>
      <c r="FLN14" s="124"/>
      <c r="FLO14" s="124"/>
      <c r="FLP14" s="124"/>
      <c r="FLQ14" s="124"/>
      <c r="FLR14" s="124"/>
      <c r="FLS14" s="124"/>
      <c r="FLT14" s="124"/>
      <c r="FLU14" s="124"/>
      <c r="FLV14" s="124"/>
      <c r="FLW14" s="124"/>
      <c r="FLX14" s="124"/>
      <c r="FLY14" s="124"/>
      <c r="FLZ14" s="124"/>
      <c r="FMA14" s="124"/>
      <c r="FMB14" s="124"/>
      <c r="FMC14" s="124"/>
      <c r="FMD14" s="124"/>
      <c r="FME14" s="124"/>
      <c r="FMF14" s="124"/>
      <c r="FMG14" s="124"/>
      <c r="FMH14" s="124"/>
      <c r="FMI14" s="124"/>
      <c r="FMJ14" s="124"/>
      <c r="FMK14" s="124"/>
      <c r="FML14" s="124"/>
      <c r="FMM14" s="124"/>
      <c r="FMN14" s="124"/>
      <c r="FMO14" s="124"/>
      <c r="FMP14" s="124"/>
      <c r="FMQ14" s="124"/>
      <c r="FMR14" s="124"/>
      <c r="FMS14" s="124"/>
      <c r="FMT14" s="124"/>
      <c r="FMU14" s="124"/>
      <c r="FMV14" s="124"/>
      <c r="FMW14" s="124"/>
      <c r="FMX14" s="124"/>
      <c r="FMY14" s="124"/>
      <c r="FMZ14" s="124"/>
      <c r="FNA14" s="124"/>
      <c r="FNB14" s="124"/>
      <c r="FNC14" s="124"/>
      <c r="FND14" s="124"/>
      <c r="FNE14" s="124"/>
      <c r="FNF14" s="124"/>
      <c r="FNG14" s="124"/>
      <c r="FNH14" s="124"/>
      <c r="FNI14" s="124"/>
      <c r="FNJ14" s="124"/>
      <c r="FNK14" s="124"/>
      <c r="FNL14" s="124"/>
      <c r="FNM14" s="124"/>
      <c r="FNN14" s="124"/>
      <c r="FNO14" s="124"/>
      <c r="FNP14" s="124"/>
      <c r="FNQ14" s="124"/>
      <c r="FNR14" s="124"/>
      <c r="FNS14" s="124"/>
      <c r="FNT14" s="124"/>
      <c r="FNU14" s="124"/>
      <c r="FNV14" s="124"/>
      <c r="FNW14" s="124"/>
      <c r="FNX14" s="124"/>
      <c r="FNY14" s="124"/>
      <c r="FNZ14" s="124"/>
      <c r="FOA14" s="124"/>
      <c r="FOB14" s="124"/>
      <c r="FOC14" s="124"/>
      <c r="FOD14" s="124"/>
      <c r="FOE14" s="124"/>
      <c r="FOF14" s="124"/>
      <c r="FOG14" s="124"/>
      <c r="FOH14" s="124"/>
      <c r="FOI14" s="124"/>
      <c r="FOJ14" s="124"/>
      <c r="FOK14" s="124"/>
      <c r="FOL14" s="124"/>
      <c r="FOM14" s="124"/>
      <c r="FON14" s="124"/>
      <c r="FOO14" s="124"/>
      <c r="FOP14" s="124"/>
      <c r="FOQ14" s="124"/>
      <c r="FOR14" s="124"/>
      <c r="FOS14" s="124"/>
      <c r="FOT14" s="124"/>
      <c r="FOU14" s="124"/>
      <c r="FOV14" s="124"/>
      <c r="FOW14" s="124"/>
      <c r="FOX14" s="124"/>
      <c r="FOY14" s="124"/>
      <c r="FOZ14" s="124"/>
      <c r="FPA14" s="124"/>
      <c r="FPB14" s="124"/>
      <c r="FPC14" s="124"/>
      <c r="FPD14" s="124"/>
      <c r="FPE14" s="124"/>
      <c r="FPF14" s="124"/>
      <c r="FPG14" s="124"/>
      <c r="FPH14" s="124"/>
      <c r="FPI14" s="124"/>
      <c r="FPJ14" s="124"/>
      <c r="FPK14" s="124"/>
      <c r="FPL14" s="124"/>
      <c r="FPM14" s="124"/>
      <c r="FPN14" s="124"/>
      <c r="FPO14" s="124"/>
      <c r="FPP14" s="124"/>
      <c r="FPQ14" s="124"/>
      <c r="FPR14" s="124"/>
      <c r="FPS14" s="124"/>
      <c r="FPT14" s="124"/>
      <c r="FPU14" s="124"/>
      <c r="FPV14" s="124"/>
      <c r="FPW14" s="124"/>
      <c r="FPX14" s="124"/>
      <c r="FPY14" s="124"/>
      <c r="FPZ14" s="124"/>
      <c r="FQA14" s="124"/>
      <c r="FQB14" s="124"/>
      <c r="FQC14" s="124"/>
      <c r="FQD14" s="124"/>
      <c r="FQE14" s="124"/>
      <c r="FQF14" s="124"/>
      <c r="FQG14" s="124"/>
      <c r="FQH14" s="124"/>
      <c r="FQI14" s="124"/>
      <c r="FQJ14" s="124"/>
      <c r="FQK14" s="124"/>
      <c r="FQL14" s="124"/>
      <c r="FQM14" s="124"/>
      <c r="FQN14" s="124"/>
      <c r="FQO14" s="124"/>
      <c r="FQP14" s="124"/>
      <c r="FQQ14" s="124"/>
      <c r="FQR14" s="124"/>
      <c r="FQS14" s="124"/>
      <c r="FQT14" s="124"/>
      <c r="FQU14" s="124"/>
      <c r="FQV14" s="124"/>
      <c r="FQW14" s="124"/>
      <c r="FQX14" s="124"/>
      <c r="FQY14" s="124"/>
      <c r="FQZ14" s="124"/>
      <c r="FRA14" s="124"/>
      <c r="FRB14" s="124"/>
      <c r="FRC14" s="124"/>
      <c r="FRD14" s="124"/>
      <c r="FRE14" s="124"/>
      <c r="FRF14" s="124"/>
      <c r="FRG14" s="124"/>
      <c r="FRH14" s="124"/>
      <c r="FRI14" s="124"/>
      <c r="FRJ14" s="124"/>
      <c r="FRK14" s="124"/>
      <c r="FRL14" s="124"/>
      <c r="FRM14" s="124"/>
      <c r="FRN14" s="124"/>
      <c r="FRO14" s="124"/>
      <c r="FRP14" s="124"/>
      <c r="FRQ14" s="124"/>
      <c r="FRR14" s="124"/>
      <c r="FRS14" s="124"/>
      <c r="FRT14" s="124"/>
      <c r="FRU14" s="124"/>
      <c r="FRV14" s="124"/>
      <c r="FRW14" s="124"/>
      <c r="FRX14" s="124"/>
      <c r="FRY14" s="124"/>
      <c r="FRZ14" s="124"/>
      <c r="FSA14" s="124"/>
      <c r="FSB14" s="124"/>
      <c r="FSC14" s="124"/>
      <c r="FSD14" s="124"/>
      <c r="FSE14" s="124"/>
      <c r="FSF14" s="124"/>
      <c r="FSG14" s="124"/>
      <c r="FSH14" s="124"/>
      <c r="FSI14" s="124"/>
      <c r="FSJ14" s="124"/>
      <c r="FSK14" s="124"/>
      <c r="FSL14" s="124"/>
      <c r="FSM14" s="124"/>
      <c r="FSN14" s="124"/>
      <c r="FSO14" s="124"/>
      <c r="FSP14" s="124"/>
      <c r="FSQ14" s="124"/>
      <c r="FSR14" s="124"/>
      <c r="FSS14" s="124"/>
      <c r="FST14" s="124"/>
      <c r="FSU14" s="124"/>
      <c r="FSV14" s="124"/>
      <c r="FSW14" s="124"/>
      <c r="FSX14" s="124"/>
      <c r="FSY14" s="124"/>
      <c r="FSZ14" s="124"/>
      <c r="FTA14" s="124"/>
      <c r="FTB14" s="124"/>
      <c r="FTC14" s="124"/>
      <c r="FTD14" s="124"/>
      <c r="FTE14" s="124"/>
      <c r="FTF14" s="124"/>
      <c r="FTG14" s="124"/>
      <c r="FTH14" s="124"/>
      <c r="FTI14" s="124"/>
      <c r="FTJ14" s="124"/>
      <c r="FTK14" s="124"/>
      <c r="FTL14" s="124"/>
      <c r="FTM14" s="124"/>
      <c r="FTN14" s="124"/>
      <c r="FTO14" s="124"/>
      <c r="FTP14" s="124"/>
      <c r="FTQ14" s="124"/>
      <c r="FTR14" s="124"/>
      <c r="FTS14" s="124"/>
      <c r="FTT14" s="124"/>
      <c r="FTU14" s="124"/>
      <c r="FTV14" s="124"/>
      <c r="FTW14" s="124"/>
      <c r="FTX14" s="124"/>
      <c r="FTY14" s="124"/>
      <c r="FTZ14" s="124"/>
      <c r="FUA14" s="124"/>
      <c r="FUB14" s="124"/>
      <c r="FUC14" s="124"/>
      <c r="FUD14" s="124"/>
      <c r="FUE14" s="124"/>
      <c r="FUF14" s="124"/>
      <c r="FUG14" s="124"/>
      <c r="FUH14" s="124"/>
      <c r="FUI14" s="124"/>
      <c r="FUJ14" s="124"/>
      <c r="FUK14" s="124"/>
      <c r="FUL14" s="124"/>
      <c r="FUM14" s="124"/>
      <c r="FUN14" s="124"/>
      <c r="FUO14" s="124"/>
      <c r="FUP14" s="124"/>
      <c r="FUQ14" s="124"/>
      <c r="FUR14" s="124"/>
      <c r="FUS14" s="124"/>
      <c r="FUT14" s="124"/>
      <c r="FUU14" s="124"/>
      <c r="FUV14" s="124"/>
      <c r="FUW14" s="124"/>
      <c r="FUX14" s="124"/>
      <c r="FUY14" s="124"/>
      <c r="FUZ14" s="124"/>
      <c r="FVA14" s="124"/>
      <c r="FVB14" s="124"/>
      <c r="FVC14" s="124"/>
      <c r="FVD14" s="124"/>
      <c r="FVE14" s="124"/>
      <c r="FVF14" s="124"/>
      <c r="FVG14" s="124"/>
      <c r="FVH14" s="124"/>
      <c r="FVI14" s="124"/>
      <c r="FVJ14" s="124"/>
      <c r="FVK14" s="124"/>
      <c r="FVL14" s="124"/>
      <c r="FVM14" s="124"/>
      <c r="FVN14" s="124"/>
      <c r="FVO14" s="124"/>
      <c r="FVP14" s="124"/>
      <c r="FVQ14" s="124"/>
      <c r="FVR14" s="124"/>
      <c r="FVS14" s="124"/>
      <c r="FVT14" s="124"/>
      <c r="FVU14" s="124"/>
      <c r="FVV14" s="124"/>
      <c r="FVW14" s="124"/>
      <c r="FVX14" s="124"/>
      <c r="FVY14" s="124"/>
      <c r="FVZ14" s="124"/>
      <c r="FWA14" s="124"/>
      <c r="FWB14" s="124"/>
      <c r="FWC14" s="124"/>
      <c r="FWD14" s="124"/>
      <c r="FWE14" s="124"/>
      <c r="FWF14" s="124"/>
      <c r="FWG14" s="124"/>
      <c r="FWH14" s="124"/>
      <c r="FWI14" s="124"/>
      <c r="FWJ14" s="124"/>
      <c r="FWK14" s="124"/>
      <c r="FWL14" s="124"/>
      <c r="FWM14" s="124"/>
      <c r="FWN14" s="124"/>
      <c r="FWO14" s="124"/>
      <c r="FWP14" s="124"/>
      <c r="FWQ14" s="124"/>
      <c r="FWR14" s="124"/>
      <c r="FWS14" s="124"/>
      <c r="FWT14" s="124"/>
      <c r="FWU14" s="124"/>
      <c r="FWV14" s="124"/>
      <c r="FWW14" s="124"/>
      <c r="FWX14" s="124"/>
      <c r="FWY14" s="124"/>
      <c r="FWZ14" s="124"/>
      <c r="FXA14" s="124"/>
      <c r="FXB14" s="124"/>
      <c r="FXC14" s="124"/>
      <c r="FXD14" s="124"/>
      <c r="FXE14" s="124"/>
      <c r="FXF14" s="124"/>
      <c r="FXG14" s="124"/>
      <c r="FXH14" s="124"/>
      <c r="FXI14" s="124"/>
      <c r="FXJ14" s="124"/>
      <c r="FXK14" s="124"/>
      <c r="FXL14" s="124"/>
      <c r="FXM14" s="124"/>
      <c r="FXN14" s="124"/>
      <c r="FXO14" s="124"/>
      <c r="FXP14" s="124"/>
      <c r="FXQ14" s="124"/>
      <c r="FXR14" s="124"/>
      <c r="FXS14" s="124"/>
      <c r="FXT14" s="124"/>
      <c r="FXU14" s="124"/>
      <c r="FXV14" s="124"/>
      <c r="FXW14" s="124"/>
      <c r="FXX14" s="124"/>
      <c r="FXY14" s="124"/>
      <c r="FXZ14" s="124"/>
      <c r="FYA14" s="124"/>
      <c r="FYB14" s="124"/>
      <c r="FYC14" s="124"/>
      <c r="FYD14" s="124"/>
      <c r="FYE14" s="124"/>
      <c r="FYF14" s="124"/>
      <c r="FYG14" s="124"/>
      <c r="FYH14" s="124"/>
      <c r="FYI14" s="124"/>
      <c r="FYJ14" s="124"/>
      <c r="FYK14" s="124"/>
      <c r="FYL14" s="124"/>
      <c r="FYM14" s="124"/>
      <c r="FYN14" s="124"/>
      <c r="FYO14" s="124"/>
      <c r="FYP14" s="124"/>
      <c r="FYQ14" s="124"/>
      <c r="FYR14" s="124"/>
      <c r="FYS14" s="124"/>
      <c r="FYT14" s="124"/>
      <c r="FYU14" s="124"/>
      <c r="FYV14" s="124"/>
      <c r="FYW14" s="124"/>
      <c r="FYX14" s="124"/>
      <c r="FYY14" s="124"/>
      <c r="FYZ14" s="124"/>
      <c r="FZA14" s="124"/>
      <c r="FZB14" s="124"/>
      <c r="FZC14" s="124"/>
      <c r="FZD14" s="124"/>
      <c r="FZE14" s="124"/>
      <c r="FZF14" s="124"/>
      <c r="FZG14" s="124"/>
      <c r="FZH14" s="124"/>
      <c r="FZI14" s="124"/>
      <c r="FZJ14" s="124"/>
      <c r="FZK14" s="124"/>
      <c r="FZL14" s="124"/>
      <c r="FZM14" s="124"/>
      <c r="FZN14" s="124"/>
      <c r="FZO14" s="124"/>
      <c r="FZP14" s="124"/>
      <c r="FZQ14" s="124"/>
      <c r="FZR14" s="124"/>
      <c r="FZS14" s="124"/>
      <c r="FZT14" s="124"/>
      <c r="FZU14" s="124"/>
      <c r="FZV14" s="124"/>
      <c r="FZW14" s="124"/>
      <c r="FZX14" s="124"/>
      <c r="FZY14" s="124"/>
      <c r="FZZ14" s="124"/>
      <c r="GAA14" s="124"/>
      <c r="GAB14" s="124"/>
      <c r="GAC14" s="124"/>
      <c r="GAD14" s="124"/>
      <c r="GAE14" s="124"/>
      <c r="GAF14" s="124"/>
      <c r="GAG14" s="124"/>
      <c r="GAH14" s="124"/>
      <c r="GAI14" s="124"/>
      <c r="GAJ14" s="124"/>
      <c r="GAK14" s="124"/>
      <c r="GAL14" s="124"/>
      <c r="GAM14" s="124"/>
      <c r="GAN14" s="124"/>
      <c r="GAO14" s="124"/>
      <c r="GAP14" s="124"/>
      <c r="GAQ14" s="124"/>
      <c r="GAR14" s="124"/>
      <c r="GAS14" s="124"/>
      <c r="GAT14" s="124"/>
      <c r="GAU14" s="124"/>
      <c r="GAV14" s="124"/>
      <c r="GAW14" s="124"/>
      <c r="GAX14" s="124"/>
      <c r="GAY14" s="124"/>
      <c r="GAZ14" s="124"/>
      <c r="GBA14" s="124"/>
      <c r="GBB14" s="124"/>
      <c r="GBC14" s="124"/>
      <c r="GBD14" s="124"/>
      <c r="GBE14" s="124"/>
      <c r="GBF14" s="124"/>
      <c r="GBG14" s="124"/>
      <c r="GBH14" s="124"/>
      <c r="GBI14" s="124"/>
      <c r="GBJ14" s="124"/>
      <c r="GBK14" s="124"/>
      <c r="GBL14" s="124"/>
      <c r="GBM14" s="124"/>
      <c r="GBN14" s="124"/>
      <c r="GBO14" s="124"/>
      <c r="GBP14" s="124"/>
      <c r="GBQ14" s="124"/>
      <c r="GBR14" s="124"/>
      <c r="GBS14" s="124"/>
      <c r="GBT14" s="124"/>
      <c r="GBU14" s="124"/>
      <c r="GBV14" s="124"/>
      <c r="GBW14" s="124"/>
      <c r="GBX14" s="124"/>
      <c r="GBY14" s="124"/>
      <c r="GBZ14" s="124"/>
      <c r="GCA14" s="124"/>
      <c r="GCB14" s="124"/>
      <c r="GCC14" s="124"/>
      <c r="GCD14" s="124"/>
      <c r="GCE14" s="124"/>
      <c r="GCF14" s="124"/>
      <c r="GCG14" s="124"/>
      <c r="GCH14" s="124"/>
      <c r="GCI14" s="124"/>
      <c r="GCJ14" s="124"/>
      <c r="GCK14" s="124"/>
      <c r="GCL14" s="124"/>
      <c r="GCM14" s="124"/>
      <c r="GCN14" s="124"/>
      <c r="GCO14" s="124"/>
      <c r="GCP14" s="124"/>
      <c r="GCQ14" s="124"/>
      <c r="GCR14" s="124"/>
      <c r="GCS14" s="124"/>
      <c r="GCT14" s="124"/>
      <c r="GCU14" s="124"/>
      <c r="GCV14" s="124"/>
      <c r="GCW14" s="124"/>
      <c r="GCX14" s="124"/>
      <c r="GCY14" s="124"/>
      <c r="GCZ14" s="124"/>
      <c r="GDA14" s="124"/>
      <c r="GDB14" s="124"/>
      <c r="GDC14" s="124"/>
      <c r="GDD14" s="124"/>
      <c r="GDE14" s="124"/>
      <c r="GDF14" s="124"/>
      <c r="GDG14" s="124"/>
      <c r="GDH14" s="124"/>
      <c r="GDI14" s="124"/>
      <c r="GDJ14" s="124"/>
      <c r="GDK14" s="124"/>
      <c r="GDL14" s="124"/>
      <c r="GDM14" s="124"/>
      <c r="GDN14" s="124"/>
      <c r="GDO14" s="124"/>
      <c r="GDP14" s="124"/>
      <c r="GDQ14" s="124"/>
      <c r="GDR14" s="124"/>
      <c r="GDS14" s="124"/>
      <c r="GDT14" s="124"/>
      <c r="GDU14" s="124"/>
      <c r="GDV14" s="124"/>
      <c r="GDW14" s="124"/>
      <c r="GDX14" s="124"/>
      <c r="GDY14" s="124"/>
      <c r="GDZ14" s="124"/>
      <c r="GEA14" s="124"/>
      <c r="GEB14" s="124"/>
      <c r="GEC14" s="124"/>
      <c r="GED14" s="124"/>
      <c r="GEE14" s="124"/>
      <c r="GEF14" s="124"/>
      <c r="GEG14" s="124"/>
      <c r="GEH14" s="124"/>
      <c r="GEI14" s="124"/>
      <c r="GEJ14" s="124"/>
      <c r="GEK14" s="124"/>
      <c r="GEL14" s="124"/>
      <c r="GEM14" s="124"/>
      <c r="GEN14" s="124"/>
      <c r="GEO14" s="124"/>
      <c r="GEP14" s="124"/>
      <c r="GEQ14" s="124"/>
      <c r="GER14" s="124"/>
      <c r="GES14" s="124"/>
      <c r="GET14" s="124"/>
      <c r="GEU14" s="124"/>
      <c r="GEV14" s="124"/>
      <c r="GEW14" s="124"/>
      <c r="GEX14" s="124"/>
      <c r="GEY14" s="124"/>
      <c r="GEZ14" s="124"/>
      <c r="GFA14" s="124"/>
      <c r="GFB14" s="124"/>
      <c r="GFC14" s="124"/>
      <c r="GFD14" s="124"/>
      <c r="GFE14" s="124"/>
      <c r="GFF14" s="124"/>
      <c r="GFG14" s="124"/>
      <c r="GFH14" s="124"/>
      <c r="GFI14" s="124"/>
      <c r="GFJ14" s="124"/>
      <c r="GFK14" s="124"/>
      <c r="GFL14" s="124"/>
      <c r="GFM14" s="124"/>
      <c r="GFN14" s="124"/>
      <c r="GFO14" s="124"/>
      <c r="GFP14" s="124"/>
      <c r="GFQ14" s="124"/>
      <c r="GFR14" s="124"/>
      <c r="GFS14" s="124"/>
      <c r="GFT14" s="124"/>
      <c r="GFU14" s="124"/>
      <c r="GFV14" s="124"/>
      <c r="GFW14" s="124"/>
      <c r="GFX14" s="124"/>
      <c r="GFY14" s="124"/>
      <c r="GFZ14" s="124"/>
      <c r="GGA14" s="124"/>
      <c r="GGB14" s="124"/>
      <c r="GGC14" s="124"/>
      <c r="GGD14" s="124"/>
      <c r="GGE14" s="124"/>
      <c r="GGF14" s="124"/>
      <c r="GGG14" s="124"/>
      <c r="GGH14" s="124"/>
      <c r="GGI14" s="124"/>
      <c r="GGJ14" s="124"/>
      <c r="GGK14" s="124"/>
      <c r="GGL14" s="124"/>
      <c r="GGM14" s="124"/>
      <c r="GGN14" s="124"/>
      <c r="GGO14" s="124"/>
      <c r="GGP14" s="124"/>
      <c r="GGQ14" s="124"/>
      <c r="GGR14" s="124"/>
      <c r="GGS14" s="124"/>
      <c r="GGT14" s="124"/>
      <c r="GGU14" s="124"/>
      <c r="GGV14" s="124"/>
      <c r="GGW14" s="124"/>
      <c r="GGX14" s="124"/>
      <c r="GGY14" s="124"/>
      <c r="GGZ14" s="124"/>
      <c r="GHA14" s="124"/>
      <c r="GHB14" s="124"/>
      <c r="GHC14" s="124"/>
      <c r="GHD14" s="124"/>
      <c r="GHE14" s="124"/>
      <c r="GHF14" s="124"/>
      <c r="GHG14" s="124"/>
      <c r="GHH14" s="124"/>
      <c r="GHI14" s="124"/>
      <c r="GHJ14" s="124"/>
      <c r="GHK14" s="124"/>
      <c r="GHL14" s="124"/>
      <c r="GHM14" s="124"/>
      <c r="GHN14" s="124"/>
      <c r="GHO14" s="124"/>
      <c r="GHP14" s="124"/>
      <c r="GHQ14" s="124"/>
      <c r="GHR14" s="124"/>
      <c r="GHS14" s="124"/>
      <c r="GHT14" s="124"/>
      <c r="GHU14" s="124"/>
      <c r="GHV14" s="124"/>
      <c r="GHW14" s="124"/>
      <c r="GHX14" s="124"/>
      <c r="GHY14" s="124"/>
      <c r="GHZ14" s="124"/>
      <c r="GIA14" s="124"/>
      <c r="GIB14" s="124"/>
      <c r="GIC14" s="124"/>
      <c r="GID14" s="124"/>
      <c r="GIE14" s="124"/>
      <c r="GIF14" s="124"/>
      <c r="GIG14" s="124"/>
      <c r="GIH14" s="124"/>
      <c r="GII14" s="124"/>
      <c r="GIJ14" s="124"/>
      <c r="GIK14" s="124"/>
      <c r="GIL14" s="124"/>
      <c r="GIM14" s="124"/>
      <c r="GIN14" s="124"/>
      <c r="GIO14" s="124"/>
      <c r="GIP14" s="124"/>
      <c r="GIQ14" s="124"/>
      <c r="GIR14" s="124"/>
      <c r="GIS14" s="124"/>
      <c r="GIT14" s="124"/>
      <c r="GIU14" s="124"/>
      <c r="GIV14" s="124"/>
      <c r="GIW14" s="124"/>
      <c r="GIX14" s="124"/>
      <c r="GIY14" s="124"/>
      <c r="GIZ14" s="124"/>
      <c r="GJA14" s="124"/>
      <c r="GJB14" s="124"/>
      <c r="GJC14" s="124"/>
      <c r="GJD14" s="124"/>
      <c r="GJE14" s="124"/>
      <c r="GJF14" s="124"/>
      <c r="GJG14" s="124"/>
      <c r="GJH14" s="124"/>
      <c r="GJI14" s="124"/>
      <c r="GJJ14" s="124"/>
      <c r="GJK14" s="124"/>
      <c r="GJL14" s="124"/>
      <c r="GJM14" s="124"/>
      <c r="GJN14" s="124"/>
      <c r="GJO14" s="124"/>
      <c r="GJP14" s="124"/>
      <c r="GJQ14" s="124"/>
      <c r="GJR14" s="124"/>
      <c r="GJS14" s="124"/>
      <c r="GJT14" s="124"/>
      <c r="GJU14" s="124"/>
      <c r="GJV14" s="124"/>
      <c r="GJW14" s="124"/>
      <c r="GJX14" s="124"/>
      <c r="GJY14" s="124"/>
      <c r="GJZ14" s="124"/>
      <c r="GKA14" s="124"/>
      <c r="GKB14" s="124"/>
      <c r="GKC14" s="124"/>
      <c r="GKD14" s="124"/>
      <c r="GKE14" s="124"/>
      <c r="GKF14" s="124"/>
      <c r="GKG14" s="124"/>
      <c r="GKH14" s="124"/>
      <c r="GKI14" s="124"/>
      <c r="GKJ14" s="124"/>
      <c r="GKK14" s="124"/>
      <c r="GKL14" s="124"/>
      <c r="GKM14" s="124"/>
      <c r="GKN14" s="124"/>
      <c r="GKO14" s="124"/>
      <c r="GKP14" s="124"/>
      <c r="GKQ14" s="124"/>
      <c r="GKR14" s="124"/>
      <c r="GKS14" s="124"/>
      <c r="GKT14" s="124"/>
      <c r="GKU14" s="124"/>
      <c r="GKV14" s="124"/>
      <c r="GKW14" s="124"/>
      <c r="GKX14" s="124"/>
      <c r="GKY14" s="124"/>
      <c r="GKZ14" s="124"/>
      <c r="GLA14" s="124"/>
      <c r="GLB14" s="124"/>
      <c r="GLC14" s="124"/>
      <c r="GLD14" s="124"/>
      <c r="GLE14" s="124"/>
      <c r="GLF14" s="124"/>
      <c r="GLG14" s="124"/>
      <c r="GLH14" s="124"/>
      <c r="GLI14" s="124"/>
      <c r="GLJ14" s="124"/>
      <c r="GLK14" s="124"/>
      <c r="GLL14" s="124"/>
      <c r="GLM14" s="124"/>
      <c r="GLN14" s="124"/>
      <c r="GLO14" s="124"/>
      <c r="GLP14" s="124"/>
      <c r="GLQ14" s="124"/>
      <c r="GLR14" s="124"/>
      <c r="GLS14" s="124"/>
      <c r="GLT14" s="124"/>
      <c r="GLU14" s="124"/>
      <c r="GLV14" s="124"/>
      <c r="GLW14" s="124"/>
      <c r="GLX14" s="124"/>
      <c r="GLY14" s="124"/>
      <c r="GLZ14" s="124"/>
      <c r="GMA14" s="124"/>
      <c r="GMB14" s="124"/>
      <c r="GMC14" s="124"/>
      <c r="GMD14" s="124"/>
      <c r="GME14" s="124"/>
      <c r="GMF14" s="124"/>
      <c r="GMG14" s="124"/>
      <c r="GMH14" s="124"/>
      <c r="GMI14" s="124"/>
      <c r="GMJ14" s="124"/>
      <c r="GMK14" s="124"/>
      <c r="GML14" s="124"/>
      <c r="GMM14" s="124"/>
      <c r="GMN14" s="124"/>
      <c r="GMO14" s="124"/>
      <c r="GMP14" s="124"/>
      <c r="GMQ14" s="124"/>
      <c r="GMR14" s="124"/>
      <c r="GMS14" s="124"/>
      <c r="GMT14" s="124"/>
      <c r="GMU14" s="124"/>
      <c r="GMV14" s="124"/>
      <c r="GMW14" s="124"/>
      <c r="GMX14" s="124"/>
      <c r="GMY14" s="124"/>
      <c r="GMZ14" s="124"/>
      <c r="GNA14" s="124"/>
      <c r="GNB14" s="124"/>
      <c r="GNC14" s="124"/>
      <c r="GND14" s="124"/>
      <c r="GNE14" s="124"/>
      <c r="GNF14" s="124"/>
      <c r="GNG14" s="124"/>
      <c r="GNH14" s="124"/>
      <c r="GNI14" s="124"/>
      <c r="GNJ14" s="124"/>
      <c r="GNK14" s="124"/>
      <c r="GNL14" s="124"/>
      <c r="GNM14" s="124"/>
      <c r="GNN14" s="124"/>
      <c r="GNO14" s="124"/>
      <c r="GNP14" s="124"/>
      <c r="GNQ14" s="124"/>
      <c r="GNR14" s="124"/>
      <c r="GNS14" s="124"/>
      <c r="GNT14" s="124"/>
      <c r="GNU14" s="124"/>
      <c r="GNV14" s="124"/>
      <c r="GNW14" s="124"/>
      <c r="GNX14" s="124"/>
      <c r="GNY14" s="124"/>
      <c r="GNZ14" s="124"/>
      <c r="GOA14" s="124"/>
      <c r="GOB14" s="124"/>
      <c r="GOC14" s="124"/>
      <c r="GOD14" s="124"/>
      <c r="GOE14" s="124"/>
      <c r="GOF14" s="124"/>
      <c r="GOG14" s="124"/>
      <c r="GOH14" s="124"/>
      <c r="GOI14" s="124"/>
      <c r="GOJ14" s="124"/>
      <c r="GOK14" s="124"/>
      <c r="GOL14" s="124"/>
      <c r="GOM14" s="124"/>
      <c r="GON14" s="124"/>
      <c r="GOO14" s="124"/>
      <c r="GOP14" s="124"/>
      <c r="GOQ14" s="124"/>
      <c r="GOR14" s="124"/>
      <c r="GOS14" s="124"/>
      <c r="GOT14" s="124"/>
      <c r="GOU14" s="124"/>
      <c r="GOV14" s="124"/>
      <c r="GOW14" s="124"/>
      <c r="GOX14" s="124"/>
      <c r="GOY14" s="124"/>
      <c r="GOZ14" s="124"/>
      <c r="GPA14" s="124"/>
      <c r="GPB14" s="124"/>
      <c r="GPC14" s="124"/>
      <c r="GPD14" s="124"/>
      <c r="GPE14" s="124"/>
      <c r="GPF14" s="124"/>
      <c r="GPG14" s="124"/>
      <c r="GPH14" s="124"/>
      <c r="GPI14" s="124"/>
      <c r="GPJ14" s="124"/>
      <c r="GPK14" s="124"/>
      <c r="GPL14" s="124"/>
      <c r="GPM14" s="124"/>
      <c r="GPN14" s="124"/>
      <c r="GPO14" s="124"/>
      <c r="GPP14" s="124"/>
      <c r="GPQ14" s="124"/>
      <c r="GPR14" s="124"/>
      <c r="GPS14" s="124"/>
      <c r="GPT14" s="124"/>
      <c r="GPU14" s="124"/>
      <c r="GPV14" s="124"/>
      <c r="GPW14" s="124"/>
      <c r="GPX14" s="124"/>
      <c r="GPY14" s="124"/>
      <c r="GPZ14" s="124"/>
      <c r="GQA14" s="124"/>
      <c r="GQB14" s="124"/>
      <c r="GQC14" s="124"/>
      <c r="GQD14" s="124"/>
      <c r="GQE14" s="124"/>
      <c r="GQF14" s="124"/>
      <c r="GQG14" s="124"/>
      <c r="GQH14" s="124"/>
      <c r="GQI14" s="124"/>
      <c r="GQJ14" s="124"/>
      <c r="GQK14" s="124"/>
      <c r="GQL14" s="124"/>
      <c r="GQM14" s="124"/>
      <c r="GQN14" s="124"/>
      <c r="GQO14" s="124"/>
      <c r="GQP14" s="124"/>
      <c r="GQQ14" s="124"/>
      <c r="GQR14" s="124"/>
      <c r="GQS14" s="124"/>
      <c r="GQT14" s="124"/>
      <c r="GQU14" s="124"/>
      <c r="GQV14" s="124"/>
      <c r="GQW14" s="124"/>
      <c r="GQX14" s="124"/>
      <c r="GQY14" s="124"/>
      <c r="GQZ14" s="124"/>
      <c r="GRA14" s="124"/>
      <c r="GRB14" s="124"/>
      <c r="GRC14" s="124"/>
      <c r="GRD14" s="124"/>
      <c r="GRE14" s="124"/>
      <c r="GRF14" s="124"/>
      <c r="GRG14" s="124"/>
      <c r="GRH14" s="124"/>
      <c r="GRI14" s="124"/>
      <c r="GRJ14" s="124"/>
      <c r="GRK14" s="124"/>
      <c r="GRL14" s="124"/>
      <c r="GRM14" s="124"/>
      <c r="GRN14" s="124"/>
      <c r="GRO14" s="124"/>
      <c r="GRP14" s="124"/>
      <c r="GRQ14" s="124"/>
      <c r="GRR14" s="124"/>
      <c r="GRS14" s="124"/>
      <c r="GRT14" s="124"/>
      <c r="GRU14" s="124"/>
      <c r="GRV14" s="124"/>
      <c r="GRW14" s="124"/>
      <c r="GRX14" s="124"/>
      <c r="GRY14" s="124"/>
      <c r="GRZ14" s="124"/>
      <c r="GSA14" s="124"/>
      <c r="GSB14" s="124"/>
      <c r="GSC14" s="124"/>
      <c r="GSD14" s="124"/>
      <c r="GSE14" s="124"/>
      <c r="GSF14" s="124"/>
      <c r="GSG14" s="124"/>
      <c r="GSH14" s="124"/>
      <c r="GSI14" s="124"/>
      <c r="GSJ14" s="124"/>
      <c r="GSK14" s="124"/>
      <c r="GSL14" s="124"/>
      <c r="GSM14" s="124"/>
      <c r="GSN14" s="124"/>
      <c r="GSO14" s="124"/>
      <c r="GSP14" s="124"/>
      <c r="GSQ14" s="124"/>
      <c r="GSR14" s="124"/>
      <c r="GSS14" s="124"/>
      <c r="GST14" s="124"/>
      <c r="GSU14" s="124"/>
      <c r="GSV14" s="124"/>
      <c r="GSW14" s="124"/>
      <c r="GSX14" s="124"/>
      <c r="GSY14" s="124"/>
      <c r="GSZ14" s="124"/>
      <c r="GTA14" s="124"/>
      <c r="GTB14" s="124"/>
      <c r="GTC14" s="124"/>
      <c r="GTD14" s="124"/>
      <c r="GTE14" s="124"/>
      <c r="GTF14" s="124"/>
      <c r="GTG14" s="124"/>
      <c r="GTH14" s="124"/>
      <c r="GTI14" s="124"/>
      <c r="GTJ14" s="124"/>
      <c r="GTK14" s="124"/>
      <c r="GTL14" s="124"/>
      <c r="GTM14" s="124"/>
      <c r="GTN14" s="124"/>
      <c r="GTO14" s="124"/>
      <c r="GTP14" s="124"/>
      <c r="GTQ14" s="124"/>
      <c r="GTR14" s="124"/>
      <c r="GTS14" s="124"/>
      <c r="GTT14" s="124"/>
      <c r="GTU14" s="124"/>
      <c r="GTV14" s="124"/>
      <c r="GTW14" s="124"/>
      <c r="GTX14" s="124"/>
      <c r="GTY14" s="124"/>
      <c r="GTZ14" s="124"/>
      <c r="GUA14" s="124"/>
      <c r="GUB14" s="124"/>
      <c r="GUC14" s="124"/>
      <c r="GUD14" s="124"/>
      <c r="GUE14" s="124"/>
      <c r="GUF14" s="124"/>
      <c r="GUG14" s="124"/>
      <c r="GUH14" s="124"/>
      <c r="GUI14" s="124"/>
      <c r="GUJ14" s="124"/>
      <c r="GUK14" s="124"/>
      <c r="GUL14" s="124"/>
      <c r="GUM14" s="124"/>
      <c r="GUN14" s="124"/>
      <c r="GUO14" s="124"/>
      <c r="GUP14" s="124"/>
      <c r="GUQ14" s="124"/>
      <c r="GUR14" s="124"/>
      <c r="GUS14" s="124"/>
      <c r="GUT14" s="124"/>
      <c r="GUU14" s="124"/>
      <c r="GUV14" s="124"/>
      <c r="GUW14" s="124"/>
      <c r="GUX14" s="124"/>
      <c r="GUY14" s="124"/>
      <c r="GUZ14" s="124"/>
      <c r="GVA14" s="124"/>
      <c r="GVB14" s="124"/>
      <c r="GVC14" s="124"/>
      <c r="GVD14" s="124"/>
      <c r="GVE14" s="124"/>
      <c r="GVF14" s="124"/>
      <c r="GVG14" s="124"/>
      <c r="GVH14" s="124"/>
      <c r="GVI14" s="124"/>
      <c r="GVJ14" s="124"/>
      <c r="GVK14" s="124"/>
      <c r="GVL14" s="124"/>
      <c r="GVM14" s="124"/>
      <c r="GVN14" s="124"/>
      <c r="GVO14" s="124"/>
      <c r="GVP14" s="124"/>
      <c r="GVQ14" s="124"/>
      <c r="GVR14" s="124"/>
      <c r="GVS14" s="124"/>
      <c r="GVT14" s="124"/>
      <c r="GVU14" s="124"/>
      <c r="GVV14" s="124"/>
      <c r="GVW14" s="124"/>
      <c r="GVX14" s="124"/>
      <c r="GVY14" s="124"/>
      <c r="GVZ14" s="124"/>
      <c r="GWA14" s="124"/>
      <c r="GWB14" s="124"/>
      <c r="GWC14" s="124"/>
      <c r="GWD14" s="124"/>
      <c r="GWE14" s="124"/>
      <c r="GWF14" s="124"/>
      <c r="GWG14" s="124"/>
      <c r="GWH14" s="124"/>
      <c r="GWI14" s="124"/>
      <c r="GWJ14" s="124"/>
      <c r="GWK14" s="124"/>
      <c r="GWL14" s="124"/>
      <c r="GWM14" s="124"/>
      <c r="GWN14" s="124"/>
      <c r="GWO14" s="124"/>
      <c r="GWP14" s="124"/>
      <c r="GWQ14" s="124"/>
      <c r="GWR14" s="124"/>
      <c r="GWS14" s="124"/>
      <c r="GWT14" s="124"/>
      <c r="GWU14" s="124"/>
      <c r="GWV14" s="124"/>
      <c r="GWW14" s="124"/>
      <c r="GWX14" s="124"/>
      <c r="GWY14" s="124"/>
      <c r="GWZ14" s="124"/>
      <c r="GXA14" s="124"/>
      <c r="GXB14" s="124"/>
      <c r="GXC14" s="124"/>
      <c r="GXD14" s="124"/>
      <c r="GXE14" s="124"/>
      <c r="GXF14" s="124"/>
      <c r="GXG14" s="124"/>
      <c r="GXH14" s="124"/>
      <c r="GXI14" s="124"/>
      <c r="GXJ14" s="124"/>
      <c r="GXK14" s="124"/>
      <c r="GXL14" s="124"/>
      <c r="GXM14" s="124"/>
      <c r="GXN14" s="124"/>
      <c r="GXO14" s="124"/>
      <c r="GXP14" s="124"/>
      <c r="GXQ14" s="124"/>
      <c r="GXR14" s="124"/>
      <c r="GXS14" s="124"/>
      <c r="GXT14" s="124"/>
      <c r="GXU14" s="124"/>
      <c r="GXV14" s="124"/>
      <c r="GXW14" s="124"/>
      <c r="GXX14" s="124"/>
      <c r="GXY14" s="124"/>
      <c r="GXZ14" s="124"/>
      <c r="GYA14" s="124"/>
      <c r="GYB14" s="124"/>
      <c r="GYC14" s="124"/>
      <c r="GYD14" s="124"/>
      <c r="GYE14" s="124"/>
      <c r="GYF14" s="124"/>
      <c r="GYG14" s="124"/>
      <c r="GYH14" s="124"/>
      <c r="GYI14" s="124"/>
      <c r="GYJ14" s="124"/>
      <c r="GYK14" s="124"/>
      <c r="GYL14" s="124"/>
      <c r="GYM14" s="124"/>
      <c r="GYN14" s="124"/>
      <c r="GYO14" s="124"/>
      <c r="GYP14" s="124"/>
      <c r="GYQ14" s="124"/>
      <c r="GYR14" s="124"/>
      <c r="GYS14" s="124"/>
      <c r="GYT14" s="124"/>
      <c r="GYU14" s="124"/>
      <c r="GYV14" s="124"/>
      <c r="GYW14" s="124"/>
      <c r="GYX14" s="124"/>
      <c r="GYY14" s="124"/>
      <c r="GYZ14" s="124"/>
      <c r="GZA14" s="124"/>
      <c r="GZB14" s="124"/>
      <c r="GZC14" s="124"/>
      <c r="GZD14" s="124"/>
      <c r="GZE14" s="124"/>
      <c r="GZF14" s="124"/>
      <c r="GZG14" s="124"/>
      <c r="GZH14" s="124"/>
      <c r="GZI14" s="124"/>
      <c r="GZJ14" s="124"/>
      <c r="GZK14" s="124"/>
      <c r="GZL14" s="124"/>
      <c r="GZM14" s="124"/>
      <c r="GZN14" s="124"/>
      <c r="GZO14" s="124"/>
      <c r="GZP14" s="124"/>
      <c r="GZQ14" s="124"/>
      <c r="GZR14" s="124"/>
      <c r="GZS14" s="124"/>
      <c r="GZT14" s="124"/>
      <c r="GZU14" s="124"/>
      <c r="GZV14" s="124"/>
      <c r="GZW14" s="124"/>
      <c r="GZX14" s="124"/>
      <c r="GZY14" s="124"/>
      <c r="GZZ14" s="124"/>
      <c r="HAA14" s="124"/>
      <c r="HAB14" s="124"/>
      <c r="HAC14" s="124"/>
      <c r="HAD14" s="124"/>
      <c r="HAE14" s="124"/>
      <c r="HAF14" s="124"/>
      <c r="HAG14" s="124"/>
      <c r="HAH14" s="124"/>
      <c r="HAI14" s="124"/>
      <c r="HAJ14" s="124"/>
      <c r="HAK14" s="124"/>
      <c r="HAL14" s="124"/>
      <c r="HAM14" s="124"/>
      <c r="HAN14" s="124"/>
      <c r="HAO14" s="124"/>
      <c r="HAP14" s="124"/>
      <c r="HAQ14" s="124"/>
      <c r="HAR14" s="124"/>
      <c r="HAS14" s="124"/>
      <c r="HAT14" s="124"/>
      <c r="HAU14" s="124"/>
      <c r="HAV14" s="124"/>
      <c r="HAW14" s="124"/>
      <c r="HAX14" s="124"/>
      <c r="HAY14" s="124"/>
      <c r="HAZ14" s="124"/>
      <c r="HBA14" s="124"/>
      <c r="HBB14" s="124"/>
      <c r="HBC14" s="124"/>
      <c r="HBD14" s="124"/>
      <c r="HBE14" s="124"/>
      <c r="HBF14" s="124"/>
      <c r="HBG14" s="124"/>
      <c r="HBH14" s="124"/>
      <c r="HBI14" s="124"/>
      <c r="HBJ14" s="124"/>
      <c r="HBK14" s="124"/>
      <c r="HBL14" s="124"/>
      <c r="HBM14" s="124"/>
      <c r="HBN14" s="124"/>
      <c r="HBO14" s="124"/>
      <c r="HBP14" s="124"/>
      <c r="HBQ14" s="124"/>
      <c r="HBR14" s="124"/>
      <c r="HBS14" s="124"/>
      <c r="HBT14" s="124"/>
      <c r="HBU14" s="124"/>
      <c r="HBV14" s="124"/>
      <c r="HBW14" s="124"/>
      <c r="HBX14" s="124"/>
      <c r="HBY14" s="124"/>
      <c r="HBZ14" s="124"/>
      <c r="HCA14" s="124"/>
      <c r="HCB14" s="124"/>
      <c r="HCC14" s="124"/>
      <c r="HCD14" s="124"/>
      <c r="HCE14" s="124"/>
      <c r="HCF14" s="124"/>
      <c r="HCG14" s="124"/>
      <c r="HCH14" s="124"/>
      <c r="HCI14" s="124"/>
      <c r="HCJ14" s="124"/>
      <c r="HCK14" s="124"/>
      <c r="HCL14" s="124"/>
      <c r="HCM14" s="124"/>
      <c r="HCN14" s="124"/>
      <c r="HCO14" s="124"/>
      <c r="HCP14" s="124"/>
      <c r="HCQ14" s="124"/>
      <c r="HCR14" s="124"/>
      <c r="HCS14" s="124"/>
      <c r="HCT14" s="124"/>
      <c r="HCU14" s="124"/>
      <c r="HCV14" s="124"/>
      <c r="HCW14" s="124"/>
      <c r="HCX14" s="124"/>
      <c r="HCY14" s="124"/>
      <c r="HCZ14" s="124"/>
      <c r="HDA14" s="124"/>
      <c r="HDB14" s="124"/>
      <c r="HDC14" s="124"/>
      <c r="HDD14" s="124"/>
      <c r="HDE14" s="124"/>
      <c r="HDF14" s="124"/>
      <c r="HDG14" s="124"/>
      <c r="HDH14" s="124"/>
      <c r="HDI14" s="124"/>
      <c r="HDJ14" s="124"/>
      <c r="HDK14" s="124"/>
      <c r="HDL14" s="124"/>
      <c r="HDM14" s="124"/>
      <c r="HDN14" s="124"/>
      <c r="HDO14" s="124"/>
      <c r="HDP14" s="124"/>
      <c r="HDQ14" s="124"/>
      <c r="HDR14" s="124"/>
      <c r="HDS14" s="124"/>
      <c r="HDT14" s="124"/>
      <c r="HDU14" s="124"/>
      <c r="HDV14" s="124"/>
      <c r="HDW14" s="124"/>
      <c r="HDX14" s="124"/>
      <c r="HDY14" s="124"/>
      <c r="HDZ14" s="124"/>
      <c r="HEA14" s="124"/>
      <c r="HEB14" s="124"/>
      <c r="HEC14" s="124"/>
      <c r="HED14" s="124"/>
      <c r="HEE14" s="124"/>
      <c r="HEF14" s="124"/>
      <c r="HEG14" s="124"/>
      <c r="HEH14" s="124"/>
      <c r="HEI14" s="124"/>
      <c r="HEJ14" s="124"/>
      <c r="HEK14" s="124"/>
      <c r="HEL14" s="124"/>
      <c r="HEM14" s="124"/>
      <c r="HEN14" s="124"/>
      <c r="HEO14" s="124"/>
      <c r="HEP14" s="124"/>
      <c r="HEQ14" s="124"/>
      <c r="HER14" s="124"/>
      <c r="HES14" s="124"/>
      <c r="HET14" s="124"/>
      <c r="HEU14" s="124"/>
      <c r="HEV14" s="124"/>
      <c r="HEW14" s="124"/>
      <c r="HEX14" s="124"/>
      <c r="HEY14" s="124"/>
      <c r="HEZ14" s="124"/>
      <c r="HFA14" s="124"/>
      <c r="HFB14" s="124"/>
      <c r="HFC14" s="124"/>
      <c r="HFD14" s="124"/>
      <c r="HFE14" s="124"/>
      <c r="HFF14" s="124"/>
      <c r="HFG14" s="124"/>
      <c r="HFH14" s="124"/>
      <c r="HFI14" s="124"/>
      <c r="HFJ14" s="124"/>
      <c r="HFK14" s="124"/>
      <c r="HFL14" s="124"/>
      <c r="HFM14" s="124"/>
      <c r="HFN14" s="124"/>
      <c r="HFO14" s="124"/>
      <c r="HFP14" s="124"/>
      <c r="HFQ14" s="124"/>
      <c r="HFR14" s="124"/>
      <c r="HFS14" s="124"/>
      <c r="HFT14" s="124"/>
      <c r="HFU14" s="124"/>
      <c r="HFV14" s="124"/>
      <c r="HFW14" s="124"/>
      <c r="HFX14" s="124"/>
      <c r="HFY14" s="124"/>
      <c r="HFZ14" s="124"/>
      <c r="HGA14" s="124"/>
      <c r="HGB14" s="124"/>
      <c r="HGC14" s="124"/>
      <c r="HGD14" s="124"/>
      <c r="HGE14" s="124"/>
      <c r="HGF14" s="124"/>
      <c r="HGG14" s="124"/>
      <c r="HGH14" s="124"/>
      <c r="HGI14" s="124"/>
      <c r="HGJ14" s="124"/>
      <c r="HGK14" s="124"/>
      <c r="HGL14" s="124"/>
      <c r="HGM14" s="124"/>
      <c r="HGN14" s="124"/>
      <c r="HGO14" s="124"/>
      <c r="HGP14" s="124"/>
      <c r="HGQ14" s="124"/>
      <c r="HGR14" s="124"/>
      <c r="HGS14" s="124"/>
      <c r="HGT14" s="124"/>
      <c r="HGU14" s="124"/>
      <c r="HGV14" s="124"/>
      <c r="HGW14" s="124"/>
      <c r="HGX14" s="124"/>
      <c r="HGY14" s="124"/>
      <c r="HGZ14" s="124"/>
      <c r="HHA14" s="124"/>
      <c r="HHB14" s="124"/>
      <c r="HHC14" s="124"/>
      <c r="HHD14" s="124"/>
      <c r="HHE14" s="124"/>
      <c r="HHF14" s="124"/>
      <c r="HHG14" s="124"/>
      <c r="HHH14" s="124"/>
      <c r="HHI14" s="124"/>
      <c r="HHJ14" s="124"/>
      <c r="HHK14" s="124"/>
      <c r="HHL14" s="124"/>
      <c r="HHM14" s="124"/>
      <c r="HHN14" s="124"/>
      <c r="HHO14" s="124"/>
      <c r="HHP14" s="124"/>
      <c r="HHQ14" s="124"/>
      <c r="HHR14" s="124"/>
      <c r="HHS14" s="124"/>
      <c r="HHT14" s="124"/>
      <c r="HHU14" s="124"/>
      <c r="HHV14" s="124"/>
      <c r="HHW14" s="124"/>
      <c r="HHX14" s="124"/>
      <c r="HHY14" s="124"/>
      <c r="HHZ14" s="124"/>
      <c r="HIA14" s="124"/>
      <c r="HIB14" s="124"/>
      <c r="HIC14" s="124"/>
      <c r="HID14" s="124"/>
      <c r="HIE14" s="124"/>
      <c r="HIF14" s="124"/>
      <c r="HIG14" s="124"/>
      <c r="HIH14" s="124"/>
      <c r="HII14" s="124"/>
      <c r="HIJ14" s="124"/>
      <c r="HIK14" s="124"/>
      <c r="HIL14" s="124"/>
      <c r="HIM14" s="124"/>
      <c r="HIN14" s="124"/>
      <c r="HIO14" s="124"/>
      <c r="HIP14" s="124"/>
      <c r="HIQ14" s="124"/>
      <c r="HIR14" s="124"/>
      <c r="HIS14" s="124"/>
      <c r="HIT14" s="124"/>
      <c r="HIU14" s="124"/>
      <c r="HIV14" s="124"/>
      <c r="HIW14" s="124"/>
      <c r="HIX14" s="124"/>
      <c r="HIY14" s="124"/>
      <c r="HIZ14" s="124"/>
      <c r="HJA14" s="124"/>
      <c r="HJB14" s="124"/>
      <c r="HJC14" s="124"/>
      <c r="HJD14" s="124"/>
      <c r="HJE14" s="124"/>
      <c r="HJF14" s="124"/>
      <c r="HJG14" s="124"/>
      <c r="HJH14" s="124"/>
      <c r="HJI14" s="124"/>
      <c r="HJJ14" s="124"/>
      <c r="HJK14" s="124"/>
      <c r="HJL14" s="124"/>
      <c r="HJM14" s="124"/>
      <c r="HJN14" s="124"/>
      <c r="HJO14" s="124"/>
      <c r="HJP14" s="124"/>
      <c r="HJQ14" s="124"/>
      <c r="HJR14" s="124"/>
      <c r="HJS14" s="124"/>
      <c r="HJT14" s="124"/>
      <c r="HJU14" s="124"/>
      <c r="HJV14" s="124"/>
      <c r="HJW14" s="124"/>
      <c r="HJX14" s="124"/>
      <c r="HJY14" s="124"/>
      <c r="HJZ14" s="124"/>
      <c r="HKA14" s="124"/>
      <c r="HKB14" s="124"/>
      <c r="HKC14" s="124"/>
      <c r="HKD14" s="124"/>
      <c r="HKE14" s="124"/>
      <c r="HKF14" s="124"/>
      <c r="HKG14" s="124"/>
      <c r="HKH14" s="124"/>
      <c r="HKI14" s="124"/>
      <c r="HKJ14" s="124"/>
      <c r="HKK14" s="124"/>
      <c r="HKL14" s="124"/>
      <c r="HKM14" s="124"/>
      <c r="HKN14" s="124"/>
      <c r="HKO14" s="124"/>
      <c r="HKP14" s="124"/>
      <c r="HKQ14" s="124"/>
      <c r="HKR14" s="124"/>
      <c r="HKS14" s="124"/>
      <c r="HKT14" s="124"/>
      <c r="HKU14" s="124"/>
      <c r="HKV14" s="124"/>
      <c r="HKW14" s="124"/>
      <c r="HKX14" s="124"/>
      <c r="HKY14" s="124"/>
      <c r="HKZ14" s="124"/>
      <c r="HLA14" s="124"/>
      <c r="HLB14" s="124"/>
      <c r="HLC14" s="124"/>
      <c r="HLD14" s="124"/>
      <c r="HLE14" s="124"/>
      <c r="HLF14" s="124"/>
      <c r="HLG14" s="124"/>
      <c r="HLH14" s="124"/>
      <c r="HLI14" s="124"/>
      <c r="HLJ14" s="124"/>
      <c r="HLK14" s="124"/>
      <c r="HLL14" s="124"/>
      <c r="HLM14" s="124"/>
      <c r="HLN14" s="124"/>
      <c r="HLO14" s="124"/>
      <c r="HLP14" s="124"/>
      <c r="HLQ14" s="124"/>
      <c r="HLR14" s="124"/>
      <c r="HLS14" s="124"/>
      <c r="HLT14" s="124"/>
      <c r="HLU14" s="124"/>
      <c r="HLV14" s="124"/>
      <c r="HLW14" s="124"/>
      <c r="HLX14" s="124"/>
      <c r="HLY14" s="124"/>
      <c r="HLZ14" s="124"/>
      <c r="HMA14" s="124"/>
      <c r="HMB14" s="124"/>
      <c r="HMC14" s="124"/>
      <c r="HMD14" s="124"/>
      <c r="HME14" s="124"/>
      <c r="HMF14" s="124"/>
      <c r="HMG14" s="124"/>
      <c r="HMH14" s="124"/>
      <c r="HMI14" s="124"/>
      <c r="HMJ14" s="124"/>
      <c r="HMK14" s="124"/>
      <c r="HML14" s="124"/>
      <c r="HMM14" s="124"/>
      <c r="HMN14" s="124"/>
      <c r="HMO14" s="124"/>
      <c r="HMP14" s="124"/>
      <c r="HMQ14" s="124"/>
      <c r="HMR14" s="124"/>
      <c r="HMS14" s="124"/>
      <c r="HMT14" s="124"/>
      <c r="HMU14" s="124"/>
      <c r="HMV14" s="124"/>
      <c r="HMW14" s="124"/>
      <c r="HMX14" s="124"/>
      <c r="HMY14" s="124"/>
      <c r="HMZ14" s="124"/>
      <c r="HNA14" s="124"/>
      <c r="HNB14" s="124"/>
      <c r="HNC14" s="124"/>
      <c r="HND14" s="124"/>
      <c r="HNE14" s="124"/>
      <c r="HNF14" s="124"/>
      <c r="HNG14" s="124"/>
      <c r="HNH14" s="124"/>
      <c r="HNI14" s="124"/>
      <c r="HNJ14" s="124"/>
      <c r="HNK14" s="124"/>
      <c r="HNL14" s="124"/>
      <c r="HNM14" s="124"/>
      <c r="HNN14" s="124"/>
      <c r="HNO14" s="124"/>
      <c r="HNP14" s="124"/>
      <c r="HNQ14" s="124"/>
      <c r="HNR14" s="124"/>
      <c r="HNS14" s="124"/>
      <c r="HNT14" s="124"/>
      <c r="HNU14" s="124"/>
      <c r="HNV14" s="124"/>
      <c r="HNW14" s="124"/>
      <c r="HNX14" s="124"/>
      <c r="HNY14" s="124"/>
      <c r="HNZ14" s="124"/>
      <c r="HOA14" s="124"/>
      <c r="HOB14" s="124"/>
      <c r="HOC14" s="124"/>
      <c r="HOD14" s="124"/>
      <c r="HOE14" s="124"/>
      <c r="HOF14" s="124"/>
      <c r="HOG14" s="124"/>
      <c r="HOH14" s="124"/>
      <c r="HOI14" s="124"/>
      <c r="HOJ14" s="124"/>
      <c r="HOK14" s="124"/>
      <c r="HOL14" s="124"/>
      <c r="HOM14" s="124"/>
      <c r="HON14" s="124"/>
      <c r="HOO14" s="124"/>
      <c r="HOP14" s="124"/>
      <c r="HOQ14" s="124"/>
      <c r="HOR14" s="124"/>
      <c r="HOS14" s="124"/>
      <c r="HOT14" s="124"/>
      <c r="HOU14" s="124"/>
      <c r="HOV14" s="124"/>
      <c r="HOW14" s="124"/>
      <c r="HOX14" s="124"/>
      <c r="HOY14" s="124"/>
      <c r="HOZ14" s="124"/>
      <c r="HPA14" s="124"/>
      <c r="HPB14" s="124"/>
      <c r="HPC14" s="124"/>
      <c r="HPD14" s="124"/>
      <c r="HPE14" s="124"/>
      <c r="HPF14" s="124"/>
      <c r="HPG14" s="124"/>
      <c r="HPH14" s="124"/>
      <c r="HPI14" s="124"/>
      <c r="HPJ14" s="124"/>
      <c r="HPK14" s="124"/>
      <c r="HPL14" s="124"/>
      <c r="HPM14" s="124"/>
      <c r="HPN14" s="124"/>
      <c r="HPO14" s="124"/>
      <c r="HPP14" s="124"/>
      <c r="HPQ14" s="124"/>
      <c r="HPR14" s="124"/>
      <c r="HPS14" s="124"/>
      <c r="HPT14" s="124"/>
      <c r="HPU14" s="124"/>
      <c r="HPV14" s="124"/>
      <c r="HPW14" s="124"/>
      <c r="HPX14" s="124"/>
      <c r="HPY14" s="124"/>
      <c r="HPZ14" s="124"/>
      <c r="HQA14" s="124"/>
      <c r="HQB14" s="124"/>
      <c r="HQC14" s="124"/>
      <c r="HQD14" s="124"/>
      <c r="HQE14" s="124"/>
      <c r="HQF14" s="124"/>
      <c r="HQG14" s="124"/>
      <c r="HQH14" s="124"/>
      <c r="HQI14" s="124"/>
      <c r="HQJ14" s="124"/>
      <c r="HQK14" s="124"/>
      <c r="HQL14" s="124"/>
      <c r="HQM14" s="124"/>
      <c r="HQN14" s="124"/>
      <c r="HQO14" s="124"/>
      <c r="HQP14" s="124"/>
      <c r="HQQ14" s="124"/>
      <c r="HQR14" s="124"/>
      <c r="HQS14" s="124"/>
      <c r="HQT14" s="124"/>
      <c r="HQU14" s="124"/>
      <c r="HQV14" s="124"/>
      <c r="HQW14" s="124"/>
      <c r="HQX14" s="124"/>
      <c r="HQY14" s="124"/>
      <c r="HQZ14" s="124"/>
      <c r="HRA14" s="124"/>
      <c r="HRB14" s="124"/>
      <c r="HRC14" s="124"/>
      <c r="HRD14" s="124"/>
      <c r="HRE14" s="124"/>
      <c r="HRF14" s="124"/>
      <c r="HRG14" s="124"/>
      <c r="HRH14" s="124"/>
      <c r="HRI14" s="124"/>
      <c r="HRJ14" s="124"/>
      <c r="HRK14" s="124"/>
      <c r="HRL14" s="124"/>
      <c r="HRM14" s="124"/>
      <c r="HRN14" s="124"/>
      <c r="HRO14" s="124"/>
      <c r="HRP14" s="124"/>
      <c r="HRQ14" s="124"/>
      <c r="HRR14" s="124"/>
      <c r="HRS14" s="124"/>
      <c r="HRT14" s="124"/>
      <c r="HRU14" s="124"/>
      <c r="HRV14" s="124"/>
      <c r="HRW14" s="124"/>
      <c r="HRX14" s="124"/>
      <c r="HRY14" s="124"/>
      <c r="HRZ14" s="124"/>
      <c r="HSA14" s="124"/>
      <c r="HSB14" s="124"/>
      <c r="HSC14" s="124"/>
      <c r="HSD14" s="124"/>
      <c r="HSE14" s="124"/>
      <c r="HSF14" s="124"/>
      <c r="HSG14" s="124"/>
      <c r="HSH14" s="124"/>
      <c r="HSI14" s="124"/>
      <c r="HSJ14" s="124"/>
      <c r="HSK14" s="124"/>
      <c r="HSL14" s="124"/>
      <c r="HSM14" s="124"/>
      <c r="HSN14" s="124"/>
      <c r="HSO14" s="124"/>
      <c r="HSP14" s="124"/>
      <c r="HSQ14" s="124"/>
      <c r="HSR14" s="124"/>
      <c r="HSS14" s="124"/>
      <c r="HST14" s="124"/>
      <c r="HSU14" s="124"/>
      <c r="HSV14" s="124"/>
      <c r="HSW14" s="124"/>
      <c r="HSX14" s="124"/>
      <c r="HSY14" s="124"/>
      <c r="HSZ14" s="124"/>
      <c r="HTA14" s="124"/>
      <c r="HTB14" s="124"/>
      <c r="HTC14" s="124"/>
      <c r="HTD14" s="124"/>
      <c r="HTE14" s="124"/>
      <c r="HTF14" s="124"/>
      <c r="HTG14" s="124"/>
      <c r="HTH14" s="124"/>
      <c r="HTI14" s="124"/>
      <c r="HTJ14" s="124"/>
      <c r="HTK14" s="124"/>
      <c r="HTL14" s="124"/>
      <c r="HTM14" s="124"/>
      <c r="HTN14" s="124"/>
      <c r="HTO14" s="124"/>
      <c r="HTP14" s="124"/>
      <c r="HTQ14" s="124"/>
      <c r="HTR14" s="124"/>
      <c r="HTS14" s="124"/>
      <c r="HTT14" s="124"/>
      <c r="HTU14" s="124"/>
      <c r="HTV14" s="124"/>
      <c r="HTW14" s="124"/>
      <c r="HTX14" s="124"/>
      <c r="HTY14" s="124"/>
      <c r="HTZ14" s="124"/>
      <c r="HUA14" s="124"/>
      <c r="HUB14" s="124"/>
      <c r="HUC14" s="124"/>
      <c r="HUD14" s="124"/>
      <c r="HUE14" s="124"/>
      <c r="HUF14" s="124"/>
      <c r="HUG14" s="124"/>
      <c r="HUH14" s="124"/>
      <c r="HUI14" s="124"/>
      <c r="HUJ14" s="124"/>
      <c r="HUK14" s="124"/>
      <c r="HUL14" s="124"/>
      <c r="HUM14" s="124"/>
      <c r="HUN14" s="124"/>
      <c r="HUO14" s="124"/>
      <c r="HUP14" s="124"/>
      <c r="HUQ14" s="124"/>
      <c r="HUR14" s="124"/>
      <c r="HUS14" s="124"/>
      <c r="HUT14" s="124"/>
      <c r="HUU14" s="124"/>
      <c r="HUV14" s="124"/>
      <c r="HUW14" s="124"/>
      <c r="HUX14" s="124"/>
      <c r="HUY14" s="124"/>
      <c r="HUZ14" s="124"/>
      <c r="HVA14" s="124"/>
      <c r="HVB14" s="124"/>
      <c r="HVC14" s="124"/>
      <c r="HVD14" s="124"/>
      <c r="HVE14" s="124"/>
      <c r="HVF14" s="124"/>
      <c r="HVG14" s="124"/>
      <c r="HVH14" s="124"/>
      <c r="HVI14" s="124"/>
      <c r="HVJ14" s="124"/>
      <c r="HVK14" s="124"/>
      <c r="HVL14" s="124"/>
      <c r="HVM14" s="124"/>
      <c r="HVN14" s="124"/>
      <c r="HVO14" s="124"/>
      <c r="HVP14" s="124"/>
      <c r="HVQ14" s="124"/>
      <c r="HVR14" s="124"/>
      <c r="HVS14" s="124"/>
      <c r="HVT14" s="124"/>
      <c r="HVU14" s="124"/>
      <c r="HVV14" s="124"/>
      <c r="HVW14" s="124"/>
      <c r="HVX14" s="124"/>
      <c r="HVY14" s="124"/>
      <c r="HVZ14" s="124"/>
      <c r="HWA14" s="124"/>
      <c r="HWB14" s="124"/>
      <c r="HWC14" s="124"/>
      <c r="HWD14" s="124"/>
      <c r="HWE14" s="124"/>
      <c r="HWF14" s="124"/>
      <c r="HWG14" s="124"/>
      <c r="HWH14" s="124"/>
      <c r="HWI14" s="124"/>
      <c r="HWJ14" s="124"/>
      <c r="HWK14" s="124"/>
      <c r="HWL14" s="124"/>
      <c r="HWM14" s="124"/>
      <c r="HWN14" s="124"/>
      <c r="HWO14" s="124"/>
      <c r="HWP14" s="124"/>
      <c r="HWQ14" s="124"/>
      <c r="HWR14" s="124"/>
      <c r="HWS14" s="124"/>
      <c r="HWT14" s="124"/>
      <c r="HWU14" s="124"/>
      <c r="HWV14" s="124"/>
      <c r="HWW14" s="124"/>
      <c r="HWX14" s="124"/>
      <c r="HWY14" s="124"/>
      <c r="HWZ14" s="124"/>
      <c r="HXA14" s="124"/>
      <c r="HXB14" s="124"/>
      <c r="HXC14" s="124"/>
      <c r="HXD14" s="124"/>
      <c r="HXE14" s="124"/>
      <c r="HXF14" s="124"/>
      <c r="HXG14" s="124"/>
      <c r="HXH14" s="124"/>
      <c r="HXI14" s="124"/>
      <c r="HXJ14" s="124"/>
      <c r="HXK14" s="124"/>
      <c r="HXL14" s="124"/>
      <c r="HXM14" s="124"/>
      <c r="HXN14" s="124"/>
      <c r="HXO14" s="124"/>
      <c r="HXP14" s="124"/>
      <c r="HXQ14" s="124"/>
      <c r="HXR14" s="124"/>
      <c r="HXS14" s="124"/>
      <c r="HXT14" s="124"/>
      <c r="HXU14" s="124"/>
      <c r="HXV14" s="124"/>
      <c r="HXW14" s="124"/>
      <c r="HXX14" s="124"/>
      <c r="HXY14" s="124"/>
      <c r="HXZ14" s="124"/>
      <c r="HYA14" s="124"/>
      <c r="HYB14" s="124"/>
      <c r="HYC14" s="124"/>
      <c r="HYD14" s="124"/>
      <c r="HYE14" s="124"/>
      <c r="HYF14" s="124"/>
      <c r="HYG14" s="124"/>
      <c r="HYH14" s="124"/>
      <c r="HYI14" s="124"/>
      <c r="HYJ14" s="124"/>
      <c r="HYK14" s="124"/>
      <c r="HYL14" s="124"/>
      <c r="HYM14" s="124"/>
      <c r="HYN14" s="124"/>
      <c r="HYO14" s="124"/>
      <c r="HYP14" s="124"/>
      <c r="HYQ14" s="124"/>
      <c r="HYR14" s="124"/>
      <c r="HYS14" s="124"/>
      <c r="HYT14" s="124"/>
      <c r="HYU14" s="124"/>
      <c r="HYV14" s="124"/>
      <c r="HYW14" s="124"/>
      <c r="HYX14" s="124"/>
      <c r="HYY14" s="124"/>
      <c r="HYZ14" s="124"/>
      <c r="HZA14" s="124"/>
      <c r="HZB14" s="124"/>
      <c r="HZC14" s="124"/>
      <c r="HZD14" s="124"/>
      <c r="HZE14" s="124"/>
      <c r="HZF14" s="124"/>
      <c r="HZG14" s="124"/>
      <c r="HZH14" s="124"/>
      <c r="HZI14" s="124"/>
      <c r="HZJ14" s="124"/>
      <c r="HZK14" s="124"/>
      <c r="HZL14" s="124"/>
      <c r="HZM14" s="124"/>
      <c r="HZN14" s="124"/>
      <c r="HZO14" s="124"/>
      <c r="HZP14" s="124"/>
      <c r="HZQ14" s="124"/>
      <c r="HZR14" s="124"/>
      <c r="HZS14" s="124"/>
      <c r="HZT14" s="124"/>
      <c r="HZU14" s="124"/>
      <c r="HZV14" s="124"/>
      <c r="HZW14" s="124"/>
      <c r="HZX14" s="124"/>
      <c r="HZY14" s="124"/>
      <c r="HZZ14" s="124"/>
      <c r="IAA14" s="124"/>
      <c r="IAB14" s="124"/>
      <c r="IAC14" s="124"/>
      <c r="IAD14" s="124"/>
      <c r="IAE14" s="124"/>
      <c r="IAF14" s="124"/>
      <c r="IAG14" s="124"/>
      <c r="IAH14" s="124"/>
      <c r="IAI14" s="124"/>
      <c r="IAJ14" s="124"/>
      <c r="IAK14" s="124"/>
      <c r="IAL14" s="124"/>
      <c r="IAM14" s="124"/>
      <c r="IAN14" s="124"/>
      <c r="IAO14" s="124"/>
      <c r="IAP14" s="124"/>
      <c r="IAQ14" s="124"/>
      <c r="IAR14" s="124"/>
      <c r="IAS14" s="124"/>
      <c r="IAT14" s="124"/>
      <c r="IAU14" s="124"/>
      <c r="IAV14" s="124"/>
      <c r="IAW14" s="124"/>
      <c r="IAX14" s="124"/>
      <c r="IAY14" s="124"/>
      <c r="IAZ14" s="124"/>
      <c r="IBA14" s="124"/>
      <c r="IBB14" s="124"/>
      <c r="IBC14" s="124"/>
      <c r="IBD14" s="124"/>
      <c r="IBE14" s="124"/>
      <c r="IBF14" s="124"/>
      <c r="IBG14" s="124"/>
      <c r="IBH14" s="124"/>
      <c r="IBI14" s="124"/>
      <c r="IBJ14" s="124"/>
      <c r="IBK14" s="124"/>
      <c r="IBL14" s="124"/>
      <c r="IBM14" s="124"/>
      <c r="IBN14" s="124"/>
      <c r="IBO14" s="124"/>
      <c r="IBP14" s="124"/>
      <c r="IBQ14" s="124"/>
      <c r="IBR14" s="124"/>
      <c r="IBS14" s="124"/>
      <c r="IBT14" s="124"/>
      <c r="IBU14" s="124"/>
      <c r="IBV14" s="124"/>
      <c r="IBW14" s="124"/>
      <c r="IBX14" s="124"/>
      <c r="IBY14" s="124"/>
      <c r="IBZ14" s="124"/>
      <c r="ICA14" s="124"/>
      <c r="ICB14" s="124"/>
      <c r="ICC14" s="124"/>
      <c r="ICD14" s="124"/>
      <c r="ICE14" s="124"/>
      <c r="ICF14" s="124"/>
      <c r="ICG14" s="124"/>
      <c r="ICH14" s="124"/>
      <c r="ICI14" s="124"/>
      <c r="ICJ14" s="124"/>
      <c r="ICK14" s="124"/>
      <c r="ICL14" s="124"/>
      <c r="ICM14" s="124"/>
      <c r="ICN14" s="124"/>
      <c r="ICO14" s="124"/>
      <c r="ICP14" s="124"/>
      <c r="ICQ14" s="124"/>
      <c r="ICR14" s="124"/>
      <c r="ICS14" s="124"/>
      <c r="ICT14" s="124"/>
      <c r="ICU14" s="124"/>
      <c r="ICV14" s="124"/>
      <c r="ICW14" s="124"/>
      <c r="ICX14" s="124"/>
      <c r="ICY14" s="124"/>
      <c r="ICZ14" s="124"/>
      <c r="IDA14" s="124"/>
      <c r="IDB14" s="124"/>
      <c r="IDC14" s="124"/>
      <c r="IDD14" s="124"/>
      <c r="IDE14" s="124"/>
      <c r="IDF14" s="124"/>
      <c r="IDG14" s="124"/>
      <c r="IDH14" s="124"/>
      <c r="IDI14" s="124"/>
      <c r="IDJ14" s="124"/>
      <c r="IDK14" s="124"/>
      <c r="IDL14" s="124"/>
      <c r="IDM14" s="124"/>
      <c r="IDN14" s="124"/>
      <c r="IDO14" s="124"/>
      <c r="IDP14" s="124"/>
      <c r="IDQ14" s="124"/>
      <c r="IDR14" s="124"/>
      <c r="IDS14" s="124"/>
      <c r="IDT14" s="124"/>
      <c r="IDU14" s="124"/>
      <c r="IDV14" s="124"/>
      <c r="IDW14" s="124"/>
      <c r="IDX14" s="124"/>
      <c r="IDY14" s="124"/>
      <c r="IDZ14" s="124"/>
      <c r="IEA14" s="124"/>
      <c r="IEB14" s="124"/>
      <c r="IEC14" s="124"/>
      <c r="IED14" s="124"/>
      <c r="IEE14" s="124"/>
      <c r="IEF14" s="124"/>
      <c r="IEG14" s="124"/>
      <c r="IEH14" s="124"/>
      <c r="IEI14" s="124"/>
      <c r="IEJ14" s="124"/>
      <c r="IEK14" s="124"/>
      <c r="IEL14" s="124"/>
      <c r="IEM14" s="124"/>
      <c r="IEN14" s="124"/>
      <c r="IEO14" s="124"/>
      <c r="IEP14" s="124"/>
      <c r="IEQ14" s="124"/>
      <c r="IER14" s="124"/>
      <c r="IES14" s="124"/>
      <c r="IET14" s="124"/>
      <c r="IEU14" s="124"/>
      <c r="IEV14" s="124"/>
      <c r="IEW14" s="124"/>
      <c r="IEX14" s="124"/>
      <c r="IEY14" s="124"/>
      <c r="IEZ14" s="124"/>
      <c r="IFA14" s="124"/>
      <c r="IFB14" s="124"/>
      <c r="IFC14" s="124"/>
      <c r="IFD14" s="124"/>
      <c r="IFE14" s="124"/>
      <c r="IFF14" s="124"/>
      <c r="IFG14" s="124"/>
      <c r="IFH14" s="124"/>
      <c r="IFI14" s="124"/>
      <c r="IFJ14" s="124"/>
      <c r="IFK14" s="124"/>
      <c r="IFL14" s="124"/>
      <c r="IFM14" s="124"/>
      <c r="IFN14" s="124"/>
      <c r="IFO14" s="124"/>
      <c r="IFP14" s="124"/>
      <c r="IFQ14" s="124"/>
      <c r="IFR14" s="124"/>
      <c r="IFS14" s="124"/>
      <c r="IFT14" s="124"/>
      <c r="IFU14" s="124"/>
      <c r="IFV14" s="124"/>
      <c r="IFW14" s="124"/>
      <c r="IFX14" s="124"/>
      <c r="IFY14" s="124"/>
      <c r="IFZ14" s="124"/>
      <c r="IGA14" s="124"/>
      <c r="IGB14" s="124"/>
      <c r="IGC14" s="124"/>
      <c r="IGD14" s="124"/>
      <c r="IGE14" s="124"/>
      <c r="IGF14" s="124"/>
      <c r="IGG14" s="124"/>
      <c r="IGH14" s="124"/>
      <c r="IGI14" s="124"/>
      <c r="IGJ14" s="124"/>
      <c r="IGK14" s="124"/>
      <c r="IGL14" s="124"/>
      <c r="IGM14" s="124"/>
      <c r="IGN14" s="124"/>
      <c r="IGO14" s="124"/>
      <c r="IGP14" s="124"/>
      <c r="IGQ14" s="124"/>
      <c r="IGR14" s="124"/>
      <c r="IGS14" s="124"/>
      <c r="IGT14" s="124"/>
      <c r="IGU14" s="124"/>
      <c r="IGV14" s="124"/>
      <c r="IGW14" s="124"/>
      <c r="IGX14" s="124"/>
      <c r="IGY14" s="124"/>
      <c r="IGZ14" s="124"/>
      <c r="IHA14" s="124"/>
      <c r="IHB14" s="124"/>
      <c r="IHC14" s="124"/>
      <c r="IHD14" s="124"/>
      <c r="IHE14" s="124"/>
      <c r="IHF14" s="124"/>
      <c r="IHG14" s="124"/>
      <c r="IHH14" s="124"/>
      <c r="IHI14" s="124"/>
      <c r="IHJ14" s="124"/>
      <c r="IHK14" s="124"/>
      <c r="IHL14" s="124"/>
      <c r="IHM14" s="124"/>
      <c r="IHN14" s="124"/>
      <c r="IHO14" s="124"/>
      <c r="IHP14" s="124"/>
      <c r="IHQ14" s="124"/>
      <c r="IHR14" s="124"/>
      <c r="IHS14" s="124"/>
      <c r="IHT14" s="124"/>
      <c r="IHU14" s="124"/>
      <c r="IHV14" s="124"/>
      <c r="IHW14" s="124"/>
      <c r="IHX14" s="124"/>
      <c r="IHY14" s="124"/>
      <c r="IHZ14" s="124"/>
      <c r="IIA14" s="124"/>
      <c r="IIB14" s="124"/>
      <c r="IIC14" s="124"/>
      <c r="IID14" s="124"/>
      <c r="IIE14" s="124"/>
      <c r="IIF14" s="124"/>
      <c r="IIG14" s="124"/>
      <c r="IIH14" s="124"/>
      <c r="III14" s="124"/>
      <c r="IIJ14" s="124"/>
      <c r="IIK14" s="124"/>
      <c r="IIL14" s="124"/>
      <c r="IIM14" s="124"/>
      <c r="IIN14" s="124"/>
      <c r="IIO14" s="124"/>
      <c r="IIP14" s="124"/>
      <c r="IIQ14" s="124"/>
      <c r="IIR14" s="124"/>
      <c r="IIS14" s="124"/>
      <c r="IIT14" s="124"/>
      <c r="IIU14" s="124"/>
      <c r="IIV14" s="124"/>
      <c r="IIW14" s="124"/>
      <c r="IIX14" s="124"/>
      <c r="IIY14" s="124"/>
      <c r="IIZ14" s="124"/>
      <c r="IJA14" s="124"/>
      <c r="IJB14" s="124"/>
      <c r="IJC14" s="124"/>
      <c r="IJD14" s="124"/>
      <c r="IJE14" s="124"/>
      <c r="IJF14" s="124"/>
      <c r="IJG14" s="124"/>
      <c r="IJH14" s="124"/>
      <c r="IJI14" s="124"/>
      <c r="IJJ14" s="124"/>
      <c r="IJK14" s="124"/>
      <c r="IJL14" s="124"/>
      <c r="IJM14" s="124"/>
      <c r="IJN14" s="124"/>
      <c r="IJO14" s="124"/>
      <c r="IJP14" s="124"/>
      <c r="IJQ14" s="124"/>
      <c r="IJR14" s="124"/>
      <c r="IJS14" s="124"/>
      <c r="IJT14" s="124"/>
      <c r="IJU14" s="124"/>
      <c r="IJV14" s="124"/>
      <c r="IJW14" s="124"/>
      <c r="IJX14" s="124"/>
      <c r="IJY14" s="124"/>
      <c r="IJZ14" s="124"/>
      <c r="IKA14" s="124"/>
      <c r="IKB14" s="124"/>
      <c r="IKC14" s="124"/>
      <c r="IKD14" s="124"/>
      <c r="IKE14" s="124"/>
      <c r="IKF14" s="124"/>
      <c r="IKG14" s="124"/>
      <c r="IKH14" s="124"/>
      <c r="IKI14" s="124"/>
      <c r="IKJ14" s="124"/>
      <c r="IKK14" s="124"/>
      <c r="IKL14" s="124"/>
      <c r="IKM14" s="124"/>
      <c r="IKN14" s="124"/>
      <c r="IKO14" s="124"/>
      <c r="IKP14" s="124"/>
      <c r="IKQ14" s="124"/>
      <c r="IKR14" s="124"/>
      <c r="IKS14" s="124"/>
      <c r="IKT14" s="124"/>
      <c r="IKU14" s="124"/>
      <c r="IKV14" s="124"/>
      <c r="IKW14" s="124"/>
      <c r="IKX14" s="124"/>
      <c r="IKY14" s="124"/>
      <c r="IKZ14" s="124"/>
      <c r="ILA14" s="124"/>
      <c r="ILB14" s="124"/>
      <c r="ILC14" s="124"/>
      <c r="ILD14" s="124"/>
      <c r="ILE14" s="124"/>
      <c r="ILF14" s="124"/>
      <c r="ILG14" s="124"/>
      <c r="ILH14" s="124"/>
      <c r="ILI14" s="124"/>
      <c r="ILJ14" s="124"/>
      <c r="ILK14" s="124"/>
      <c r="ILL14" s="124"/>
      <c r="ILM14" s="124"/>
      <c r="ILN14" s="124"/>
      <c r="ILO14" s="124"/>
      <c r="ILP14" s="124"/>
      <c r="ILQ14" s="124"/>
      <c r="ILR14" s="124"/>
      <c r="ILS14" s="124"/>
      <c r="ILT14" s="124"/>
      <c r="ILU14" s="124"/>
      <c r="ILV14" s="124"/>
      <c r="ILW14" s="124"/>
      <c r="ILX14" s="124"/>
      <c r="ILY14" s="124"/>
      <c r="ILZ14" s="124"/>
      <c r="IMA14" s="124"/>
      <c r="IMB14" s="124"/>
      <c r="IMC14" s="124"/>
      <c r="IMD14" s="124"/>
      <c r="IME14" s="124"/>
      <c r="IMF14" s="124"/>
      <c r="IMG14" s="124"/>
      <c r="IMH14" s="124"/>
      <c r="IMI14" s="124"/>
      <c r="IMJ14" s="124"/>
      <c r="IMK14" s="124"/>
      <c r="IML14" s="124"/>
      <c r="IMM14" s="124"/>
      <c r="IMN14" s="124"/>
      <c r="IMO14" s="124"/>
      <c r="IMP14" s="124"/>
      <c r="IMQ14" s="124"/>
      <c r="IMR14" s="124"/>
      <c r="IMS14" s="124"/>
      <c r="IMT14" s="124"/>
      <c r="IMU14" s="124"/>
      <c r="IMV14" s="124"/>
      <c r="IMW14" s="124"/>
      <c r="IMX14" s="124"/>
      <c r="IMY14" s="124"/>
      <c r="IMZ14" s="124"/>
      <c r="INA14" s="124"/>
      <c r="INB14" s="124"/>
      <c r="INC14" s="124"/>
      <c r="IND14" s="124"/>
      <c r="INE14" s="124"/>
      <c r="INF14" s="124"/>
      <c r="ING14" s="124"/>
      <c r="INH14" s="124"/>
      <c r="INI14" s="124"/>
      <c r="INJ14" s="124"/>
      <c r="INK14" s="124"/>
      <c r="INL14" s="124"/>
      <c r="INM14" s="124"/>
      <c r="INN14" s="124"/>
      <c r="INO14" s="124"/>
      <c r="INP14" s="124"/>
      <c r="INQ14" s="124"/>
      <c r="INR14" s="124"/>
      <c r="INS14" s="124"/>
      <c r="INT14" s="124"/>
      <c r="INU14" s="124"/>
      <c r="INV14" s="124"/>
      <c r="INW14" s="124"/>
      <c r="INX14" s="124"/>
      <c r="INY14" s="124"/>
      <c r="INZ14" s="124"/>
      <c r="IOA14" s="124"/>
      <c r="IOB14" s="124"/>
      <c r="IOC14" s="124"/>
      <c r="IOD14" s="124"/>
      <c r="IOE14" s="124"/>
      <c r="IOF14" s="124"/>
      <c r="IOG14" s="124"/>
      <c r="IOH14" s="124"/>
      <c r="IOI14" s="124"/>
      <c r="IOJ14" s="124"/>
      <c r="IOK14" s="124"/>
      <c r="IOL14" s="124"/>
      <c r="IOM14" s="124"/>
      <c r="ION14" s="124"/>
      <c r="IOO14" s="124"/>
      <c r="IOP14" s="124"/>
      <c r="IOQ14" s="124"/>
      <c r="IOR14" s="124"/>
      <c r="IOS14" s="124"/>
      <c r="IOT14" s="124"/>
      <c r="IOU14" s="124"/>
      <c r="IOV14" s="124"/>
      <c r="IOW14" s="124"/>
      <c r="IOX14" s="124"/>
      <c r="IOY14" s="124"/>
      <c r="IOZ14" s="124"/>
      <c r="IPA14" s="124"/>
      <c r="IPB14" s="124"/>
      <c r="IPC14" s="124"/>
      <c r="IPD14" s="124"/>
      <c r="IPE14" s="124"/>
      <c r="IPF14" s="124"/>
      <c r="IPG14" s="124"/>
      <c r="IPH14" s="124"/>
      <c r="IPI14" s="124"/>
      <c r="IPJ14" s="124"/>
      <c r="IPK14" s="124"/>
      <c r="IPL14" s="124"/>
      <c r="IPM14" s="124"/>
      <c r="IPN14" s="124"/>
      <c r="IPO14" s="124"/>
      <c r="IPP14" s="124"/>
      <c r="IPQ14" s="124"/>
      <c r="IPR14" s="124"/>
      <c r="IPS14" s="124"/>
      <c r="IPT14" s="124"/>
      <c r="IPU14" s="124"/>
      <c r="IPV14" s="124"/>
      <c r="IPW14" s="124"/>
      <c r="IPX14" s="124"/>
      <c r="IPY14" s="124"/>
      <c r="IPZ14" s="124"/>
      <c r="IQA14" s="124"/>
      <c r="IQB14" s="124"/>
      <c r="IQC14" s="124"/>
      <c r="IQD14" s="124"/>
      <c r="IQE14" s="124"/>
      <c r="IQF14" s="124"/>
      <c r="IQG14" s="124"/>
      <c r="IQH14" s="124"/>
      <c r="IQI14" s="124"/>
      <c r="IQJ14" s="124"/>
      <c r="IQK14" s="124"/>
      <c r="IQL14" s="124"/>
      <c r="IQM14" s="124"/>
      <c r="IQN14" s="124"/>
      <c r="IQO14" s="124"/>
      <c r="IQP14" s="124"/>
      <c r="IQQ14" s="124"/>
      <c r="IQR14" s="124"/>
      <c r="IQS14" s="124"/>
      <c r="IQT14" s="124"/>
      <c r="IQU14" s="124"/>
      <c r="IQV14" s="124"/>
      <c r="IQW14" s="124"/>
      <c r="IQX14" s="124"/>
      <c r="IQY14" s="124"/>
      <c r="IQZ14" s="124"/>
      <c r="IRA14" s="124"/>
      <c r="IRB14" s="124"/>
      <c r="IRC14" s="124"/>
      <c r="IRD14" s="124"/>
      <c r="IRE14" s="124"/>
      <c r="IRF14" s="124"/>
      <c r="IRG14" s="124"/>
      <c r="IRH14" s="124"/>
      <c r="IRI14" s="124"/>
      <c r="IRJ14" s="124"/>
      <c r="IRK14" s="124"/>
      <c r="IRL14" s="124"/>
      <c r="IRM14" s="124"/>
      <c r="IRN14" s="124"/>
      <c r="IRO14" s="124"/>
      <c r="IRP14" s="124"/>
      <c r="IRQ14" s="124"/>
      <c r="IRR14" s="124"/>
      <c r="IRS14" s="124"/>
      <c r="IRT14" s="124"/>
      <c r="IRU14" s="124"/>
      <c r="IRV14" s="124"/>
      <c r="IRW14" s="124"/>
      <c r="IRX14" s="124"/>
      <c r="IRY14" s="124"/>
      <c r="IRZ14" s="124"/>
      <c r="ISA14" s="124"/>
      <c r="ISB14" s="124"/>
      <c r="ISC14" s="124"/>
      <c r="ISD14" s="124"/>
      <c r="ISE14" s="124"/>
      <c r="ISF14" s="124"/>
      <c r="ISG14" s="124"/>
      <c r="ISH14" s="124"/>
      <c r="ISI14" s="124"/>
      <c r="ISJ14" s="124"/>
      <c r="ISK14" s="124"/>
      <c r="ISL14" s="124"/>
      <c r="ISM14" s="124"/>
      <c r="ISN14" s="124"/>
      <c r="ISO14" s="124"/>
      <c r="ISP14" s="124"/>
      <c r="ISQ14" s="124"/>
      <c r="ISR14" s="124"/>
      <c r="ISS14" s="124"/>
      <c r="IST14" s="124"/>
      <c r="ISU14" s="124"/>
      <c r="ISV14" s="124"/>
      <c r="ISW14" s="124"/>
      <c r="ISX14" s="124"/>
      <c r="ISY14" s="124"/>
      <c r="ISZ14" s="124"/>
      <c r="ITA14" s="124"/>
      <c r="ITB14" s="124"/>
      <c r="ITC14" s="124"/>
      <c r="ITD14" s="124"/>
      <c r="ITE14" s="124"/>
      <c r="ITF14" s="124"/>
      <c r="ITG14" s="124"/>
      <c r="ITH14" s="124"/>
      <c r="ITI14" s="124"/>
      <c r="ITJ14" s="124"/>
      <c r="ITK14" s="124"/>
      <c r="ITL14" s="124"/>
      <c r="ITM14" s="124"/>
      <c r="ITN14" s="124"/>
      <c r="ITO14" s="124"/>
      <c r="ITP14" s="124"/>
      <c r="ITQ14" s="124"/>
      <c r="ITR14" s="124"/>
      <c r="ITS14" s="124"/>
      <c r="ITT14" s="124"/>
      <c r="ITU14" s="124"/>
      <c r="ITV14" s="124"/>
      <c r="ITW14" s="124"/>
      <c r="ITX14" s="124"/>
      <c r="ITY14" s="124"/>
      <c r="ITZ14" s="124"/>
      <c r="IUA14" s="124"/>
      <c r="IUB14" s="124"/>
      <c r="IUC14" s="124"/>
      <c r="IUD14" s="124"/>
      <c r="IUE14" s="124"/>
      <c r="IUF14" s="124"/>
      <c r="IUG14" s="124"/>
      <c r="IUH14" s="124"/>
      <c r="IUI14" s="124"/>
      <c r="IUJ14" s="124"/>
      <c r="IUK14" s="124"/>
      <c r="IUL14" s="124"/>
      <c r="IUM14" s="124"/>
      <c r="IUN14" s="124"/>
      <c r="IUO14" s="124"/>
      <c r="IUP14" s="124"/>
      <c r="IUQ14" s="124"/>
      <c r="IUR14" s="124"/>
      <c r="IUS14" s="124"/>
      <c r="IUT14" s="124"/>
      <c r="IUU14" s="124"/>
      <c r="IUV14" s="124"/>
      <c r="IUW14" s="124"/>
      <c r="IUX14" s="124"/>
      <c r="IUY14" s="124"/>
      <c r="IUZ14" s="124"/>
      <c r="IVA14" s="124"/>
      <c r="IVB14" s="124"/>
      <c r="IVC14" s="124"/>
      <c r="IVD14" s="124"/>
      <c r="IVE14" s="124"/>
      <c r="IVF14" s="124"/>
      <c r="IVG14" s="124"/>
      <c r="IVH14" s="124"/>
      <c r="IVI14" s="124"/>
      <c r="IVJ14" s="124"/>
      <c r="IVK14" s="124"/>
      <c r="IVL14" s="124"/>
      <c r="IVM14" s="124"/>
      <c r="IVN14" s="124"/>
      <c r="IVO14" s="124"/>
      <c r="IVP14" s="124"/>
      <c r="IVQ14" s="124"/>
      <c r="IVR14" s="124"/>
      <c r="IVS14" s="124"/>
      <c r="IVT14" s="124"/>
      <c r="IVU14" s="124"/>
      <c r="IVV14" s="124"/>
      <c r="IVW14" s="124"/>
      <c r="IVX14" s="124"/>
      <c r="IVY14" s="124"/>
      <c r="IVZ14" s="124"/>
      <c r="IWA14" s="124"/>
      <c r="IWB14" s="124"/>
      <c r="IWC14" s="124"/>
      <c r="IWD14" s="124"/>
      <c r="IWE14" s="124"/>
      <c r="IWF14" s="124"/>
      <c r="IWG14" s="124"/>
      <c r="IWH14" s="124"/>
      <c r="IWI14" s="124"/>
      <c r="IWJ14" s="124"/>
      <c r="IWK14" s="124"/>
      <c r="IWL14" s="124"/>
      <c r="IWM14" s="124"/>
      <c r="IWN14" s="124"/>
      <c r="IWO14" s="124"/>
      <c r="IWP14" s="124"/>
      <c r="IWQ14" s="124"/>
      <c r="IWR14" s="124"/>
      <c r="IWS14" s="124"/>
      <c r="IWT14" s="124"/>
      <c r="IWU14" s="124"/>
      <c r="IWV14" s="124"/>
      <c r="IWW14" s="124"/>
      <c r="IWX14" s="124"/>
      <c r="IWY14" s="124"/>
      <c r="IWZ14" s="124"/>
      <c r="IXA14" s="124"/>
      <c r="IXB14" s="124"/>
      <c r="IXC14" s="124"/>
      <c r="IXD14" s="124"/>
      <c r="IXE14" s="124"/>
      <c r="IXF14" s="124"/>
      <c r="IXG14" s="124"/>
      <c r="IXH14" s="124"/>
      <c r="IXI14" s="124"/>
      <c r="IXJ14" s="124"/>
      <c r="IXK14" s="124"/>
      <c r="IXL14" s="124"/>
      <c r="IXM14" s="124"/>
      <c r="IXN14" s="124"/>
      <c r="IXO14" s="124"/>
      <c r="IXP14" s="124"/>
      <c r="IXQ14" s="124"/>
      <c r="IXR14" s="124"/>
      <c r="IXS14" s="124"/>
      <c r="IXT14" s="124"/>
      <c r="IXU14" s="124"/>
      <c r="IXV14" s="124"/>
      <c r="IXW14" s="124"/>
      <c r="IXX14" s="124"/>
      <c r="IXY14" s="124"/>
      <c r="IXZ14" s="124"/>
      <c r="IYA14" s="124"/>
      <c r="IYB14" s="124"/>
      <c r="IYC14" s="124"/>
      <c r="IYD14" s="124"/>
      <c r="IYE14" s="124"/>
      <c r="IYF14" s="124"/>
      <c r="IYG14" s="124"/>
      <c r="IYH14" s="124"/>
      <c r="IYI14" s="124"/>
      <c r="IYJ14" s="124"/>
      <c r="IYK14" s="124"/>
      <c r="IYL14" s="124"/>
      <c r="IYM14" s="124"/>
      <c r="IYN14" s="124"/>
      <c r="IYO14" s="124"/>
      <c r="IYP14" s="124"/>
      <c r="IYQ14" s="124"/>
      <c r="IYR14" s="124"/>
      <c r="IYS14" s="124"/>
      <c r="IYT14" s="124"/>
      <c r="IYU14" s="124"/>
      <c r="IYV14" s="124"/>
      <c r="IYW14" s="124"/>
      <c r="IYX14" s="124"/>
      <c r="IYY14" s="124"/>
      <c r="IYZ14" s="124"/>
      <c r="IZA14" s="124"/>
      <c r="IZB14" s="124"/>
      <c r="IZC14" s="124"/>
      <c r="IZD14" s="124"/>
      <c r="IZE14" s="124"/>
      <c r="IZF14" s="124"/>
      <c r="IZG14" s="124"/>
      <c r="IZH14" s="124"/>
      <c r="IZI14" s="124"/>
      <c r="IZJ14" s="124"/>
      <c r="IZK14" s="124"/>
      <c r="IZL14" s="124"/>
      <c r="IZM14" s="124"/>
      <c r="IZN14" s="124"/>
      <c r="IZO14" s="124"/>
      <c r="IZP14" s="124"/>
      <c r="IZQ14" s="124"/>
      <c r="IZR14" s="124"/>
      <c r="IZS14" s="124"/>
      <c r="IZT14" s="124"/>
      <c r="IZU14" s="124"/>
      <c r="IZV14" s="124"/>
      <c r="IZW14" s="124"/>
      <c r="IZX14" s="124"/>
      <c r="IZY14" s="124"/>
      <c r="IZZ14" s="124"/>
      <c r="JAA14" s="124"/>
      <c r="JAB14" s="124"/>
      <c r="JAC14" s="124"/>
      <c r="JAD14" s="124"/>
      <c r="JAE14" s="124"/>
      <c r="JAF14" s="124"/>
      <c r="JAG14" s="124"/>
      <c r="JAH14" s="124"/>
      <c r="JAI14" s="124"/>
      <c r="JAJ14" s="124"/>
      <c r="JAK14" s="124"/>
      <c r="JAL14" s="124"/>
      <c r="JAM14" s="124"/>
      <c r="JAN14" s="124"/>
      <c r="JAO14" s="124"/>
      <c r="JAP14" s="124"/>
      <c r="JAQ14" s="124"/>
      <c r="JAR14" s="124"/>
      <c r="JAS14" s="124"/>
      <c r="JAT14" s="124"/>
      <c r="JAU14" s="124"/>
      <c r="JAV14" s="124"/>
      <c r="JAW14" s="124"/>
      <c r="JAX14" s="124"/>
      <c r="JAY14" s="124"/>
      <c r="JAZ14" s="124"/>
      <c r="JBA14" s="124"/>
      <c r="JBB14" s="124"/>
      <c r="JBC14" s="124"/>
      <c r="JBD14" s="124"/>
      <c r="JBE14" s="124"/>
      <c r="JBF14" s="124"/>
      <c r="JBG14" s="124"/>
      <c r="JBH14" s="124"/>
      <c r="JBI14" s="124"/>
      <c r="JBJ14" s="124"/>
      <c r="JBK14" s="124"/>
      <c r="JBL14" s="124"/>
      <c r="JBM14" s="124"/>
      <c r="JBN14" s="124"/>
      <c r="JBO14" s="124"/>
      <c r="JBP14" s="124"/>
      <c r="JBQ14" s="124"/>
      <c r="JBR14" s="124"/>
      <c r="JBS14" s="124"/>
      <c r="JBT14" s="124"/>
      <c r="JBU14" s="124"/>
      <c r="JBV14" s="124"/>
      <c r="JBW14" s="124"/>
      <c r="JBX14" s="124"/>
      <c r="JBY14" s="124"/>
      <c r="JBZ14" s="124"/>
      <c r="JCA14" s="124"/>
      <c r="JCB14" s="124"/>
      <c r="JCC14" s="124"/>
      <c r="JCD14" s="124"/>
      <c r="JCE14" s="124"/>
      <c r="JCF14" s="124"/>
      <c r="JCG14" s="124"/>
      <c r="JCH14" s="124"/>
      <c r="JCI14" s="124"/>
      <c r="JCJ14" s="124"/>
      <c r="JCK14" s="124"/>
      <c r="JCL14" s="124"/>
      <c r="JCM14" s="124"/>
      <c r="JCN14" s="124"/>
      <c r="JCO14" s="124"/>
      <c r="JCP14" s="124"/>
      <c r="JCQ14" s="124"/>
      <c r="JCR14" s="124"/>
      <c r="JCS14" s="124"/>
      <c r="JCT14" s="124"/>
      <c r="JCU14" s="124"/>
      <c r="JCV14" s="124"/>
      <c r="JCW14" s="124"/>
      <c r="JCX14" s="124"/>
      <c r="JCY14" s="124"/>
      <c r="JCZ14" s="124"/>
      <c r="JDA14" s="124"/>
      <c r="JDB14" s="124"/>
      <c r="JDC14" s="124"/>
      <c r="JDD14" s="124"/>
      <c r="JDE14" s="124"/>
      <c r="JDF14" s="124"/>
      <c r="JDG14" s="124"/>
      <c r="JDH14" s="124"/>
      <c r="JDI14" s="124"/>
      <c r="JDJ14" s="124"/>
      <c r="JDK14" s="124"/>
      <c r="JDL14" s="124"/>
      <c r="JDM14" s="124"/>
      <c r="JDN14" s="124"/>
      <c r="JDO14" s="124"/>
      <c r="JDP14" s="124"/>
      <c r="JDQ14" s="124"/>
      <c r="JDR14" s="124"/>
      <c r="JDS14" s="124"/>
      <c r="JDT14" s="124"/>
      <c r="JDU14" s="124"/>
      <c r="JDV14" s="124"/>
      <c r="JDW14" s="124"/>
      <c r="JDX14" s="124"/>
      <c r="JDY14" s="124"/>
      <c r="JDZ14" s="124"/>
      <c r="JEA14" s="124"/>
      <c r="JEB14" s="124"/>
      <c r="JEC14" s="124"/>
      <c r="JED14" s="124"/>
      <c r="JEE14" s="124"/>
      <c r="JEF14" s="124"/>
      <c r="JEG14" s="124"/>
      <c r="JEH14" s="124"/>
      <c r="JEI14" s="124"/>
      <c r="JEJ14" s="124"/>
      <c r="JEK14" s="124"/>
      <c r="JEL14" s="124"/>
      <c r="JEM14" s="124"/>
      <c r="JEN14" s="124"/>
      <c r="JEO14" s="124"/>
      <c r="JEP14" s="124"/>
      <c r="JEQ14" s="124"/>
      <c r="JER14" s="124"/>
      <c r="JES14" s="124"/>
      <c r="JET14" s="124"/>
      <c r="JEU14" s="124"/>
      <c r="JEV14" s="124"/>
      <c r="JEW14" s="124"/>
      <c r="JEX14" s="124"/>
      <c r="JEY14" s="124"/>
      <c r="JEZ14" s="124"/>
      <c r="JFA14" s="124"/>
      <c r="JFB14" s="124"/>
      <c r="JFC14" s="124"/>
      <c r="JFD14" s="124"/>
      <c r="JFE14" s="124"/>
      <c r="JFF14" s="124"/>
      <c r="JFG14" s="124"/>
      <c r="JFH14" s="124"/>
      <c r="JFI14" s="124"/>
      <c r="JFJ14" s="124"/>
      <c r="JFK14" s="124"/>
      <c r="JFL14" s="124"/>
      <c r="JFM14" s="124"/>
      <c r="JFN14" s="124"/>
      <c r="JFO14" s="124"/>
      <c r="JFP14" s="124"/>
      <c r="JFQ14" s="124"/>
      <c r="JFR14" s="124"/>
      <c r="JFS14" s="124"/>
      <c r="JFT14" s="124"/>
      <c r="JFU14" s="124"/>
      <c r="JFV14" s="124"/>
      <c r="JFW14" s="124"/>
      <c r="JFX14" s="124"/>
      <c r="JFY14" s="124"/>
      <c r="JFZ14" s="124"/>
      <c r="JGA14" s="124"/>
      <c r="JGB14" s="124"/>
      <c r="JGC14" s="124"/>
      <c r="JGD14" s="124"/>
      <c r="JGE14" s="124"/>
      <c r="JGF14" s="124"/>
      <c r="JGG14" s="124"/>
      <c r="JGH14" s="124"/>
      <c r="JGI14" s="124"/>
      <c r="JGJ14" s="124"/>
      <c r="JGK14" s="124"/>
      <c r="JGL14" s="124"/>
      <c r="JGM14" s="124"/>
      <c r="JGN14" s="124"/>
      <c r="JGO14" s="124"/>
      <c r="JGP14" s="124"/>
      <c r="JGQ14" s="124"/>
      <c r="JGR14" s="124"/>
      <c r="JGS14" s="124"/>
      <c r="JGT14" s="124"/>
      <c r="JGU14" s="124"/>
      <c r="JGV14" s="124"/>
      <c r="JGW14" s="124"/>
      <c r="JGX14" s="124"/>
      <c r="JGY14" s="124"/>
      <c r="JGZ14" s="124"/>
      <c r="JHA14" s="124"/>
      <c r="JHB14" s="124"/>
      <c r="JHC14" s="124"/>
      <c r="JHD14" s="124"/>
      <c r="JHE14" s="124"/>
      <c r="JHF14" s="124"/>
      <c r="JHG14" s="124"/>
      <c r="JHH14" s="124"/>
      <c r="JHI14" s="124"/>
      <c r="JHJ14" s="124"/>
      <c r="JHK14" s="124"/>
      <c r="JHL14" s="124"/>
      <c r="JHM14" s="124"/>
      <c r="JHN14" s="124"/>
      <c r="JHO14" s="124"/>
      <c r="JHP14" s="124"/>
      <c r="JHQ14" s="124"/>
      <c r="JHR14" s="124"/>
      <c r="JHS14" s="124"/>
      <c r="JHT14" s="124"/>
      <c r="JHU14" s="124"/>
      <c r="JHV14" s="124"/>
      <c r="JHW14" s="124"/>
      <c r="JHX14" s="124"/>
      <c r="JHY14" s="124"/>
      <c r="JHZ14" s="124"/>
      <c r="JIA14" s="124"/>
      <c r="JIB14" s="124"/>
      <c r="JIC14" s="124"/>
      <c r="JID14" s="124"/>
      <c r="JIE14" s="124"/>
      <c r="JIF14" s="124"/>
      <c r="JIG14" s="124"/>
      <c r="JIH14" s="124"/>
      <c r="JII14" s="124"/>
      <c r="JIJ14" s="124"/>
      <c r="JIK14" s="124"/>
      <c r="JIL14" s="124"/>
      <c r="JIM14" s="124"/>
      <c r="JIN14" s="124"/>
      <c r="JIO14" s="124"/>
      <c r="JIP14" s="124"/>
      <c r="JIQ14" s="124"/>
      <c r="JIR14" s="124"/>
      <c r="JIS14" s="124"/>
      <c r="JIT14" s="124"/>
      <c r="JIU14" s="124"/>
      <c r="JIV14" s="124"/>
      <c r="JIW14" s="124"/>
      <c r="JIX14" s="124"/>
      <c r="JIY14" s="124"/>
      <c r="JIZ14" s="124"/>
      <c r="JJA14" s="124"/>
      <c r="JJB14" s="124"/>
      <c r="JJC14" s="124"/>
      <c r="JJD14" s="124"/>
      <c r="JJE14" s="124"/>
      <c r="JJF14" s="124"/>
      <c r="JJG14" s="124"/>
      <c r="JJH14" s="124"/>
      <c r="JJI14" s="124"/>
      <c r="JJJ14" s="124"/>
      <c r="JJK14" s="124"/>
      <c r="JJL14" s="124"/>
      <c r="JJM14" s="124"/>
      <c r="JJN14" s="124"/>
      <c r="JJO14" s="124"/>
      <c r="JJP14" s="124"/>
      <c r="JJQ14" s="124"/>
      <c r="JJR14" s="124"/>
      <c r="JJS14" s="124"/>
      <c r="JJT14" s="124"/>
      <c r="JJU14" s="124"/>
      <c r="JJV14" s="124"/>
      <c r="JJW14" s="124"/>
      <c r="JJX14" s="124"/>
      <c r="JJY14" s="124"/>
      <c r="JJZ14" s="124"/>
      <c r="JKA14" s="124"/>
      <c r="JKB14" s="124"/>
      <c r="JKC14" s="124"/>
      <c r="JKD14" s="124"/>
      <c r="JKE14" s="124"/>
      <c r="JKF14" s="124"/>
      <c r="JKG14" s="124"/>
      <c r="JKH14" s="124"/>
      <c r="JKI14" s="124"/>
      <c r="JKJ14" s="124"/>
      <c r="JKK14" s="124"/>
      <c r="JKL14" s="124"/>
      <c r="JKM14" s="124"/>
      <c r="JKN14" s="124"/>
      <c r="JKO14" s="124"/>
      <c r="JKP14" s="124"/>
      <c r="JKQ14" s="124"/>
      <c r="JKR14" s="124"/>
      <c r="JKS14" s="124"/>
      <c r="JKT14" s="124"/>
      <c r="JKU14" s="124"/>
      <c r="JKV14" s="124"/>
      <c r="JKW14" s="124"/>
      <c r="JKX14" s="124"/>
      <c r="JKY14" s="124"/>
      <c r="JKZ14" s="124"/>
      <c r="JLA14" s="124"/>
      <c r="JLB14" s="124"/>
      <c r="JLC14" s="124"/>
      <c r="JLD14" s="124"/>
      <c r="JLE14" s="124"/>
      <c r="JLF14" s="124"/>
      <c r="JLG14" s="124"/>
      <c r="JLH14" s="124"/>
      <c r="JLI14" s="124"/>
      <c r="JLJ14" s="124"/>
      <c r="JLK14" s="124"/>
      <c r="JLL14" s="124"/>
      <c r="JLM14" s="124"/>
      <c r="JLN14" s="124"/>
      <c r="JLO14" s="124"/>
      <c r="JLP14" s="124"/>
      <c r="JLQ14" s="124"/>
      <c r="JLR14" s="124"/>
      <c r="JLS14" s="124"/>
      <c r="JLT14" s="124"/>
      <c r="JLU14" s="124"/>
      <c r="JLV14" s="124"/>
      <c r="JLW14" s="124"/>
      <c r="JLX14" s="124"/>
      <c r="JLY14" s="124"/>
      <c r="JLZ14" s="124"/>
      <c r="JMA14" s="124"/>
      <c r="JMB14" s="124"/>
      <c r="JMC14" s="124"/>
      <c r="JMD14" s="124"/>
      <c r="JME14" s="124"/>
      <c r="JMF14" s="124"/>
      <c r="JMG14" s="124"/>
      <c r="JMH14" s="124"/>
      <c r="JMI14" s="124"/>
      <c r="JMJ14" s="124"/>
      <c r="JMK14" s="124"/>
      <c r="JML14" s="124"/>
      <c r="JMM14" s="124"/>
      <c r="JMN14" s="124"/>
      <c r="JMO14" s="124"/>
      <c r="JMP14" s="124"/>
      <c r="JMQ14" s="124"/>
      <c r="JMR14" s="124"/>
      <c r="JMS14" s="124"/>
      <c r="JMT14" s="124"/>
      <c r="JMU14" s="124"/>
      <c r="JMV14" s="124"/>
      <c r="JMW14" s="124"/>
      <c r="JMX14" s="124"/>
      <c r="JMY14" s="124"/>
      <c r="JMZ14" s="124"/>
      <c r="JNA14" s="124"/>
      <c r="JNB14" s="124"/>
      <c r="JNC14" s="124"/>
      <c r="JND14" s="124"/>
      <c r="JNE14" s="124"/>
      <c r="JNF14" s="124"/>
      <c r="JNG14" s="124"/>
      <c r="JNH14" s="124"/>
      <c r="JNI14" s="124"/>
      <c r="JNJ14" s="124"/>
      <c r="JNK14" s="124"/>
      <c r="JNL14" s="124"/>
      <c r="JNM14" s="124"/>
      <c r="JNN14" s="124"/>
      <c r="JNO14" s="124"/>
      <c r="JNP14" s="124"/>
      <c r="JNQ14" s="124"/>
      <c r="JNR14" s="124"/>
      <c r="JNS14" s="124"/>
      <c r="JNT14" s="124"/>
      <c r="JNU14" s="124"/>
      <c r="JNV14" s="124"/>
      <c r="JNW14" s="124"/>
      <c r="JNX14" s="124"/>
      <c r="JNY14" s="124"/>
      <c r="JNZ14" s="124"/>
      <c r="JOA14" s="124"/>
      <c r="JOB14" s="124"/>
      <c r="JOC14" s="124"/>
      <c r="JOD14" s="124"/>
      <c r="JOE14" s="124"/>
      <c r="JOF14" s="124"/>
      <c r="JOG14" s="124"/>
      <c r="JOH14" s="124"/>
      <c r="JOI14" s="124"/>
      <c r="JOJ14" s="124"/>
      <c r="JOK14" s="124"/>
      <c r="JOL14" s="124"/>
      <c r="JOM14" s="124"/>
      <c r="JON14" s="124"/>
      <c r="JOO14" s="124"/>
      <c r="JOP14" s="124"/>
      <c r="JOQ14" s="124"/>
      <c r="JOR14" s="124"/>
      <c r="JOS14" s="124"/>
      <c r="JOT14" s="124"/>
      <c r="JOU14" s="124"/>
      <c r="JOV14" s="124"/>
      <c r="JOW14" s="124"/>
      <c r="JOX14" s="124"/>
      <c r="JOY14" s="124"/>
      <c r="JOZ14" s="124"/>
      <c r="JPA14" s="124"/>
      <c r="JPB14" s="124"/>
      <c r="JPC14" s="124"/>
      <c r="JPD14" s="124"/>
      <c r="JPE14" s="124"/>
      <c r="JPF14" s="124"/>
      <c r="JPG14" s="124"/>
      <c r="JPH14" s="124"/>
      <c r="JPI14" s="124"/>
      <c r="JPJ14" s="124"/>
      <c r="JPK14" s="124"/>
      <c r="JPL14" s="124"/>
      <c r="JPM14" s="124"/>
      <c r="JPN14" s="124"/>
      <c r="JPO14" s="124"/>
      <c r="JPP14" s="124"/>
      <c r="JPQ14" s="124"/>
      <c r="JPR14" s="124"/>
      <c r="JPS14" s="124"/>
      <c r="JPT14" s="124"/>
      <c r="JPU14" s="124"/>
      <c r="JPV14" s="124"/>
      <c r="JPW14" s="124"/>
      <c r="JPX14" s="124"/>
      <c r="JPY14" s="124"/>
      <c r="JPZ14" s="124"/>
      <c r="JQA14" s="124"/>
      <c r="JQB14" s="124"/>
      <c r="JQC14" s="124"/>
      <c r="JQD14" s="124"/>
      <c r="JQE14" s="124"/>
      <c r="JQF14" s="124"/>
      <c r="JQG14" s="124"/>
      <c r="JQH14" s="124"/>
      <c r="JQI14" s="124"/>
      <c r="JQJ14" s="124"/>
      <c r="JQK14" s="124"/>
      <c r="JQL14" s="124"/>
      <c r="JQM14" s="124"/>
      <c r="JQN14" s="124"/>
      <c r="JQO14" s="124"/>
      <c r="JQP14" s="124"/>
      <c r="JQQ14" s="124"/>
      <c r="JQR14" s="124"/>
      <c r="JQS14" s="124"/>
      <c r="JQT14" s="124"/>
      <c r="JQU14" s="124"/>
      <c r="JQV14" s="124"/>
      <c r="JQW14" s="124"/>
      <c r="JQX14" s="124"/>
      <c r="JQY14" s="124"/>
      <c r="JQZ14" s="124"/>
      <c r="JRA14" s="124"/>
      <c r="JRB14" s="124"/>
      <c r="JRC14" s="124"/>
      <c r="JRD14" s="124"/>
      <c r="JRE14" s="124"/>
      <c r="JRF14" s="124"/>
      <c r="JRG14" s="124"/>
      <c r="JRH14" s="124"/>
      <c r="JRI14" s="124"/>
      <c r="JRJ14" s="124"/>
      <c r="JRK14" s="124"/>
      <c r="JRL14" s="124"/>
      <c r="JRM14" s="124"/>
      <c r="JRN14" s="124"/>
      <c r="JRO14" s="124"/>
      <c r="JRP14" s="124"/>
      <c r="JRQ14" s="124"/>
      <c r="JRR14" s="124"/>
      <c r="JRS14" s="124"/>
      <c r="JRT14" s="124"/>
      <c r="JRU14" s="124"/>
      <c r="JRV14" s="124"/>
      <c r="JRW14" s="124"/>
      <c r="JRX14" s="124"/>
      <c r="JRY14" s="124"/>
      <c r="JRZ14" s="124"/>
      <c r="JSA14" s="124"/>
      <c r="JSB14" s="124"/>
      <c r="JSC14" s="124"/>
      <c r="JSD14" s="124"/>
      <c r="JSE14" s="124"/>
      <c r="JSF14" s="124"/>
      <c r="JSG14" s="124"/>
      <c r="JSH14" s="124"/>
      <c r="JSI14" s="124"/>
      <c r="JSJ14" s="124"/>
      <c r="JSK14" s="124"/>
      <c r="JSL14" s="124"/>
      <c r="JSM14" s="124"/>
      <c r="JSN14" s="124"/>
      <c r="JSO14" s="124"/>
      <c r="JSP14" s="124"/>
      <c r="JSQ14" s="124"/>
      <c r="JSR14" s="124"/>
      <c r="JSS14" s="124"/>
      <c r="JST14" s="124"/>
      <c r="JSU14" s="124"/>
      <c r="JSV14" s="124"/>
      <c r="JSW14" s="124"/>
      <c r="JSX14" s="124"/>
      <c r="JSY14" s="124"/>
      <c r="JSZ14" s="124"/>
      <c r="JTA14" s="124"/>
      <c r="JTB14" s="124"/>
      <c r="JTC14" s="124"/>
      <c r="JTD14" s="124"/>
      <c r="JTE14" s="124"/>
      <c r="JTF14" s="124"/>
      <c r="JTG14" s="124"/>
      <c r="JTH14" s="124"/>
      <c r="JTI14" s="124"/>
      <c r="JTJ14" s="124"/>
      <c r="JTK14" s="124"/>
      <c r="JTL14" s="124"/>
      <c r="JTM14" s="124"/>
      <c r="JTN14" s="124"/>
      <c r="JTO14" s="124"/>
      <c r="JTP14" s="124"/>
      <c r="JTQ14" s="124"/>
      <c r="JTR14" s="124"/>
      <c r="JTS14" s="124"/>
      <c r="JTT14" s="124"/>
      <c r="JTU14" s="124"/>
      <c r="JTV14" s="124"/>
      <c r="JTW14" s="124"/>
      <c r="JTX14" s="124"/>
      <c r="JTY14" s="124"/>
      <c r="JTZ14" s="124"/>
      <c r="JUA14" s="124"/>
      <c r="JUB14" s="124"/>
      <c r="JUC14" s="124"/>
      <c r="JUD14" s="124"/>
      <c r="JUE14" s="124"/>
      <c r="JUF14" s="124"/>
      <c r="JUG14" s="124"/>
      <c r="JUH14" s="124"/>
      <c r="JUI14" s="124"/>
      <c r="JUJ14" s="124"/>
      <c r="JUK14" s="124"/>
      <c r="JUL14" s="124"/>
      <c r="JUM14" s="124"/>
      <c r="JUN14" s="124"/>
      <c r="JUO14" s="124"/>
      <c r="JUP14" s="124"/>
      <c r="JUQ14" s="124"/>
      <c r="JUR14" s="124"/>
      <c r="JUS14" s="124"/>
      <c r="JUT14" s="124"/>
      <c r="JUU14" s="124"/>
      <c r="JUV14" s="124"/>
      <c r="JUW14" s="124"/>
      <c r="JUX14" s="124"/>
      <c r="JUY14" s="124"/>
      <c r="JUZ14" s="124"/>
      <c r="JVA14" s="124"/>
      <c r="JVB14" s="124"/>
      <c r="JVC14" s="124"/>
      <c r="JVD14" s="124"/>
      <c r="JVE14" s="124"/>
      <c r="JVF14" s="124"/>
      <c r="JVG14" s="124"/>
      <c r="JVH14" s="124"/>
      <c r="JVI14" s="124"/>
      <c r="JVJ14" s="124"/>
      <c r="JVK14" s="124"/>
      <c r="JVL14" s="124"/>
      <c r="JVM14" s="124"/>
      <c r="JVN14" s="124"/>
      <c r="JVO14" s="124"/>
      <c r="JVP14" s="124"/>
      <c r="JVQ14" s="124"/>
      <c r="JVR14" s="124"/>
      <c r="JVS14" s="124"/>
      <c r="JVT14" s="124"/>
      <c r="JVU14" s="124"/>
      <c r="JVV14" s="124"/>
      <c r="JVW14" s="124"/>
      <c r="JVX14" s="124"/>
      <c r="JVY14" s="124"/>
      <c r="JVZ14" s="124"/>
      <c r="JWA14" s="124"/>
      <c r="JWB14" s="124"/>
      <c r="JWC14" s="124"/>
      <c r="JWD14" s="124"/>
      <c r="JWE14" s="124"/>
      <c r="JWF14" s="124"/>
      <c r="JWG14" s="124"/>
      <c r="JWH14" s="124"/>
      <c r="JWI14" s="124"/>
      <c r="JWJ14" s="124"/>
      <c r="JWK14" s="124"/>
      <c r="JWL14" s="124"/>
      <c r="JWM14" s="124"/>
      <c r="JWN14" s="124"/>
      <c r="JWO14" s="124"/>
      <c r="JWP14" s="124"/>
      <c r="JWQ14" s="124"/>
      <c r="JWR14" s="124"/>
      <c r="JWS14" s="124"/>
      <c r="JWT14" s="124"/>
      <c r="JWU14" s="124"/>
      <c r="JWV14" s="124"/>
      <c r="JWW14" s="124"/>
      <c r="JWX14" s="124"/>
      <c r="JWY14" s="124"/>
      <c r="JWZ14" s="124"/>
      <c r="JXA14" s="124"/>
      <c r="JXB14" s="124"/>
      <c r="JXC14" s="124"/>
      <c r="JXD14" s="124"/>
      <c r="JXE14" s="124"/>
      <c r="JXF14" s="124"/>
      <c r="JXG14" s="124"/>
      <c r="JXH14" s="124"/>
      <c r="JXI14" s="124"/>
      <c r="JXJ14" s="124"/>
      <c r="JXK14" s="124"/>
      <c r="JXL14" s="124"/>
      <c r="JXM14" s="124"/>
      <c r="JXN14" s="124"/>
      <c r="JXO14" s="124"/>
      <c r="JXP14" s="124"/>
      <c r="JXQ14" s="124"/>
      <c r="JXR14" s="124"/>
      <c r="JXS14" s="124"/>
      <c r="JXT14" s="124"/>
      <c r="JXU14" s="124"/>
      <c r="JXV14" s="124"/>
      <c r="JXW14" s="124"/>
      <c r="JXX14" s="124"/>
      <c r="JXY14" s="124"/>
      <c r="JXZ14" s="124"/>
      <c r="JYA14" s="124"/>
      <c r="JYB14" s="124"/>
      <c r="JYC14" s="124"/>
      <c r="JYD14" s="124"/>
      <c r="JYE14" s="124"/>
      <c r="JYF14" s="124"/>
      <c r="JYG14" s="124"/>
      <c r="JYH14" s="124"/>
      <c r="JYI14" s="124"/>
      <c r="JYJ14" s="124"/>
      <c r="JYK14" s="124"/>
      <c r="JYL14" s="124"/>
      <c r="JYM14" s="124"/>
      <c r="JYN14" s="124"/>
      <c r="JYO14" s="124"/>
      <c r="JYP14" s="124"/>
      <c r="JYQ14" s="124"/>
      <c r="JYR14" s="124"/>
      <c r="JYS14" s="124"/>
      <c r="JYT14" s="124"/>
      <c r="JYU14" s="124"/>
      <c r="JYV14" s="124"/>
      <c r="JYW14" s="124"/>
      <c r="JYX14" s="124"/>
      <c r="JYY14" s="124"/>
      <c r="JYZ14" s="124"/>
      <c r="JZA14" s="124"/>
      <c r="JZB14" s="124"/>
      <c r="JZC14" s="124"/>
      <c r="JZD14" s="124"/>
      <c r="JZE14" s="124"/>
      <c r="JZF14" s="124"/>
      <c r="JZG14" s="124"/>
      <c r="JZH14" s="124"/>
      <c r="JZI14" s="124"/>
      <c r="JZJ14" s="124"/>
      <c r="JZK14" s="124"/>
      <c r="JZL14" s="124"/>
      <c r="JZM14" s="124"/>
      <c r="JZN14" s="124"/>
      <c r="JZO14" s="124"/>
      <c r="JZP14" s="124"/>
      <c r="JZQ14" s="124"/>
      <c r="JZR14" s="124"/>
      <c r="JZS14" s="124"/>
      <c r="JZT14" s="124"/>
      <c r="JZU14" s="124"/>
      <c r="JZV14" s="124"/>
      <c r="JZW14" s="124"/>
      <c r="JZX14" s="124"/>
      <c r="JZY14" s="124"/>
      <c r="JZZ14" s="124"/>
      <c r="KAA14" s="124"/>
      <c r="KAB14" s="124"/>
      <c r="KAC14" s="124"/>
      <c r="KAD14" s="124"/>
      <c r="KAE14" s="124"/>
      <c r="KAF14" s="124"/>
      <c r="KAG14" s="124"/>
      <c r="KAH14" s="124"/>
      <c r="KAI14" s="124"/>
      <c r="KAJ14" s="124"/>
      <c r="KAK14" s="124"/>
      <c r="KAL14" s="124"/>
      <c r="KAM14" s="124"/>
      <c r="KAN14" s="124"/>
      <c r="KAO14" s="124"/>
      <c r="KAP14" s="124"/>
      <c r="KAQ14" s="124"/>
      <c r="KAR14" s="124"/>
      <c r="KAS14" s="124"/>
      <c r="KAT14" s="124"/>
      <c r="KAU14" s="124"/>
      <c r="KAV14" s="124"/>
      <c r="KAW14" s="124"/>
      <c r="KAX14" s="124"/>
      <c r="KAY14" s="124"/>
      <c r="KAZ14" s="124"/>
      <c r="KBA14" s="124"/>
      <c r="KBB14" s="124"/>
      <c r="KBC14" s="124"/>
      <c r="KBD14" s="124"/>
      <c r="KBE14" s="124"/>
      <c r="KBF14" s="124"/>
      <c r="KBG14" s="124"/>
      <c r="KBH14" s="124"/>
      <c r="KBI14" s="124"/>
      <c r="KBJ14" s="124"/>
      <c r="KBK14" s="124"/>
      <c r="KBL14" s="124"/>
      <c r="KBM14" s="124"/>
      <c r="KBN14" s="124"/>
      <c r="KBO14" s="124"/>
      <c r="KBP14" s="124"/>
      <c r="KBQ14" s="124"/>
      <c r="KBR14" s="124"/>
      <c r="KBS14" s="124"/>
      <c r="KBT14" s="124"/>
      <c r="KBU14" s="124"/>
      <c r="KBV14" s="124"/>
      <c r="KBW14" s="124"/>
      <c r="KBX14" s="124"/>
      <c r="KBY14" s="124"/>
      <c r="KBZ14" s="124"/>
      <c r="KCA14" s="124"/>
      <c r="KCB14" s="124"/>
      <c r="KCC14" s="124"/>
      <c r="KCD14" s="124"/>
      <c r="KCE14" s="124"/>
      <c r="KCF14" s="124"/>
      <c r="KCG14" s="124"/>
      <c r="KCH14" s="124"/>
      <c r="KCI14" s="124"/>
      <c r="KCJ14" s="124"/>
      <c r="KCK14" s="124"/>
      <c r="KCL14" s="124"/>
      <c r="KCM14" s="124"/>
      <c r="KCN14" s="124"/>
      <c r="KCO14" s="124"/>
      <c r="KCP14" s="124"/>
      <c r="KCQ14" s="124"/>
      <c r="KCR14" s="124"/>
      <c r="KCS14" s="124"/>
      <c r="KCT14" s="124"/>
      <c r="KCU14" s="124"/>
      <c r="KCV14" s="124"/>
      <c r="KCW14" s="124"/>
      <c r="KCX14" s="124"/>
      <c r="KCY14" s="124"/>
      <c r="KCZ14" s="124"/>
      <c r="KDA14" s="124"/>
      <c r="KDB14" s="124"/>
      <c r="KDC14" s="124"/>
      <c r="KDD14" s="124"/>
      <c r="KDE14" s="124"/>
      <c r="KDF14" s="124"/>
      <c r="KDG14" s="124"/>
      <c r="KDH14" s="124"/>
      <c r="KDI14" s="124"/>
      <c r="KDJ14" s="124"/>
      <c r="KDK14" s="124"/>
      <c r="KDL14" s="124"/>
      <c r="KDM14" s="124"/>
      <c r="KDN14" s="124"/>
      <c r="KDO14" s="124"/>
      <c r="KDP14" s="124"/>
      <c r="KDQ14" s="124"/>
      <c r="KDR14" s="124"/>
      <c r="KDS14" s="124"/>
      <c r="KDT14" s="124"/>
      <c r="KDU14" s="124"/>
      <c r="KDV14" s="124"/>
      <c r="KDW14" s="124"/>
      <c r="KDX14" s="124"/>
      <c r="KDY14" s="124"/>
      <c r="KDZ14" s="124"/>
      <c r="KEA14" s="124"/>
      <c r="KEB14" s="124"/>
      <c r="KEC14" s="124"/>
      <c r="KED14" s="124"/>
      <c r="KEE14" s="124"/>
      <c r="KEF14" s="124"/>
      <c r="KEG14" s="124"/>
      <c r="KEH14" s="124"/>
      <c r="KEI14" s="124"/>
      <c r="KEJ14" s="124"/>
      <c r="KEK14" s="124"/>
      <c r="KEL14" s="124"/>
      <c r="KEM14" s="124"/>
      <c r="KEN14" s="124"/>
      <c r="KEO14" s="124"/>
      <c r="KEP14" s="124"/>
      <c r="KEQ14" s="124"/>
      <c r="KER14" s="124"/>
      <c r="KES14" s="124"/>
      <c r="KET14" s="124"/>
      <c r="KEU14" s="124"/>
      <c r="KEV14" s="124"/>
      <c r="KEW14" s="124"/>
      <c r="KEX14" s="124"/>
      <c r="KEY14" s="124"/>
      <c r="KEZ14" s="124"/>
      <c r="KFA14" s="124"/>
      <c r="KFB14" s="124"/>
      <c r="KFC14" s="124"/>
      <c r="KFD14" s="124"/>
      <c r="KFE14" s="124"/>
      <c r="KFF14" s="124"/>
      <c r="KFG14" s="124"/>
      <c r="KFH14" s="124"/>
      <c r="KFI14" s="124"/>
      <c r="KFJ14" s="124"/>
      <c r="KFK14" s="124"/>
      <c r="KFL14" s="124"/>
      <c r="KFM14" s="124"/>
      <c r="KFN14" s="124"/>
      <c r="KFO14" s="124"/>
      <c r="KFP14" s="124"/>
      <c r="KFQ14" s="124"/>
      <c r="KFR14" s="124"/>
      <c r="KFS14" s="124"/>
      <c r="KFT14" s="124"/>
      <c r="KFU14" s="124"/>
      <c r="KFV14" s="124"/>
      <c r="KFW14" s="124"/>
      <c r="KFX14" s="124"/>
      <c r="KFY14" s="124"/>
      <c r="KFZ14" s="124"/>
      <c r="KGA14" s="124"/>
      <c r="KGB14" s="124"/>
      <c r="KGC14" s="124"/>
      <c r="KGD14" s="124"/>
      <c r="KGE14" s="124"/>
      <c r="KGF14" s="124"/>
      <c r="KGG14" s="124"/>
      <c r="KGH14" s="124"/>
      <c r="KGI14" s="124"/>
      <c r="KGJ14" s="124"/>
      <c r="KGK14" s="124"/>
      <c r="KGL14" s="124"/>
      <c r="KGM14" s="124"/>
      <c r="KGN14" s="124"/>
      <c r="KGO14" s="124"/>
      <c r="KGP14" s="124"/>
      <c r="KGQ14" s="124"/>
      <c r="KGR14" s="124"/>
      <c r="KGS14" s="124"/>
      <c r="KGT14" s="124"/>
      <c r="KGU14" s="124"/>
      <c r="KGV14" s="124"/>
      <c r="KGW14" s="124"/>
      <c r="KGX14" s="124"/>
      <c r="KGY14" s="124"/>
      <c r="KGZ14" s="124"/>
      <c r="KHA14" s="124"/>
      <c r="KHB14" s="124"/>
      <c r="KHC14" s="124"/>
      <c r="KHD14" s="124"/>
      <c r="KHE14" s="124"/>
      <c r="KHF14" s="124"/>
      <c r="KHG14" s="124"/>
      <c r="KHH14" s="124"/>
      <c r="KHI14" s="124"/>
      <c r="KHJ14" s="124"/>
      <c r="KHK14" s="124"/>
      <c r="KHL14" s="124"/>
      <c r="KHM14" s="124"/>
      <c r="KHN14" s="124"/>
      <c r="KHO14" s="124"/>
      <c r="KHP14" s="124"/>
      <c r="KHQ14" s="124"/>
      <c r="KHR14" s="124"/>
      <c r="KHS14" s="124"/>
      <c r="KHT14" s="124"/>
      <c r="KHU14" s="124"/>
      <c r="KHV14" s="124"/>
      <c r="KHW14" s="124"/>
      <c r="KHX14" s="124"/>
      <c r="KHY14" s="124"/>
      <c r="KHZ14" s="124"/>
      <c r="KIA14" s="124"/>
      <c r="KIB14" s="124"/>
      <c r="KIC14" s="124"/>
      <c r="KID14" s="124"/>
      <c r="KIE14" s="124"/>
      <c r="KIF14" s="124"/>
      <c r="KIG14" s="124"/>
      <c r="KIH14" s="124"/>
      <c r="KII14" s="124"/>
      <c r="KIJ14" s="124"/>
      <c r="KIK14" s="124"/>
      <c r="KIL14" s="124"/>
      <c r="KIM14" s="124"/>
      <c r="KIN14" s="124"/>
      <c r="KIO14" s="124"/>
      <c r="KIP14" s="124"/>
      <c r="KIQ14" s="124"/>
      <c r="KIR14" s="124"/>
      <c r="KIS14" s="124"/>
      <c r="KIT14" s="124"/>
      <c r="KIU14" s="124"/>
      <c r="KIV14" s="124"/>
      <c r="KIW14" s="124"/>
      <c r="KIX14" s="124"/>
      <c r="KIY14" s="124"/>
      <c r="KIZ14" s="124"/>
      <c r="KJA14" s="124"/>
      <c r="KJB14" s="124"/>
      <c r="KJC14" s="124"/>
      <c r="KJD14" s="124"/>
      <c r="KJE14" s="124"/>
      <c r="KJF14" s="124"/>
      <c r="KJG14" s="124"/>
      <c r="KJH14" s="124"/>
      <c r="KJI14" s="124"/>
      <c r="KJJ14" s="124"/>
      <c r="KJK14" s="124"/>
      <c r="KJL14" s="124"/>
      <c r="KJM14" s="124"/>
      <c r="KJN14" s="124"/>
      <c r="KJO14" s="124"/>
      <c r="KJP14" s="124"/>
      <c r="KJQ14" s="124"/>
      <c r="KJR14" s="124"/>
      <c r="KJS14" s="124"/>
      <c r="KJT14" s="124"/>
      <c r="KJU14" s="124"/>
      <c r="KJV14" s="124"/>
      <c r="KJW14" s="124"/>
      <c r="KJX14" s="124"/>
      <c r="KJY14" s="124"/>
      <c r="KJZ14" s="124"/>
      <c r="KKA14" s="124"/>
      <c r="KKB14" s="124"/>
      <c r="KKC14" s="124"/>
      <c r="KKD14" s="124"/>
      <c r="KKE14" s="124"/>
      <c r="KKF14" s="124"/>
      <c r="KKG14" s="124"/>
      <c r="KKH14" s="124"/>
      <c r="KKI14" s="124"/>
      <c r="KKJ14" s="124"/>
      <c r="KKK14" s="124"/>
      <c r="KKL14" s="124"/>
      <c r="KKM14" s="124"/>
      <c r="KKN14" s="124"/>
      <c r="KKO14" s="124"/>
      <c r="KKP14" s="124"/>
      <c r="KKQ14" s="124"/>
      <c r="KKR14" s="124"/>
      <c r="KKS14" s="124"/>
      <c r="KKT14" s="124"/>
      <c r="KKU14" s="124"/>
      <c r="KKV14" s="124"/>
      <c r="KKW14" s="124"/>
      <c r="KKX14" s="124"/>
      <c r="KKY14" s="124"/>
      <c r="KKZ14" s="124"/>
      <c r="KLA14" s="124"/>
      <c r="KLB14" s="124"/>
      <c r="KLC14" s="124"/>
      <c r="KLD14" s="124"/>
      <c r="KLE14" s="124"/>
      <c r="KLF14" s="124"/>
      <c r="KLG14" s="124"/>
      <c r="KLH14" s="124"/>
      <c r="KLI14" s="124"/>
      <c r="KLJ14" s="124"/>
      <c r="KLK14" s="124"/>
      <c r="KLL14" s="124"/>
      <c r="KLM14" s="124"/>
      <c r="KLN14" s="124"/>
      <c r="KLO14" s="124"/>
      <c r="KLP14" s="124"/>
      <c r="KLQ14" s="124"/>
      <c r="KLR14" s="124"/>
      <c r="KLS14" s="124"/>
      <c r="KLT14" s="124"/>
      <c r="KLU14" s="124"/>
      <c r="KLV14" s="124"/>
      <c r="KLW14" s="124"/>
      <c r="KLX14" s="124"/>
      <c r="KLY14" s="124"/>
      <c r="KLZ14" s="124"/>
      <c r="KMA14" s="124"/>
      <c r="KMB14" s="124"/>
      <c r="KMC14" s="124"/>
      <c r="KMD14" s="124"/>
      <c r="KME14" s="124"/>
      <c r="KMF14" s="124"/>
      <c r="KMG14" s="124"/>
      <c r="KMH14" s="124"/>
      <c r="KMI14" s="124"/>
      <c r="KMJ14" s="124"/>
      <c r="KMK14" s="124"/>
      <c r="KML14" s="124"/>
      <c r="KMM14" s="124"/>
      <c r="KMN14" s="124"/>
      <c r="KMO14" s="124"/>
      <c r="KMP14" s="124"/>
      <c r="KMQ14" s="124"/>
      <c r="KMR14" s="124"/>
      <c r="KMS14" s="124"/>
      <c r="KMT14" s="124"/>
      <c r="KMU14" s="124"/>
      <c r="KMV14" s="124"/>
      <c r="KMW14" s="124"/>
      <c r="KMX14" s="124"/>
      <c r="KMY14" s="124"/>
      <c r="KMZ14" s="124"/>
      <c r="KNA14" s="124"/>
      <c r="KNB14" s="124"/>
      <c r="KNC14" s="124"/>
      <c r="KND14" s="124"/>
      <c r="KNE14" s="124"/>
      <c r="KNF14" s="124"/>
      <c r="KNG14" s="124"/>
      <c r="KNH14" s="124"/>
      <c r="KNI14" s="124"/>
      <c r="KNJ14" s="124"/>
      <c r="KNK14" s="124"/>
      <c r="KNL14" s="124"/>
      <c r="KNM14" s="124"/>
      <c r="KNN14" s="124"/>
      <c r="KNO14" s="124"/>
      <c r="KNP14" s="124"/>
      <c r="KNQ14" s="124"/>
      <c r="KNR14" s="124"/>
      <c r="KNS14" s="124"/>
      <c r="KNT14" s="124"/>
      <c r="KNU14" s="124"/>
      <c r="KNV14" s="124"/>
      <c r="KNW14" s="124"/>
      <c r="KNX14" s="124"/>
      <c r="KNY14" s="124"/>
      <c r="KNZ14" s="124"/>
      <c r="KOA14" s="124"/>
      <c r="KOB14" s="124"/>
      <c r="KOC14" s="124"/>
      <c r="KOD14" s="124"/>
      <c r="KOE14" s="124"/>
      <c r="KOF14" s="124"/>
      <c r="KOG14" s="124"/>
      <c r="KOH14" s="124"/>
      <c r="KOI14" s="124"/>
      <c r="KOJ14" s="124"/>
      <c r="KOK14" s="124"/>
      <c r="KOL14" s="124"/>
      <c r="KOM14" s="124"/>
      <c r="KON14" s="124"/>
      <c r="KOO14" s="124"/>
      <c r="KOP14" s="124"/>
      <c r="KOQ14" s="124"/>
      <c r="KOR14" s="124"/>
      <c r="KOS14" s="124"/>
      <c r="KOT14" s="124"/>
      <c r="KOU14" s="124"/>
      <c r="KOV14" s="124"/>
      <c r="KOW14" s="124"/>
      <c r="KOX14" s="124"/>
      <c r="KOY14" s="124"/>
      <c r="KOZ14" s="124"/>
      <c r="KPA14" s="124"/>
      <c r="KPB14" s="124"/>
      <c r="KPC14" s="124"/>
      <c r="KPD14" s="124"/>
      <c r="KPE14" s="124"/>
      <c r="KPF14" s="124"/>
      <c r="KPG14" s="124"/>
      <c r="KPH14" s="124"/>
      <c r="KPI14" s="124"/>
      <c r="KPJ14" s="124"/>
      <c r="KPK14" s="124"/>
      <c r="KPL14" s="124"/>
      <c r="KPM14" s="124"/>
      <c r="KPN14" s="124"/>
      <c r="KPO14" s="124"/>
      <c r="KPP14" s="124"/>
      <c r="KPQ14" s="124"/>
      <c r="KPR14" s="124"/>
      <c r="KPS14" s="124"/>
      <c r="KPT14" s="124"/>
      <c r="KPU14" s="124"/>
      <c r="KPV14" s="124"/>
      <c r="KPW14" s="124"/>
      <c r="KPX14" s="124"/>
      <c r="KPY14" s="124"/>
      <c r="KPZ14" s="124"/>
      <c r="KQA14" s="124"/>
      <c r="KQB14" s="124"/>
      <c r="KQC14" s="124"/>
      <c r="KQD14" s="124"/>
      <c r="KQE14" s="124"/>
      <c r="KQF14" s="124"/>
      <c r="KQG14" s="124"/>
      <c r="KQH14" s="124"/>
      <c r="KQI14" s="124"/>
      <c r="KQJ14" s="124"/>
      <c r="KQK14" s="124"/>
      <c r="KQL14" s="124"/>
      <c r="KQM14" s="124"/>
      <c r="KQN14" s="124"/>
      <c r="KQO14" s="124"/>
      <c r="KQP14" s="124"/>
      <c r="KQQ14" s="124"/>
      <c r="KQR14" s="124"/>
      <c r="KQS14" s="124"/>
      <c r="KQT14" s="124"/>
      <c r="KQU14" s="124"/>
      <c r="KQV14" s="124"/>
      <c r="KQW14" s="124"/>
      <c r="KQX14" s="124"/>
      <c r="KQY14" s="124"/>
      <c r="KQZ14" s="124"/>
      <c r="KRA14" s="124"/>
      <c r="KRB14" s="124"/>
      <c r="KRC14" s="124"/>
      <c r="KRD14" s="124"/>
      <c r="KRE14" s="124"/>
      <c r="KRF14" s="124"/>
      <c r="KRG14" s="124"/>
      <c r="KRH14" s="124"/>
      <c r="KRI14" s="124"/>
      <c r="KRJ14" s="124"/>
      <c r="KRK14" s="124"/>
      <c r="KRL14" s="124"/>
      <c r="KRM14" s="124"/>
      <c r="KRN14" s="124"/>
      <c r="KRO14" s="124"/>
      <c r="KRP14" s="124"/>
      <c r="KRQ14" s="124"/>
      <c r="KRR14" s="124"/>
      <c r="KRS14" s="124"/>
      <c r="KRT14" s="124"/>
      <c r="KRU14" s="124"/>
      <c r="KRV14" s="124"/>
      <c r="KRW14" s="124"/>
      <c r="KRX14" s="124"/>
      <c r="KRY14" s="124"/>
      <c r="KRZ14" s="124"/>
      <c r="KSA14" s="124"/>
      <c r="KSB14" s="124"/>
      <c r="KSC14" s="124"/>
      <c r="KSD14" s="124"/>
      <c r="KSE14" s="124"/>
      <c r="KSF14" s="124"/>
      <c r="KSG14" s="124"/>
      <c r="KSH14" s="124"/>
      <c r="KSI14" s="124"/>
      <c r="KSJ14" s="124"/>
      <c r="KSK14" s="124"/>
      <c r="KSL14" s="124"/>
      <c r="KSM14" s="124"/>
      <c r="KSN14" s="124"/>
      <c r="KSO14" s="124"/>
      <c r="KSP14" s="124"/>
      <c r="KSQ14" s="124"/>
      <c r="KSR14" s="124"/>
      <c r="KSS14" s="124"/>
      <c r="KST14" s="124"/>
      <c r="KSU14" s="124"/>
      <c r="KSV14" s="124"/>
      <c r="KSW14" s="124"/>
      <c r="KSX14" s="124"/>
      <c r="KSY14" s="124"/>
      <c r="KSZ14" s="124"/>
      <c r="KTA14" s="124"/>
      <c r="KTB14" s="124"/>
      <c r="KTC14" s="124"/>
      <c r="KTD14" s="124"/>
      <c r="KTE14" s="124"/>
      <c r="KTF14" s="124"/>
      <c r="KTG14" s="124"/>
      <c r="KTH14" s="124"/>
      <c r="KTI14" s="124"/>
      <c r="KTJ14" s="124"/>
      <c r="KTK14" s="124"/>
      <c r="KTL14" s="124"/>
      <c r="KTM14" s="124"/>
      <c r="KTN14" s="124"/>
      <c r="KTO14" s="124"/>
      <c r="KTP14" s="124"/>
      <c r="KTQ14" s="124"/>
      <c r="KTR14" s="124"/>
      <c r="KTS14" s="124"/>
      <c r="KTT14" s="124"/>
      <c r="KTU14" s="124"/>
      <c r="KTV14" s="124"/>
      <c r="KTW14" s="124"/>
      <c r="KTX14" s="124"/>
      <c r="KTY14" s="124"/>
      <c r="KTZ14" s="124"/>
      <c r="KUA14" s="124"/>
      <c r="KUB14" s="124"/>
      <c r="KUC14" s="124"/>
      <c r="KUD14" s="124"/>
      <c r="KUE14" s="124"/>
      <c r="KUF14" s="124"/>
      <c r="KUG14" s="124"/>
      <c r="KUH14" s="124"/>
      <c r="KUI14" s="124"/>
      <c r="KUJ14" s="124"/>
      <c r="KUK14" s="124"/>
      <c r="KUL14" s="124"/>
      <c r="KUM14" s="124"/>
      <c r="KUN14" s="124"/>
      <c r="KUO14" s="124"/>
      <c r="KUP14" s="124"/>
      <c r="KUQ14" s="124"/>
      <c r="KUR14" s="124"/>
      <c r="KUS14" s="124"/>
      <c r="KUT14" s="124"/>
      <c r="KUU14" s="124"/>
      <c r="KUV14" s="124"/>
      <c r="KUW14" s="124"/>
      <c r="KUX14" s="124"/>
      <c r="KUY14" s="124"/>
      <c r="KUZ14" s="124"/>
      <c r="KVA14" s="124"/>
      <c r="KVB14" s="124"/>
      <c r="KVC14" s="124"/>
      <c r="KVD14" s="124"/>
      <c r="KVE14" s="124"/>
      <c r="KVF14" s="124"/>
      <c r="KVG14" s="124"/>
      <c r="KVH14" s="124"/>
      <c r="KVI14" s="124"/>
      <c r="KVJ14" s="124"/>
      <c r="KVK14" s="124"/>
      <c r="KVL14" s="124"/>
      <c r="KVM14" s="124"/>
      <c r="KVN14" s="124"/>
      <c r="KVO14" s="124"/>
      <c r="KVP14" s="124"/>
      <c r="KVQ14" s="124"/>
      <c r="KVR14" s="124"/>
      <c r="KVS14" s="124"/>
      <c r="KVT14" s="124"/>
      <c r="KVU14" s="124"/>
      <c r="KVV14" s="124"/>
      <c r="KVW14" s="124"/>
      <c r="KVX14" s="124"/>
      <c r="KVY14" s="124"/>
      <c r="KVZ14" s="124"/>
      <c r="KWA14" s="124"/>
      <c r="KWB14" s="124"/>
      <c r="KWC14" s="124"/>
      <c r="KWD14" s="124"/>
      <c r="KWE14" s="124"/>
      <c r="KWF14" s="124"/>
      <c r="KWG14" s="124"/>
      <c r="KWH14" s="124"/>
      <c r="KWI14" s="124"/>
      <c r="KWJ14" s="124"/>
      <c r="KWK14" s="124"/>
      <c r="KWL14" s="124"/>
      <c r="KWM14" s="124"/>
      <c r="KWN14" s="124"/>
      <c r="KWO14" s="124"/>
      <c r="KWP14" s="124"/>
      <c r="KWQ14" s="124"/>
      <c r="KWR14" s="124"/>
      <c r="KWS14" s="124"/>
      <c r="KWT14" s="124"/>
      <c r="KWU14" s="124"/>
      <c r="KWV14" s="124"/>
      <c r="KWW14" s="124"/>
      <c r="KWX14" s="124"/>
      <c r="KWY14" s="124"/>
      <c r="KWZ14" s="124"/>
      <c r="KXA14" s="124"/>
      <c r="KXB14" s="124"/>
      <c r="KXC14" s="124"/>
      <c r="KXD14" s="124"/>
      <c r="KXE14" s="124"/>
      <c r="KXF14" s="124"/>
      <c r="KXG14" s="124"/>
      <c r="KXH14" s="124"/>
      <c r="KXI14" s="124"/>
      <c r="KXJ14" s="124"/>
      <c r="KXK14" s="124"/>
      <c r="KXL14" s="124"/>
      <c r="KXM14" s="124"/>
      <c r="KXN14" s="124"/>
      <c r="KXO14" s="124"/>
      <c r="KXP14" s="124"/>
      <c r="KXQ14" s="124"/>
      <c r="KXR14" s="124"/>
      <c r="KXS14" s="124"/>
      <c r="KXT14" s="124"/>
      <c r="KXU14" s="124"/>
      <c r="KXV14" s="124"/>
      <c r="KXW14" s="124"/>
      <c r="KXX14" s="124"/>
      <c r="KXY14" s="124"/>
      <c r="KXZ14" s="124"/>
      <c r="KYA14" s="124"/>
      <c r="KYB14" s="124"/>
      <c r="KYC14" s="124"/>
      <c r="KYD14" s="124"/>
      <c r="KYE14" s="124"/>
      <c r="KYF14" s="124"/>
      <c r="KYG14" s="124"/>
      <c r="KYH14" s="124"/>
      <c r="KYI14" s="124"/>
      <c r="KYJ14" s="124"/>
      <c r="KYK14" s="124"/>
      <c r="KYL14" s="124"/>
      <c r="KYM14" s="124"/>
      <c r="KYN14" s="124"/>
      <c r="KYO14" s="124"/>
      <c r="KYP14" s="124"/>
      <c r="KYQ14" s="124"/>
      <c r="KYR14" s="124"/>
      <c r="KYS14" s="124"/>
      <c r="KYT14" s="124"/>
      <c r="KYU14" s="124"/>
      <c r="KYV14" s="124"/>
      <c r="KYW14" s="124"/>
      <c r="KYX14" s="124"/>
      <c r="KYY14" s="124"/>
      <c r="KYZ14" s="124"/>
      <c r="KZA14" s="124"/>
      <c r="KZB14" s="124"/>
      <c r="KZC14" s="124"/>
      <c r="KZD14" s="124"/>
      <c r="KZE14" s="124"/>
      <c r="KZF14" s="124"/>
      <c r="KZG14" s="124"/>
      <c r="KZH14" s="124"/>
      <c r="KZI14" s="124"/>
      <c r="KZJ14" s="124"/>
      <c r="KZK14" s="124"/>
      <c r="KZL14" s="124"/>
      <c r="KZM14" s="124"/>
      <c r="KZN14" s="124"/>
      <c r="KZO14" s="124"/>
      <c r="KZP14" s="124"/>
      <c r="KZQ14" s="124"/>
      <c r="KZR14" s="124"/>
      <c r="KZS14" s="124"/>
      <c r="KZT14" s="124"/>
      <c r="KZU14" s="124"/>
      <c r="KZV14" s="124"/>
      <c r="KZW14" s="124"/>
      <c r="KZX14" s="124"/>
      <c r="KZY14" s="124"/>
      <c r="KZZ14" s="124"/>
      <c r="LAA14" s="124"/>
      <c r="LAB14" s="124"/>
      <c r="LAC14" s="124"/>
      <c r="LAD14" s="124"/>
      <c r="LAE14" s="124"/>
      <c r="LAF14" s="124"/>
      <c r="LAG14" s="124"/>
      <c r="LAH14" s="124"/>
      <c r="LAI14" s="124"/>
      <c r="LAJ14" s="124"/>
      <c r="LAK14" s="124"/>
      <c r="LAL14" s="124"/>
      <c r="LAM14" s="124"/>
      <c r="LAN14" s="124"/>
      <c r="LAO14" s="124"/>
      <c r="LAP14" s="124"/>
      <c r="LAQ14" s="124"/>
      <c r="LAR14" s="124"/>
      <c r="LAS14" s="124"/>
      <c r="LAT14" s="124"/>
      <c r="LAU14" s="124"/>
      <c r="LAV14" s="124"/>
      <c r="LAW14" s="124"/>
      <c r="LAX14" s="124"/>
      <c r="LAY14" s="124"/>
      <c r="LAZ14" s="124"/>
      <c r="LBA14" s="124"/>
      <c r="LBB14" s="124"/>
      <c r="LBC14" s="124"/>
      <c r="LBD14" s="124"/>
      <c r="LBE14" s="124"/>
      <c r="LBF14" s="124"/>
      <c r="LBG14" s="124"/>
      <c r="LBH14" s="124"/>
      <c r="LBI14" s="124"/>
      <c r="LBJ14" s="124"/>
      <c r="LBK14" s="124"/>
      <c r="LBL14" s="124"/>
      <c r="LBM14" s="124"/>
      <c r="LBN14" s="124"/>
      <c r="LBO14" s="124"/>
      <c r="LBP14" s="124"/>
      <c r="LBQ14" s="124"/>
      <c r="LBR14" s="124"/>
      <c r="LBS14" s="124"/>
      <c r="LBT14" s="124"/>
      <c r="LBU14" s="124"/>
      <c r="LBV14" s="124"/>
      <c r="LBW14" s="124"/>
      <c r="LBX14" s="124"/>
      <c r="LBY14" s="124"/>
      <c r="LBZ14" s="124"/>
      <c r="LCA14" s="124"/>
      <c r="LCB14" s="124"/>
      <c r="LCC14" s="124"/>
      <c r="LCD14" s="124"/>
      <c r="LCE14" s="124"/>
      <c r="LCF14" s="124"/>
      <c r="LCG14" s="124"/>
      <c r="LCH14" s="124"/>
      <c r="LCI14" s="124"/>
      <c r="LCJ14" s="124"/>
      <c r="LCK14" s="124"/>
      <c r="LCL14" s="124"/>
      <c r="LCM14" s="124"/>
      <c r="LCN14" s="124"/>
      <c r="LCO14" s="124"/>
      <c r="LCP14" s="124"/>
      <c r="LCQ14" s="124"/>
      <c r="LCR14" s="124"/>
      <c r="LCS14" s="124"/>
      <c r="LCT14" s="124"/>
      <c r="LCU14" s="124"/>
      <c r="LCV14" s="124"/>
      <c r="LCW14" s="124"/>
      <c r="LCX14" s="124"/>
      <c r="LCY14" s="124"/>
      <c r="LCZ14" s="124"/>
      <c r="LDA14" s="124"/>
      <c r="LDB14" s="124"/>
      <c r="LDC14" s="124"/>
      <c r="LDD14" s="124"/>
      <c r="LDE14" s="124"/>
      <c r="LDF14" s="124"/>
      <c r="LDG14" s="124"/>
      <c r="LDH14" s="124"/>
      <c r="LDI14" s="124"/>
      <c r="LDJ14" s="124"/>
      <c r="LDK14" s="124"/>
      <c r="LDL14" s="124"/>
      <c r="LDM14" s="124"/>
      <c r="LDN14" s="124"/>
      <c r="LDO14" s="124"/>
      <c r="LDP14" s="124"/>
      <c r="LDQ14" s="124"/>
      <c r="LDR14" s="124"/>
      <c r="LDS14" s="124"/>
      <c r="LDT14" s="124"/>
      <c r="LDU14" s="124"/>
      <c r="LDV14" s="124"/>
      <c r="LDW14" s="124"/>
      <c r="LDX14" s="124"/>
      <c r="LDY14" s="124"/>
      <c r="LDZ14" s="124"/>
      <c r="LEA14" s="124"/>
      <c r="LEB14" s="124"/>
      <c r="LEC14" s="124"/>
      <c r="LED14" s="124"/>
      <c r="LEE14" s="124"/>
      <c r="LEF14" s="124"/>
      <c r="LEG14" s="124"/>
      <c r="LEH14" s="124"/>
      <c r="LEI14" s="124"/>
      <c r="LEJ14" s="124"/>
      <c r="LEK14" s="124"/>
      <c r="LEL14" s="124"/>
      <c r="LEM14" s="124"/>
      <c r="LEN14" s="124"/>
      <c r="LEO14" s="124"/>
      <c r="LEP14" s="124"/>
      <c r="LEQ14" s="124"/>
      <c r="LER14" s="124"/>
      <c r="LES14" s="124"/>
      <c r="LET14" s="124"/>
      <c r="LEU14" s="124"/>
      <c r="LEV14" s="124"/>
      <c r="LEW14" s="124"/>
      <c r="LEX14" s="124"/>
      <c r="LEY14" s="124"/>
      <c r="LEZ14" s="124"/>
      <c r="LFA14" s="124"/>
      <c r="LFB14" s="124"/>
      <c r="LFC14" s="124"/>
      <c r="LFD14" s="124"/>
      <c r="LFE14" s="124"/>
      <c r="LFF14" s="124"/>
      <c r="LFG14" s="124"/>
      <c r="LFH14" s="124"/>
      <c r="LFI14" s="124"/>
      <c r="LFJ14" s="124"/>
      <c r="LFK14" s="124"/>
      <c r="LFL14" s="124"/>
      <c r="LFM14" s="124"/>
      <c r="LFN14" s="124"/>
      <c r="LFO14" s="124"/>
      <c r="LFP14" s="124"/>
      <c r="LFQ14" s="124"/>
      <c r="LFR14" s="124"/>
      <c r="LFS14" s="124"/>
      <c r="LFT14" s="124"/>
      <c r="LFU14" s="124"/>
      <c r="LFV14" s="124"/>
      <c r="LFW14" s="124"/>
      <c r="LFX14" s="124"/>
      <c r="LFY14" s="124"/>
      <c r="LFZ14" s="124"/>
      <c r="LGA14" s="124"/>
      <c r="LGB14" s="124"/>
      <c r="LGC14" s="124"/>
      <c r="LGD14" s="124"/>
      <c r="LGE14" s="124"/>
      <c r="LGF14" s="124"/>
      <c r="LGG14" s="124"/>
      <c r="LGH14" s="124"/>
      <c r="LGI14" s="124"/>
      <c r="LGJ14" s="124"/>
      <c r="LGK14" s="124"/>
      <c r="LGL14" s="124"/>
      <c r="LGM14" s="124"/>
      <c r="LGN14" s="124"/>
      <c r="LGO14" s="124"/>
      <c r="LGP14" s="124"/>
      <c r="LGQ14" s="124"/>
      <c r="LGR14" s="124"/>
      <c r="LGS14" s="124"/>
      <c r="LGT14" s="124"/>
      <c r="LGU14" s="124"/>
      <c r="LGV14" s="124"/>
      <c r="LGW14" s="124"/>
      <c r="LGX14" s="124"/>
      <c r="LGY14" s="124"/>
      <c r="LGZ14" s="124"/>
      <c r="LHA14" s="124"/>
      <c r="LHB14" s="124"/>
      <c r="LHC14" s="124"/>
      <c r="LHD14" s="124"/>
      <c r="LHE14" s="124"/>
      <c r="LHF14" s="124"/>
      <c r="LHG14" s="124"/>
      <c r="LHH14" s="124"/>
      <c r="LHI14" s="124"/>
      <c r="LHJ14" s="124"/>
      <c r="LHK14" s="124"/>
      <c r="LHL14" s="124"/>
      <c r="LHM14" s="124"/>
      <c r="LHN14" s="124"/>
      <c r="LHO14" s="124"/>
      <c r="LHP14" s="124"/>
      <c r="LHQ14" s="124"/>
      <c r="LHR14" s="124"/>
      <c r="LHS14" s="124"/>
      <c r="LHT14" s="124"/>
      <c r="LHU14" s="124"/>
      <c r="LHV14" s="124"/>
      <c r="LHW14" s="124"/>
      <c r="LHX14" s="124"/>
      <c r="LHY14" s="124"/>
      <c r="LHZ14" s="124"/>
      <c r="LIA14" s="124"/>
      <c r="LIB14" s="124"/>
      <c r="LIC14" s="124"/>
      <c r="LID14" s="124"/>
      <c r="LIE14" s="124"/>
      <c r="LIF14" s="124"/>
      <c r="LIG14" s="124"/>
      <c r="LIH14" s="124"/>
      <c r="LII14" s="124"/>
      <c r="LIJ14" s="124"/>
      <c r="LIK14" s="124"/>
      <c r="LIL14" s="124"/>
      <c r="LIM14" s="124"/>
      <c r="LIN14" s="124"/>
      <c r="LIO14" s="124"/>
      <c r="LIP14" s="124"/>
      <c r="LIQ14" s="124"/>
      <c r="LIR14" s="124"/>
      <c r="LIS14" s="124"/>
      <c r="LIT14" s="124"/>
      <c r="LIU14" s="124"/>
      <c r="LIV14" s="124"/>
      <c r="LIW14" s="124"/>
      <c r="LIX14" s="124"/>
      <c r="LIY14" s="124"/>
      <c r="LIZ14" s="124"/>
      <c r="LJA14" s="124"/>
      <c r="LJB14" s="124"/>
      <c r="LJC14" s="124"/>
      <c r="LJD14" s="124"/>
      <c r="LJE14" s="124"/>
      <c r="LJF14" s="124"/>
      <c r="LJG14" s="124"/>
      <c r="LJH14" s="124"/>
      <c r="LJI14" s="124"/>
      <c r="LJJ14" s="124"/>
      <c r="LJK14" s="124"/>
      <c r="LJL14" s="124"/>
      <c r="LJM14" s="124"/>
      <c r="LJN14" s="124"/>
      <c r="LJO14" s="124"/>
      <c r="LJP14" s="124"/>
      <c r="LJQ14" s="124"/>
      <c r="LJR14" s="124"/>
      <c r="LJS14" s="124"/>
      <c r="LJT14" s="124"/>
      <c r="LJU14" s="124"/>
      <c r="LJV14" s="124"/>
      <c r="LJW14" s="124"/>
      <c r="LJX14" s="124"/>
      <c r="LJY14" s="124"/>
      <c r="LJZ14" s="124"/>
      <c r="LKA14" s="124"/>
      <c r="LKB14" s="124"/>
      <c r="LKC14" s="124"/>
      <c r="LKD14" s="124"/>
      <c r="LKE14" s="124"/>
      <c r="LKF14" s="124"/>
      <c r="LKG14" s="124"/>
      <c r="LKH14" s="124"/>
      <c r="LKI14" s="124"/>
      <c r="LKJ14" s="124"/>
      <c r="LKK14" s="124"/>
      <c r="LKL14" s="124"/>
      <c r="LKM14" s="124"/>
      <c r="LKN14" s="124"/>
      <c r="LKO14" s="124"/>
      <c r="LKP14" s="124"/>
      <c r="LKQ14" s="124"/>
      <c r="LKR14" s="124"/>
      <c r="LKS14" s="124"/>
      <c r="LKT14" s="124"/>
      <c r="LKU14" s="124"/>
      <c r="LKV14" s="124"/>
      <c r="LKW14" s="124"/>
      <c r="LKX14" s="124"/>
      <c r="LKY14" s="124"/>
      <c r="LKZ14" s="124"/>
      <c r="LLA14" s="124"/>
      <c r="LLB14" s="124"/>
      <c r="LLC14" s="124"/>
      <c r="LLD14" s="124"/>
      <c r="LLE14" s="124"/>
      <c r="LLF14" s="124"/>
      <c r="LLG14" s="124"/>
      <c r="LLH14" s="124"/>
      <c r="LLI14" s="124"/>
      <c r="LLJ14" s="124"/>
      <c r="LLK14" s="124"/>
      <c r="LLL14" s="124"/>
      <c r="LLM14" s="124"/>
      <c r="LLN14" s="124"/>
      <c r="LLO14" s="124"/>
      <c r="LLP14" s="124"/>
      <c r="LLQ14" s="124"/>
      <c r="LLR14" s="124"/>
      <c r="LLS14" s="124"/>
      <c r="LLT14" s="124"/>
      <c r="LLU14" s="124"/>
      <c r="LLV14" s="124"/>
      <c r="LLW14" s="124"/>
      <c r="LLX14" s="124"/>
      <c r="LLY14" s="124"/>
      <c r="LLZ14" s="124"/>
      <c r="LMA14" s="124"/>
      <c r="LMB14" s="124"/>
      <c r="LMC14" s="124"/>
      <c r="LMD14" s="124"/>
      <c r="LME14" s="124"/>
      <c r="LMF14" s="124"/>
      <c r="LMG14" s="124"/>
      <c r="LMH14" s="124"/>
      <c r="LMI14" s="124"/>
      <c r="LMJ14" s="124"/>
      <c r="LMK14" s="124"/>
      <c r="LML14" s="124"/>
      <c r="LMM14" s="124"/>
      <c r="LMN14" s="124"/>
      <c r="LMO14" s="124"/>
      <c r="LMP14" s="124"/>
      <c r="LMQ14" s="124"/>
      <c r="LMR14" s="124"/>
      <c r="LMS14" s="124"/>
      <c r="LMT14" s="124"/>
      <c r="LMU14" s="124"/>
      <c r="LMV14" s="124"/>
      <c r="LMW14" s="124"/>
      <c r="LMX14" s="124"/>
      <c r="LMY14" s="124"/>
      <c r="LMZ14" s="124"/>
      <c r="LNA14" s="124"/>
      <c r="LNB14" s="124"/>
      <c r="LNC14" s="124"/>
      <c r="LND14" s="124"/>
      <c r="LNE14" s="124"/>
      <c r="LNF14" s="124"/>
      <c r="LNG14" s="124"/>
      <c r="LNH14" s="124"/>
      <c r="LNI14" s="124"/>
      <c r="LNJ14" s="124"/>
      <c r="LNK14" s="124"/>
      <c r="LNL14" s="124"/>
      <c r="LNM14" s="124"/>
      <c r="LNN14" s="124"/>
      <c r="LNO14" s="124"/>
      <c r="LNP14" s="124"/>
      <c r="LNQ14" s="124"/>
      <c r="LNR14" s="124"/>
      <c r="LNS14" s="124"/>
      <c r="LNT14" s="124"/>
      <c r="LNU14" s="124"/>
      <c r="LNV14" s="124"/>
      <c r="LNW14" s="124"/>
      <c r="LNX14" s="124"/>
      <c r="LNY14" s="124"/>
      <c r="LNZ14" s="124"/>
      <c r="LOA14" s="124"/>
      <c r="LOB14" s="124"/>
      <c r="LOC14" s="124"/>
      <c r="LOD14" s="124"/>
      <c r="LOE14" s="124"/>
      <c r="LOF14" s="124"/>
      <c r="LOG14" s="124"/>
      <c r="LOH14" s="124"/>
      <c r="LOI14" s="124"/>
      <c r="LOJ14" s="124"/>
      <c r="LOK14" s="124"/>
      <c r="LOL14" s="124"/>
      <c r="LOM14" s="124"/>
      <c r="LON14" s="124"/>
      <c r="LOO14" s="124"/>
      <c r="LOP14" s="124"/>
      <c r="LOQ14" s="124"/>
      <c r="LOR14" s="124"/>
      <c r="LOS14" s="124"/>
      <c r="LOT14" s="124"/>
      <c r="LOU14" s="124"/>
      <c r="LOV14" s="124"/>
      <c r="LOW14" s="124"/>
      <c r="LOX14" s="124"/>
      <c r="LOY14" s="124"/>
      <c r="LOZ14" s="124"/>
      <c r="LPA14" s="124"/>
      <c r="LPB14" s="124"/>
      <c r="LPC14" s="124"/>
      <c r="LPD14" s="124"/>
      <c r="LPE14" s="124"/>
      <c r="LPF14" s="124"/>
      <c r="LPG14" s="124"/>
      <c r="LPH14" s="124"/>
      <c r="LPI14" s="124"/>
      <c r="LPJ14" s="124"/>
      <c r="LPK14" s="124"/>
      <c r="LPL14" s="124"/>
      <c r="LPM14" s="124"/>
      <c r="LPN14" s="124"/>
      <c r="LPO14" s="124"/>
      <c r="LPP14" s="124"/>
      <c r="LPQ14" s="124"/>
      <c r="LPR14" s="124"/>
      <c r="LPS14" s="124"/>
      <c r="LPT14" s="124"/>
      <c r="LPU14" s="124"/>
      <c r="LPV14" s="124"/>
      <c r="LPW14" s="124"/>
      <c r="LPX14" s="124"/>
      <c r="LPY14" s="124"/>
      <c r="LPZ14" s="124"/>
      <c r="LQA14" s="124"/>
      <c r="LQB14" s="124"/>
      <c r="LQC14" s="124"/>
      <c r="LQD14" s="124"/>
      <c r="LQE14" s="124"/>
      <c r="LQF14" s="124"/>
      <c r="LQG14" s="124"/>
      <c r="LQH14" s="124"/>
      <c r="LQI14" s="124"/>
      <c r="LQJ14" s="124"/>
      <c r="LQK14" s="124"/>
      <c r="LQL14" s="124"/>
      <c r="LQM14" s="124"/>
      <c r="LQN14" s="124"/>
      <c r="LQO14" s="124"/>
      <c r="LQP14" s="124"/>
      <c r="LQQ14" s="124"/>
      <c r="LQR14" s="124"/>
      <c r="LQS14" s="124"/>
      <c r="LQT14" s="124"/>
      <c r="LQU14" s="124"/>
      <c r="LQV14" s="124"/>
      <c r="LQW14" s="124"/>
      <c r="LQX14" s="124"/>
      <c r="LQY14" s="124"/>
      <c r="LQZ14" s="124"/>
      <c r="LRA14" s="124"/>
      <c r="LRB14" s="124"/>
      <c r="LRC14" s="124"/>
      <c r="LRD14" s="124"/>
      <c r="LRE14" s="124"/>
      <c r="LRF14" s="124"/>
      <c r="LRG14" s="124"/>
      <c r="LRH14" s="124"/>
      <c r="LRI14" s="124"/>
      <c r="LRJ14" s="124"/>
      <c r="LRK14" s="124"/>
      <c r="LRL14" s="124"/>
      <c r="LRM14" s="124"/>
      <c r="LRN14" s="124"/>
      <c r="LRO14" s="124"/>
      <c r="LRP14" s="124"/>
      <c r="LRQ14" s="124"/>
      <c r="LRR14" s="124"/>
      <c r="LRS14" s="124"/>
      <c r="LRT14" s="124"/>
      <c r="LRU14" s="124"/>
      <c r="LRV14" s="124"/>
      <c r="LRW14" s="124"/>
      <c r="LRX14" s="124"/>
      <c r="LRY14" s="124"/>
      <c r="LRZ14" s="124"/>
      <c r="LSA14" s="124"/>
      <c r="LSB14" s="124"/>
      <c r="LSC14" s="124"/>
      <c r="LSD14" s="124"/>
      <c r="LSE14" s="124"/>
      <c r="LSF14" s="124"/>
      <c r="LSG14" s="124"/>
      <c r="LSH14" s="124"/>
      <c r="LSI14" s="124"/>
      <c r="LSJ14" s="124"/>
      <c r="LSK14" s="124"/>
      <c r="LSL14" s="124"/>
      <c r="LSM14" s="124"/>
      <c r="LSN14" s="124"/>
      <c r="LSO14" s="124"/>
      <c r="LSP14" s="124"/>
      <c r="LSQ14" s="124"/>
      <c r="LSR14" s="124"/>
      <c r="LSS14" s="124"/>
      <c r="LST14" s="124"/>
      <c r="LSU14" s="124"/>
      <c r="LSV14" s="124"/>
      <c r="LSW14" s="124"/>
      <c r="LSX14" s="124"/>
      <c r="LSY14" s="124"/>
      <c r="LSZ14" s="124"/>
      <c r="LTA14" s="124"/>
      <c r="LTB14" s="124"/>
      <c r="LTC14" s="124"/>
      <c r="LTD14" s="124"/>
      <c r="LTE14" s="124"/>
      <c r="LTF14" s="124"/>
      <c r="LTG14" s="124"/>
      <c r="LTH14" s="124"/>
      <c r="LTI14" s="124"/>
      <c r="LTJ14" s="124"/>
      <c r="LTK14" s="124"/>
      <c r="LTL14" s="124"/>
      <c r="LTM14" s="124"/>
      <c r="LTN14" s="124"/>
      <c r="LTO14" s="124"/>
      <c r="LTP14" s="124"/>
      <c r="LTQ14" s="124"/>
      <c r="LTR14" s="124"/>
      <c r="LTS14" s="124"/>
      <c r="LTT14" s="124"/>
      <c r="LTU14" s="124"/>
      <c r="LTV14" s="124"/>
      <c r="LTW14" s="124"/>
      <c r="LTX14" s="124"/>
      <c r="LTY14" s="124"/>
      <c r="LTZ14" s="124"/>
      <c r="LUA14" s="124"/>
      <c r="LUB14" s="124"/>
      <c r="LUC14" s="124"/>
      <c r="LUD14" s="124"/>
      <c r="LUE14" s="124"/>
      <c r="LUF14" s="124"/>
      <c r="LUG14" s="124"/>
      <c r="LUH14" s="124"/>
      <c r="LUI14" s="124"/>
      <c r="LUJ14" s="124"/>
      <c r="LUK14" s="124"/>
      <c r="LUL14" s="124"/>
      <c r="LUM14" s="124"/>
      <c r="LUN14" s="124"/>
      <c r="LUO14" s="124"/>
      <c r="LUP14" s="124"/>
      <c r="LUQ14" s="124"/>
      <c r="LUR14" s="124"/>
      <c r="LUS14" s="124"/>
      <c r="LUT14" s="124"/>
      <c r="LUU14" s="124"/>
      <c r="LUV14" s="124"/>
      <c r="LUW14" s="124"/>
      <c r="LUX14" s="124"/>
      <c r="LUY14" s="124"/>
      <c r="LUZ14" s="124"/>
      <c r="LVA14" s="124"/>
      <c r="LVB14" s="124"/>
      <c r="LVC14" s="124"/>
      <c r="LVD14" s="124"/>
      <c r="LVE14" s="124"/>
      <c r="LVF14" s="124"/>
      <c r="LVG14" s="124"/>
      <c r="LVH14" s="124"/>
      <c r="LVI14" s="124"/>
      <c r="LVJ14" s="124"/>
      <c r="LVK14" s="124"/>
      <c r="LVL14" s="124"/>
      <c r="LVM14" s="124"/>
      <c r="LVN14" s="124"/>
      <c r="LVO14" s="124"/>
      <c r="LVP14" s="124"/>
      <c r="LVQ14" s="124"/>
      <c r="LVR14" s="124"/>
      <c r="LVS14" s="124"/>
      <c r="LVT14" s="124"/>
      <c r="LVU14" s="124"/>
      <c r="LVV14" s="124"/>
      <c r="LVW14" s="124"/>
      <c r="LVX14" s="124"/>
      <c r="LVY14" s="124"/>
      <c r="LVZ14" s="124"/>
      <c r="LWA14" s="124"/>
      <c r="LWB14" s="124"/>
      <c r="LWC14" s="124"/>
      <c r="LWD14" s="124"/>
      <c r="LWE14" s="124"/>
      <c r="LWF14" s="124"/>
      <c r="LWG14" s="124"/>
      <c r="LWH14" s="124"/>
      <c r="LWI14" s="124"/>
      <c r="LWJ14" s="124"/>
      <c r="LWK14" s="124"/>
      <c r="LWL14" s="124"/>
      <c r="LWM14" s="124"/>
      <c r="LWN14" s="124"/>
      <c r="LWO14" s="124"/>
      <c r="LWP14" s="124"/>
      <c r="LWQ14" s="124"/>
      <c r="LWR14" s="124"/>
      <c r="LWS14" s="124"/>
      <c r="LWT14" s="124"/>
      <c r="LWU14" s="124"/>
      <c r="LWV14" s="124"/>
      <c r="LWW14" s="124"/>
      <c r="LWX14" s="124"/>
      <c r="LWY14" s="124"/>
      <c r="LWZ14" s="124"/>
      <c r="LXA14" s="124"/>
      <c r="LXB14" s="124"/>
      <c r="LXC14" s="124"/>
      <c r="LXD14" s="124"/>
      <c r="LXE14" s="124"/>
      <c r="LXF14" s="124"/>
      <c r="LXG14" s="124"/>
      <c r="LXH14" s="124"/>
      <c r="LXI14" s="124"/>
      <c r="LXJ14" s="124"/>
      <c r="LXK14" s="124"/>
      <c r="LXL14" s="124"/>
      <c r="LXM14" s="124"/>
      <c r="LXN14" s="124"/>
      <c r="LXO14" s="124"/>
      <c r="LXP14" s="124"/>
      <c r="LXQ14" s="124"/>
      <c r="LXR14" s="124"/>
      <c r="LXS14" s="124"/>
      <c r="LXT14" s="124"/>
      <c r="LXU14" s="124"/>
      <c r="LXV14" s="124"/>
      <c r="LXW14" s="124"/>
      <c r="LXX14" s="124"/>
      <c r="LXY14" s="124"/>
      <c r="LXZ14" s="124"/>
      <c r="LYA14" s="124"/>
      <c r="LYB14" s="124"/>
      <c r="LYC14" s="124"/>
      <c r="LYD14" s="124"/>
      <c r="LYE14" s="124"/>
      <c r="LYF14" s="124"/>
      <c r="LYG14" s="124"/>
      <c r="LYH14" s="124"/>
      <c r="LYI14" s="124"/>
      <c r="LYJ14" s="124"/>
      <c r="LYK14" s="124"/>
      <c r="LYL14" s="124"/>
      <c r="LYM14" s="124"/>
      <c r="LYN14" s="124"/>
      <c r="LYO14" s="124"/>
      <c r="LYP14" s="124"/>
      <c r="LYQ14" s="124"/>
      <c r="LYR14" s="124"/>
      <c r="LYS14" s="124"/>
      <c r="LYT14" s="124"/>
      <c r="LYU14" s="124"/>
      <c r="LYV14" s="124"/>
      <c r="LYW14" s="124"/>
      <c r="LYX14" s="124"/>
      <c r="LYY14" s="124"/>
      <c r="LYZ14" s="124"/>
      <c r="LZA14" s="124"/>
      <c r="LZB14" s="124"/>
      <c r="LZC14" s="124"/>
      <c r="LZD14" s="124"/>
      <c r="LZE14" s="124"/>
      <c r="LZF14" s="124"/>
      <c r="LZG14" s="124"/>
      <c r="LZH14" s="124"/>
      <c r="LZI14" s="124"/>
      <c r="LZJ14" s="124"/>
      <c r="LZK14" s="124"/>
      <c r="LZL14" s="124"/>
      <c r="LZM14" s="124"/>
      <c r="LZN14" s="124"/>
      <c r="LZO14" s="124"/>
      <c r="LZP14" s="124"/>
      <c r="LZQ14" s="124"/>
      <c r="LZR14" s="124"/>
      <c r="LZS14" s="124"/>
      <c r="LZT14" s="124"/>
      <c r="LZU14" s="124"/>
      <c r="LZV14" s="124"/>
      <c r="LZW14" s="124"/>
      <c r="LZX14" s="124"/>
      <c r="LZY14" s="124"/>
      <c r="LZZ14" s="124"/>
      <c r="MAA14" s="124"/>
      <c r="MAB14" s="124"/>
      <c r="MAC14" s="124"/>
      <c r="MAD14" s="124"/>
      <c r="MAE14" s="124"/>
      <c r="MAF14" s="124"/>
      <c r="MAG14" s="124"/>
      <c r="MAH14" s="124"/>
      <c r="MAI14" s="124"/>
      <c r="MAJ14" s="124"/>
      <c r="MAK14" s="124"/>
      <c r="MAL14" s="124"/>
      <c r="MAM14" s="124"/>
      <c r="MAN14" s="124"/>
      <c r="MAO14" s="124"/>
      <c r="MAP14" s="124"/>
      <c r="MAQ14" s="124"/>
      <c r="MAR14" s="124"/>
      <c r="MAS14" s="124"/>
      <c r="MAT14" s="124"/>
      <c r="MAU14" s="124"/>
      <c r="MAV14" s="124"/>
      <c r="MAW14" s="124"/>
      <c r="MAX14" s="124"/>
      <c r="MAY14" s="124"/>
      <c r="MAZ14" s="124"/>
      <c r="MBA14" s="124"/>
      <c r="MBB14" s="124"/>
      <c r="MBC14" s="124"/>
      <c r="MBD14" s="124"/>
      <c r="MBE14" s="124"/>
      <c r="MBF14" s="124"/>
      <c r="MBG14" s="124"/>
      <c r="MBH14" s="124"/>
      <c r="MBI14" s="124"/>
      <c r="MBJ14" s="124"/>
      <c r="MBK14" s="124"/>
      <c r="MBL14" s="124"/>
      <c r="MBM14" s="124"/>
      <c r="MBN14" s="124"/>
      <c r="MBO14" s="124"/>
      <c r="MBP14" s="124"/>
      <c r="MBQ14" s="124"/>
      <c r="MBR14" s="124"/>
      <c r="MBS14" s="124"/>
      <c r="MBT14" s="124"/>
      <c r="MBU14" s="124"/>
      <c r="MBV14" s="124"/>
      <c r="MBW14" s="124"/>
      <c r="MBX14" s="124"/>
      <c r="MBY14" s="124"/>
      <c r="MBZ14" s="124"/>
      <c r="MCA14" s="124"/>
      <c r="MCB14" s="124"/>
      <c r="MCC14" s="124"/>
      <c r="MCD14" s="124"/>
      <c r="MCE14" s="124"/>
      <c r="MCF14" s="124"/>
      <c r="MCG14" s="124"/>
      <c r="MCH14" s="124"/>
      <c r="MCI14" s="124"/>
      <c r="MCJ14" s="124"/>
      <c r="MCK14" s="124"/>
      <c r="MCL14" s="124"/>
      <c r="MCM14" s="124"/>
      <c r="MCN14" s="124"/>
      <c r="MCO14" s="124"/>
      <c r="MCP14" s="124"/>
      <c r="MCQ14" s="124"/>
      <c r="MCR14" s="124"/>
      <c r="MCS14" s="124"/>
      <c r="MCT14" s="124"/>
      <c r="MCU14" s="124"/>
      <c r="MCV14" s="124"/>
      <c r="MCW14" s="124"/>
      <c r="MCX14" s="124"/>
      <c r="MCY14" s="124"/>
      <c r="MCZ14" s="124"/>
      <c r="MDA14" s="124"/>
      <c r="MDB14" s="124"/>
      <c r="MDC14" s="124"/>
      <c r="MDD14" s="124"/>
      <c r="MDE14" s="124"/>
      <c r="MDF14" s="124"/>
      <c r="MDG14" s="124"/>
      <c r="MDH14" s="124"/>
      <c r="MDI14" s="124"/>
      <c r="MDJ14" s="124"/>
      <c r="MDK14" s="124"/>
      <c r="MDL14" s="124"/>
      <c r="MDM14" s="124"/>
      <c r="MDN14" s="124"/>
      <c r="MDO14" s="124"/>
      <c r="MDP14" s="124"/>
      <c r="MDQ14" s="124"/>
      <c r="MDR14" s="124"/>
      <c r="MDS14" s="124"/>
      <c r="MDT14" s="124"/>
      <c r="MDU14" s="124"/>
      <c r="MDV14" s="124"/>
      <c r="MDW14" s="124"/>
      <c r="MDX14" s="124"/>
      <c r="MDY14" s="124"/>
      <c r="MDZ14" s="124"/>
      <c r="MEA14" s="124"/>
      <c r="MEB14" s="124"/>
      <c r="MEC14" s="124"/>
      <c r="MED14" s="124"/>
      <c r="MEE14" s="124"/>
      <c r="MEF14" s="124"/>
      <c r="MEG14" s="124"/>
      <c r="MEH14" s="124"/>
      <c r="MEI14" s="124"/>
      <c r="MEJ14" s="124"/>
      <c r="MEK14" s="124"/>
      <c r="MEL14" s="124"/>
      <c r="MEM14" s="124"/>
      <c r="MEN14" s="124"/>
      <c r="MEO14" s="124"/>
      <c r="MEP14" s="124"/>
      <c r="MEQ14" s="124"/>
      <c r="MER14" s="124"/>
      <c r="MES14" s="124"/>
      <c r="MET14" s="124"/>
      <c r="MEU14" s="124"/>
      <c r="MEV14" s="124"/>
      <c r="MEW14" s="124"/>
      <c r="MEX14" s="124"/>
      <c r="MEY14" s="124"/>
      <c r="MEZ14" s="124"/>
      <c r="MFA14" s="124"/>
      <c r="MFB14" s="124"/>
      <c r="MFC14" s="124"/>
      <c r="MFD14" s="124"/>
      <c r="MFE14" s="124"/>
      <c r="MFF14" s="124"/>
      <c r="MFG14" s="124"/>
      <c r="MFH14" s="124"/>
      <c r="MFI14" s="124"/>
      <c r="MFJ14" s="124"/>
      <c r="MFK14" s="124"/>
      <c r="MFL14" s="124"/>
      <c r="MFM14" s="124"/>
      <c r="MFN14" s="124"/>
      <c r="MFO14" s="124"/>
      <c r="MFP14" s="124"/>
      <c r="MFQ14" s="124"/>
      <c r="MFR14" s="124"/>
      <c r="MFS14" s="124"/>
      <c r="MFT14" s="124"/>
      <c r="MFU14" s="124"/>
      <c r="MFV14" s="124"/>
      <c r="MFW14" s="124"/>
      <c r="MFX14" s="124"/>
      <c r="MFY14" s="124"/>
      <c r="MFZ14" s="124"/>
      <c r="MGA14" s="124"/>
      <c r="MGB14" s="124"/>
      <c r="MGC14" s="124"/>
      <c r="MGD14" s="124"/>
      <c r="MGE14" s="124"/>
      <c r="MGF14" s="124"/>
      <c r="MGG14" s="124"/>
      <c r="MGH14" s="124"/>
      <c r="MGI14" s="124"/>
      <c r="MGJ14" s="124"/>
      <c r="MGK14" s="124"/>
      <c r="MGL14" s="124"/>
      <c r="MGM14" s="124"/>
      <c r="MGN14" s="124"/>
      <c r="MGO14" s="124"/>
      <c r="MGP14" s="124"/>
      <c r="MGQ14" s="124"/>
      <c r="MGR14" s="124"/>
      <c r="MGS14" s="124"/>
      <c r="MGT14" s="124"/>
      <c r="MGU14" s="124"/>
      <c r="MGV14" s="124"/>
      <c r="MGW14" s="124"/>
      <c r="MGX14" s="124"/>
      <c r="MGY14" s="124"/>
      <c r="MGZ14" s="124"/>
      <c r="MHA14" s="124"/>
      <c r="MHB14" s="124"/>
      <c r="MHC14" s="124"/>
      <c r="MHD14" s="124"/>
      <c r="MHE14" s="124"/>
      <c r="MHF14" s="124"/>
      <c r="MHG14" s="124"/>
      <c r="MHH14" s="124"/>
      <c r="MHI14" s="124"/>
      <c r="MHJ14" s="124"/>
      <c r="MHK14" s="124"/>
      <c r="MHL14" s="124"/>
      <c r="MHM14" s="124"/>
      <c r="MHN14" s="124"/>
      <c r="MHO14" s="124"/>
      <c r="MHP14" s="124"/>
      <c r="MHQ14" s="124"/>
      <c r="MHR14" s="124"/>
      <c r="MHS14" s="124"/>
      <c r="MHT14" s="124"/>
      <c r="MHU14" s="124"/>
      <c r="MHV14" s="124"/>
      <c r="MHW14" s="124"/>
      <c r="MHX14" s="124"/>
      <c r="MHY14" s="124"/>
      <c r="MHZ14" s="124"/>
      <c r="MIA14" s="124"/>
      <c r="MIB14" s="124"/>
      <c r="MIC14" s="124"/>
      <c r="MID14" s="124"/>
      <c r="MIE14" s="124"/>
      <c r="MIF14" s="124"/>
      <c r="MIG14" s="124"/>
      <c r="MIH14" s="124"/>
      <c r="MII14" s="124"/>
      <c r="MIJ14" s="124"/>
      <c r="MIK14" s="124"/>
      <c r="MIL14" s="124"/>
      <c r="MIM14" s="124"/>
      <c r="MIN14" s="124"/>
      <c r="MIO14" s="124"/>
      <c r="MIP14" s="124"/>
      <c r="MIQ14" s="124"/>
      <c r="MIR14" s="124"/>
      <c r="MIS14" s="124"/>
      <c r="MIT14" s="124"/>
      <c r="MIU14" s="124"/>
      <c r="MIV14" s="124"/>
      <c r="MIW14" s="124"/>
      <c r="MIX14" s="124"/>
      <c r="MIY14" s="124"/>
      <c r="MIZ14" s="124"/>
      <c r="MJA14" s="124"/>
      <c r="MJB14" s="124"/>
      <c r="MJC14" s="124"/>
      <c r="MJD14" s="124"/>
      <c r="MJE14" s="124"/>
      <c r="MJF14" s="124"/>
      <c r="MJG14" s="124"/>
      <c r="MJH14" s="124"/>
      <c r="MJI14" s="124"/>
      <c r="MJJ14" s="124"/>
      <c r="MJK14" s="124"/>
      <c r="MJL14" s="124"/>
      <c r="MJM14" s="124"/>
      <c r="MJN14" s="124"/>
      <c r="MJO14" s="124"/>
      <c r="MJP14" s="124"/>
      <c r="MJQ14" s="124"/>
      <c r="MJR14" s="124"/>
      <c r="MJS14" s="124"/>
      <c r="MJT14" s="124"/>
      <c r="MJU14" s="124"/>
      <c r="MJV14" s="124"/>
      <c r="MJW14" s="124"/>
      <c r="MJX14" s="124"/>
      <c r="MJY14" s="124"/>
      <c r="MJZ14" s="124"/>
      <c r="MKA14" s="124"/>
      <c r="MKB14" s="124"/>
      <c r="MKC14" s="124"/>
      <c r="MKD14" s="124"/>
      <c r="MKE14" s="124"/>
      <c r="MKF14" s="124"/>
      <c r="MKG14" s="124"/>
      <c r="MKH14" s="124"/>
      <c r="MKI14" s="124"/>
      <c r="MKJ14" s="124"/>
      <c r="MKK14" s="124"/>
      <c r="MKL14" s="124"/>
      <c r="MKM14" s="124"/>
      <c r="MKN14" s="124"/>
      <c r="MKO14" s="124"/>
      <c r="MKP14" s="124"/>
      <c r="MKQ14" s="124"/>
      <c r="MKR14" s="124"/>
      <c r="MKS14" s="124"/>
      <c r="MKT14" s="124"/>
      <c r="MKU14" s="124"/>
      <c r="MKV14" s="124"/>
      <c r="MKW14" s="124"/>
      <c r="MKX14" s="124"/>
      <c r="MKY14" s="124"/>
      <c r="MKZ14" s="124"/>
      <c r="MLA14" s="124"/>
      <c r="MLB14" s="124"/>
      <c r="MLC14" s="124"/>
      <c r="MLD14" s="124"/>
      <c r="MLE14" s="124"/>
      <c r="MLF14" s="124"/>
      <c r="MLG14" s="124"/>
      <c r="MLH14" s="124"/>
      <c r="MLI14" s="124"/>
      <c r="MLJ14" s="124"/>
      <c r="MLK14" s="124"/>
      <c r="MLL14" s="124"/>
      <c r="MLM14" s="124"/>
      <c r="MLN14" s="124"/>
      <c r="MLO14" s="124"/>
      <c r="MLP14" s="124"/>
      <c r="MLQ14" s="124"/>
      <c r="MLR14" s="124"/>
      <c r="MLS14" s="124"/>
      <c r="MLT14" s="124"/>
      <c r="MLU14" s="124"/>
      <c r="MLV14" s="124"/>
      <c r="MLW14" s="124"/>
      <c r="MLX14" s="124"/>
      <c r="MLY14" s="124"/>
      <c r="MLZ14" s="124"/>
      <c r="MMA14" s="124"/>
      <c r="MMB14" s="124"/>
      <c r="MMC14" s="124"/>
      <c r="MMD14" s="124"/>
      <c r="MME14" s="124"/>
      <c r="MMF14" s="124"/>
      <c r="MMG14" s="124"/>
      <c r="MMH14" s="124"/>
      <c r="MMI14" s="124"/>
      <c r="MMJ14" s="124"/>
      <c r="MMK14" s="124"/>
      <c r="MML14" s="124"/>
      <c r="MMM14" s="124"/>
      <c r="MMN14" s="124"/>
      <c r="MMO14" s="124"/>
      <c r="MMP14" s="124"/>
      <c r="MMQ14" s="124"/>
      <c r="MMR14" s="124"/>
      <c r="MMS14" s="124"/>
      <c r="MMT14" s="124"/>
      <c r="MMU14" s="124"/>
      <c r="MMV14" s="124"/>
      <c r="MMW14" s="124"/>
      <c r="MMX14" s="124"/>
      <c r="MMY14" s="124"/>
      <c r="MMZ14" s="124"/>
      <c r="MNA14" s="124"/>
      <c r="MNB14" s="124"/>
      <c r="MNC14" s="124"/>
      <c r="MND14" s="124"/>
      <c r="MNE14" s="124"/>
      <c r="MNF14" s="124"/>
      <c r="MNG14" s="124"/>
      <c r="MNH14" s="124"/>
      <c r="MNI14" s="124"/>
      <c r="MNJ14" s="124"/>
      <c r="MNK14" s="124"/>
      <c r="MNL14" s="124"/>
      <c r="MNM14" s="124"/>
      <c r="MNN14" s="124"/>
      <c r="MNO14" s="124"/>
      <c r="MNP14" s="124"/>
      <c r="MNQ14" s="124"/>
      <c r="MNR14" s="124"/>
      <c r="MNS14" s="124"/>
      <c r="MNT14" s="124"/>
      <c r="MNU14" s="124"/>
      <c r="MNV14" s="124"/>
      <c r="MNW14" s="124"/>
      <c r="MNX14" s="124"/>
      <c r="MNY14" s="124"/>
      <c r="MNZ14" s="124"/>
      <c r="MOA14" s="124"/>
      <c r="MOB14" s="124"/>
      <c r="MOC14" s="124"/>
      <c r="MOD14" s="124"/>
      <c r="MOE14" s="124"/>
      <c r="MOF14" s="124"/>
      <c r="MOG14" s="124"/>
      <c r="MOH14" s="124"/>
      <c r="MOI14" s="124"/>
      <c r="MOJ14" s="124"/>
      <c r="MOK14" s="124"/>
      <c r="MOL14" s="124"/>
      <c r="MOM14" s="124"/>
      <c r="MON14" s="124"/>
      <c r="MOO14" s="124"/>
      <c r="MOP14" s="124"/>
      <c r="MOQ14" s="124"/>
      <c r="MOR14" s="124"/>
      <c r="MOS14" s="124"/>
      <c r="MOT14" s="124"/>
      <c r="MOU14" s="124"/>
      <c r="MOV14" s="124"/>
      <c r="MOW14" s="124"/>
      <c r="MOX14" s="124"/>
      <c r="MOY14" s="124"/>
      <c r="MOZ14" s="124"/>
      <c r="MPA14" s="124"/>
      <c r="MPB14" s="124"/>
      <c r="MPC14" s="124"/>
      <c r="MPD14" s="124"/>
      <c r="MPE14" s="124"/>
      <c r="MPF14" s="124"/>
      <c r="MPG14" s="124"/>
      <c r="MPH14" s="124"/>
      <c r="MPI14" s="124"/>
      <c r="MPJ14" s="124"/>
      <c r="MPK14" s="124"/>
      <c r="MPL14" s="124"/>
      <c r="MPM14" s="124"/>
      <c r="MPN14" s="124"/>
      <c r="MPO14" s="124"/>
      <c r="MPP14" s="124"/>
      <c r="MPQ14" s="124"/>
      <c r="MPR14" s="124"/>
      <c r="MPS14" s="124"/>
      <c r="MPT14" s="124"/>
      <c r="MPU14" s="124"/>
      <c r="MPV14" s="124"/>
      <c r="MPW14" s="124"/>
      <c r="MPX14" s="124"/>
      <c r="MPY14" s="124"/>
      <c r="MPZ14" s="124"/>
      <c r="MQA14" s="124"/>
      <c r="MQB14" s="124"/>
      <c r="MQC14" s="124"/>
      <c r="MQD14" s="124"/>
      <c r="MQE14" s="124"/>
      <c r="MQF14" s="124"/>
      <c r="MQG14" s="124"/>
      <c r="MQH14" s="124"/>
      <c r="MQI14" s="124"/>
      <c r="MQJ14" s="124"/>
      <c r="MQK14" s="124"/>
      <c r="MQL14" s="124"/>
      <c r="MQM14" s="124"/>
      <c r="MQN14" s="124"/>
      <c r="MQO14" s="124"/>
      <c r="MQP14" s="124"/>
      <c r="MQQ14" s="124"/>
      <c r="MQR14" s="124"/>
      <c r="MQS14" s="124"/>
      <c r="MQT14" s="124"/>
      <c r="MQU14" s="124"/>
      <c r="MQV14" s="124"/>
      <c r="MQW14" s="124"/>
      <c r="MQX14" s="124"/>
      <c r="MQY14" s="124"/>
      <c r="MQZ14" s="124"/>
      <c r="MRA14" s="124"/>
      <c r="MRB14" s="124"/>
      <c r="MRC14" s="124"/>
      <c r="MRD14" s="124"/>
      <c r="MRE14" s="124"/>
      <c r="MRF14" s="124"/>
      <c r="MRG14" s="124"/>
      <c r="MRH14" s="124"/>
      <c r="MRI14" s="124"/>
      <c r="MRJ14" s="124"/>
      <c r="MRK14" s="124"/>
      <c r="MRL14" s="124"/>
      <c r="MRM14" s="124"/>
      <c r="MRN14" s="124"/>
      <c r="MRO14" s="124"/>
      <c r="MRP14" s="124"/>
      <c r="MRQ14" s="124"/>
      <c r="MRR14" s="124"/>
      <c r="MRS14" s="124"/>
      <c r="MRT14" s="124"/>
      <c r="MRU14" s="124"/>
      <c r="MRV14" s="124"/>
      <c r="MRW14" s="124"/>
      <c r="MRX14" s="124"/>
      <c r="MRY14" s="124"/>
      <c r="MRZ14" s="124"/>
      <c r="MSA14" s="124"/>
      <c r="MSB14" s="124"/>
      <c r="MSC14" s="124"/>
      <c r="MSD14" s="124"/>
      <c r="MSE14" s="124"/>
      <c r="MSF14" s="124"/>
      <c r="MSG14" s="124"/>
      <c r="MSH14" s="124"/>
      <c r="MSI14" s="124"/>
      <c r="MSJ14" s="124"/>
      <c r="MSK14" s="124"/>
      <c r="MSL14" s="124"/>
      <c r="MSM14" s="124"/>
      <c r="MSN14" s="124"/>
      <c r="MSO14" s="124"/>
      <c r="MSP14" s="124"/>
      <c r="MSQ14" s="124"/>
      <c r="MSR14" s="124"/>
      <c r="MSS14" s="124"/>
      <c r="MST14" s="124"/>
      <c r="MSU14" s="124"/>
      <c r="MSV14" s="124"/>
      <c r="MSW14" s="124"/>
      <c r="MSX14" s="124"/>
      <c r="MSY14" s="124"/>
      <c r="MSZ14" s="124"/>
      <c r="MTA14" s="124"/>
      <c r="MTB14" s="124"/>
      <c r="MTC14" s="124"/>
      <c r="MTD14" s="124"/>
      <c r="MTE14" s="124"/>
      <c r="MTF14" s="124"/>
      <c r="MTG14" s="124"/>
      <c r="MTH14" s="124"/>
      <c r="MTI14" s="124"/>
      <c r="MTJ14" s="124"/>
      <c r="MTK14" s="124"/>
      <c r="MTL14" s="124"/>
      <c r="MTM14" s="124"/>
      <c r="MTN14" s="124"/>
      <c r="MTO14" s="124"/>
      <c r="MTP14" s="124"/>
      <c r="MTQ14" s="124"/>
      <c r="MTR14" s="124"/>
      <c r="MTS14" s="124"/>
      <c r="MTT14" s="124"/>
      <c r="MTU14" s="124"/>
      <c r="MTV14" s="124"/>
      <c r="MTW14" s="124"/>
      <c r="MTX14" s="124"/>
      <c r="MTY14" s="124"/>
      <c r="MTZ14" s="124"/>
      <c r="MUA14" s="124"/>
      <c r="MUB14" s="124"/>
      <c r="MUC14" s="124"/>
      <c r="MUD14" s="124"/>
      <c r="MUE14" s="124"/>
      <c r="MUF14" s="124"/>
      <c r="MUG14" s="124"/>
      <c r="MUH14" s="124"/>
      <c r="MUI14" s="124"/>
      <c r="MUJ14" s="124"/>
      <c r="MUK14" s="124"/>
      <c r="MUL14" s="124"/>
      <c r="MUM14" s="124"/>
      <c r="MUN14" s="124"/>
      <c r="MUO14" s="124"/>
      <c r="MUP14" s="124"/>
      <c r="MUQ14" s="124"/>
      <c r="MUR14" s="124"/>
      <c r="MUS14" s="124"/>
      <c r="MUT14" s="124"/>
      <c r="MUU14" s="124"/>
      <c r="MUV14" s="124"/>
      <c r="MUW14" s="124"/>
      <c r="MUX14" s="124"/>
      <c r="MUY14" s="124"/>
      <c r="MUZ14" s="124"/>
      <c r="MVA14" s="124"/>
      <c r="MVB14" s="124"/>
      <c r="MVC14" s="124"/>
      <c r="MVD14" s="124"/>
      <c r="MVE14" s="124"/>
      <c r="MVF14" s="124"/>
      <c r="MVG14" s="124"/>
      <c r="MVH14" s="124"/>
      <c r="MVI14" s="124"/>
      <c r="MVJ14" s="124"/>
      <c r="MVK14" s="124"/>
      <c r="MVL14" s="124"/>
      <c r="MVM14" s="124"/>
      <c r="MVN14" s="124"/>
      <c r="MVO14" s="124"/>
      <c r="MVP14" s="124"/>
      <c r="MVQ14" s="124"/>
      <c r="MVR14" s="124"/>
      <c r="MVS14" s="124"/>
      <c r="MVT14" s="124"/>
      <c r="MVU14" s="124"/>
      <c r="MVV14" s="124"/>
      <c r="MVW14" s="124"/>
      <c r="MVX14" s="124"/>
      <c r="MVY14" s="124"/>
      <c r="MVZ14" s="124"/>
      <c r="MWA14" s="124"/>
      <c r="MWB14" s="124"/>
      <c r="MWC14" s="124"/>
      <c r="MWD14" s="124"/>
      <c r="MWE14" s="124"/>
      <c r="MWF14" s="124"/>
      <c r="MWG14" s="124"/>
      <c r="MWH14" s="124"/>
      <c r="MWI14" s="124"/>
      <c r="MWJ14" s="124"/>
      <c r="MWK14" s="124"/>
      <c r="MWL14" s="124"/>
      <c r="MWM14" s="124"/>
      <c r="MWN14" s="124"/>
      <c r="MWO14" s="124"/>
      <c r="MWP14" s="124"/>
      <c r="MWQ14" s="124"/>
      <c r="MWR14" s="124"/>
      <c r="MWS14" s="124"/>
      <c r="MWT14" s="124"/>
      <c r="MWU14" s="124"/>
      <c r="MWV14" s="124"/>
      <c r="MWW14" s="124"/>
      <c r="MWX14" s="124"/>
      <c r="MWY14" s="124"/>
      <c r="MWZ14" s="124"/>
      <c r="MXA14" s="124"/>
      <c r="MXB14" s="124"/>
      <c r="MXC14" s="124"/>
      <c r="MXD14" s="124"/>
      <c r="MXE14" s="124"/>
      <c r="MXF14" s="124"/>
      <c r="MXG14" s="124"/>
      <c r="MXH14" s="124"/>
      <c r="MXI14" s="124"/>
      <c r="MXJ14" s="124"/>
      <c r="MXK14" s="124"/>
      <c r="MXL14" s="124"/>
      <c r="MXM14" s="124"/>
      <c r="MXN14" s="124"/>
      <c r="MXO14" s="124"/>
      <c r="MXP14" s="124"/>
      <c r="MXQ14" s="124"/>
      <c r="MXR14" s="124"/>
      <c r="MXS14" s="124"/>
      <c r="MXT14" s="124"/>
      <c r="MXU14" s="124"/>
      <c r="MXV14" s="124"/>
      <c r="MXW14" s="124"/>
      <c r="MXX14" s="124"/>
      <c r="MXY14" s="124"/>
      <c r="MXZ14" s="124"/>
      <c r="MYA14" s="124"/>
      <c r="MYB14" s="124"/>
      <c r="MYC14" s="124"/>
      <c r="MYD14" s="124"/>
      <c r="MYE14" s="124"/>
      <c r="MYF14" s="124"/>
      <c r="MYG14" s="124"/>
      <c r="MYH14" s="124"/>
      <c r="MYI14" s="124"/>
      <c r="MYJ14" s="124"/>
      <c r="MYK14" s="124"/>
      <c r="MYL14" s="124"/>
      <c r="MYM14" s="124"/>
      <c r="MYN14" s="124"/>
      <c r="MYO14" s="124"/>
      <c r="MYP14" s="124"/>
      <c r="MYQ14" s="124"/>
      <c r="MYR14" s="124"/>
      <c r="MYS14" s="124"/>
      <c r="MYT14" s="124"/>
      <c r="MYU14" s="124"/>
      <c r="MYV14" s="124"/>
      <c r="MYW14" s="124"/>
      <c r="MYX14" s="124"/>
      <c r="MYY14" s="124"/>
      <c r="MYZ14" s="124"/>
      <c r="MZA14" s="124"/>
      <c r="MZB14" s="124"/>
      <c r="MZC14" s="124"/>
      <c r="MZD14" s="124"/>
      <c r="MZE14" s="124"/>
      <c r="MZF14" s="124"/>
      <c r="MZG14" s="124"/>
      <c r="MZH14" s="124"/>
      <c r="MZI14" s="124"/>
      <c r="MZJ14" s="124"/>
      <c r="MZK14" s="124"/>
      <c r="MZL14" s="124"/>
      <c r="MZM14" s="124"/>
      <c r="MZN14" s="124"/>
      <c r="MZO14" s="124"/>
      <c r="MZP14" s="124"/>
      <c r="MZQ14" s="124"/>
      <c r="MZR14" s="124"/>
      <c r="MZS14" s="124"/>
      <c r="MZT14" s="124"/>
      <c r="MZU14" s="124"/>
      <c r="MZV14" s="124"/>
      <c r="MZW14" s="124"/>
      <c r="MZX14" s="124"/>
      <c r="MZY14" s="124"/>
      <c r="MZZ14" s="124"/>
      <c r="NAA14" s="124"/>
      <c r="NAB14" s="124"/>
      <c r="NAC14" s="124"/>
      <c r="NAD14" s="124"/>
      <c r="NAE14" s="124"/>
      <c r="NAF14" s="124"/>
      <c r="NAG14" s="124"/>
      <c r="NAH14" s="124"/>
      <c r="NAI14" s="124"/>
      <c r="NAJ14" s="124"/>
      <c r="NAK14" s="124"/>
      <c r="NAL14" s="124"/>
      <c r="NAM14" s="124"/>
      <c r="NAN14" s="124"/>
      <c r="NAO14" s="124"/>
      <c r="NAP14" s="124"/>
      <c r="NAQ14" s="124"/>
      <c r="NAR14" s="124"/>
      <c r="NAS14" s="124"/>
      <c r="NAT14" s="124"/>
      <c r="NAU14" s="124"/>
      <c r="NAV14" s="124"/>
      <c r="NAW14" s="124"/>
      <c r="NAX14" s="124"/>
      <c r="NAY14" s="124"/>
      <c r="NAZ14" s="124"/>
      <c r="NBA14" s="124"/>
      <c r="NBB14" s="124"/>
      <c r="NBC14" s="124"/>
      <c r="NBD14" s="124"/>
      <c r="NBE14" s="124"/>
      <c r="NBF14" s="124"/>
      <c r="NBG14" s="124"/>
      <c r="NBH14" s="124"/>
      <c r="NBI14" s="124"/>
      <c r="NBJ14" s="124"/>
      <c r="NBK14" s="124"/>
      <c r="NBL14" s="124"/>
      <c r="NBM14" s="124"/>
      <c r="NBN14" s="124"/>
      <c r="NBO14" s="124"/>
      <c r="NBP14" s="124"/>
      <c r="NBQ14" s="124"/>
      <c r="NBR14" s="124"/>
      <c r="NBS14" s="124"/>
      <c r="NBT14" s="124"/>
      <c r="NBU14" s="124"/>
      <c r="NBV14" s="124"/>
      <c r="NBW14" s="124"/>
      <c r="NBX14" s="124"/>
      <c r="NBY14" s="124"/>
      <c r="NBZ14" s="124"/>
      <c r="NCA14" s="124"/>
      <c r="NCB14" s="124"/>
      <c r="NCC14" s="124"/>
      <c r="NCD14" s="124"/>
      <c r="NCE14" s="124"/>
      <c r="NCF14" s="124"/>
      <c r="NCG14" s="124"/>
      <c r="NCH14" s="124"/>
      <c r="NCI14" s="124"/>
      <c r="NCJ14" s="124"/>
      <c r="NCK14" s="124"/>
      <c r="NCL14" s="124"/>
      <c r="NCM14" s="124"/>
      <c r="NCN14" s="124"/>
      <c r="NCO14" s="124"/>
      <c r="NCP14" s="124"/>
      <c r="NCQ14" s="124"/>
      <c r="NCR14" s="124"/>
      <c r="NCS14" s="124"/>
      <c r="NCT14" s="124"/>
      <c r="NCU14" s="124"/>
      <c r="NCV14" s="124"/>
      <c r="NCW14" s="124"/>
      <c r="NCX14" s="124"/>
      <c r="NCY14" s="124"/>
      <c r="NCZ14" s="124"/>
      <c r="NDA14" s="124"/>
      <c r="NDB14" s="124"/>
      <c r="NDC14" s="124"/>
      <c r="NDD14" s="124"/>
      <c r="NDE14" s="124"/>
      <c r="NDF14" s="124"/>
      <c r="NDG14" s="124"/>
      <c r="NDH14" s="124"/>
      <c r="NDI14" s="124"/>
      <c r="NDJ14" s="124"/>
      <c r="NDK14" s="124"/>
      <c r="NDL14" s="124"/>
      <c r="NDM14" s="124"/>
      <c r="NDN14" s="124"/>
      <c r="NDO14" s="124"/>
      <c r="NDP14" s="124"/>
      <c r="NDQ14" s="124"/>
      <c r="NDR14" s="124"/>
      <c r="NDS14" s="124"/>
      <c r="NDT14" s="124"/>
      <c r="NDU14" s="124"/>
      <c r="NDV14" s="124"/>
      <c r="NDW14" s="124"/>
      <c r="NDX14" s="124"/>
      <c r="NDY14" s="124"/>
      <c r="NDZ14" s="124"/>
      <c r="NEA14" s="124"/>
      <c r="NEB14" s="124"/>
      <c r="NEC14" s="124"/>
      <c r="NED14" s="124"/>
      <c r="NEE14" s="124"/>
      <c r="NEF14" s="124"/>
      <c r="NEG14" s="124"/>
      <c r="NEH14" s="124"/>
      <c r="NEI14" s="124"/>
      <c r="NEJ14" s="124"/>
      <c r="NEK14" s="124"/>
      <c r="NEL14" s="124"/>
      <c r="NEM14" s="124"/>
      <c r="NEN14" s="124"/>
      <c r="NEO14" s="124"/>
      <c r="NEP14" s="124"/>
      <c r="NEQ14" s="124"/>
      <c r="NER14" s="124"/>
      <c r="NES14" s="124"/>
      <c r="NET14" s="124"/>
      <c r="NEU14" s="124"/>
      <c r="NEV14" s="124"/>
      <c r="NEW14" s="124"/>
      <c r="NEX14" s="124"/>
      <c r="NEY14" s="124"/>
      <c r="NEZ14" s="124"/>
      <c r="NFA14" s="124"/>
      <c r="NFB14" s="124"/>
      <c r="NFC14" s="124"/>
      <c r="NFD14" s="124"/>
      <c r="NFE14" s="124"/>
      <c r="NFF14" s="124"/>
      <c r="NFG14" s="124"/>
      <c r="NFH14" s="124"/>
      <c r="NFI14" s="124"/>
      <c r="NFJ14" s="124"/>
      <c r="NFK14" s="124"/>
      <c r="NFL14" s="124"/>
      <c r="NFM14" s="124"/>
      <c r="NFN14" s="124"/>
      <c r="NFO14" s="124"/>
      <c r="NFP14" s="124"/>
      <c r="NFQ14" s="124"/>
      <c r="NFR14" s="124"/>
      <c r="NFS14" s="124"/>
      <c r="NFT14" s="124"/>
      <c r="NFU14" s="124"/>
      <c r="NFV14" s="124"/>
      <c r="NFW14" s="124"/>
      <c r="NFX14" s="124"/>
      <c r="NFY14" s="124"/>
      <c r="NFZ14" s="124"/>
      <c r="NGA14" s="124"/>
      <c r="NGB14" s="124"/>
      <c r="NGC14" s="124"/>
      <c r="NGD14" s="124"/>
      <c r="NGE14" s="124"/>
      <c r="NGF14" s="124"/>
      <c r="NGG14" s="124"/>
      <c r="NGH14" s="124"/>
      <c r="NGI14" s="124"/>
      <c r="NGJ14" s="124"/>
      <c r="NGK14" s="124"/>
      <c r="NGL14" s="124"/>
      <c r="NGM14" s="124"/>
      <c r="NGN14" s="124"/>
      <c r="NGO14" s="124"/>
      <c r="NGP14" s="124"/>
      <c r="NGQ14" s="124"/>
      <c r="NGR14" s="124"/>
      <c r="NGS14" s="124"/>
      <c r="NGT14" s="124"/>
      <c r="NGU14" s="124"/>
      <c r="NGV14" s="124"/>
      <c r="NGW14" s="124"/>
      <c r="NGX14" s="124"/>
      <c r="NGY14" s="124"/>
      <c r="NGZ14" s="124"/>
      <c r="NHA14" s="124"/>
      <c r="NHB14" s="124"/>
      <c r="NHC14" s="124"/>
      <c r="NHD14" s="124"/>
      <c r="NHE14" s="124"/>
      <c r="NHF14" s="124"/>
      <c r="NHG14" s="124"/>
      <c r="NHH14" s="124"/>
      <c r="NHI14" s="124"/>
      <c r="NHJ14" s="124"/>
      <c r="NHK14" s="124"/>
      <c r="NHL14" s="124"/>
      <c r="NHM14" s="124"/>
      <c r="NHN14" s="124"/>
      <c r="NHO14" s="124"/>
      <c r="NHP14" s="124"/>
      <c r="NHQ14" s="124"/>
      <c r="NHR14" s="124"/>
      <c r="NHS14" s="124"/>
      <c r="NHT14" s="124"/>
      <c r="NHU14" s="124"/>
      <c r="NHV14" s="124"/>
      <c r="NHW14" s="124"/>
      <c r="NHX14" s="124"/>
      <c r="NHY14" s="124"/>
      <c r="NHZ14" s="124"/>
      <c r="NIA14" s="124"/>
      <c r="NIB14" s="124"/>
      <c r="NIC14" s="124"/>
      <c r="NID14" s="124"/>
      <c r="NIE14" s="124"/>
      <c r="NIF14" s="124"/>
      <c r="NIG14" s="124"/>
      <c r="NIH14" s="124"/>
      <c r="NII14" s="124"/>
      <c r="NIJ14" s="124"/>
      <c r="NIK14" s="124"/>
      <c r="NIL14" s="124"/>
      <c r="NIM14" s="124"/>
      <c r="NIN14" s="124"/>
      <c r="NIO14" s="124"/>
      <c r="NIP14" s="124"/>
      <c r="NIQ14" s="124"/>
      <c r="NIR14" s="124"/>
      <c r="NIS14" s="124"/>
      <c r="NIT14" s="124"/>
      <c r="NIU14" s="124"/>
      <c r="NIV14" s="124"/>
      <c r="NIW14" s="124"/>
      <c r="NIX14" s="124"/>
      <c r="NIY14" s="124"/>
      <c r="NIZ14" s="124"/>
      <c r="NJA14" s="124"/>
      <c r="NJB14" s="124"/>
      <c r="NJC14" s="124"/>
      <c r="NJD14" s="124"/>
      <c r="NJE14" s="124"/>
      <c r="NJF14" s="124"/>
      <c r="NJG14" s="124"/>
      <c r="NJH14" s="124"/>
      <c r="NJI14" s="124"/>
      <c r="NJJ14" s="124"/>
      <c r="NJK14" s="124"/>
      <c r="NJL14" s="124"/>
      <c r="NJM14" s="124"/>
      <c r="NJN14" s="124"/>
      <c r="NJO14" s="124"/>
      <c r="NJP14" s="124"/>
      <c r="NJQ14" s="124"/>
      <c r="NJR14" s="124"/>
      <c r="NJS14" s="124"/>
      <c r="NJT14" s="124"/>
      <c r="NJU14" s="124"/>
      <c r="NJV14" s="124"/>
      <c r="NJW14" s="124"/>
      <c r="NJX14" s="124"/>
      <c r="NJY14" s="124"/>
      <c r="NJZ14" s="124"/>
      <c r="NKA14" s="124"/>
      <c r="NKB14" s="124"/>
      <c r="NKC14" s="124"/>
      <c r="NKD14" s="124"/>
      <c r="NKE14" s="124"/>
      <c r="NKF14" s="124"/>
      <c r="NKG14" s="124"/>
      <c r="NKH14" s="124"/>
      <c r="NKI14" s="124"/>
      <c r="NKJ14" s="124"/>
      <c r="NKK14" s="124"/>
      <c r="NKL14" s="124"/>
      <c r="NKM14" s="124"/>
      <c r="NKN14" s="124"/>
      <c r="NKO14" s="124"/>
      <c r="NKP14" s="124"/>
      <c r="NKQ14" s="124"/>
      <c r="NKR14" s="124"/>
      <c r="NKS14" s="124"/>
      <c r="NKT14" s="124"/>
      <c r="NKU14" s="124"/>
      <c r="NKV14" s="124"/>
      <c r="NKW14" s="124"/>
      <c r="NKX14" s="124"/>
      <c r="NKY14" s="124"/>
      <c r="NKZ14" s="124"/>
      <c r="NLA14" s="124"/>
      <c r="NLB14" s="124"/>
      <c r="NLC14" s="124"/>
      <c r="NLD14" s="124"/>
      <c r="NLE14" s="124"/>
      <c r="NLF14" s="124"/>
      <c r="NLG14" s="124"/>
      <c r="NLH14" s="124"/>
      <c r="NLI14" s="124"/>
      <c r="NLJ14" s="124"/>
      <c r="NLK14" s="124"/>
      <c r="NLL14" s="124"/>
      <c r="NLM14" s="124"/>
      <c r="NLN14" s="124"/>
      <c r="NLO14" s="124"/>
      <c r="NLP14" s="124"/>
      <c r="NLQ14" s="124"/>
      <c r="NLR14" s="124"/>
      <c r="NLS14" s="124"/>
      <c r="NLT14" s="124"/>
      <c r="NLU14" s="124"/>
      <c r="NLV14" s="124"/>
      <c r="NLW14" s="124"/>
      <c r="NLX14" s="124"/>
      <c r="NLY14" s="124"/>
      <c r="NLZ14" s="124"/>
      <c r="NMA14" s="124"/>
      <c r="NMB14" s="124"/>
      <c r="NMC14" s="124"/>
      <c r="NMD14" s="124"/>
      <c r="NME14" s="124"/>
      <c r="NMF14" s="124"/>
      <c r="NMG14" s="124"/>
      <c r="NMH14" s="124"/>
      <c r="NMI14" s="124"/>
      <c r="NMJ14" s="124"/>
      <c r="NMK14" s="124"/>
      <c r="NML14" s="124"/>
      <c r="NMM14" s="124"/>
      <c r="NMN14" s="124"/>
      <c r="NMO14" s="124"/>
      <c r="NMP14" s="124"/>
      <c r="NMQ14" s="124"/>
      <c r="NMR14" s="124"/>
      <c r="NMS14" s="124"/>
      <c r="NMT14" s="124"/>
      <c r="NMU14" s="124"/>
      <c r="NMV14" s="124"/>
      <c r="NMW14" s="124"/>
      <c r="NMX14" s="124"/>
      <c r="NMY14" s="124"/>
      <c r="NMZ14" s="124"/>
      <c r="NNA14" s="124"/>
      <c r="NNB14" s="124"/>
      <c r="NNC14" s="124"/>
      <c r="NND14" s="124"/>
      <c r="NNE14" s="124"/>
      <c r="NNF14" s="124"/>
      <c r="NNG14" s="124"/>
      <c r="NNH14" s="124"/>
      <c r="NNI14" s="124"/>
      <c r="NNJ14" s="124"/>
      <c r="NNK14" s="124"/>
      <c r="NNL14" s="124"/>
      <c r="NNM14" s="124"/>
      <c r="NNN14" s="124"/>
      <c r="NNO14" s="124"/>
      <c r="NNP14" s="124"/>
      <c r="NNQ14" s="124"/>
      <c r="NNR14" s="124"/>
      <c r="NNS14" s="124"/>
      <c r="NNT14" s="124"/>
      <c r="NNU14" s="124"/>
      <c r="NNV14" s="124"/>
      <c r="NNW14" s="124"/>
      <c r="NNX14" s="124"/>
      <c r="NNY14" s="124"/>
      <c r="NNZ14" s="124"/>
      <c r="NOA14" s="124"/>
      <c r="NOB14" s="124"/>
      <c r="NOC14" s="124"/>
      <c r="NOD14" s="124"/>
      <c r="NOE14" s="124"/>
      <c r="NOF14" s="124"/>
      <c r="NOG14" s="124"/>
      <c r="NOH14" s="124"/>
      <c r="NOI14" s="124"/>
      <c r="NOJ14" s="124"/>
      <c r="NOK14" s="124"/>
      <c r="NOL14" s="124"/>
      <c r="NOM14" s="124"/>
      <c r="NON14" s="124"/>
      <c r="NOO14" s="124"/>
      <c r="NOP14" s="124"/>
      <c r="NOQ14" s="124"/>
      <c r="NOR14" s="124"/>
      <c r="NOS14" s="124"/>
      <c r="NOT14" s="124"/>
      <c r="NOU14" s="124"/>
      <c r="NOV14" s="124"/>
      <c r="NOW14" s="124"/>
      <c r="NOX14" s="124"/>
      <c r="NOY14" s="124"/>
      <c r="NOZ14" s="124"/>
      <c r="NPA14" s="124"/>
      <c r="NPB14" s="124"/>
      <c r="NPC14" s="124"/>
      <c r="NPD14" s="124"/>
      <c r="NPE14" s="124"/>
      <c r="NPF14" s="124"/>
      <c r="NPG14" s="124"/>
      <c r="NPH14" s="124"/>
      <c r="NPI14" s="124"/>
      <c r="NPJ14" s="124"/>
      <c r="NPK14" s="124"/>
      <c r="NPL14" s="124"/>
      <c r="NPM14" s="124"/>
      <c r="NPN14" s="124"/>
      <c r="NPO14" s="124"/>
      <c r="NPP14" s="124"/>
      <c r="NPQ14" s="124"/>
      <c r="NPR14" s="124"/>
      <c r="NPS14" s="124"/>
      <c r="NPT14" s="124"/>
      <c r="NPU14" s="124"/>
      <c r="NPV14" s="124"/>
      <c r="NPW14" s="124"/>
      <c r="NPX14" s="124"/>
      <c r="NPY14" s="124"/>
      <c r="NPZ14" s="124"/>
      <c r="NQA14" s="124"/>
      <c r="NQB14" s="124"/>
      <c r="NQC14" s="124"/>
      <c r="NQD14" s="124"/>
      <c r="NQE14" s="124"/>
      <c r="NQF14" s="124"/>
      <c r="NQG14" s="124"/>
      <c r="NQH14" s="124"/>
      <c r="NQI14" s="124"/>
      <c r="NQJ14" s="124"/>
      <c r="NQK14" s="124"/>
      <c r="NQL14" s="124"/>
      <c r="NQM14" s="124"/>
      <c r="NQN14" s="124"/>
      <c r="NQO14" s="124"/>
      <c r="NQP14" s="124"/>
      <c r="NQQ14" s="124"/>
      <c r="NQR14" s="124"/>
      <c r="NQS14" s="124"/>
      <c r="NQT14" s="124"/>
      <c r="NQU14" s="124"/>
      <c r="NQV14" s="124"/>
      <c r="NQW14" s="124"/>
      <c r="NQX14" s="124"/>
      <c r="NQY14" s="124"/>
      <c r="NQZ14" s="124"/>
      <c r="NRA14" s="124"/>
      <c r="NRB14" s="124"/>
      <c r="NRC14" s="124"/>
      <c r="NRD14" s="124"/>
      <c r="NRE14" s="124"/>
      <c r="NRF14" s="124"/>
      <c r="NRG14" s="124"/>
      <c r="NRH14" s="124"/>
      <c r="NRI14" s="124"/>
      <c r="NRJ14" s="124"/>
      <c r="NRK14" s="124"/>
      <c r="NRL14" s="124"/>
      <c r="NRM14" s="124"/>
      <c r="NRN14" s="124"/>
      <c r="NRO14" s="124"/>
      <c r="NRP14" s="124"/>
      <c r="NRQ14" s="124"/>
      <c r="NRR14" s="124"/>
      <c r="NRS14" s="124"/>
      <c r="NRT14" s="124"/>
      <c r="NRU14" s="124"/>
      <c r="NRV14" s="124"/>
      <c r="NRW14" s="124"/>
      <c r="NRX14" s="124"/>
      <c r="NRY14" s="124"/>
      <c r="NRZ14" s="124"/>
      <c r="NSA14" s="124"/>
      <c r="NSB14" s="124"/>
      <c r="NSC14" s="124"/>
      <c r="NSD14" s="124"/>
      <c r="NSE14" s="124"/>
      <c r="NSF14" s="124"/>
      <c r="NSG14" s="124"/>
      <c r="NSH14" s="124"/>
      <c r="NSI14" s="124"/>
      <c r="NSJ14" s="124"/>
      <c r="NSK14" s="124"/>
      <c r="NSL14" s="124"/>
      <c r="NSM14" s="124"/>
      <c r="NSN14" s="124"/>
      <c r="NSO14" s="124"/>
      <c r="NSP14" s="124"/>
      <c r="NSQ14" s="124"/>
      <c r="NSR14" s="124"/>
      <c r="NSS14" s="124"/>
      <c r="NST14" s="124"/>
      <c r="NSU14" s="124"/>
      <c r="NSV14" s="124"/>
      <c r="NSW14" s="124"/>
      <c r="NSX14" s="124"/>
      <c r="NSY14" s="124"/>
      <c r="NSZ14" s="124"/>
      <c r="NTA14" s="124"/>
      <c r="NTB14" s="124"/>
      <c r="NTC14" s="124"/>
      <c r="NTD14" s="124"/>
      <c r="NTE14" s="124"/>
      <c r="NTF14" s="124"/>
      <c r="NTG14" s="124"/>
      <c r="NTH14" s="124"/>
      <c r="NTI14" s="124"/>
      <c r="NTJ14" s="124"/>
      <c r="NTK14" s="124"/>
      <c r="NTL14" s="124"/>
      <c r="NTM14" s="124"/>
      <c r="NTN14" s="124"/>
      <c r="NTO14" s="124"/>
      <c r="NTP14" s="124"/>
      <c r="NTQ14" s="124"/>
      <c r="NTR14" s="124"/>
      <c r="NTS14" s="124"/>
      <c r="NTT14" s="124"/>
      <c r="NTU14" s="124"/>
      <c r="NTV14" s="124"/>
      <c r="NTW14" s="124"/>
      <c r="NTX14" s="124"/>
      <c r="NTY14" s="124"/>
      <c r="NTZ14" s="124"/>
      <c r="NUA14" s="124"/>
      <c r="NUB14" s="124"/>
      <c r="NUC14" s="124"/>
      <c r="NUD14" s="124"/>
      <c r="NUE14" s="124"/>
      <c r="NUF14" s="124"/>
      <c r="NUG14" s="124"/>
      <c r="NUH14" s="124"/>
      <c r="NUI14" s="124"/>
      <c r="NUJ14" s="124"/>
      <c r="NUK14" s="124"/>
      <c r="NUL14" s="124"/>
      <c r="NUM14" s="124"/>
      <c r="NUN14" s="124"/>
      <c r="NUO14" s="124"/>
      <c r="NUP14" s="124"/>
      <c r="NUQ14" s="124"/>
      <c r="NUR14" s="124"/>
      <c r="NUS14" s="124"/>
      <c r="NUT14" s="124"/>
      <c r="NUU14" s="124"/>
      <c r="NUV14" s="124"/>
      <c r="NUW14" s="124"/>
      <c r="NUX14" s="124"/>
      <c r="NUY14" s="124"/>
      <c r="NUZ14" s="124"/>
      <c r="NVA14" s="124"/>
      <c r="NVB14" s="124"/>
      <c r="NVC14" s="124"/>
      <c r="NVD14" s="124"/>
      <c r="NVE14" s="124"/>
      <c r="NVF14" s="124"/>
      <c r="NVG14" s="124"/>
      <c r="NVH14" s="124"/>
      <c r="NVI14" s="124"/>
      <c r="NVJ14" s="124"/>
      <c r="NVK14" s="124"/>
      <c r="NVL14" s="124"/>
      <c r="NVM14" s="124"/>
      <c r="NVN14" s="124"/>
      <c r="NVO14" s="124"/>
      <c r="NVP14" s="124"/>
      <c r="NVQ14" s="124"/>
      <c r="NVR14" s="124"/>
      <c r="NVS14" s="124"/>
      <c r="NVT14" s="124"/>
      <c r="NVU14" s="124"/>
      <c r="NVV14" s="124"/>
      <c r="NVW14" s="124"/>
      <c r="NVX14" s="124"/>
      <c r="NVY14" s="124"/>
      <c r="NVZ14" s="124"/>
      <c r="NWA14" s="124"/>
      <c r="NWB14" s="124"/>
      <c r="NWC14" s="124"/>
      <c r="NWD14" s="124"/>
      <c r="NWE14" s="124"/>
      <c r="NWF14" s="124"/>
      <c r="NWG14" s="124"/>
      <c r="NWH14" s="124"/>
      <c r="NWI14" s="124"/>
      <c r="NWJ14" s="124"/>
      <c r="NWK14" s="124"/>
      <c r="NWL14" s="124"/>
      <c r="NWM14" s="124"/>
      <c r="NWN14" s="124"/>
      <c r="NWO14" s="124"/>
      <c r="NWP14" s="124"/>
      <c r="NWQ14" s="124"/>
      <c r="NWR14" s="124"/>
      <c r="NWS14" s="124"/>
      <c r="NWT14" s="124"/>
      <c r="NWU14" s="124"/>
      <c r="NWV14" s="124"/>
      <c r="NWW14" s="124"/>
      <c r="NWX14" s="124"/>
      <c r="NWY14" s="124"/>
      <c r="NWZ14" s="124"/>
      <c r="NXA14" s="124"/>
      <c r="NXB14" s="124"/>
      <c r="NXC14" s="124"/>
      <c r="NXD14" s="124"/>
      <c r="NXE14" s="124"/>
      <c r="NXF14" s="124"/>
      <c r="NXG14" s="124"/>
      <c r="NXH14" s="124"/>
      <c r="NXI14" s="124"/>
      <c r="NXJ14" s="124"/>
      <c r="NXK14" s="124"/>
      <c r="NXL14" s="124"/>
      <c r="NXM14" s="124"/>
      <c r="NXN14" s="124"/>
      <c r="NXO14" s="124"/>
      <c r="NXP14" s="124"/>
      <c r="NXQ14" s="124"/>
      <c r="NXR14" s="124"/>
      <c r="NXS14" s="124"/>
      <c r="NXT14" s="124"/>
      <c r="NXU14" s="124"/>
      <c r="NXV14" s="124"/>
      <c r="NXW14" s="124"/>
      <c r="NXX14" s="124"/>
      <c r="NXY14" s="124"/>
      <c r="NXZ14" s="124"/>
      <c r="NYA14" s="124"/>
      <c r="NYB14" s="124"/>
      <c r="NYC14" s="124"/>
      <c r="NYD14" s="124"/>
      <c r="NYE14" s="124"/>
      <c r="NYF14" s="124"/>
      <c r="NYG14" s="124"/>
      <c r="NYH14" s="124"/>
      <c r="NYI14" s="124"/>
      <c r="NYJ14" s="124"/>
      <c r="NYK14" s="124"/>
      <c r="NYL14" s="124"/>
      <c r="NYM14" s="124"/>
      <c r="NYN14" s="124"/>
      <c r="NYO14" s="124"/>
      <c r="NYP14" s="124"/>
      <c r="NYQ14" s="124"/>
      <c r="NYR14" s="124"/>
      <c r="NYS14" s="124"/>
      <c r="NYT14" s="124"/>
      <c r="NYU14" s="124"/>
      <c r="NYV14" s="124"/>
      <c r="NYW14" s="124"/>
      <c r="NYX14" s="124"/>
      <c r="NYY14" s="124"/>
      <c r="NYZ14" s="124"/>
      <c r="NZA14" s="124"/>
      <c r="NZB14" s="124"/>
      <c r="NZC14" s="124"/>
      <c r="NZD14" s="124"/>
      <c r="NZE14" s="124"/>
      <c r="NZF14" s="124"/>
      <c r="NZG14" s="124"/>
      <c r="NZH14" s="124"/>
      <c r="NZI14" s="124"/>
      <c r="NZJ14" s="124"/>
      <c r="NZK14" s="124"/>
      <c r="NZL14" s="124"/>
      <c r="NZM14" s="124"/>
      <c r="NZN14" s="124"/>
      <c r="NZO14" s="124"/>
      <c r="NZP14" s="124"/>
      <c r="NZQ14" s="124"/>
      <c r="NZR14" s="124"/>
      <c r="NZS14" s="124"/>
      <c r="NZT14" s="124"/>
      <c r="NZU14" s="124"/>
      <c r="NZV14" s="124"/>
      <c r="NZW14" s="124"/>
      <c r="NZX14" s="124"/>
      <c r="NZY14" s="124"/>
      <c r="NZZ14" s="124"/>
      <c r="OAA14" s="124"/>
      <c r="OAB14" s="124"/>
      <c r="OAC14" s="124"/>
      <c r="OAD14" s="124"/>
      <c r="OAE14" s="124"/>
      <c r="OAF14" s="124"/>
      <c r="OAG14" s="124"/>
      <c r="OAH14" s="124"/>
      <c r="OAI14" s="124"/>
      <c r="OAJ14" s="124"/>
      <c r="OAK14" s="124"/>
      <c r="OAL14" s="124"/>
      <c r="OAM14" s="124"/>
      <c r="OAN14" s="124"/>
      <c r="OAO14" s="124"/>
      <c r="OAP14" s="124"/>
      <c r="OAQ14" s="124"/>
      <c r="OAR14" s="124"/>
      <c r="OAS14" s="124"/>
      <c r="OAT14" s="124"/>
      <c r="OAU14" s="124"/>
      <c r="OAV14" s="124"/>
      <c r="OAW14" s="124"/>
      <c r="OAX14" s="124"/>
      <c r="OAY14" s="124"/>
      <c r="OAZ14" s="124"/>
      <c r="OBA14" s="124"/>
      <c r="OBB14" s="124"/>
      <c r="OBC14" s="124"/>
      <c r="OBD14" s="124"/>
      <c r="OBE14" s="124"/>
      <c r="OBF14" s="124"/>
      <c r="OBG14" s="124"/>
      <c r="OBH14" s="124"/>
      <c r="OBI14" s="124"/>
      <c r="OBJ14" s="124"/>
      <c r="OBK14" s="124"/>
      <c r="OBL14" s="124"/>
      <c r="OBM14" s="124"/>
      <c r="OBN14" s="124"/>
      <c r="OBO14" s="124"/>
      <c r="OBP14" s="124"/>
      <c r="OBQ14" s="124"/>
      <c r="OBR14" s="124"/>
      <c r="OBS14" s="124"/>
      <c r="OBT14" s="124"/>
      <c r="OBU14" s="124"/>
      <c r="OBV14" s="124"/>
      <c r="OBW14" s="124"/>
      <c r="OBX14" s="124"/>
      <c r="OBY14" s="124"/>
      <c r="OBZ14" s="124"/>
      <c r="OCA14" s="124"/>
      <c r="OCB14" s="124"/>
      <c r="OCC14" s="124"/>
      <c r="OCD14" s="124"/>
      <c r="OCE14" s="124"/>
      <c r="OCF14" s="124"/>
      <c r="OCG14" s="124"/>
      <c r="OCH14" s="124"/>
      <c r="OCI14" s="124"/>
      <c r="OCJ14" s="124"/>
      <c r="OCK14" s="124"/>
      <c r="OCL14" s="124"/>
      <c r="OCM14" s="124"/>
      <c r="OCN14" s="124"/>
      <c r="OCO14" s="124"/>
      <c r="OCP14" s="124"/>
      <c r="OCQ14" s="124"/>
      <c r="OCR14" s="124"/>
      <c r="OCS14" s="124"/>
      <c r="OCT14" s="124"/>
      <c r="OCU14" s="124"/>
      <c r="OCV14" s="124"/>
      <c r="OCW14" s="124"/>
      <c r="OCX14" s="124"/>
      <c r="OCY14" s="124"/>
      <c r="OCZ14" s="124"/>
      <c r="ODA14" s="124"/>
      <c r="ODB14" s="124"/>
      <c r="ODC14" s="124"/>
      <c r="ODD14" s="124"/>
      <c r="ODE14" s="124"/>
      <c r="ODF14" s="124"/>
      <c r="ODG14" s="124"/>
      <c r="ODH14" s="124"/>
      <c r="ODI14" s="124"/>
      <c r="ODJ14" s="124"/>
      <c r="ODK14" s="124"/>
      <c r="ODL14" s="124"/>
      <c r="ODM14" s="124"/>
      <c r="ODN14" s="124"/>
      <c r="ODO14" s="124"/>
      <c r="ODP14" s="124"/>
      <c r="ODQ14" s="124"/>
      <c r="ODR14" s="124"/>
      <c r="ODS14" s="124"/>
      <c r="ODT14" s="124"/>
      <c r="ODU14" s="124"/>
      <c r="ODV14" s="124"/>
      <c r="ODW14" s="124"/>
      <c r="ODX14" s="124"/>
      <c r="ODY14" s="124"/>
      <c r="ODZ14" s="124"/>
      <c r="OEA14" s="124"/>
      <c r="OEB14" s="124"/>
      <c r="OEC14" s="124"/>
      <c r="OED14" s="124"/>
      <c r="OEE14" s="124"/>
      <c r="OEF14" s="124"/>
      <c r="OEG14" s="124"/>
      <c r="OEH14" s="124"/>
      <c r="OEI14" s="124"/>
      <c r="OEJ14" s="124"/>
      <c r="OEK14" s="124"/>
      <c r="OEL14" s="124"/>
      <c r="OEM14" s="124"/>
      <c r="OEN14" s="124"/>
      <c r="OEO14" s="124"/>
      <c r="OEP14" s="124"/>
      <c r="OEQ14" s="124"/>
      <c r="OER14" s="124"/>
      <c r="OES14" s="124"/>
      <c r="OET14" s="124"/>
      <c r="OEU14" s="124"/>
      <c r="OEV14" s="124"/>
      <c r="OEW14" s="124"/>
      <c r="OEX14" s="124"/>
      <c r="OEY14" s="124"/>
      <c r="OEZ14" s="124"/>
      <c r="OFA14" s="124"/>
      <c r="OFB14" s="124"/>
      <c r="OFC14" s="124"/>
      <c r="OFD14" s="124"/>
      <c r="OFE14" s="124"/>
      <c r="OFF14" s="124"/>
      <c r="OFG14" s="124"/>
      <c r="OFH14" s="124"/>
      <c r="OFI14" s="124"/>
      <c r="OFJ14" s="124"/>
      <c r="OFK14" s="124"/>
      <c r="OFL14" s="124"/>
      <c r="OFM14" s="124"/>
      <c r="OFN14" s="124"/>
      <c r="OFO14" s="124"/>
      <c r="OFP14" s="124"/>
      <c r="OFQ14" s="124"/>
      <c r="OFR14" s="124"/>
      <c r="OFS14" s="124"/>
      <c r="OFT14" s="124"/>
      <c r="OFU14" s="124"/>
      <c r="OFV14" s="124"/>
      <c r="OFW14" s="124"/>
      <c r="OFX14" s="124"/>
      <c r="OFY14" s="124"/>
      <c r="OFZ14" s="124"/>
      <c r="OGA14" s="124"/>
      <c r="OGB14" s="124"/>
      <c r="OGC14" s="124"/>
      <c r="OGD14" s="124"/>
      <c r="OGE14" s="124"/>
      <c r="OGF14" s="124"/>
      <c r="OGG14" s="124"/>
      <c r="OGH14" s="124"/>
      <c r="OGI14" s="124"/>
      <c r="OGJ14" s="124"/>
      <c r="OGK14" s="124"/>
      <c r="OGL14" s="124"/>
      <c r="OGM14" s="124"/>
      <c r="OGN14" s="124"/>
      <c r="OGO14" s="124"/>
      <c r="OGP14" s="124"/>
      <c r="OGQ14" s="124"/>
      <c r="OGR14" s="124"/>
      <c r="OGS14" s="124"/>
      <c r="OGT14" s="124"/>
      <c r="OGU14" s="124"/>
      <c r="OGV14" s="124"/>
      <c r="OGW14" s="124"/>
      <c r="OGX14" s="124"/>
      <c r="OGY14" s="124"/>
      <c r="OGZ14" s="124"/>
      <c r="OHA14" s="124"/>
      <c r="OHB14" s="124"/>
      <c r="OHC14" s="124"/>
      <c r="OHD14" s="124"/>
      <c r="OHE14" s="124"/>
      <c r="OHF14" s="124"/>
      <c r="OHG14" s="124"/>
      <c r="OHH14" s="124"/>
      <c r="OHI14" s="124"/>
      <c r="OHJ14" s="124"/>
      <c r="OHK14" s="124"/>
      <c r="OHL14" s="124"/>
      <c r="OHM14" s="124"/>
      <c r="OHN14" s="124"/>
      <c r="OHO14" s="124"/>
      <c r="OHP14" s="124"/>
      <c r="OHQ14" s="124"/>
      <c r="OHR14" s="124"/>
      <c r="OHS14" s="124"/>
      <c r="OHT14" s="124"/>
      <c r="OHU14" s="124"/>
      <c r="OHV14" s="124"/>
      <c r="OHW14" s="124"/>
      <c r="OHX14" s="124"/>
      <c r="OHY14" s="124"/>
      <c r="OHZ14" s="124"/>
      <c r="OIA14" s="124"/>
      <c r="OIB14" s="124"/>
      <c r="OIC14" s="124"/>
      <c r="OID14" s="124"/>
      <c r="OIE14" s="124"/>
      <c r="OIF14" s="124"/>
      <c r="OIG14" s="124"/>
      <c r="OIH14" s="124"/>
      <c r="OII14" s="124"/>
      <c r="OIJ14" s="124"/>
      <c r="OIK14" s="124"/>
      <c r="OIL14" s="124"/>
      <c r="OIM14" s="124"/>
      <c r="OIN14" s="124"/>
      <c r="OIO14" s="124"/>
      <c r="OIP14" s="124"/>
      <c r="OIQ14" s="124"/>
      <c r="OIR14" s="124"/>
      <c r="OIS14" s="124"/>
      <c r="OIT14" s="124"/>
      <c r="OIU14" s="124"/>
      <c r="OIV14" s="124"/>
      <c r="OIW14" s="124"/>
      <c r="OIX14" s="124"/>
      <c r="OIY14" s="124"/>
      <c r="OIZ14" s="124"/>
      <c r="OJA14" s="124"/>
      <c r="OJB14" s="124"/>
      <c r="OJC14" s="124"/>
      <c r="OJD14" s="124"/>
      <c r="OJE14" s="124"/>
      <c r="OJF14" s="124"/>
      <c r="OJG14" s="124"/>
      <c r="OJH14" s="124"/>
      <c r="OJI14" s="124"/>
      <c r="OJJ14" s="124"/>
      <c r="OJK14" s="124"/>
      <c r="OJL14" s="124"/>
      <c r="OJM14" s="124"/>
      <c r="OJN14" s="124"/>
      <c r="OJO14" s="124"/>
      <c r="OJP14" s="124"/>
      <c r="OJQ14" s="124"/>
      <c r="OJR14" s="124"/>
      <c r="OJS14" s="124"/>
      <c r="OJT14" s="124"/>
      <c r="OJU14" s="124"/>
      <c r="OJV14" s="124"/>
      <c r="OJW14" s="124"/>
      <c r="OJX14" s="124"/>
      <c r="OJY14" s="124"/>
      <c r="OJZ14" s="124"/>
      <c r="OKA14" s="124"/>
      <c r="OKB14" s="124"/>
      <c r="OKC14" s="124"/>
      <c r="OKD14" s="124"/>
      <c r="OKE14" s="124"/>
      <c r="OKF14" s="124"/>
      <c r="OKG14" s="124"/>
      <c r="OKH14" s="124"/>
      <c r="OKI14" s="124"/>
      <c r="OKJ14" s="124"/>
      <c r="OKK14" s="124"/>
      <c r="OKL14" s="124"/>
      <c r="OKM14" s="124"/>
      <c r="OKN14" s="124"/>
      <c r="OKO14" s="124"/>
      <c r="OKP14" s="124"/>
      <c r="OKQ14" s="124"/>
      <c r="OKR14" s="124"/>
      <c r="OKS14" s="124"/>
      <c r="OKT14" s="124"/>
      <c r="OKU14" s="124"/>
      <c r="OKV14" s="124"/>
      <c r="OKW14" s="124"/>
      <c r="OKX14" s="124"/>
      <c r="OKY14" s="124"/>
      <c r="OKZ14" s="124"/>
      <c r="OLA14" s="124"/>
      <c r="OLB14" s="124"/>
      <c r="OLC14" s="124"/>
      <c r="OLD14" s="124"/>
      <c r="OLE14" s="124"/>
      <c r="OLF14" s="124"/>
      <c r="OLG14" s="124"/>
      <c r="OLH14" s="124"/>
      <c r="OLI14" s="124"/>
      <c r="OLJ14" s="124"/>
      <c r="OLK14" s="124"/>
      <c r="OLL14" s="124"/>
      <c r="OLM14" s="124"/>
      <c r="OLN14" s="124"/>
      <c r="OLO14" s="124"/>
      <c r="OLP14" s="124"/>
      <c r="OLQ14" s="124"/>
      <c r="OLR14" s="124"/>
      <c r="OLS14" s="124"/>
      <c r="OLT14" s="124"/>
      <c r="OLU14" s="124"/>
      <c r="OLV14" s="124"/>
      <c r="OLW14" s="124"/>
      <c r="OLX14" s="124"/>
      <c r="OLY14" s="124"/>
      <c r="OLZ14" s="124"/>
      <c r="OMA14" s="124"/>
      <c r="OMB14" s="124"/>
      <c r="OMC14" s="124"/>
      <c r="OMD14" s="124"/>
      <c r="OME14" s="124"/>
      <c r="OMF14" s="124"/>
      <c r="OMG14" s="124"/>
      <c r="OMH14" s="124"/>
      <c r="OMI14" s="124"/>
      <c r="OMJ14" s="124"/>
      <c r="OMK14" s="124"/>
      <c r="OML14" s="124"/>
      <c r="OMM14" s="124"/>
      <c r="OMN14" s="124"/>
      <c r="OMO14" s="124"/>
      <c r="OMP14" s="124"/>
      <c r="OMQ14" s="124"/>
      <c r="OMR14" s="124"/>
      <c r="OMS14" s="124"/>
      <c r="OMT14" s="124"/>
      <c r="OMU14" s="124"/>
      <c r="OMV14" s="124"/>
      <c r="OMW14" s="124"/>
      <c r="OMX14" s="124"/>
      <c r="OMY14" s="124"/>
      <c r="OMZ14" s="124"/>
      <c r="ONA14" s="124"/>
      <c r="ONB14" s="124"/>
      <c r="ONC14" s="124"/>
      <c r="OND14" s="124"/>
      <c r="ONE14" s="124"/>
      <c r="ONF14" s="124"/>
      <c r="ONG14" s="124"/>
      <c r="ONH14" s="124"/>
      <c r="ONI14" s="124"/>
      <c r="ONJ14" s="124"/>
      <c r="ONK14" s="124"/>
      <c r="ONL14" s="124"/>
      <c r="ONM14" s="124"/>
      <c r="ONN14" s="124"/>
      <c r="ONO14" s="124"/>
      <c r="ONP14" s="124"/>
      <c r="ONQ14" s="124"/>
      <c r="ONR14" s="124"/>
      <c r="ONS14" s="124"/>
      <c r="ONT14" s="124"/>
      <c r="ONU14" s="124"/>
      <c r="ONV14" s="124"/>
      <c r="ONW14" s="124"/>
      <c r="ONX14" s="124"/>
      <c r="ONY14" s="124"/>
      <c r="ONZ14" s="124"/>
      <c r="OOA14" s="124"/>
      <c r="OOB14" s="124"/>
      <c r="OOC14" s="124"/>
      <c r="OOD14" s="124"/>
      <c r="OOE14" s="124"/>
      <c r="OOF14" s="124"/>
      <c r="OOG14" s="124"/>
      <c r="OOH14" s="124"/>
      <c r="OOI14" s="124"/>
      <c r="OOJ14" s="124"/>
      <c r="OOK14" s="124"/>
      <c r="OOL14" s="124"/>
      <c r="OOM14" s="124"/>
      <c r="OON14" s="124"/>
      <c r="OOO14" s="124"/>
      <c r="OOP14" s="124"/>
      <c r="OOQ14" s="124"/>
      <c r="OOR14" s="124"/>
      <c r="OOS14" s="124"/>
      <c r="OOT14" s="124"/>
      <c r="OOU14" s="124"/>
      <c r="OOV14" s="124"/>
      <c r="OOW14" s="124"/>
      <c r="OOX14" s="124"/>
      <c r="OOY14" s="124"/>
      <c r="OOZ14" s="124"/>
      <c r="OPA14" s="124"/>
      <c r="OPB14" s="124"/>
      <c r="OPC14" s="124"/>
      <c r="OPD14" s="124"/>
      <c r="OPE14" s="124"/>
      <c r="OPF14" s="124"/>
      <c r="OPG14" s="124"/>
      <c r="OPH14" s="124"/>
      <c r="OPI14" s="124"/>
      <c r="OPJ14" s="124"/>
      <c r="OPK14" s="124"/>
      <c r="OPL14" s="124"/>
      <c r="OPM14" s="124"/>
      <c r="OPN14" s="124"/>
      <c r="OPO14" s="124"/>
      <c r="OPP14" s="124"/>
      <c r="OPQ14" s="124"/>
      <c r="OPR14" s="124"/>
      <c r="OPS14" s="124"/>
      <c r="OPT14" s="124"/>
      <c r="OPU14" s="124"/>
      <c r="OPV14" s="124"/>
      <c r="OPW14" s="124"/>
      <c r="OPX14" s="124"/>
      <c r="OPY14" s="124"/>
      <c r="OPZ14" s="124"/>
      <c r="OQA14" s="124"/>
      <c r="OQB14" s="124"/>
      <c r="OQC14" s="124"/>
      <c r="OQD14" s="124"/>
      <c r="OQE14" s="124"/>
      <c r="OQF14" s="124"/>
      <c r="OQG14" s="124"/>
      <c r="OQH14" s="124"/>
      <c r="OQI14" s="124"/>
      <c r="OQJ14" s="124"/>
      <c r="OQK14" s="124"/>
      <c r="OQL14" s="124"/>
      <c r="OQM14" s="124"/>
      <c r="OQN14" s="124"/>
      <c r="OQO14" s="124"/>
      <c r="OQP14" s="124"/>
      <c r="OQQ14" s="124"/>
      <c r="OQR14" s="124"/>
      <c r="OQS14" s="124"/>
      <c r="OQT14" s="124"/>
      <c r="OQU14" s="124"/>
      <c r="OQV14" s="124"/>
      <c r="OQW14" s="124"/>
      <c r="OQX14" s="124"/>
      <c r="OQY14" s="124"/>
      <c r="OQZ14" s="124"/>
      <c r="ORA14" s="124"/>
      <c r="ORB14" s="124"/>
      <c r="ORC14" s="124"/>
      <c r="ORD14" s="124"/>
      <c r="ORE14" s="124"/>
      <c r="ORF14" s="124"/>
      <c r="ORG14" s="124"/>
      <c r="ORH14" s="124"/>
      <c r="ORI14" s="124"/>
      <c r="ORJ14" s="124"/>
      <c r="ORK14" s="124"/>
      <c r="ORL14" s="124"/>
      <c r="ORM14" s="124"/>
      <c r="ORN14" s="124"/>
      <c r="ORO14" s="124"/>
      <c r="ORP14" s="124"/>
      <c r="ORQ14" s="124"/>
      <c r="ORR14" s="124"/>
      <c r="ORS14" s="124"/>
      <c r="ORT14" s="124"/>
      <c r="ORU14" s="124"/>
      <c r="ORV14" s="124"/>
      <c r="ORW14" s="124"/>
      <c r="ORX14" s="124"/>
      <c r="ORY14" s="124"/>
      <c r="ORZ14" s="124"/>
      <c r="OSA14" s="124"/>
      <c r="OSB14" s="124"/>
      <c r="OSC14" s="124"/>
      <c r="OSD14" s="124"/>
      <c r="OSE14" s="124"/>
      <c r="OSF14" s="124"/>
      <c r="OSG14" s="124"/>
      <c r="OSH14" s="124"/>
      <c r="OSI14" s="124"/>
      <c r="OSJ14" s="124"/>
      <c r="OSK14" s="124"/>
      <c r="OSL14" s="124"/>
      <c r="OSM14" s="124"/>
      <c r="OSN14" s="124"/>
      <c r="OSO14" s="124"/>
      <c r="OSP14" s="124"/>
      <c r="OSQ14" s="124"/>
      <c r="OSR14" s="124"/>
      <c r="OSS14" s="124"/>
      <c r="OST14" s="124"/>
      <c r="OSU14" s="124"/>
      <c r="OSV14" s="124"/>
      <c r="OSW14" s="124"/>
      <c r="OSX14" s="124"/>
      <c r="OSY14" s="124"/>
      <c r="OSZ14" s="124"/>
      <c r="OTA14" s="124"/>
      <c r="OTB14" s="124"/>
      <c r="OTC14" s="124"/>
      <c r="OTD14" s="124"/>
      <c r="OTE14" s="124"/>
      <c r="OTF14" s="124"/>
      <c r="OTG14" s="124"/>
      <c r="OTH14" s="124"/>
      <c r="OTI14" s="124"/>
      <c r="OTJ14" s="124"/>
      <c r="OTK14" s="124"/>
      <c r="OTL14" s="124"/>
      <c r="OTM14" s="124"/>
      <c r="OTN14" s="124"/>
      <c r="OTO14" s="124"/>
      <c r="OTP14" s="124"/>
      <c r="OTQ14" s="124"/>
      <c r="OTR14" s="124"/>
      <c r="OTS14" s="124"/>
      <c r="OTT14" s="124"/>
      <c r="OTU14" s="124"/>
      <c r="OTV14" s="124"/>
      <c r="OTW14" s="124"/>
      <c r="OTX14" s="124"/>
      <c r="OTY14" s="124"/>
      <c r="OTZ14" s="124"/>
      <c r="OUA14" s="124"/>
      <c r="OUB14" s="124"/>
      <c r="OUC14" s="124"/>
      <c r="OUD14" s="124"/>
      <c r="OUE14" s="124"/>
      <c r="OUF14" s="124"/>
      <c r="OUG14" s="124"/>
      <c r="OUH14" s="124"/>
      <c r="OUI14" s="124"/>
      <c r="OUJ14" s="124"/>
      <c r="OUK14" s="124"/>
      <c r="OUL14" s="124"/>
      <c r="OUM14" s="124"/>
      <c r="OUN14" s="124"/>
      <c r="OUO14" s="124"/>
      <c r="OUP14" s="124"/>
      <c r="OUQ14" s="124"/>
      <c r="OUR14" s="124"/>
      <c r="OUS14" s="124"/>
      <c r="OUT14" s="124"/>
      <c r="OUU14" s="124"/>
      <c r="OUV14" s="124"/>
      <c r="OUW14" s="124"/>
      <c r="OUX14" s="124"/>
      <c r="OUY14" s="124"/>
      <c r="OUZ14" s="124"/>
      <c r="OVA14" s="124"/>
      <c r="OVB14" s="124"/>
      <c r="OVC14" s="124"/>
      <c r="OVD14" s="124"/>
      <c r="OVE14" s="124"/>
      <c r="OVF14" s="124"/>
      <c r="OVG14" s="124"/>
      <c r="OVH14" s="124"/>
      <c r="OVI14" s="124"/>
      <c r="OVJ14" s="124"/>
      <c r="OVK14" s="124"/>
      <c r="OVL14" s="124"/>
      <c r="OVM14" s="124"/>
      <c r="OVN14" s="124"/>
      <c r="OVO14" s="124"/>
      <c r="OVP14" s="124"/>
      <c r="OVQ14" s="124"/>
      <c r="OVR14" s="124"/>
      <c r="OVS14" s="124"/>
      <c r="OVT14" s="124"/>
      <c r="OVU14" s="124"/>
      <c r="OVV14" s="124"/>
      <c r="OVW14" s="124"/>
      <c r="OVX14" s="124"/>
      <c r="OVY14" s="124"/>
      <c r="OVZ14" s="124"/>
      <c r="OWA14" s="124"/>
      <c r="OWB14" s="124"/>
      <c r="OWC14" s="124"/>
      <c r="OWD14" s="124"/>
      <c r="OWE14" s="124"/>
      <c r="OWF14" s="124"/>
      <c r="OWG14" s="124"/>
      <c r="OWH14" s="124"/>
      <c r="OWI14" s="124"/>
      <c r="OWJ14" s="124"/>
      <c r="OWK14" s="124"/>
      <c r="OWL14" s="124"/>
      <c r="OWM14" s="124"/>
      <c r="OWN14" s="124"/>
      <c r="OWO14" s="124"/>
      <c r="OWP14" s="124"/>
      <c r="OWQ14" s="124"/>
      <c r="OWR14" s="124"/>
      <c r="OWS14" s="124"/>
      <c r="OWT14" s="124"/>
      <c r="OWU14" s="124"/>
      <c r="OWV14" s="124"/>
      <c r="OWW14" s="124"/>
      <c r="OWX14" s="124"/>
      <c r="OWY14" s="124"/>
      <c r="OWZ14" s="124"/>
      <c r="OXA14" s="124"/>
      <c r="OXB14" s="124"/>
      <c r="OXC14" s="124"/>
      <c r="OXD14" s="124"/>
      <c r="OXE14" s="124"/>
      <c r="OXF14" s="124"/>
      <c r="OXG14" s="124"/>
      <c r="OXH14" s="124"/>
      <c r="OXI14" s="124"/>
      <c r="OXJ14" s="124"/>
      <c r="OXK14" s="124"/>
      <c r="OXL14" s="124"/>
      <c r="OXM14" s="124"/>
      <c r="OXN14" s="124"/>
      <c r="OXO14" s="124"/>
      <c r="OXP14" s="124"/>
      <c r="OXQ14" s="124"/>
      <c r="OXR14" s="124"/>
      <c r="OXS14" s="124"/>
      <c r="OXT14" s="124"/>
      <c r="OXU14" s="124"/>
      <c r="OXV14" s="124"/>
      <c r="OXW14" s="124"/>
      <c r="OXX14" s="124"/>
      <c r="OXY14" s="124"/>
      <c r="OXZ14" s="124"/>
      <c r="OYA14" s="124"/>
      <c r="OYB14" s="124"/>
      <c r="OYC14" s="124"/>
      <c r="OYD14" s="124"/>
      <c r="OYE14" s="124"/>
      <c r="OYF14" s="124"/>
      <c r="OYG14" s="124"/>
      <c r="OYH14" s="124"/>
      <c r="OYI14" s="124"/>
      <c r="OYJ14" s="124"/>
      <c r="OYK14" s="124"/>
      <c r="OYL14" s="124"/>
      <c r="OYM14" s="124"/>
      <c r="OYN14" s="124"/>
      <c r="OYO14" s="124"/>
      <c r="OYP14" s="124"/>
      <c r="OYQ14" s="124"/>
      <c r="OYR14" s="124"/>
      <c r="OYS14" s="124"/>
      <c r="OYT14" s="124"/>
      <c r="OYU14" s="124"/>
      <c r="OYV14" s="124"/>
      <c r="OYW14" s="124"/>
      <c r="OYX14" s="124"/>
      <c r="OYY14" s="124"/>
      <c r="OYZ14" s="124"/>
      <c r="OZA14" s="124"/>
      <c r="OZB14" s="124"/>
      <c r="OZC14" s="124"/>
      <c r="OZD14" s="124"/>
      <c r="OZE14" s="124"/>
      <c r="OZF14" s="124"/>
      <c r="OZG14" s="124"/>
      <c r="OZH14" s="124"/>
      <c r="OZI14" s="124"/>
      <c r="OZJ14" s="124"/>
      <c r="OZK14" s="124"/>
      <c r="OZL14" s="124"/>
      <c r="OZM14" s="124"/>
      <c r="OZN14" s="124"/>
      <c r="OZO14" s="124"/>
      <c r="OZP14" s="124"/>
      <c r="OZQ14" s="124"/>
      <c r="OZR14" s="124"/>
      <c r="OZS14" s="124"/>
      <c r="OZT14" s="124"/>
      <c r="OZU14" s="124"/>
      <c r="OZV14" s="124"/>
      <c r="OZW14" s="124"/>
      <c r="OZX14" s="124"/>
      <c r="OZY14" s="124"/>
      <c r="OZZ14" s="124"/>
      <c r="PAA14" s="124"/>
      <c r="PAB14" s="124"/>
      <c r="PAC14" s="124"/>
      <c r="PAD14" s="124"/>
      <c r="PAE14" s="124"/>
      <c r="PAF14" s="124"/>
      <c r="PAG14" s="124"/>
      <c r="PAH14" s="124"/>
      <c r="PAI14" s="124"/>
      <c r="PAJ14" s="124"/>
      <c r="PAK14" s="124"/>
      <c r="PAL14" s="124"/>
      <c r="PAM14" s="124"/>
      <c r="PAN14" s="124"/>
      <c r="PAO14" s="124"/>
      <c r="PAP14" s="124"/>
      <c r="PAQ14" s="124"/>
      <c r="PAR14" s="124"/>
      <c r="PAS14" s="124"/>
      <c r="PAT14" s="124"/>
      <c r="PAU14" s="124"/>
      <c r="PAV14" s="124"/>
      <c r="PAW14" s="124"/>
      <c r="PAX14" s="124"/>
      <c r="PAY14" s="124"/>
      <c r="PAZ14" s="124"/>
      <c r="PBA14" s="124"/>
      <c r="PBB14" s="124"/>
      <c r="PBC14" s="124"/>
      <c r="PBD14" s="124"/>
      <c r="PBE14" s="124"/>
      <c r="PBF14" s="124"/>
      <c r="PBG14" s="124"/>
      <c r="PBH14" s="124"/>
      <c r="PBI14" s="124"/>
      <c r="PBJ14" s="124"/>
      <c r="PBK14" s="124"/>
      <c r="PBL14" s="124"/>
      <c r="PBM14" s="124"/>
      <c r="PBN14" s="124"/>
      <c r="PBO14" s="124"/>
      <c r="PBP14" s="124"/>
      <c r="PBQ14" s="124"/>
      <c r="PBR14" s="124"/>
      <c r="PBS14" s="124"/>
      <c r="PBT14" s="124"/>
      <c r="PBU14" s="124"/>
      <c r="PBV14" s="124"/>
      <c r="PBW14" s="124"/>
      <c r="PBX14" s="124"/>
      <c r="PBY14" s="124"/>
      <c r="PBZ14" s="124"/>
      <c r="PCA14" s="124"/>
      <c r="PCB14" s="124"/>
      <c r="PCC14" s="124"/>
      <c r="PCD14" s="124"/>
      <c r="PCE14" s="124"/>
      <c r="PCF14" s="124"/>
      <c r="PCG14" s="124"/>
      <c r="PCH14" s="124"/>
      <c r="PCI14" s="124"/>
      <c r="PCJ14" s="124"/>
      <c r="PCK14" s="124"/>
      <c r="PCL14" s="124"/>
      <c r="PCM14" s="124"/>
      <c r="PCN14" s="124"/>
      <c r="PCO14" s="124"/>
      <c r="PCP14" s="124"/>
      <c r="PCQ14" s="124"/>
      <c r="PCR14" s="124"/>
      <c r="PCS14" s="124"/>
      <c r="PCT14" s="124"/>
      <c r="PCU14" s="124"/>
      <c r="PCV14" s="124"/>
      <c r="PCW14" s="124"/>
      <c r="PCX14" s="124"/>
      <c r="PCY14" s="124"/>
      <c r="PCZ14" s="124"/>
      <c r="PDA14" s="124"/>
      <c r="PDB14" s="124"/>
      <c r="PDC14" s="124"/>
      <c r="PDD14" s="124"/>
      <c r="PDE14" s="124"/>
      <c r="PDF14" s="124"/>
      <c r="PDG14" s="124"/>
      <c r="PDH14" s="124"/>
      <c r="PDI14" s="124"/>
      <c r="PDJ14" s="124"/>
      <c r="PDK14" s="124"/>
      <c r="PDL14" s="124"/>
      <c r="PDM14" s="124"/>
      <c r="PDN14" s="124"/>
      <c r="PDO14" s="124"/>
      <c r="PDP14" s="124"/>
      <c r="PDQ14" s="124"/>
      <c r="PDR14" s="124"/>
      <c r="PDS14" s="124"/>
      <c r="PDT14" s="124"/>
      <c r="PDU14" s="124"/>
      <c r="PDV14" s="124"/>
      <c r="PDW14" s="124"/>
      <c r="PDX14" s="124"/>
      <c r="PDY14" s="124"/>
      <c r="PDZ14" s="124"/>
      <c r="PEA14" s="124"/>
      <c r="PEB14" s="124"/>
      <c r="PEC14" s="124"/>
      <c r="PED14" s="124"/>
      <c r="PEE14" s="124"/>
      <c r="PEF14" s="124"/>
      <c r="PEG14" s="124"/>
      <c r="PEH14" s="124"/>
      <c r="PEI14" s="124"/>
      <c r="PEJ14" s="124"/>
      <c r="PEK14" s="124"/>
      <c r="PEL14" s="124"/>
      <c r="PEM14" s="124"/>
      <c r="PEN14" s="124"/>
      <c r="PEO14" s="124"/>
      <c r="PEP14" s="124"/>
      <c r="PEQ14" s="124"/>
      <c r="PER14" s="124"/>
      <c r="PES14" s="124"/>
      <c r="PET14" s="124"/>
      <c r="PEU14" s="124"/>
      <c r="PEV14" s="124"/>
      <c r="PEW14" s="124"/>
      <c r="PEX14" s="124"/>
      <c r="PEY14" s="124"/>
      <c r="PEZ14" s="124"/>
      <c r="PFA14" s="124"/>
      <c r="PFB14" s="124"/>
      <c r="PFC14" s="124"/>
      <c r="PFD14" s="124"/>
      <c r="PFE14" s="124"/>
      <c r="PFF14" s="124"/>
      <c r="PFG14" s="124"/>
      <c r="PFH14" s="124"/>
      <c r="PFI14" s="124"/>
      <c r="PFJ14" s="124"/>
      <c r="PFK14" s="124"/>
      <c r="PFL14" s="124"/>
      <c r="PFM14" s="124"/>
      <c r="PFN14" s="124"/>
      <c r="PFO14" s="124"/>
      <c r="PFP14" s="124"/>
      <c r="PFQ14" s="124"/>
      <c r="PFR14" s="124"/>
      <c r="PFS14" s="124"/>
      <c r="PFT14" s="124"/>
      <c r="PFU14" s="124"/>
      <c r="PFV14" s="124"/>
      <c r="PFW14" s="124"/>
      <c r="PFX14" s="124"/>
      <c r="PFY14" s="124"/>
      <c r="PFZ14" s="124"/>
      <c r="PGA14" s="124"/>
      <c r="PGB14" s="124"/>
      <c r="PGC14" s="124"/>
      <c r="PGD14" s="124"/>
      <c r="PGE14" s="124"/>
      <c r="PGF14" s="124"/>
      <c r="PGG14" s="124"/>
      <c r="PGH14" s="124"/>
      <c r="PGI14" s="124"/>
      <c r="PGJ14" s="124"/>
      <c r="PGK14" s="124"/>
      <c r="PGL14" s="124"/>
      <c r="PGM14" s="124"/>
      <c r="PGN14" s="124"/>
      <c r="PGO14" s="124"/>
      <c r="PGP14" s="124"/>
      <c r="PGQ14" s="124"/>
      <c r="PGR14" s="124"/>
      <c r="PGS14" s="124"/>
      <c r="PGT14" s="124"/>
      <c r="PGU14" s="124"/>
      <c r="PGV14" s="124"/>
      <c r="PGW14" s="124"/>
      <c r="PGX14" s="124"/>
      <c r="PGY14" s="124"/>
      <c r="PGZ14" s="124"/>
      <c r="PHA14" s="124"/>
      <c r="PHB14" s="124"/>
      <c r="PHC14" s="124"/>
      <c r="PHD14" s="124"/>
      <c r="PHE14" s="124"/>
      <c r="PHF14" s="124"/>
      <c r="PHG14" s="124"/>
      <c r="PHH14" s="124"/>
      <c r="PHI14" s="124"/>
      <c r="PHJ14" s="124"/>
      <c r="PHK14" s="124"/>
      <c r="PHL14" s="124"/>
      <c r="PHM14" s="124"/>
      <c r="PHN14" s="124"/>
      <c r="PHO14" s="124"/>
      <c r="PHP14" s="124"/>
      <c r="PHQ14" s="124"/>
      <c r="PHR14" s="124"/>
      <c r="PHS14" s="124"/>
      <c r="PHT14" s="124"/>
      <c r="PHU14" s="124"/>
      <c r="PHV14" s="124"/>
      <c r="PHW14" s="124"/>
      <c r="PHX14" s="124"/>
      <c r="PHY14" s="124"/>
      <c r="PHZ14" s="124"/>
      <c r="PIA14" s="124"/>
      <c r="PIB14" s="124"/>
      <c r="PIC14" s="124"/>
      <c r="PID14" s="124"/>
      <c r="PIE14" s="124"/>
      <c r="PIF14" s="124"/>
      <c r="PIG14" s="124"/>
      <c r="PIH14" s="124"/>
      <c r="PII14" s="124"/>
      <c r="PIJ14" s="124"/>
      <c r="PIK14" s="124"/>
      <c r="PIL14" s="124"/>
      <c r="PIM14" s="124"/>
      <c r="PIN14" s="124"/>
      <c r="PIO14" s="124"/>
      <c r="PIP14" s="124"/>
      <c r="PIQ14" s="124"/>
      <c r="PIR14" s="124"/>
      <c r="PIS14" s="124"/>
      <c r="PIT14" s="124"/>
      <c r="PIU14" s="124"/>
      <c r="PIV14" s="124"/>
      <c r="PIW14" s="124"/>
      <c r="PIX14" s="124"/>
      <c r="PIY14" s="124"/>
      <c r="PIZ14" s="124"/>
      <c r="PJA14" s="124"/>
      <c r="PJB14" s="124"/>
      <c r="PJC14" s="124"/>
      <c r="PJD14" s="124"/>
      <c r="PJE14" s="124"/>
      <c r="PJF14" s="124"/>
      <c r="PJG14" s="124"/>
      <c r="PJH14" s="124"/>
      <c r="PJI14" s="124"/>
      <c r="PJJ14" s="124"/>
      <c r="PJK14" s="124"/>
      <c r="PJL14" s="124"/>
      <c r="PJM14" s="124"/>
      <c r="PJN14" s="124"/>
      <c r="PJO14" s="124"/>
      <c r="PJP14" s="124"/>
      <c r="PJQ14" s="124"/>
      <c r="PJR14" s="124"/>
      <c r="PJS14" s="124"/>
      <c r="PJT14" s="124"/>
      <c r="PJU14" s="124"/>
      <c r="PJV14" s="124"/>
      <c r="PJW14" s="124"/>
      <c r="PJX14" s="124"/>
      <c r="PJY14" s="124"/>
      <c r="PJZ14" s="124"/>
      <c r="PKA14" s="124"/>
      <c r="PKB14" s="124"/>
      <c r="PKC14" s="124"/>
      <c r="PKD14" s="124"/>
      <c r="PKE14" s="124"/>
      <c r="PKF14" s="124"/>
      <c r="PKG14" s="124"/>
      <c r="PKH14" s="124"/>
      <c r="PKI14" s="124"/>
      <c r="PKJ14" s="124"/>
      <c r="PKK14" s="124"/>
      <c r="PKL14" s="124"/>
      <c r="PKM14" s="124"/>
      <c r="PKN14" s="124"/>
      <c r="PKO14" s="124"/>
      <c r="PKP14" s="124"/>
      <c r="PKQ14" s="124"/>
      <c r="PKR14" s="124"/>
      <c r="PKS14" s="124"/>
      <c r="PKT14" s="124"/>
      <c r="PKU14" s="124"/>
      <c r="PKV14" s="124"/>
      <c r="PKW14" s="124"/>
      <c r="PKX14" s="124"/>
      <c r="PKY14" s="124"/>
      <c r="PKZ14" s="124"/>
      <c r="PLA14" s="124"/>
      <c r="PLB14" s="124"/>
      <c r="PLC14" s="124"/>
      <c r="PLD14" s="124"/>
      <c r="PLE14" s="124"/>
      <c r="PLF14" s="124"/>
      <c r="PLG14" s="124"/>
      <c r="PLH14" s="124"/>
      <c r="PLI14" s="124"/>
      <c r="PLJ14" s="124"/>
      <c r="PLK14" s="124"/>
      <c r="PLL14" s="124"/>
      <c r="PLM14" s="124"/>
      <c r="PLN14" s="124"/>
      <c r="PLO14" s="124"/>
      <c r="PLP14" s="124"/>
      <c r="PLQ14" s="124"/>
      <c r="PLR14" s="124"/>
      <c r="PLS14" s="124"/>
      <c r="PLT14" s="124"/>
      <c r="PLU14" s="124"/>
      <c r="PLV14" s="124"/>
      <c r="PLW14" s="124"/>
      <c r="PLX14" s="124"/>
      <c r="PLY14" s="124"/>
      <c r="PLZ14" s="124"/>
      <c r="PMA14" s="124"/>
      <c r="PMB14" s="124"/>
      <c r="PMC14" s="124"/>
      <c r="PMD14" s="124"/>
      <c r="PME14" s="124"/>
      <c r="PMF14" s="124"/>
      <c r="PMG14" s="124"/>
      <c r="PMH14" s="124"/>
      <c r="PMI14" s="124"/>
      <c r="PMJ14" s="124"/>
      <c r="PMK14" s="124"/>
      <c r="PML14" s="124"/>
      <c r="PMM14" s="124"/>
      <c r="PMN14" s="124"/>
      <c r="PMO14" s="124"/>
      <c r="PMP14" s="124"/>
      <c r="PMQ14" s="124"/>
      <c r="PMR14" s="124"/>
      <c r="PMS14" s="124"/>
      <c r="PMT14" s="124"/>
      <c r="PMU14" s="124"/>
      <c r="PMV14" s="124"/>
      <c r="PMW14" s="124"/>
      <c r="PMX14" s="124"/>
      <c r="PMY14" s="124"/>
      <c r="PMZ14" s="124"/>
      <c r="PNA14" s="124"/>
      <c r="PNB14" s="124"/>
      <c r="PNC14" s="124"/>
      <c r="PND14" s="124"/>
      <c r="PNE14" s="124"/>
      <c r="PNF14" s="124"/>
      <c r="PNG14" s="124"/>
      <c r="PNH14" s="124"/>
      <c r="PNI14" s="124"/>
      <c r="PNJ14" s="124"/>
      <c r="PNK14" s="124"/>
      <c r="PNL14" s="124"/>
      <c r="PNM14" s="124"/>
      <c r="PNN14" s="124"/>
      <c r="PNO14" s="124"/>
      <c r="PNP14" s="124"/>
      <c r="PNQ14" s="124"/>
      <c r="PNR14" s="124"/>
      <c r="PNS14" s="124"/>
      <c r="PNT14" s="124"/>
      <c r="PNU14" s="124"/>
      <c r="PNV14" s="124"/>
      <c r="PNW14" s="124"/>
      <c r="PNX14" s="124"/>
      <c r="PNY14" s="124"/>
      <c r="PNZ14" s="124"/>
      <c r="POA14" s="124"/>
      <c r="POB14" s="124"/>
      <c r="POC14" s="124"/>
      <c r="POD14" s="124"/>
      <c r="POE14" s="124"/>
      <c r="POF14" s="124"/>
      <c r="POG14" s="124"/>
      <c r="POH14" s="124"/>
      <c r="POI14" s="124"/>
      <c r="POJ14" s="124"/>
      <c r="POK14" s="124"/>
      <c r="POL14" s="124"/>
      <c r="POM14" s="124"/>
      <c r="PON14" s="124"/>
      <c r="POO14" s="124"/>
      <c r="POP14" s="124"/>
      <c r="POQ14" s="124"/>
      <c r="POR14" s="124"/>
      <c r="POS14" s="124"/>
      <c r="POT14" s="124"/>
      <c r="POU14" s="124"/>
      <c r="POV14" s="124"/>
      <c r="POW14" s="124"/>
      <c r="POX14" s="124"/>
      <c r="POY14" s="124"/>
      <c r="POZ14" s="124"/>
      <c r="PPA14" s="124"/>
      <c r="PPB14" s="124"/>
      <c r="PPC14" s="124"/>
      <c r="PPD14" s="124"/>
      <c r="PPE14" s="124"/>
      <c r="PPF14" s="124"/>
      <c r="PPG14" s="124"/>
      <c r="PPH14" s="124"/>
      <c r="PPI14" s="124"/>
      <c r="PPJ14" s="124"/>
      <c r="PPK14" s="124"/>
      <c r="PPL14" s="124"/>
      <c r="PPM14" s="124"/>
      <c r="PPN14" s="124"/>
      <c r="PPO14" s="124"/>
      <c r="PPP14" s="124"/>
      <c r="PPQ14" s="124"/>
      <c r="PPR14" s="124"/>
      <c r="PPS14" s="124"/>
      <c r="PPT14" s="124"/>
      <c r="PPU14" s="124"/>
      <c r="PPV14" s="124"/>
      <c r="PPW14" s="124"/>
      <c r="PPX14" s="124"/>
      <c r="PPY14" s="124"/>
      <c r="PPZ14" s="124"/>
      <c r="PQA14" s="124"/>
      <c r="PQB14" s="124"/>
      <c r="PQC14" s="124"/>
      <c r="PQD14" s="124"/>
      <c r="PQE14" s="124"/>
      <c r="PQF14" s="124"/>
      <c r="PQG14" s="124"/>
      <c r="PQH14" s="124"/>
      <c r="PQI14" s="124"/>
      <c r="PQJ14" s="124"/>
      <c r="PQK14" s="124"/>
      <c r="PQL14" s="124"/>
      <c r="PQM14" s="124"/>
      <c r="PQN14" s="124"/>
      <c r="PQO14" s="124"/>
      <c r="PQP14" s="124"/>
      <c r="PQQ14" s="124"/>
      <c r="PQR14" s="124"/>
      <c r="PQS14" s="124"/>
      <c r="PQT14" s="124"/>
      <c r="PQU14" s="124"/>
      <c r="PQV14" s="124"/>
      <c r="PQW14" s="124"/>
      <c r="PQX14" s="124"/>
      <c r="PQY14" s="124"/>
      <c r="PQZ14" s="124"/>
      <c r="PRA14" s="124"/>
      <c r="PRB14" s="124"/>
      <c r="PRC14" s="124"/>
      <c r="PRD14" s="124"/>
      <c r="PRE14" s="124"/>
      <c r="PRF14" s="124"/>
      <c r="PRG14" s="124"/>
      <c r="PRH14" s="124"/>
      <c r="PRI14" s="124"/>
      <c r="PRJ14" s="124"/>
      <c r="PRK14" s="124"/>
      <c r="PRL14" s="124"/>
      <c r="PRM14" s="124"/>
      <c r="PRN14" s="124"/>
      <c r="PRO14" s="124"/>
      <c r="PRP14" s="124"/>
      <c r="PRQ14" s="124"/>
      <c r="PRR14" s="124"/>
      <c r="PRS14" s="124"/>
      <c r="PRT14" s="124"/>
      <c r="PRU14" s="124"/>
      <c r="PRV14" s="124"/>
      <c r="PRW14" s="124"/>
      <c r="PRX14" s="124"/>
      <c r="PRY14" s="124"/>
      <c r="PRZ14" s="124"/>
      <c r="PSA14" s="124"/>
      <c r="PSB14" s="124"/>
      <c r="PSC14" s="124"/>
      <c r="PSD14" s="124"/>
      <c r="PSE14" s="124"/>
      <c r="PSF14" s="124"/>
      <c r="PSG14" s="124"/>
      <c r="PSH14" s="124"/>
      <c r="PSI14" s="124"/>
      <c r="PSJ14" s="124"/>
      <c r="PSK14" s="124"/>
      <c r="PSL14" s="124"/>
      <c r="PSM14" s="124"/>
      <c r="PSN14" s="124"/>
      <c r="PSO14" s="124"/>
      <c r="PSP14" s="124"/>
      <c r="PSQ14" s="124"/>
      <c r="PSR14" s="124"/>
      <c r="PSS14" s="124"/>
      <c r="PST14" s="124"/>
      <c r="PSU14" s="124"/>
      <c r="PSV14" s="124"/>
      <c r="PSW14" s="124"/>
      <c r="PSX14" s="124"/>
      <c r="PSY14" s="124"/>
      <c r="PSZ14" s="124"/>
      <c r="PTA14" s="124"/>
      <c r="PTB14" s="124"/>
      <c r="PTC14" s="124"/>
      <c r="PTD14" s="124"/>
      <c r="PTE14" s="124"/>
      <c r="PTF14" s="124"/>
      <c r="PTG14" s="124"/>
      <c r="PTH14" s="124"/>
      <c r="PTI14" s="124"/>
      <c r="PTJ14" s="124"/>
      <c r="PTK14" s="124"/>
      <c r="PTL14" s="124"/>
      <c r="PTM14" s="124"/>
      <c r="PTN14" s="124"/>
      <c r="PTO14" s="124"/>
      <c r="PTP14" s="124"/>
      <c r="PTQ14" s="124"/>
      <c r="PTR14" s="124"/>
      <c r="PTS14" s="124"/>
      <c r="PTT14" s="124"/>
      <c r="PTU14" s="124"/>
      <c r="PTV14" s="124"/>
      <c r="PTW14" s="124"/>
      <c r="PTX14" s="124"/>
      <c r="PTY14" s="124"/>
      <c r="PTZ14" s="124"/>
      <c r="PUA14" s="124"/>
      <c r="PUB14" s="124"/>
      <c r="PUC14" s="124"/>
      <c r="PUD14" s="124"/>
      <c r="PUE14" s="124"/>
      <c r="PUF14" s="124"/>
      <c r="PUG14" s="124"/>
      <c r="PUH14" s="124"/>
      <c r="PUI14" s="124"/>
      <c r="PUJ14" s="124"/>
      <c r="PUK14" s="124"/>
      <c r="PUL14" s="124"/>
      <c r="PUM14" s="124"/>
      <c r="PUN14" s="124"/>
      <c r="PUO14" s="124"/>
      <c r="PUP14" s="124"/>
      <c r="PUQ14" s="124"/>
      <c r="PUR14" s="124"/>
      <c r="PUS14" s="124"/>
      <c r="PUT14" s="124"/>
      <c r="PUU14" s="124"/>
      <c r="PUV14" s="124"/>
      <c r="PUW14" s="124"/>
      <c r="PUX14" s="124"/>
      <c r="PUY14" s="124"/>
      <c r="PUZ14" s="124"/>
      <c r="PVA14" s="124"/>
      <c r="PVB14" s="124"/>
      <c r="PVC14" s="124"/>
      <c r="PVD14" s="124"/>
      <c r="PVE14" s="124"/>
      <c r="PVF14" s="124"/>
      <c r="PVG14" s="124"/>
      <c r="PVH14" s="124"/>
      <c r="PVI14" s="124"/>
      <c r="PVJ14" s="124"/>
      <c r="PVK14" s="124"/>
      <c r="PVL14" s="124"/>
      <c r="PVM14" s="124"/>
      <c r="PVN14" s="124"/>
      <c r="PVO14" s="124"/>
      <c r="PVP14" s="124"/>
      <c r="PVQ14" s="124"/>
      <c r="PVR14" s="124"/>
      <c r="PVS14" s="124"/>
      <c r="PVT14" s="124"/>
      <c r="PVU14" s="124"/>
      <c r="PVV14" s="124"/>
      <c r="PVW14" s="124"/>
      <c r="PVX14" s="124"/>
      <c r="PVY14" s="124"/>
      <c r="PVZ14" s="124"/>
      <c r="PWA14" s="124"/>
      <c r="PWB14" s="124"/>
      <c r="PWC14" s="124"/>
      <c r="PWD14" s="124"/>
      <c r="PWE14" s="124"/>
      <c r="PWF14" s="124"/>
      <c r="PWG14" s="124"/>
      <c r="PWH14" s="124"/>
      <c r="PWI14" s="124"/>
      <c r="PWJ14" s="124"/>
      <c r="PWK14" s="124"/>
      <c r="PWL14" s="124"/>
      <c r="PWM14" s="124"/>
      <c r="PWN14" s="124"/>
      <c r="PWO14" s="124"/>
      <c r="PWP14" s="124"/>
      <c r="PWQ14" s="124"/>
      <c r="PWR14" s="124"/>
      <c r="PWS14" s="124"/>
      <c r="PWT14" s="124"/>
      <c r="PWU14" s="124"/>
      <c r="PWV14" s="124"/>
      <c r="PWW14" s="124"/>
      <c r="PWX14" s="124"/>
      <c r="PWY14" s="124"/>
      <c r="PWZ14" s="124"/>
      <c r="PXA14" s="124"/>
      <c r="PXB14" s="124"/>
      <c r="PXC14" s="124"/>
      <c r="PXD14" s="124"/>
      <c r="PXE14" s="124"/>
      <c r="PXF14" s="124"/>
      <c r="PXG14" s="124"/>
      <c r="PXH14" s="124"/>
      <c r="PXI14" s="124"/>
      <c r="PXJ14" s="124"/>
      <c r="PXK14" s="124"/>
      <c r="PXL14" s="124"/>
      <c r="PXM14" s="124"/>
      <c r="PXN14" s="124"/>
      <c r="PXO14" s="124"/>
      <c r="PXP14" s="124"/>
      <c r="PXQ14" s="124"/>
      <c r="PXR14" s="124"/>
      <c r="PXS14" s="124"/>
      <c r="PXT14" s="124"/>
      <c r="PXU14" s="124"/>
      <c r="PXV14" s="124"/>
      <c r="PXW14" s="124"/>
      <c r="PXX14" s="124"/>
      <c r="PXY14" s="124"/>
      <c r="PXZ14" s="124"/>
      <c r="PYA14" s="124"/>
      <c r="PYB14" s="124"/>
      <c r="PYC14" s="124"/>
      <c r="PYD14" s="124"/>
      <c r="PYE14" s="124"/>
      <c r="PYF14" s="124"/>
      <c r="PYG14" s="124"/>
      <c r="PYH14" s="124"/>
      <c r="PYI14" s="124"/>
      <c r="PYJ14" s="124"/>
      <c r="PYK14" s="124"/>
      <c r="PYL14" s="124"/>
      <c r="PYM14" s="124"/>
      <c r="PYN14" s="124"/>
      <c r="PYO14" s="124"/>
      <c r="PYP14" s="124"/>
      <c r="PYQ14" s="124"/>
      <c r="PYR14" s="124"/>
      <c r="PYS14" s="124"/>
      <c r="PYT14" s="124"/>
      <c r="PYU14" s="124"/>
      <c r="PYV14" s="124"/>
      <c r="PYW14" s="124"/>
      <c r="PYX14" s="124"/>
      <c r="PYY14" s="124"/>
      <c r="PYZ14" s="124"/>
      <c r="PZA14" s="124"/>
      <c r="PZB14" s="124"/>
      <c r="PZC14" s="124"/>
      <c r="PZD14" s="124"/>
      <c r="PZE14" s="124"/>
      <c r="PZF14" s="124"/>
      <c r="PZG14" s="124"/>
      <c r="PZH14" s="124"/>
      <c r="PZI14" s="124"/>
      <c r="PZJ14" s="124"/>
      <c r="PZK14" s="124"/>
      <c r="PZL14" s="124"/>
      <c r="PZM14" s="124"/>
      <c r="PZN14" s="124"/>
      <c r="PZO14" s="124"/>
      <c r="PZP14" s="124"/>
      <c r="PZQ14" s="124"/>
      <c r="PZR14" s="124"/>
      <c r="PZS14" s="124"/>
      <c r="PZT14" s="124"/>
      <c r="PZU14" s="124"/>
      <c r="PZV14" s="124"/>
      <c r="PZW14" s="124"/>
      <c r="PZX14" s="124"/>
      <c r="PZY14" s="124"/>
      <c r="PZZ14" s="124"/>
      <c r="QAA14" s="124"/>
      <c r="QAB14" s="124"/>
      <c r="QAC14" s="124"/>
      <c r="QAD14" s="124"/>
      <c r="QAE14" s="124"/>
      <c r="QAF14" s="124"/>
      <c r="QAG14" s="124"/>
      <c r="QAH14" s="124"/>
      <c r="QAI14" s="124"/>
      <c r="QAJ14" s="124"/>
      <c r="QAK14" s="124"/>
      <c r="QAL14" s="124"/>
      <c r="QAM14" s="124"/>
      <c r="QAN14" s="124"/>
      <c r="QAO14" s="124"/>
      <c r="QAP14" s="124"/>
      <c r="QAQ14" s="124"/>
      <c r="QAR14" s="124"/>
      <c r="QAS14" s="124"/>
      <c r="QAT14" s="124"/>
      <c r="QAU14" s="124"/>
      <c r="QAV14" s="124"/>
      <c r="QAW14" s="124"/>
      <c r="QAX14" s="124"/>
      <c r="QAY14" s="124"/>
      <c r="QAZ14" s="124"/>
      <c r="QBA14" s="124"/>
      <c r="QBB14" s="124"/>
      <c r="QBC14" s="124"/>
      <c r="QBD14" s="124"/>
      <c r="QBE14" s="124"/>
      <c r="QBF14" s="124"/>
      <c r="QBG14" s="124"/>
      <c r="QBH14" s="124"/>
      <c r="QBI14" s="124"/>
      <c r="QBJ14" s="124"/>
      <c r="QBK14" s="124"/>
      <c r="QBL14" s="124"/>
      <c r="QBM14" s="124"/>
      <c r="QBN14" s="124"/>
      <c r="QBO14" s="124"/>
      <c r="QBP14" s="124"/>
      <c r="QBQ14" s="124"/>
      <c r="QBR14" s="124"/>
      <c r="QBS14" s="124"/>
      <c r="QBT14" s="124"/>
      <c r="QBU14" s="124"/>
      <c r="QBV14" s="124"/>
      <c r="QBW14" s="124"/>
      <c r="QBX14" s="124"/>
      <c r="QBY14" s="124"/>
      <c r="QBZ14" s="124"/>
      <c r="QCA14" s="124"/>
      <c r="QCB14" s="124"/>
      <c r="QCC14" s="124"/>
      <c r="QCD14" s="124"/>
      <c r="QCE14" s="124"/>
      <c r="QCF14" s="124"/>
      <c r="QCG14" s="124"/>
      <c r="QCH14" s="124"/>
      <c r="QCI14" s="124"/>
      <c r="QCJ14" s="124"/>
      <c r="QCK14" s="124"/>
      <c r="QCL14" s="124"/>
      <c r="QCM14" s="124"/>
      <c r="QCN14" s="124"/>
      <c r="QCO14" s="124"/>
      <c r="QCP14" s="124"/>
      <c r="QCQ14" s="124"/>
      <c r="QCR14" s="124"/>
      <c r="QCS14" s="124"/>
      <c r="QCT14" s="124"/>
      <c r="QCU14" s="124"/>
      <c r="QCV14" s="124"/>
      <c r="QCW14" s="124"/>
      <c r="QCX14" s="124"/>
      <c r="QCY14" s="124"/>
      <c r="QCZ14" s="124"/>
      <c r="QDA14" s="124"/>
      <c r="QDB14" s="124"/>
      <c r="QDC14" s="124"/>
      <c r="QDD14" s="124"/>
      <c r="QDE14" s="124"/>
      <c r="QDF14" s="124"/>
      <c r="QDG14" s="124"/>
      <c r="QDH14" s="124"/>
      <c r="QDI14" s="124"/>
      <c r="QDJ14" s="124"/>
      <c r="QDK14" s="124"/>
      <c r="QDL14" s="124"/>
      <c r="QDM14" s="124"/>
      <c r="QDN14" s="124"/>
      <c r="QDO14" s="124"/>
      <c r="QDP14" s="124"/>
      <c r="QDQ14" s="124"/>
      <c r="QDR14" s="124"/>
      <c r="QDS14" s="124"/>
      <c r="QDT14" s="124"/>
      <c r="QDU14" s="124"/>
      <c r="QDV14" s="124"/>
      <c r="QDW14" s="124"/>
      <c r="QDX14" s="124"/>
      <c r="QDY14" s="124"/>
      <c r="QDZ14" s="124"/>
      <c r="QEA14" s="124"/>
      <c r="QEB14" s="124"/>
      <c r="QEC14" s="124"/>
      <c r="QED14" s="124"/>
      <c r="QEE14" s="124"/>
      <c r="QEF14" s="124"/>
      <c r="QEG14" s="124"/>
      <c r="QEH14" s="124"/>
      <c r="QEI14" s="124"/>
      <c r="QEJ14" s="124"/>
      <c r="QEK14" s="124"/>
      <c r="QEL14" s="124"/>
      <c r="QEM14" s="124"/>
      <c r="QEN14" s="124"/>
      <c r="QEO14" s="124"/>
      <c r="QEP14" s="124"/>
      <c r="QEQ14" s="124"/>
      <c r="QER14" s="124"/>
      <c r="QES14" s="124"/>
      <c r="QET14" s="124"/>
      <c r="QEU14" s="124"/>
      <c r="QEV14" s="124"/>
      <c r="QEW14" s="124"/>
      <c r="QEX14" s="124"/>
      <c r="QEY14" s="124"/>
      <c r="QEZ14" s="124"/>
      <c r="QFA14" s="124"/>
      <c r="QFB14" s="124"/>
      <c r="QFC14" s="124"/>
      <c r="QFD14" s="124"/>
      <c r="QFE14" s="124"/>
      <c r="QFF14" s="124"/>
      <c r="QFG14" s="124"/>
      <c r="QFH14" s="124"/>
      <c r="QFI14" s="124"/>
      <c r="QFJ14" s="124"/>
      <c r="QFK14" s="124"/>
      <c r="QFL14" s="124"/>
      <c r="QFM14" s="124"/>
      <c r="QFN14" s="124"/>
      <c r="QFO14" s="124"/>
      <c r="QFP14" s="124"/>
      <c r="QFQ14" s="124"/>
      <c r="QFR14" s="124"/>
      <c r="QFS14" s="124"/>
      <c r="QFT14" s="124"/>
      <c r="QFU14" s="124"/>
      <c r="QFV14" s="124"/>
      <c r="QFW14" s="124"/>
      <c r="QFX14" s="124"/>
      <c r="QFY14" s="124"/>
      <c r="QFZ14" s="124"/>
      <c r="QGA14" s="124"/>
      <c r="QGB14" s="124"/>
      <c r="QGC14" s="124"/>
      <c r="QGD14" s="124"/>
      <c r="QGE14" s="124"/>
      <c r="QGF14" s="124"/>
      <c r="QGG14" s="124"/>
      <c r="QGH14" s="124"/>
      <c r="QGI14" s="124"/>
      <c r="QGJ14" s="124"/>
      <c r="QGK14" s="124"/>
      <c r="QGL14" s="124"/>
      <c r="QGM14" s="124"/>
      <c r="QGN14" s="124"/>
      <c r="QGO14" s="124"/>
      <c r="QGP14" s="124"/>
      <c r="QGQ14" s="124"/>
      <c r="QGR14" s="124"/>
      <c r="QGS14" s="124"/>
      <c r="QGT14" s="124"/>
      <c r="QGU14" s="124"/>
      <c r="QGV14" s="124"/>
      <c r="QGW14" s="124"/>
      <c r="QGX14" s="124"/>
      <c r="QGY14" s="124"/>
      <c r="QGZ14" s="124"/>
      <c r="QHA14" s="124"/>
      <c r="QHB14" s="124"/>
      <c r="QHC14" s="124"/>
      <c r="QHD14" s="124"/>
      <c r="QHE14" s="124"/>
      <c r="QHF14" s="124"/>
      <c r="QHG14" s="124"/>
      <c r="QHH14" s="124"/>
      <c r="QHI14" s="124"/>
      <c r="QHJ14" s="124"/>
      <c r="QHK14" s="124"/>
      <c r="QHL14" s="124"/>
      <c r="QHM14" s="124"/>
      <c r="QHN14" s="124"/>
      <c r="QHO14" s="124"/>
      <c r="QHP14" s="124"/>
      <c r="QHQ14" s="124"/>
      <c r="QHR14" s="124"/>
      <c r="QHS14" s="124"/>
      <c r="QHT14" s="124"/>
      <c r="QHU14" s="124"/>
      <c r="QHV14" s="124"/>
      <c r="QHW14" s="124"/>
      <c r="QHX14" s="124"/>
      <c r="QHY14" s="124"/>
      <c r="QHZ14" s="124"/>
      <c r="QIA14" s="124"/>
      <c r="QIB14" s="124"/>
      <c r="QIC14" s="124"/>
      <c r="QID14" s="124"/>
      <c r="QIE14" s="124"/>
      <c r="QIF14" s="124"/>
      <c r="QIG14" s="124"/>
      <c r="QIH14" s="124"/>
      <c r="QII14" s="124"/>
      <c r="QIJ14" s="124"/>
      <c r="QIK14" s="124"/>
      <c r="QIL14" s="124"/>
      <c r="QIM14" s="124"/>
      <c r="QIN14" s="124"/>
      <c r="QIO14" s="124"/>
      <c r="QIP14" s="124"/>
      <c r="QIQ14" s="124"/>
      <c r="QIR14" s="124"/>
      <c r="QIS14" s="124"/>
      <c r="QIT14" s="124"/>
      <c r="QIU14" s="124"/>
      <c r="QIV14" s="124"/>
      <c r="QIW14" s="124"/>
      <c r="QIX14" s="124"/>
      <c r="QIY14" s="124"/>
      <c r="QIZ14" s="124"/>
      <c r="QJA14" s="124"/>
      <c r="QJB14" s="124"/>
      <c r="QJC14" s="124"/>
      <c r="QJD14" s="124"/>
      <c r="QJE14" s="124"/>
      <c r="QJF14" s="124"/>
      <c r="QJG14" s="124"/>
      <c r="QJH14" s="124"/>
      <c r="QJI14" s="124"/>
      <c r="QJJ14" s="124"/>
      <c r="QJK14" s="124"/>
      <c r="QJL14" s="124"/>
      <c r="QJM14" s="124"/>
      <c r="QJN14" s="124"/>
      <c r="QJO14" s="124"/>
      <c r="QJP14" s="124"/>
      <c r="QJQ14" s="124"/>
      <c r="QJR14" s="124"/>
      <c r="QJS14" s="124"/>
      <c r="QJT14" s="124"/>
      <c r="QJU14" s="124"/>
      <c r="QJV14" s="124"/>
      <c r="QJW14" s="124"/>
      <c r="QJX14" s="124"/>
      <c r="QJY14" s="124"/>
      <c r="QJZ14" s="124"/>
      <c r="QKA14" s="124"/>
      <c r="QKB14" s="124"/>
      <c r="QKC14" s="124"/>
      <c r="QKD14" s="124"/>
      <c r="QKE14" s="124"/>
      <c r="QKF14" s="124"/>
      <c r="QKG14" s="124"/>
      <c r="QKH14" s="124"/>
      <c r="QKI14" s="124"/>
      <c r="QKJ14" s="124"/>
      <c r="QKK14" s="124"/>
      <c r="QKL14" s="124"/>
      <c r="QKM14" s="124"/>
      <c r="QKN14" s="124"/>
      <c r="QKO14" s="124"/>
      <c r="QKP14" s="124"/>
      <c r="QKQ14" s="124"/>
      <c r="QKR14" s="124"/>
      <c r="QKS14" s="124"/>
      <c r="QKT14" s="124"/>
      <c r="QKU14" s="124"/>
      <c r="QKV14" s="124"/>
      <c r="QKW14" s="124"/>
      <c r="QKX14" s="124"/>
      <c r="QKY14" s="124"/>
      <c r="QKZ14" s="124"/>
      <c r="QLA14" s="124"/>
      <c r="QLB14" s="124"/>
      <c r="QLC14" s="124"/>
      <c r="QLD14" s="124"/>
      <c r="QLE14" s="124"/>
      <c r="QLF14" s="124"/>
      <c r="QLG14" s="124"/>
      <c r="QLH14" s="124"/>
      <c r="QLI14" s="124"/>
      <c r="QLJ14" s="124"/>
      <c r="QLK14" s="124"/>
      <c r="QLL14" s="124"/>
      <c r="QLM14" s="124"/>
      <c r="QLN14" s="124"/>
      <c r="QLO14" s="124"/>
      <c r="QLP14" s="124"/>
      <c r="QLQ14" s="124"/>
      <c r="QLR14" s="124"/>
      <c r="QLS14" s="124"/>
      <c r="QLT14" s="124"/>
      <c r="QLU14" s="124"/>
      <c r="QLV14" s="124"/>
      <c r="QLW14" s="124"/>
      <c r="QLX14" s="124"/>
      <c r="QLY14" s="124"/>
      <c r="QLZ14" s="124"/>
      <c r="QMA14" s="124"/>
      <c r="QMB14" s="124"/>
      <c r="QMC14" s="124"/>
      <c r="QMD14" s="124"/>
      <c r="QME14" s="124"/>
      <c r="QMF14" s="124"/>
      <c r="QMG14" s="124"/>
      <c r="QMH14" s="124"/>
      <c r="QMI14" s="124"/>
      <c r="QMJ14" s="124"/>
      <c r="QMK14" s="124"/>
      <c r="QML14" s="124"/>
      <c r="QMM14" s="124"/>
      <c r="QMN14" s="124"/>
      <c r="QMO14" s="124"/>
      <c r="QMP14" s="124"/>
      <c r="QMQ14" s="124"/>
      <c r="QMR14" s="124"/>
      <c r="QMS14" s="124"/>
      <c r="QMT14" s="124"/>
      <c r="QMU14" s="124"/>
      <c r="QMV14" s="124"/>
      <c r="QMW14" s="124"/>
      <c r="QMX14" s="124"/>
      <c r="QMY14" s="124"/>
      <c r="QMZ14" s="124"/>
      <c r="QNA14" s="124"/>
      <c r="QNB14" s="124"/>
      <c r="QNC14" s="124"/>
      <c r="QND14" s="124"/>
      <c r="QNE14" s="124"/>
      <c r="QNF14" s="124"/>
      <c r="QNG14" s="124"/>
      <c r="QNH14" s="124"/>
      <c r="QNI14" s="124"/>
      <c r="QNJ14" s="124"/>
      <c r="QNK14" s="124"/>
      <c r="QNL14" s="124"/>
      <c r="QNM14" s="124"/>
      <c r="QNN14" s="124"/>
      <c r="QNO14" s="124"/>
      <c r="QNP14" s="124"/>
      <c r="QNQ14" s="124"/>
      <c r="QNR14" s="124"/>
      <c r="QNS14" s="124"/>
      <c r="QNT14" s="124"/>
      <c r="QNU14" s="124"/>
      <c r="QNV14" s="124"/>
      <c r="QNW14" s="124"/>
      <c r="QNX14" s="124"/>
      <c r="QNY14" s="124"/>
      <c r="QNZ14" s="124"/>
      <c r="QOA14" s="124"/>
      <c r="QOB14" s="124"/>
      <c r="QOC14" s="124"/>
      <c r="QOD14" s="124"/>
      <c r="QOE14" s="124"/>
      <c r="QOF14" s="124"/>
      <c r="QOG14" s="124"/>
      <c r="QOH14" s="124"/>
      <c r="QOI14" s="124"/>
      <c r="QOJ14" s="124"/>
      <c r="QOK14" s="124"/>
      <c r="QOL14" s="124"/>
      <c r="QOM14" s="124"/>
      <c r="QON14" s="124"/>
      <c r="QOO14" s="124"/>
      <c r="QOP14" s="124"/>
      <c r="QOQ14" s="124"/>
      <c r="QOR14" s="124"/>
      <c r="QOS14" s="124"/>
      <c r="QOT14" s="124"/>
      <c r="QOU14" s="124"/>
      <c r="QOV14" s="124"/>
      <c r="QOW14" s="124"/>
      <c r="QOX14" s="124"/>
      <c r="QOY14" s="124"/>
      <c r="QOZ14" s="124"/>
      <c r="QPA14" s="124"/>
      <c r="QPB14" s="124"/>
      <c r="QPC14" s="124"/>
      <c r="QPD14" s="124"/>
      <c r="QPE14" s="124"/>
      <c r="QPF14" s="124"/>
      <c r="QPG14" s="124"/>
      <c r="QPH14" s="124"/>
      <c r="QPI14" s="124"/>
      <c r="QPJ14" s="124"/>
      <c r="QPK14" s="124"/>
      <c r="QPL14" s="124"/>
      <c r="QPM14" s="124"/>
      <c r="QPN14" s="124"/>
      <c r="QPO14" s="124"/>
      <c r="QPP14" s="124"/>
      <c r="QPQ14" s="124"/>
      <c r="QPR14" s="124"/>
      <c r="QPS14" s="124"/>
      <c r="QPT14" s="124"/>
      <c r="QPU14" s="124"/>
      <c r="QPV14" s="124"/>
      <c r="QPW14" s="124"/>
      <c r="QPX14" s="124"/>
      <c r="QPY14" s="124"/>
      <c r="QPZ14" s="124"/>
      <c r="QQA14" s="124"/>
      <c r="QQB14" s="124"/>
      <c r="QQC14" s="124"/>
      <c r="QQD14" s="124"/>
      <c r="QQE14" s="124"/>
      <c r="QQF14" s="124"/>
      <c r="QQG14" s="124"/>
      <c r="QQH14" s="124"/>
      <c r="QQI14" s="124"/>
      <c r="QQJ14" s="124"/>
      <c r="QQK14" s="124"/>
      <c r="QQL14" s="124"/>
      <c r="QQM14" s="124"/>
      <c r="QQN14" s="124"/>
      <c r="QQO14" s="124"/>
      <c r="QQP14" s="124"/>
      <c r="QQQ14" s="124"/>
      <c r="QQR14" s="124"/>
      <c r="QQS14" s="124"/>
      <c r="QQT14" s="124"/>
      <c r="QQU14" s="124"/>
      <c r="QQV14" s="124"/>
      <c r="QQW14" s="124"/>
      <c r="QQX14" s="124"/>
      <c r="QQY14" s="124"/>
      <c r="QQZ14" s="124"/>
      <c r="QRA14" s="124"/>
      <c r="QRB14" s="124"/>
      <c r="QRC14" s="124"/>
      <c r="QRD14" s="124"/>
      <c r="QRE14" s="124"/>
      <c r="QRF14" s="124"/>
      <c r="QRG14" s="124"/>
      <c r="QRH14" s="124"/>
      <c r="QRI14" s="124"/>
      <c r="QRJ14" s="124"/>
      <c r="QRK14" s="124"/>
      <c r="QRL14" s="124"/>
      <c r="QRM14" s="124"/>
      <c r="QRN14" s="124"/>
      <c r="QRO14" s="124"/>
      <c r="QRP14" s="124"/>
      <c r="QRQ14" s="124"/>
      <c r="QRR14" s="124"/>
      <c r="QRS14" s="124"/>
      <c r="QRT14" s="124"/>
      <c r="QRU14" s="124"/>
      <c r="QRV14" s="124"/>
      <c r="QRW14" s="124"/>
      <c r="QRX14" s="124"/>
      <c r="QRY14" s="124"/>
      <c r="QRZ14" s="124"/>
      <c r="QSA14" s="124"/>
      <c r="QSB14" s="124"/>
      <c r="QSC14" s="124"/>
      <c r="QSD14" s="124"/>
      <c r="QSE14" s="124"/>
      <c r="QSF14" s="124"/>
      <c r="QSG14" s="124"/>
      <c r="QSH14" s="124"/>
      <c r="QSI14" s="124"/>
      <c r="QSJ14" s="124"/>
      <c r="QSK14" s="124"/>
      <c r="QSL14" s="124"/>
      <c r="QSM14" s="124"/>
      <c r="QSN14" s="124"/>
      <c r="QSO14" s="124"/>
      <c r="QSP14" s="124"/>
      <c r="QSQ14" s="124"/>
      <c r="QSR14" s="124"/>
      <c r="QSS14" s="124"/>
      <c r="QST14" s="124"/>
      <c r="QSU14" s="124"/>
      <c r="QSV14" s="124"/>
      <c r="QSW14" s="124"/>
      <c r="QSX14" s="124"/>
      <c r="QSY14" s="124"/>
      <c r="QSZ14" s="124"/>
      <c r="QTA14" s="124"/>
      <c r="QTB14" s="124"/>
      <c r="QTC14" s="124"/>
      <c r="QTD14" s="124"/>
      <c r="QTE14" s="124"/>
      <c r="QTF14" s="124"/>
      <c r="QTG14" s="124"/>
      <c r="QTH14" s="124"/>
      <c r="QTI14" s="124"/>
      <c r="QTJ14" s="124"/>
      <c r="QTK14" s="124"/>
      <c r="QTL14" s="124"/>
      <c r="QTM14" s="124"/>
      <c r="QTN14" s="124"/>
      <c r="QTO14" s="124"/>
      <c r="QTP14" s="124"/>
      <c r="QTQ14" s="124"/>
      <c r="QTR14" s="124"/>
      <c r="QTS14" s="124"/>
      <c r="QTT14" s="124"/>
      <c r="QTU14" s="124"/>
      <c r="QTV14" s="124"/>
      <c r="QTW14" s="124"/>
      <c r="QTX14" s="124"/>
      <c r="QTY14" s="124"/>
      <c r="QTZ14" s="124"/>
      <c r="QUA14" s="124"/>
      <c r="QUB14" s="124"/>
      <c r="QUC14" s="124"/>
      <c r="QUD14" s="124"/>
      <c r="QUE14" s="124"/>
      <c r="QUF14" s="124"/>
      <c r="QUG14" s="124"/>
      <c r="QUH14" s="124"/>
      <c r="QUI14" s="124"/>
      <c r="QUJ14" s="124"/>
      <c r="QUK14" s="124"/>
      <c r="QUL14" s="124"/>
      <c r="QUM14" s="124"/>
      <c r="QUN14" s="124"/>
      <c r="QUO14" s="124"/>
      <c r="QUP14" s="124"/>
      <c r="QUQ14" s="124"/>
      <c r="QUR14" s="124"/>
      <c r="QUS14" s="124"/>
      <c r="QUT14" s="124"/>
      <c r="QUU14" s="124"/>
      <c r="QUV14" s="124"/>
      <c r="QUW14" s="124"/>
      <c r="QUX14" s="124"/>
      <c r="QUY14" s="124"/>
      <c r="QUZ14" s="124"/>
      <c r="QVA14" s="124"/>
      <c r="QVB14" s="124"/>
      <c r="QVC14" s="124"/>
      <c r="QVD14" s="124"/>
      <c r="QVE14" s="124"/>
      <c r="QVF14" s="124"/>
      <c r="QVG14" s="124"/>
      <c r="QVH14" s="124"/>
      <c r="QVI14" s="124"/>
      <c r="QVJ14" s="124"/>
      <c r="QVK14" s="124"/>
      <c r="QVL14" s="124"/>
      <c r="QVM14" s="124"/>
      <c r="QVN14" s="124"/>
      <c r="QVO14" s="124"/>
      <c r="QVP14" s="124"/>
      <c r="QVQ14" s="124"/>
      <c r="QVR14" s="124"/>
      <c r="QVS14" s="124"/>
      <c r="QVT14" s="124"/>
      <c r="QVU14" s="124"/>
      <c r="QVV14" s="124"/>
      <c r="QVW14" s="124"/>
      <c r="QVX14" s="124"/>
      <c r="QVY14" s="124"/>
      <c r="QVZ14" s="124"/>
      <c r="QWA14" s="124"/>
      <c r="QWB14" s="124"/>
      <c r="QWC14" s="124"/>
      <c r="QWD14" s="124"/>
      <c r="QWE14" s="124"/>
      <c r="QWF14" s="124"/>
      <c r="QWG14" s="124"/>
      <c r="QWH14" s="124"/>
      <c r="QWI14" s="124"/>
      <c r="QWJ14" s="124"/>
      <c r="QWK14" s="124"/>
      <c r="QWL14" s="124"/>
      <c r="QWM14" s="124"/>
      <c r="QWN14" s="124"/>
      <c r="QWO14" s="124"/>
      <c r="QWP14" s="124"/>
      <c r="QWQ14" s="124"/>
      <c r="QWR14" s="124"/>
      <c r="QWS14" s="124"/>
      <c r="QWT14" s="124"/>
      <c r="QWU14" s="124"/>
      <c r="QWV14" s="124"/>
      <c r="QWW14" s="124"/>
      <c r="QWX14" s="124"/>
      <c r="QWY14" s="124"/>
      <c r="QWZ14" s="124"/>
      <c r="QXA14" s="124"/>
      <c r="QXB14" s="124"/>
      <c r="QXC14" s="124"/>
      <c r="QXD14" s="124"/>
      <c r="QXE14" s="124"/>
      <c r="QXF14" s="124"/>
      <c r="QXG14" s="124"/>
      <c r="QXH14" s="124"/>
      <c r="QXI14" s="124"/>
      <c r="QXJ14" s="124"/>
      <c r="QXK14" s="124"/>
      <c r="QXL14" s="124"/>
      <c r="QXM14" s="124"/>
      <c r="QXN14" s="124"/>
      <c r="QXO14" s="124"/>
      <c r="QXP14" s="124"/>
      <c r="QXQ14" s="124"/>
      <c r="QXR14" s="124"/>
      <c r="QXS14" s="124"/>
      <c r="QXT14" s="124"/>
      <c r="QXU14" s="124"/>
      <c r="QXV14" s="124"/>
      <c r="QXW14" s="124"/>
      <c r="QXX14" s="124"/>
      <c r="QXY14" s="124"/>
      <c r="QXZ14" s="124"/>
      <c r="QYA14" s="124"/>
      <c r="QYB14" s="124"/>
      <c r="QYC14" s="124"/>
      <c r="QYD14" s="124"/>
      <c r="QYE14" s="124"/>
      <c r="QYF14" s="124"/>
      <c r="QYG14" s="124"/>
      <c r="QYH14" s="124"/>
      <c r="QYI14" s="124"/>
      <c r="QYJ14" s="124"/>
      <c r="QYK14" s="124"/>
      <c r="QYL14" s="124"/>
      <c r="QYM14" s="124"/>
      <c r="QYN14" s="124"/>
      <c r="QYO14" s="124"/>
      <c r="QYP14" s="124"/>
      <c r="QYQ14" s="124"/>
      <c r="QYR14" s="124"/>
      <c r="QYS14" s="124"/>
      <c r="QYT14" s="124"/>
      <c r="QYU14" s="124"/>
      <c r="QYV14" s="124"/>
      <c r="QYW14" s="124"/>
      <c r="QYX14" s="124"/>
      <c r="QYY14" s="124"/>
      <c r="QYZ14" s="124"/>
      <c r="QZA14" s="124"/>
      <c r="QZB14" s="124"/>
      <c r="QZC14" s="124"/>
      <c r="QZD14" s="124"/>
      <c r="QZE14" s="124"/>
      <c r="QZF14" s="124"/>
      <c r="QZG14" s="124"/>
      <c r="QZH14" s="124"/>
      <c r="QZI14" s="124"/>
      <c r="QZJ14" s="124"/>
      <c r="QZK14" s="124"/>
      <c r="QZL14" s="124"/>
      <c r="QZM14" s="124"/>
      <c r="QZN14" s="124"/>
      <c r="QZO14" s="124"/>
      <c r="QZP14" s="124"/>
      <c r="QZQ14" s="124"/>
      <c r="QZR14" s="124"/>
      <c r="QZS14" s="124"/>
      <c r="QZT14" s="124"/>
      <c r="QZU14" s="124"/>
      <c r="QZV14" s="124"/>
      <c r="QZW14" s="124"/>
      <c r="QZX14" s="124"/>
      <c r="QZY14" s="124"/>
      <c r="QZZ14" s="124"/>
      <c r="RAA14" s="124"/>
      <c r="RAB14" s="124"/>
      <c r="RAC14" s="124"/>
      <c r="RAD14" s="124"/>
      <c r="RAE14" s="124"/>
      <c r="RAF14" s="124"/>
      <c r="RAG14" s="124"/>
      <c r="RAH14" s="124"/>
      <c r="RAI14" s="124"/>
      <c r="RAJ14" s="124"/>
      <c r="RAK14" s="124"/>
      <c r="RAL14" s="124"/>
      <c r="RAM14" s="124"/>
      <c r="RAN14" s="124"/>
      <c r="RAO14" s="124"/>
      <c r="RAP14" s="124"/>
      <c r="RAQ14" s="124"/>
      <c r="RAR14" s="124"/>
      <c r="RAS14" s="124"/>
      <c r="RAT14" s="124"/>
      <c r="RAU14" s="124"/>
      <c r="RAV14" s="124"/>
      <c r="RAW14" s="124"/>
      <c r="RAX14" s="124"/>
      <c r="RAY14" s="124"/>
      <c r="RAZ14" s="124"/>
      <c r="RBA14" s="124"/>
      <c r="RBB14" s="124"/>
      <c r="RBC14" s="124"/>
      <c r="RBD14" s="124"/>
      <c r="RBE14" s="124"/>
      <c r="RBF14" s="124"/>
      <c r="RBG14" s="124"/>
      <c r="RBH14" s="124"/>
      <c r="RBI14" s="124"/>
      <c r="RBJ14" s="124"/>
      <c r="RBK14" s="124"/>
      <c r="RBL14" s="124"/>
      <c r="RBM14" s="124"/>
      <c r="RBN14" s="124"/>
      <c r="RBO14" s="124"/>
      <c r="RBP14" s="124"/>
      <c r="RBQ14" s="124"/>
      <c r="RBR14" s="124"/>
      <c r="RBS14" s="124"/>
      <c r="RBT14" s="124"/>
      <c r="RBU14" s="124"/>
      <c r="RBV14" s="124"/>
      <c r="RBW14" s="124"/>
      <c r="RBX14" s="124"/>
      <c r="RBY14" s="124"/>
      <c r="RBZ14" s="124"/>
      <c r="RCA14" s="124"/>
      <c r="RCB14" s="124"/>
      <c r="RCC14" s="124"/>
      <c r="RCD14" s="124"/>
      <c r="RCE14" s="124"/>
      <c r="RCF14" s="124"/>
      <c r="RCG14" s="124"/>
      <c r="RCH14" s="124"/>
      <c r="RCI14" s="124"/>
      <c r="RCJ14" s="124"/>
      <c r="RCK14" s="124"/>
      <c r="RCL14" s="124"/>
      <c r="RCM14" s="124"/>
      <c r="RCN14" s="124"/>
      <c r="RCO14" s="124"/>
      <c r="RCP14" s="124"/>
      <c r="RCQ14" s="124"/>
      <c r="RCR14" s="124"/>
      <c r="RCS14" s="124"/>
      <c r="RCT14" s="124"/>
      <c r="RCU14" s="124"/>
      <c r="RCV14" s="124"/>
      <c r="RCW14" s="124"/>
      <c r="RCX14" s="124"/>
      <c r="RCY14" s="124"/>
      <c r="RCZ14" s="124"/>
      <c r="RDA14" s="124"/>
      <c r="RDB14" s="124"/>
      <c r="RDC14" s="124"/>
      <c r="RDD14" s="124"/>
      <c r="RDE14" s="124"/>
      <c r="RDF14" s="124"/>
      <c r="RDG14" s="124"/>
      <c r="RDH14" s="124"/>
      <c r="RDI14" s="124"/>
      <c r="RDJ14" s="124"/>
      <c r="RDK14" s="124"/>
      <c r="RDL14" s="124"/>
      <c r="RDM14" s="124"/>
      <c r="RDN14" s="124"/>
      <c r="RDO14" s="124"/>
      <c r="RDP14" s="124"/>
      <c r="RDQ14" s="124"/>
      <c r="RDR14" s="124"/>
      <c r="RDS14" s="124"/>
      <c r="RDT14" s="124"/>
      <c r="RDU14" s="124"/>
      <c r="RDV14" s="124"/>
      <c r="RDW14" s="124"/>
      <c r="RDX14" s="124"/>
      <c r="RDY14" s="124"/>
      <c r="RDZ14" s="124"/>
      <c r="REA14" s="124"/>
      <c r="REB14" s="124"/>
      <c r="REC14" s="124"/>
      <c r="RED14" s="124"/>
      <c r="REE14" s="124"/>
      <c r="REF14" s="124"/>
      <c r="REG14" s="124"/>
      <c r="REH14" s="124"/>
      <c r="REI14" s="124"/>
      <c r="REJ14" s="124"/>
      <c r="REK14" s="124"/>
      <c r="REL14" s="124"/>
      <c r="REM14" s="124"/>
      <c r="REN14" s="124"/>
      <c r="REO14" s="124"/>
      <c r="REP14" s="124"/>
      <c r="REQ14" s="124"/>
      <c r="RER14" s="124"/>
      <c r="RES14" s="124"/>
      <c r="RET14" s="124"/>
      <c r="REU14" s="124"/>
      <c r="REV14" s="124"/>
      <c r="REW14" s="124"/>
      <c r="REX14" s="124"/>
      <c r="REY14" s="124"/>
      <c r="REZ14" s="124"/>
      <c r="RFA14" s="124"/>
      <c r="RFB14" s="124"/>
      <c r="RFC14" s="124"/>
      <c r="RFD14" s="124"/>
      <c r="RFE14" s="124"/>
      <c r="RFF14" s="124"/>
      <c r="RFG14" s="124"/>
      <c r="RFH14" s="124"/>
      <c r="RFI14" s="124"/>
      <c r="RFJ14" s="124"/>
      <c r="RFK14" s="124"/>
      <c r="RFL14" s="124"/>
      <c r="RFM14" s="124"/>
      <c r="RFN14" s="124"/>
      <c r="RFO14" s="124"/>
      <c r="RFP14" s="124"/>
      <c r="RFQ14" s="124"/>
      <c r="RFR14" s="124"/>
      <c r="RFS14" s="124"/>
      <c r="RFT14" s="124"/>
      <c r="RFU14" s="124"/>
      <c r="RFV14" s="124"/>
      <c r="RFW14" s="124"/>
      <c r="RFX14" s="124"/>
      <c r="RFY14" s="124"/>
      <c r="RFZ14" s="124"/>
      <c r="RGA14" s="124"/>
      <c r="RGB14" s="124"/>
      <c r="RGC14" s="124"/>
      <c r="RGD14" s="124"/>
      <c r="RGE14" s="124"/>
      <c r="RGF14" s="124"/>
      <c r="RGG14" s="124"/>
      <c r="RGH14" s="124"/>
      <c r="RGI14" s="124"/>
      <c r="RGJ14" s="124"/>
      <c r="RGK14" s="124"/>
      <c r="RGL14" s="124"/>
      <c r="RGM14" s="124"/>
      <c r="RGN14" s="124"/>
      <c r="RGO14" s="124"/>
      <c r="RGP14" s="124"/>
      <c r="RGQ14" s="124"/>
      <c r="RGR14" s="124"/>
      <c r="RGS14" s="124"/>
      <c r="RGT14" s="124"/>
      <c r="RGU14" s="124"/>
      <c r="RGV14" s="124"/>
      <c r="RGW14" s="124"/>
      <c r="RGX14" s="124"/>
      <c r="RGY14" s="124"/>
      <c r="RGZ14" s="124"/>
      <c r="RHA14" s="124"/>
      <c r="RHB14" s="124"/>
      <c r="RHC14" s="124"/>
      <c r="RHD14" s="124"/>
      <c r="RHE14" s="124"/>
      <c r="RHF14" s="124"/>
      <c r="RHG14" s="124"/>
      <c r="RHH14" s="124"/>
      <c r="RHI14" s="124"/>
      <c r="RHJ14" s="124"/>
      <c r="RHK14" s="124"/>
      <c r="RHL14" s="124"/>
      <c r="RHM14" s="124"/>
      <c r="RHN14" s="124"/>
      <c r="RHO14" s="124"/>
      <c r="RHP14" s="124"/>
      <c r="RHQ14" s="124"/>
      <c r="RHR14" s="124"/>
      <c r="RHS14" s="124"/>
      <c r="RHT14" s="124"/>
      <c r="RHU14" s="124"/>
      <c r="RHV14" s="124"/>
      <c r="RHW14" s="124"/>
      <c r="RHX14" s="124"/>
      <c r="RHY14" s="124"/>
      <c r="RHZ14" s="124"/>
      <c r="RIA14" s="124"/>
      <c r="RIB14" s="124"/>
      <c r="RIC14" s="124"/>
      <c r="RID14" s="124"/>
      <c r="RIE14" s="124"/>
      <c r="RIF14" s="124"/>
      <c r="RIG14" s="124"/>
      <c r="RIH14" s="124"/>
      <c r="RII14" s="124"/>
      <c r="RIJ14" s="124"/>
      <c r="RIK14" s="124"/>
      <c r="RIL14" s="124"/>
      <c r="RIM14" s="124"/>
      <c r="RIN14" s="124"/>
      <c r="RIO14" s="124"/>
      <c r="RIP14" s="124"/>
      <c r="RIQ14" s="124"/>
      <c r="RIR14" s="124"/>
      <c r="RIS14" s="124"/>
      <c r="RIT14" s="124"/>
      <c r="RIU14" s="124"/>
      <c r="RIV14" s="124"/>
      <c r="RIW14" s="124"/>
      <c r="RIX14" s="124"/>
      <c r="RIY14" s="124"/>
      <c r="RIZ14" s="124"/>
      <c r="RJA14" s="124"/>
      <c r="RJB14" s="124"/>
      <c r="RJC14" s="124"/>
      <c r="RJD14" s="124"/>
      <c r="RJE14" s="124"/>
      <c r="RJF14" s="124"/>
      <c r="RJG14" s="124"/>
      <c r="RJH14" s="124"/>
      <c r="RJI14" s="124"/>
      <c r="RJJ14" s="124"/>
      <c r="RJK14" s="124"/>
      <c r="RJL14" s="124"/>
      <c r="RJM14" s="124"/>
      <c r="RJN14" s="124"/>
      <c r="RJO14" s="124"/>
      <c r="RJP14" s="124"/>
      <c r="RJQ14" s="124"/>
      <c r="RJR14" s="124"/>
      <c r="RJS14" s="124"/>
      <c r="RJT14" s="124"/>
      <c r="RJU14" s="124"/>
      <c r="RJV14" s="124"/>
      <c r="RJW14" s="124"/>
      <c r="RJX14" s="124"/>
      <c r="RJY14" s="124"/>
      <c r="RJZ14" s="124"/>
      <c r="RKA14" s="124"/>
      <c r="RKB14" s="124"/>
      <c r="RKC14" s="124"/>
      <c r="RKD14" s="124"/>
      <c r="RKE14" s="124"/>
      <c r="RKF14" s="124"/>
      <c r="RKG14" s="124"/>
      <c r="RKH14" s="124"/>
      <c r="RKI14" s="124"/>
      <c r="RKJ14" s="124"/>
      <c r="RKK14" s="124"/>
      <c r="RKL14" s="124"/>
      <c r="RKM14" s="124"/>
      <c r="RKN14" s="124"/>
      <c r="RKO14" s="124"/>
      <c r="RKP14" s="124"/>
      <c r="RKQ14" s="124"/>
      <c r="RKR14" s="124"/>
      <c r="RKS14" s="124"/>
      <c r="RKT14" s="124"/>
      <c r="RKU14" s="124"/>
      <c r="RKV14" s="124"/>
      <c r="RKW14" s="124"/>
      <c r="RKX14" s="124"/>
      <c r="RKY14" s="124"/>
      <c r="RKZ14" s="124"/>
      <c r="RLA14" s="124"/>
      <c r="RLB14" s="124"/>
      <c r="RLC14" s="124"/>
      <c r="RLD14" s="124"/>
      <c r="RLE14" s="124"/>
      <c r="RLF14" s="124"/>
      <c r="RLG14" s="124"/>
      <c r="RLH14" s="124"/>
      <c r="RLI14" s="124"/>
      <c r="RLJ14" s="124"/>
      <c r="RLK14" s="124"/>
      <c r="RLL14" s="124"/>
      <c r="RLM14" s="124"/>
      <c r="RLN14" s="124"/>
      <c r="RLO14" s="124"/>
      <c r="RLP14" s="124"/>
      <c r="RLQ14" s="124"/>
      <c r="RLR14" s="124"/>
      <c r="RLS14" s="124"/>
      <c r="RLT14" s="124"/>
      <c r="RLU14" s="124"/>
      <c r="RLV14" s="124"/>
      <c r="RLW14" s="124"/>
      <c r="RLX14" s="124"/>
      <c r="RLY14" s="124"/>
      <c r="RLZ14" s="124"/>
      <c r="RMA14" s="124"/>
      <c r="RMB14" s="124"/>
      <c r="RMC14" s="124"/>
      <c r="RMD14" s="124"/>
      <c r="RME14" s="124"/>
      <c r="RMF14" s="124"/>
      <c r="RMG14" s="124"/>
      <c r="RMH14" s="124"/>
      <c r="RMI14" s="124"/>
      <c r="RMJ14" s="124"/>
      <c r="RMK14" s="124"/>
      <c r="RML14" s="124"/>
      <c r="RMM14" s="124"/>
      <c r="RMN14" s="124"/>
      <c r="RMO14" s="124"/>
      <c r="RMP14" s="124"/>
      <c r="RMQ14" s="124"/>
      <c r="RMR14" s="124"/>
      <c r="RMS14" s="124"/>
      <c r="RMT14" s="124"/>
      <c r="RMU14" s="124"/>
      <c r="RMV14" s="124"/>
      <c r="RMW14" s="124"/>
      <c r="RMX14" s="124"/>
      <c r="RMY14" s="124"/>
      <c r="RMZ14" s="124"/>
      <c r="RNA14" s="124"/>
      <c r="RNB14" s="124"/>
      <c r="RNC14" s="124"/>
      <c r="RND14" s="124"/>
      <c r="RNE14" s="124"/>
      <c r="RNF14" s="124"/>
      <c r="RNG14" s="124"/>
      <c r="RNH14" s="124"/>
      <c r="RNI14" s="124"/>
      <c r="RNJ14" s="124"/>
      <c r="RNK14" s="124"/>
      <c r="RNL14" s="124"/>
      <c r="RNM14" s="124"/>
      <c r="RNN14" s="124"/>
      <c r="RNO14" s="124"/>
      <c r="RNP14" s="124"/>
      <c r="RNQ14" s="124"/>
      <c r="RNR14" s="124"/>
      <c r="RNS14" s="124"/>
      <c r="RNT14" s="124"/>
      <c r="RNU14" s="124"/>
      <c r="RNV14" s="124"/>
      <c r="RNW14" s="124"/>
      <c r="RNX14" s="124"/>
      <c r="RNY14" s="124"/>
      <c r="RNZ14" s="124"/>
      <c r="ROA14" s="124"/>
      <c r="ROB14" s="124"/>
      <c r="ROC14" s="124"/>
      <c r="ROD14" s="124"/>
      <c r="ROE14" s="124"/>
      <c r="ROF14" s="124"/>
      <c r="ROG14" s="124"/>
      <c r="ROH14" s="124"/>
      <c r="ROI14" s="124"/>
      <c r="ROJ14" s="124"/>
      <c r="ROK14" s="124"/>
      <c r="ROL14" s="124"/>
      <c r="ROM14" s="124"/>
      <c r="RON14" s="124"/>
      <c r="ROO14" s="124"/>
      <c r="ROP14" s="124"/>
      <c r="ROQ14" s="124"/>
      <c r="ROR14" s="124"/>
      <c r="ROS14" s="124"/>
      <c r="ROT14" s="124"/>
      <c r="ROU14" s="124"/>
      <c r="ROV14" s="124"/>
      <c r="ROW14" s="124"/>
      <c r="ROX14" s="124"/>
      <c r="ROY14" s="124"/>
      <c r="ROZ14" s="124"/>
      <c r="RPA14" s="124"/>
      <c r="RPB14" s="124"/>
      <c r="RPC14" s="124"/>
      <c r="RPD14" s="124"/>
      <c r="RPE14" s="124"/>
      <c r="RPF14" s="124"/>
      <c r="RPG14" s="124"/>
      <c r="RPH14" s="124"/>
      <c r="RPI14" s="124"/>
      <c r="RPJ14" s="124"/>
      <c r="RPK14" s="124"/>
      <c r="RPL14" s="124"/>
      <c r="RPM14" s="124"/>
      <c r="RPN14" s="124"/>
      <c r="RPO14" s="124"/>
      <c r="RPP14" s="124"/>
      <c r="RPQ14" s="124"/>
      <c r="RPR14" s="124"/>
      <c r="RPS14" s="124"/>
      <c r="RPT14" s="124"/>
      <c r="RPU14" s="124"/>
      <c r="RPV14" s="124"/>
      <c r="RPW14" s="124"/>
      <c r="RPX14" s="124"/>
      <c r="RPY14" s="124"/>
      <c r="RPZ14" s="124"/>
      <c r="RQA14" s="124"/>
      <c r="RQB14" s="124"/>
      <c r="RQC14" s="124"/>
      <c r="RQD14" s="124"/>
      <c r="RQE14" s="124"/>
      <c r="RQF14" s="124"/>
      <c r="RQG14" s="124"/>
      <c r="RQH14" s="124"/>
      <c r="RQI14" s="124"/>
      <c r="RQJ14" s="124"/>
      <c r="RQK14" s="124"/>
      <c r="RQL14" s="124"/>
      <c r="RQM14" s="124"/>
      <c r="RQN14" s="124"/>
      <c r="RQO14" s="124"/>
      <c r="RQP14" s="124"/>
      <c r="RQQ14" s="124"/>
      <c r="RQR14" s="124"/>
      <c r="RQS14" s="124"/>
      <c r="RQT14" s="124"/>
      <c r="RQU14" s="124"/>
      <c r="RQV14" s="124"/>
      <c r="RQW14" s="124"/>
      <c r="RQX14" s="124"/>
      <c r="RQY14" s="124"/>
      <c r="RQZ14" s="124"/>
      <c r="RRA14" s="124"/>
      <c r="RRB14" s="124"/>
      <c r="RRC14" s="124"/>
      <c r="RRD14" s="124"/>
      <c r="RRE14" s="124"/>
      <c r="RRF14" s="124"/>
      <c r="RRG14" s="124"/>
      <c r="RRH14" s="124"/>
      <c r="RRI14" s="124"/>
      <c r="RRJ14" s="124"/>
      <c r="RRK14" s="124"/>
      <c r="RRL14" s="124"/>
      <c r="RRM14" s="124"/>
      <c r="RRN14" s="124"/>
      <c r="RRO14" s="124"/>
      <c r="RRP14" s="124"/>
      <c r="RRQ14" s="124"/>
      <c r="RRR14" s="124"/>
      <c r="RRS14" s="124"/>
      <c r="RRT14" s="124"/>
      <c r="RRU14" s="124"/>
      <c r="RRV14" s="124"/>
      <c r="RRW14" s="124"/>
      <c r="RRX14" s="124"/>
      <c r="RRY14" s="124"/>
      <c r="RRZ14" s="124"/>
      <c r="RSA14" s="124"/>
      <c r="RSB14" s="124"/>
      <c r="RSC14" s="124"/>
      <c r="RSD14" s="124"/>
      <c r="RSE14" s="124"/>
      <c r="RSF14" s="124"/>
      <c r="RSG14" s="124"/>
      <c r="RSH14" s="124"/>
      <c r="RSI14" s="124"/>
      <c r="RSJ14" s="124"/>
      <c r="RSK14" s="124"/>
      <c r="RSL14" s="124"/>
      <c r="RSM14" s="124"/>
      <c r="RSN14" s="124"/>
      <c r="RSO14" s="124"/>
      <c r="RSP14" s="124"/>
      <c r="RSQ14" s="124"/>
      <c r="RSR14" s="124"/>
      <c r="RSS14" s="124"/>
      <c r="RST14" s="124"/>
      <c r="RSU14" s="124"/>
      <c r="RSV14" s="124"/>
      <c r="RSW14" s="124"/>
      <c r="RSX14" s="124"/>
      <c r="RSY14" s="124"/>
      <c r="RSZ14" s="124"/>
      <c r="RTA14" s="124"/>
      <c r="RTB14" s="124"/>
      <c r="RTC14" s="124"/>
      <c r="RTD14" s="124"/>
      <c r="RTE14" s="124"/>
      <c r="RTF14" s="124"/>
      <c r="RTG14" s="124"/>
      <c r="RTH14" s="124"/>
      <c r="RTI14" s="124"/>
      <c r="RTJ14" s="124"/>
      <c r="RTK14" s="124"/>
      <c r="RTL14" s="124"/>
      <c r="RTM14" s="124"/>
      <c r="RTN14" s="124"/>
      <c r="RTO14" s="124"/>
      <c r="RTP14" s="124"/>
      <c r="RTQ14" s="124"/>
      <c r="RTR14" s="124"/>
      <c r="RTS14" s="124"/>
      <c r="RTT14" s="124"/>
      <c r="RTU14" s="124"/>
      <c r="RTV14" s="124"/>
      <c r="RTW14" s="124"/>
      <c r="RTX14" s="124"/>
      <c r="RTY14" s="124"/>
      <c r="RTZ14" s="124"/>
      <c r="RUA14" s="124"/>
      <c r="RUB14" s="124"/>
      <c r="RUC14" s="124"/>
      <c r="RUD14" s="124"/>
      <c r="RUE14" s="124"/>
      <c r="RUF14" s="124"/>
      <c r="RUG14" s="124"/>
      <c r="RUH14" s="124"/>
      <c r="RUI14" s="124"/>
      <c r="RUJ14" s="124"/>
      <c r="RUK14" s="124"/>
      <c r="RUL14" s="124"/>
      <c r="RUM14" s="124"/>
      <c r="RUN14" s="124"/>
      <c r="RUO14" s="124"/>
      <c r="RUP14" s="124"/>
      <c r="RUQ14" s="124"/>
      <c r="RUR14" s="124"/>
      <c r="RUS14" s="124"/>
      <c r="RUT14" s="124"/>
      <c r="RUU14" s="124"/>
      <c r="RUV14" s="124"/>
      <c r="RUW14" s="124"/>
      <c r="RUX14" s="124"/>
      <c r="RUY14" s="124"/>
      <c r="RUZ14" s="124"/>
      <c r="RVA14" s="124"/>
      <c r="RVB14" s="124"/>
      <c r="RVC14" s="124"/>
      <c r="RVD14" s="124"/>
      <c r="RVE14" s="124"/>
      <c r="RVF14" s="124"/>
      <c r="RVG14" s="124"/>
      <c r="RVH14" s="124"/>
      <c r="RVI14" s="124"/>
      <c r="RVJ14" s="124"/>
      <c r="RVK14" s="124"/>
      <c r="RVL14" s="124"/>
      <c r="RVM14" s="124"/>
      <c r="RVN14" s="124"/>
      <c r="RVO14" s="124"/>
      <c r="RVP14" s="124"/>
      <c r="RVQ14" s="124"/>
      <c r="RVR14" s="124"/>
      <c r="RVS14" s="124"/>
      <c r="RVT14" s="124"/>
      <c r="RVU14" s="124"/>
      <c r="RVV14" s="124"/>
      <c r="RVW14" s="124"/>
      <c r="RVX14" s="124"/>
      <c r="RVY14" s="124"/>
      <c r="RVZ14" s="124"/>
      <c r="RWA14" s="124"/>
      <c r="RWB14" s="124"/>
      <c r="RWC14" s="124"/>
      <c r="RWD14" s="124"/>
      <c r="RWE14" s="124"/>
      <c r="RWF14" s="124"/>
      <c r="RWG14" s="124"/>
      <c r="RWH14" s="124"/>
      <c r="RWI14" s="124"/>
      <c r="RWJ14" s="124"/>
      <c r="RWK14" s="124"/>
      <c r="RWL14" s="124"/>
      <c r="RWM14" s="124"/>
      <c r="RWN14" s="124"/>
      <c r="RWO14" s="124"/>
      <c r="RWP14" s="124"/>
      <c r="RWQ14" s="124"/>
      <c r="RWR14" s="124"/>
      <c r="RWS14" s="124"/>
      <c r="RWT14" s="124"/>
      <c r="RWU14" s="124"/>
      <c r="RWV14" s="124"/>
      <c r="RWW14" s="124"/>
      <c r="RWX14" s="124"/>
      <c r="RWY14" s="124"/>
      <c r="RWZ14" s="124"/>
      <c r="RXA14" s="124"/>
      <c r="RXB14" s="124"/>
      <c r="RXC14" s="124"/>
      <c r="RXD14" s="124"/>
      <c r="RXE14" s="124"/>
      <c r="RXF14" s="124"/>
      <c r="RXG14" s="124"/>
      <c r="RXH14" s="124"/>
      <c r="RXI14" s="124"/>
      <c r="RXJ14" s="124"/>
      <c r="RXK14" s="124"/>
      <c r="RXL14" s="124"/>
      <c r="RXM14" s="124"/>
      <c r="RXN14" s="124"/>
      <c r="RXO14" s="124"/>
      <c r="RXP14" s="124"/>
      <c r="RXQ14" s="124"/>
      <c r="RXR14" s="124"/>
      <c r="RXS14" s="124"/>
      <c r="RXT14" s="124"/>
      <c r="RXU14" s="124"/>
      <c r="RXV14" s="124"/>
      <c r="RXW14" s="124"/>
      <c r="RXX14" s="124"/>
      <c r="RXY14" s="124"/>
      <c r="RXZ14" s="124"/>
      <c r="RYA14" s="124"/>
      <c r="RYB14" s="124"/>
      <c r="RYC14" s="124"/>
      <c r="RYD14" s="124"/>
      <c r="RYE14" s="124"/>
      <c r="RYF14" s="124"/>
      <c r="RYG14" s="124"/>
      <c r="RYH14" s="124"/>
      <c r="RYI14" s="124"/>
      <c r="RYJ14" s="124"/>
      <c r="RYK14" s="124"/>
      <c r="RYL14" s="124"/>
      <c r="RYM14" s="124"/>
      <c r="RYN14" s="124"/>
      <c r="RYO14" s="124"/>
      <c r="RYP14" s="124"/>
      <c r="RYQ14" s="124"/>
      <c r="RYR14" s="124"/>
      <c r="RYS14" s="124"/>
      <c r="RYT14" s="124"/>
      <c r="RYU14" s="124"/>
      <c r="RYV14" s="124"/>
      <c r="RYW14" s="124"/>
      <c r="RYX14" s="124"/>
      <c r="RYY14" s="124"/>
      <c r="RYZ14" s="124"/>
      <c r="RZA14" s="124"/>
      <c r="RZB14" s="124"/>
      <c r="RZC14" s="124"/>
      <c r="RZD14" s="124"/>
      <c r="RZE14" s="124"/>
      <c r="RZF14" s="124"/>
      <c r="RZG14" s="124"/>
      <c r="RZH14" s="124"/>
      <c r="RZI14" s="124"/>
      <c r="RZJ14" s="124"/>
      <c r="RZK14" s="124"/>
      <c r="RZL14" s="124"/>
      <c r="RZM14" s="124"/>
      <c r="RZN14" s="124"/>
      <c r="RZO14" s="124"/>
      <c r="RZP14" s="124"/>
      <c r="RZQ14" s="124"/>
      <c r="RZR14" s="124"/>
      <c r="RZS14" s="124"/>
      <c r="RZT14" s="124"/>
      <c r="RZU14" s="124"/>
      <c r="RZV14" s="124"/>
      <c r="RZW14" s="124"/>
      <c r="RZX14" s="124"/>
      <c r="RZY14" s="124"/>
      <c r="RZZ14" s="124"/>
      <c r="SAA14" s="124"/>
      <c r="SAB14" s="124"/>
      <c r="SAC14" s="124"/>
      <c r="SAD14" s="124"/>
      <c r="SAE14" s="124"/>
      <c r="SAF14" s="124"/>
      <c r="SAG14" s="124"/>
      <c r="SAH14" s="124"/>
      <c r="SAI14" s="124"/>
      <c r="SAJ14" s="124"/>
      <c r="SAK14" s="124"/>
      <c r="SAL14" s="124"/>
      <c r="SAM14" s="124"/>
      <c r="SAN14" s="124"/>
      <c r="SAO14" s="124"/>
      <c r="SAP14" s="124"/>
      <c r="SAQ14" s="124"/>
      <c r="SAR14" s="124"/>
      <c r="SAS14" s="124"/>
      <c r="SAT14" s="124"/>
      <c r="SAU14" s="124"/>
      <c r="SAV14" s="124"/>
      <c r="SAW14" s="124"/>
      <c r="SAX14" s="124"/>
      <c r="SAY14" s="124"/>
      <c r="SAZ14" s="124"/>
      <c r="SBA14" s="124"/>
      <c r="SBB14" s="124"/>
      <c r="SBC14" s="124"/>
      <c r="SBD14" s="124"/>
      <c r="SBE14" s="124"/>
      <c r="SBF14" s="124"/>
      <c r="SBG14" s="124"/>
      <c r="SBH14" s="124"/>
      <c r="SBI14" s="124"/>
      <c r="SBJ14" s="124"/>
      <c r="SBK14" s="124"/>
      <c r="SBL14" s="124"/>
      <c r="SBM14" s="124"/>
      <c r="SBN14" s="124"/>
      <c r="SBO14" s="124"/>
      <c r="SBP14" s="124"/>
      <c r="SBQ14" s="124"/>
      <c r="SBR14" s="124"/>
      <c r="SBS14" s="124"/>
      <c r="SBT14" s="124"/>
      <c r="SBU14" s="124"/>
      <c r="SBV14" s="124"/>
      <c r="SBW14" s="124"/>
      <c r="SBX14" s="124"/>
      <c r="SBY14" s="124"/>
      <c r="SBZ14" s="124"/>
      <c r="SCA14" s="124"/>
      <c r="SCB14" s="124"/>
      <c r="SCC14" s="124"/>
      <c r="SCD14" s="124"/>
      <c r="SCE14" s="124"/>
      <c r="SCF14" s="124"/>
      <c r="SCG14" s="124"/>
      <c r="SCH14" s="124"/>
      <c r="SCI14" s="124"/>
      <c r="SCJ14" s="124"/>
      <c r="SCK14" s="124"/>
      <c r="SCL14" s="124"/>
      <c r="SCM14" s="124"/>
      <c r="SCN14" s="124"/>
      <c r="SCO14" s="124"/>
      <c r="SCP14" s="124"/>
      <c r="SCQ14" s="124"/>
      <c r="SCR14" s="124"/>
      <c r="SCS14" s="124"/>
      <c r="SCT14" s="124"/>
      <c r="SCU14" s="124"/>
      <c r="SCV14" s="124"/>
      <c r="SCW14" s="124"/>
      <c r="SCX14" s="124"/>
      <c r="SCY14" s="124"/>
      <c r="SCZ14" s="124"/>
      <c r="SDA14" s="124"/>
      <c r="SDB14" s="124"/>
      <c r="SDC14" s="124"/>
      <c r="SDD14" s="124"/>
      <c r="SDE14" s="124"/>
      <c r="SDF14" s="124"/>
      <c r="SDG14" s="124"/>
      <c r="SDH14" s="124"/>
      <c r="SDI14" s="124"/>
      <c r="SDJ14" s="124"/>
      <c r="SDK14" s="124"/>
      <c r="SDL14" s="124"/>
      <c r="SDM14" s="124"/>
      <c r="SDN14" s="124"/>
      <c r="SDO14" s="124"/>
      <c r="SDP14" s="124"/>
      <c r="SDQ14" s="124"/>
      <c r="SDR14" s="124"/>
      <c r="SDS14" s="124"/>
      <c r="SDT14" s="124"/>
      <c r="SDU14" s="124"/>
      <c r="SDV14" s="124"/>
      <c r="SDW14" s="124"/>
      <c r="SDX14" s="124"/>
      <c r="SDY14" s="124"/>
      <c r="SDZ14" s="124"/>
      <c r="SEA14" s="124"/>
      <c r="SEB14" s="124"/>
      <c r="SEC14" s="124"/>
      <c r="SED14" s="124"/>
      <c r="SEE14" s="124"/>
      <c r="SEF14" s="124"/>
      <c r="SEG14" s="124"/>
      <c r="SEH14" s="124"/>
      <c r="SEI14" s="124"/>
      <c r="SEJ14" s="124"/>
      <c r="SEK14" s="124"/>
      <c r="SEL14" s="124"/>
      <c r="SEM14" s="124"/>
      <c r="SEN14" s="124"/>
      <c r="SEO14" s="124"/>
      <c r="SEP14" s="124"/>
      <c r="SEQ14" s="124"/>
      <c r="SER14" s="124"/>
      <c r="SES14" s="124"/>
      <c r="SET14" s="124"/>
      <c r="SEU14" s="124"/>
      <c r="SEV14" s="124"/>
      <c r="SEW14" s="124"/>
      <c r="SEX14" s="124"/>
      <c r="SEY14" s="124"/>
      <c r="SEZ14" s="124"/>
      <c r="SFA14" s="124"/>
      <c r="SFB14" s="124"/>
      <c r="SFC14" s="124"/>
      <c r="SFD14" s="124"/>
      <c r="SFE14" s="124"/>
      <c r="SFF14" s="124"/>
      <c r="SFG14" s="124"/>
      <c r="SFH14" s="124"/>
      <c r="SFI14" s="124"/>
      <c r="SFJ14" s="124"/>
      <c r="SFK14" s="124"/>
      <c r="SFL14" s="124"/>
      <c r="SFM14" s="124"/>
      <c r="SFN14" s="124"/>
      <c r="SFO14" s="124"/>
      <c r="SFP14" s="124"/>
      <c r="SFQ14" s="124"/>
      <c r="SFR14" s="124"/>
      <c r="SFS14" s="124"/>
      <c r="SFT14" s="124"/>
      <c r="SFU14" s="124"/>
      <c r="SFV14" s="124"/>
      <c r="SFW14" s="124"/>
      <c r="SFX14" s="124"/>
      <c r="SFY14" s="124"/>
      <c r="SFZ14" s="124"/>
      <c r="SGA14" s="124"/>
      <c r="SGB14" s="124"/>
      <c r="SGC14" s="124"/>
      <c r="SGD14" s="124"/>
      <c r="SGE14" s="124"/>
      <c r="SGF14" s="124"/>
      <c r="SGG14" s="124"/>
      <c r="SGH14" s="124"/>
      <c r="SGI14" s="124"/>
      <c r="SGJ14" s="124"/>
      <c r="SGK14" s="124"/>
      <c r="SGL14" s="124"/>
      <c r="SGM14" s="124"/>
      <c r="SGN14" s="124"/>
      <c r="SGO14" s="124"/>
      <c r="SGP14" s="124"/>
      <c r="SGQ14" s="124"/>
      <c r="SGR14" s="124"/>
      <c r="SGS14" s="124"/>
      <c r="SGT14" s="124"/>
      <c r="SGU14" s="124"/>
      <c r="SGV14" s="124"/>
      <c r="SGW14" s="124"/>
      <c r="SGX14" s="124"/>
      <c r="SGY14" s="124"/>
      <c r="SGZ14" s="124"/>
      <c r="SHA14" s="124"/>
      <c r="SHB14" s="124"/>
      <c r="SHC14" s="124"/>
      <c r="SHD14" s="124"/>
      <c r="SHE14" s="124"/>
      <c r="SHF14" s="124"/>
      <c r="SHG14" s="124"/>
      <c r="SHH14" s="124"/>
      <c r="SHI14" s="124"/>
      <c r="SHJ14" s="124"/>
      <c r="SHK14" s="124"/>
      <c r="SHL14" s="124"/>
      <c r="SHM14" s="124"/>
      <c r="SHN14" s="124"/>
      <c r="SHO14" s="124"/>
      <c r="SHP14" s="124"/>
      <c r="SHQ14" s="124"/>
      <c r="SHR14" s="124"/>
      <c r="SHS14" s="124"/>
      <c r="SHT14" s="124"/>
      <c r="SHU14" s="124"/>
      <c r="SHV14" s="124"/>
      <c r="SHW14" s="124"/>
      <c r="SHX14" s="124"/>
      <c r="SHY14" s="124"/>
      <c r="SHZ14" s="124"/>
      <c r="SIA14" s="124"/>
      <c r="SIB14" s="124"/>
      <c r="SIC14" s="124"/>
      <c r="SID14" s="124"/>
      <c r="SIE14" s="124"/>
      <c r="SIF14" s="124"/>
      <c r="SIG14" s="124"/>
      <c r="SIH14" s="124"/>
      <c r="SII14" s="124"/>
      <c r="SIJ14" s="124"/>
      <c r="SIK14" s="124"/>
      <c r="SIL14" s="124"/>
      <c r="SIM14" s="124"/>
      <c r="SIN14" s="124"/>
      <c r="SIO14" s="124"/>
      <c r="SIP14" s="124"/>
      <c r="SIQ14" s="124"/>
      <c r="SIR14" s="124"/>
      <c r="SIS14" s="124"/>
      <c r="SIT14" s="124"/>
      <c r="SIU14" s="124"/>
      <c r="SIV14" s="124"/>
      <c r="SIW14" s="124"/>
      <c r="SIX14" s="124"/>
      <c r="SIY14" s="124"/>
      <c r="SIZ14" s="124"/>
      <c r="SJA14" s="124"/>
      <c r="SJB14" s="124"/>
      <c r="SJC14" s="124"/>
      <c r="SJD14" s="124"/>
      <c r="SJE14" s="124"/>
      <c r="SJF14" s="124"/>
      <c r="SJG14" s="124"/>
      <c r="SJH14" s="124"/>
      <c r="SJI14" s="124"/>
      <c r="SJJ14" s="124"/>
      <c r="SJK14" s="124"/>
      <c r="SJL14" s="124"/>
      <c r="SJM14" s="124"/>
      <c r="SJN14" s="124"/>
      <c r="SJO14" s="124"/>
      <c r="SJP14" s="124"/>
      <c r="SJQ14" s="124"/>
      <c r="SJR14" s="124"/>
      <c r="SJS14" s="124"/>
      <c r="SJT14" s="124"/>
      <c r="SJU14" s="124"/>
      <c r="SJV14" s="124"/>
      <c r="SJW14" s="124"/>
      <c r="SJX14" s="124"/>
      <c r="SJY14" s="124"/>
      <c r="SJZ14" s="124"/>
      <c r="SKA14" s="124"/>
      <c r="SKB14" s="124"/>
      <c r="SKC14" s="124"/>
      <c r="SKD14" s="124"/>
      <c r="SKE14" s="124"/>
      <c r="SKF14" s="124"/>
      <c r="SKG14" s="124"/>
      <c r="SKH14" s="124"/>
      <c r="SKI14" s="124"/>
      <c r="SKJ14" s="124"/>
      <c r="SKK14" s="124"/>
      <c r="SKL14" s="124"/>
      <c r="SKM14" s="124"/>
      <c r="SKN14" s="124"/>
      <c r="SKO14" s="124"/>
      <c r="SKP14" s="124"/>
      <c r="SKQ14" s="124"/>
      <c r="SKR14" s="124"/>
      <c r="SKS14" s="124"/>
      <c r="SKT14" s="124"/>
      <c r="SKU14" s="124"/>
      <c r="SKV14" s="124"/>
      <c r="SKW14" s="124"/>
      <c r="SKX14" s="124"/>
      <c r="SKY14" s="124"/>
      <c r="SKZ14" s="124"/>
      <c r="SLA14" s="124"/>
      <c r="SLB14" s="124"/>
      <c r="SLC14" s="124"/>
      <c r="SLD14" s="124"/>
      <c r="SLE14" s="124"/>
      <c r="SLF14" s="124"/>
      <c r="SLG14" s="124"/>
      <c r="SLH14" s="124"/>
      <c r="SLI14" s="124"/>
      <c r="SLJ14" s="124"/>
      <c r="SLK14" s="124"/>
      <c r="SLL14" s="124"/>
      <c r="SLM14" s="124"/>
      <c r="SLN14" s="124"/>
      <c r="SLO14" s="124"/>
      <c r="SLP14" s="124"/>
      <c r="SLQ14" s="124"/>
      <c r="SLR14" s="124"/>
      <c r="SLS14" s="124"/>
      <c r="SLT14" s="124"/>
      <c r="SLU14" s="124"/>
      <c r="SLV14" s="124"/>
      <c r="SLW14" s="124"/>
      <c r="SLX14" s="124"/>
      <c r="SLY14" s="124"/>
      <c r="SLZ14" s="124"/>
      <c r="SMA14" s="124"/>
      <c r="SMB14" s="124"/>
      <c r="SMC14" s="124"/>
      <c r="SMD14" s="124"/>
      <c r="SME14" s="124"/>
      <c r="SMF14" s="124"/>
      <c r="SMG14" s="124"/>
      <c r="SMH14" s="124"/>
      <c r="SMI14" s="124"/>
      <c r="SMJ14" s="124"/>
      <c r="SMK14" s="124"/>
      <c r="SML14" s="124"/>
      <c r="SMM14" s="124"/>
      <c r="SMN14" s="124"/>
      <c r="SMO14" s="124"/>
      <c r="SMP14" s="124"/>
      <c r="SMQ14" s="124"/>
      <c r="SMR14" s="124"/>
      <c r="SMS14" s="124"/>
      <c r="SMT14" s="124"/>
      <c r="SMU14" s="124"/>
      <c r="SMV14" s="124"/>
      <c r="SMW14" s="124"/>
      <c r="SMX14" s="124"/>
      <c r="SMY14" s="124"/>
      <c r="SMZ14" s="124"/>
      <c r="SNA14" s="124"/>
      <c r="SNB14" s="124"/>
      <c r="SNC14" s="124"/>
      <c r="SND14" s="124"/>
      <c r="SNE14" s="124"/>
      <c r="SNF14" s="124"/>
      <c r="SNG14" s="124"/>
      <c r="SNH14" s="124"/>
      <c r="SNI14" s="124"/>
      <c r="SNJ14" s="124"/>
      <c r="SNK14" s="124"/>
      <c r="SNL14" s="124"/>
      <c r="SNM14" s="124"/>
      <c r="SNN14" s="124"/>
      <c r="SNO14" s="124"/>
      <c r="SNP14" s="124"/>
      <c r="SNQ14" s="124"/>
      <c r="SNR14" s="124"/>
      <c r="SNS14" s="124"/>
      <c r="SNT14" s="124"/>
      <c r="SNU14" s="124"/>
      <c r="SNV14" s="124"/>
      <c r="SNW14" s="124"/>
      <c r="SNX14" s="124"/>
      <c r="SNY14" s="124"/>
      <c r="SNZ14" s="124"/>
      <c r="SOA14" s="124"/>
      <c r="SOB14" s="124"/>
      <c r="SOC14" s="124"/>
      <c r="SOD14" s="124"/>
      <c r="SOE14" s="124"/>
      <c r="SOF14" s="124"/>
      <c r="SOG14" s="124"/>
      <c r="SOH14" s="124"/>
      <c r="SOI14" s="124"/>
      <c r="SOJ14" s="124"/>
      <c r="SOK14" s="124"/>
      <c r="SOL14" s="124"/>
      <c r="SOM14" s="124"/>
      <c r="SON14" s="124"/>
      <c r="SOO14" s="124"/>
      <c r="SOP14" s="124"/>
      <c r="SOQ14" s="124"/>
      <c r="SOR14" s="124"/>
      <c r="SOS14" s="124"/>
      <c r="SOT14" s="124"/>
      <c r="SOU14" s="124"/>
      <c r="SOV14" s="124"/>
      <c r="SOW14" s="124"/>
      <c r="SOX14" s="124"/>
      <c r="SOY14" s="124"/>
      <c r="SOZ14" s="124"/>
      <c r="SPA14" s="124"/>
      <c r="SPB14" s="124"/>
      <c r="SPC14" s="124"/>
      <c r="SPD14" s="124"/>
      <c r="SPE14" s="124"/>
      <c r="SPF14" s="124"/>
      <c r="SPG14" s="124"/>
      <c r="SPH14" s="124"/>
      <c r="SPI14" s="124"/>
      <c r="SPJ14" s="124"/>
      <c r="SPK14" s="124"/>
      <c r="SPL14" s="124"/>
      <c r="SPM14" s="124"/>
      <c r="SPN14" s="124"/>
      <c r="SPO14" s="124"/>
      <c r="SPP14" s="124"/>
      <c r="SPQ14" s="124"/>
      <c r="SPR14" s="124"/>
      <c r="SPS14" s="124"/>
      <c r="SPT14" s="124"/>
      <c r="SPU14" s="124"/>
      <c r="SPV14" s="124"/>
      <c r="SPW14" s="124"/>
      <c r="SPX14" s="124"/>
      <c r="SPY14" s="124"/>
      <c r="SPZ14" s="124"/>
      <c r="SQA14" s="124"/>
      <c r="SQB14" s="124"/>
      <c r="SQC14" s="124"/>
      <c r="SQD14" s="124"/>
      <c r="SQE14" s="124"/>
      <c r="SQF14" s="124"/>
      <c r="SQG14" s="124"/>
      <c r="SQH14" s="124"/>
      <c r="SQI14" s="124"/>
      <c r="SQJ14" s="124"/>
      <c r="SQK14" s="124"/>
      <c r="SQL14" s="124"/>
      <c r="SQM14" s="124"/>
      <c r="SQN14" s="124"/>
      <c r="SQO14" s="124"/>
      <c r="SQP14" s="124"/>
      <c r="SQQ14" s="124"/>
      <c r="SQR14" s="124"/>
      <c r="SQS14" s="124"/>
      <c r="SQT14" s="124"/>
      <c r="SQU14" s="124"/>
      <c r="SQV14" s="124"/>
      <c r="SQW14" s="124"/>
      <c r="SQX14" s="124"/>
      <c r="SQY14" s="124"/>
      <c r="SQZ14" s="124"/>
      <c r="SRA14" s="124"/>
      <c r="SRB14" s="124"/>
      <c r="SRC14" s="124"/>
      <c r="SRD14" s="124"/>
      <c r="SRE14" s="124"/>
      <c r="SRF14" s="124"/>
      <c r="SRG14" s="124"/>
      <c r="SRH14" s="124"/>
      <c r="SRI14" s="124"/>
      <c r="SRJ14" s="124"/>
      <c r="SRK14" s="124"/>
      <c r="SRL14" s="124"/>
      <c r="SRM14" s="124"/>
      <c r="SRN14" s="124"/>
      <c r="SRO14" s="124"/>
      <c r="SRP14" s="124"/>
      <c r="SRQ14" s="124"/>
      <c r="SRR14" s="124"/>
      <c r="SRS14" s="124"/>
      <c r="SRT14" s="124"/>
      <c r="SRU14" s="124"/>
      <c r="SRV14" s="124"/>
      <c r="SRW14" s="124"/>
      <c r="SRX14" s="124"/>
      <c r="SRY14" s="124"/>
      <c r="SRZ14" s="124"/>
      <c r="SSA14" s="124"/>
      <c r="SSB14" s="124"/>
      <c r="SSC14" s="124"/>
      <c r="SSD14" s="124"/>
      <c r="SSE14" s="124"/>
      <c r="SSF14" s="124"/>
      <c r="SSG14" s="124"/>
      <c r="SSH14" s="124"/>
      <c r="SSI14" s="124"/>
      <c r="SSJ14" s="124"/>
      <c r="SSK14" s="124"/>
      <c r="SSL14" s="124"/>
      <c r="SSM14" s="124"/>
      <c r="SSN14" s="124"/>
      <c r="SSO14" s="124"/>
      <c r="SSP14" s="124"/>
      <c r="SSQ14" s="124"/>
      <c r="SSR14" s="124"/>
      <c r="SSS14" s="124"/>
      <c r="SST14" s="124"/>
      <c r="SSU14" s="124"/>
      <c r="SSV14" s="124"/>
      <c r="SSW14" s="124"/>
      <c r="SSX14" s="124"/>
      <c r="SSY14" s="124"/>
      <c r="SSZ14" s="124"/>
      <c r="STA14" s="124"/>
      <c r="STB14" s="124"/>
      <c r="STC14" s="124"/>
      <c r="STD14" s="124"/>
      <c r="STE14" s="124"/>
      <c r="STF14" s="124"/>
      <c r="STG14" s="124"/>
      <c r="STH14" s="124"/>
      <c r="STI14" s="124"/>
      <c r="STJ14" s="124"/>
      <c r="STK14" s="124"/>
      <c r="STL14" s="124"/>
      <c r="STM14" s="124"/>
      <c r="STN14" s="124"/>
      <c r="STO14" s="124"/>
      <c r="STP14" s="124"/>
      <c r="STQ14" s="124"/>
      <c r="STR14" s="124"/>
      <c r="STS14" s="124"/>
      <c r="STT14" s="124"/>
      <c r="STU14" s="124"/>
      <c r="STV14" s="124"/>
      <c r="STW14" s="124"/>
      <c r="STX14" s="124"/>
      <c r="STY14" s="124"/>
      <c r="STZ14" s="124"/>
      <c r="SUA14" s="124"/>
      <c r="SUB14" s="124"/>
      <c r="SUC14" s="124"/>
      <c r="SUD14" s="124"/>
      <c r="SUE14" s="124"/>
      <c r="SUF14" s="124"/>
      <c r="SUG14" s="124"/>
      <c r="SUH14" s="124"/>
      <c r="SUI14" s="124"/>
      <c r="SUJ14" s="124"/>
      <c r="SUK14" s="124"/>
      <c r="SUL14" s="124"/>
      <c r="SUM14" s="124"/>
      <c r="SUN14" s="124"/>
      <c r="SUO14" s="124"/>
      <c r="SUP14" s="124"/>
      <c r="SUQ14" s="124"/>
      <c r="SUR14" s="124"/>
      <c r="SUS14" s="124"/>
      <c r="SUT14" s="124"/>
      <c r="SUU14" s="124"/>
      <c r="SUV14" s="124"/>
      <c r="SUW14" s="124"/>
      <c r="SUX14" s="124"/>
      <c r="SUY14" s="124"/>
      <c r="SUZ14" s="124"/>
      <c r="SVA14" s="124"/>
      <c r="SVB14" s="124"/>
      <c r="SVC14" s="124"/>
      <c r="SVD14" s="124"/>
      <c r="SVE14" s="124"/>
      <c r="SVF14" s="124"/>
      <c r="SVG14" s="124"/>
      <c r="SVH14" s="124"/>
      <c r="SVI14" s="124"/>
      <c r="SVJ14" s="124"/>
      <c r="SVK14" s="124"/>
      <c r="SVL14" s="124"/>
      <c r="SVM14" s="124"/>
      <c r="SVN14" s="124"/>
      <c r="SVO14" s="124"/>
      <c r="SVP14" s="124"/>
      <c r="SVQ14" s="124"/>
      <c r="SVR14" s="124"/>
      <c r="SVS14" s="124"/>
      <c r="SVT14" s="124"/>
      <c r="SVU14" s="124"/>
      <c r="SVV14" s="124"/>
      <c r="SVW14" s="124"/>
      <c r="SVX14" s="124"/>
      <c r="SVY14" s="124"/>
      <c r="SVZ14" s="124"/>
      <c r="SWA14" s="124"/>
      <c r="SWB14" s="124"/>
      <c r="SWC14" s="124"/>
      <c r="SWD14" s="124"/>
      <c r="SWE14" s="124"/>
      <c r="SWF14" s="124"/>
      <c r="SWG14" s="124"/>
      <c r="SWH14" s="124"/>
      <c r="SWI14" s="124"/>
      <c r="SWJ14" s="124"/>
      <c r="SWK14" s="124"/>
      <c r="SWL14" s="124"/>
      <c r="SWM14" s="124"/>
      <c r="SWN14" s="124"/>
      <c r="SWO14" s="124"/>
      <c r="SWP14" s="124"/>
      <c r="SWQ14" s="124"/>
      <c r="SWR14" s="124"/>
      <c r="SWS14" s="124"/>
      <c r="SWT14" s="124"/>
      <c r="SWU14" s="124"/>
      <c r="SWV14" s="124"/>
      <c r="SWW14" s="124"/>
      <c r="SWX14" s="124"/>
      <c r="SWY14" s="124"/>
      <c r="SWZ14" s="124"/>
      <c r="SXA14" s="124"/>
      <c r="SXB14" s="124"/>
      <c r="SXC14" s="124"/>
      <c r="SXD14" s="124"/>
      <c r="SXE14" s="124"/>
      <c r="SXF14" s="124"/>
      <c r="SXG14" s="124"/>
      <c r="SXH14" s="124"/>
      <c r="SXI14" s="124"/>
      <c r="SXJ14" s="124"/>
      <c r="SXK14" s="124"/>
      <c r="SXL14" s="124"/>
      <c r="SXM14" s="124"/>
      <c r="SXN14" s="124"/>
      <c r="SXO14" s="124"/>
      <c r="SXP14" s="124"/>
      <c r="SXQ14" s="124"/>
      <c r="SXR14" s="124"/>
      <c r="SXS14" s="124"/>
      <c r="SXT14" s="124"/>
      <c r="SXU14" s="124"/>
      <c r="SXV14" s="124"/>
      <c r="SXW14" s="124"/>
      <c r="SXX14" s="124"/>
      <c r="SXY14" s="124"/>
      <c r="SXZ14" s="124"/>
      <c r="SYA14" s="124"/>
      <c r="SYB14" s="124"/>
      <c r="SYC14" s="124"/>
      <c r="SYD14" s="124"/>
      <c r="SYE14" s="124"/>
      <c r="SYF14" s="124"/>
      <c r="SYG14" s="124"/>
      <c r="SYH14" s="124"/>
      <c r="SYI14" s="124"/>
      <c r="SYJ14" s="124"/>
      <c r="SYK14" s="124"/>
      <c r="SYL14" s="124"/>
      <c r="SYM14" s="124"/>
      <c r="SYN14" s="124"/>
      <c r="SYO14" s="124"/>
      <c r="SYP14" s="124"/>
      <c r="SYQ14" s="124"/>
      <c r="SYR14" s="124"/>
      <c r="SYS14" s="124"/>
      <c r="SYT14" s="124"/>
      <c r="SYU14" s="124"/>
      <c r="SYV14" s="124"/>
      <c r="SYW14" s="124"/>
      <c r="SYX14" s="124"/>
      <c r="SYY14" s="124"/>
      <c r="SYZ14" s="124"/>
      <c r="SZA14" s="124"/>
      <c r="SZB14" s="124"/>
      <c r="SZC14" s="124"/>
      <c r="SZD14" s="124"/>
      <c r="SZE14" s="124"/>
      <c r="SZF14" s="124"/>
      <c r="SZG14" s="124"/>
      <c r="SZH14" s="124"/>
      <c r="SZI14" s="124"/>
      <c r="SZJ14" s="124"/>
      <c r="SZK14" s="124"/>
      <c r="SZL14" s="124"/>
      <c r="SZM14" s="124"/>
      <c r="SZN14" s="124"/>
      <c r="SZO14" s="124"/>
      <c r="SZP14" s="124"/>
      <c r="SZQ14" s="124"/>
      <c r="SZR14" s="124"/>
      <c r="SZS14" s="124"/>
      <c r="SZT14" s="124"/>
      <c r="SZU14" s="124"/>
      <c r="SZV14" s="124"/>
      <c r="SZW14" s="124"/>
      <c r="SZX14" s="124"/>
      <c r="SZY14" s="124"/>
      <c r="SZZ14" s="124"/>
      <c r="TAA14" s="124"/>
      <c r="TAB14" s="124"/>
      <c r="TAC14" s="124"/>
      <c r="TAD14" s="124"/>
      <c r="TAE14" s="124"/>
      <c r="TAF14" s="124"/>
      <c r="TAG14" s="124"/>
      <c r="TAH14" s="124"/>
      <c r="TAI14" s="124"/>
      <c r="TAJ14" s="124"/>
      <c r="TAK14" s="124"/>
      <c r="TAL14" s="124"/>
      <c r="TAM14" s="124"/>
      <c r="TAN14" s="124"/>
      <c r="TAO14" s="124"/>
      <c r="TAP14" s="124"/>
      <c r="TAQ14" s="124"/>
      <c r="TAR14" s="124"/>
      <c r="TAS14" s="124"/>
      <c r="TAT14" s="124"/>
      <c r="TAU14" s="124"/>
      <c r="TAV14" s="124"/>
      <c r="TAW14" s="124"/>
      <c r="TAX14" s="124"/>
      <c r="TAY14" s="124"/>
      <c r="TAZ14" s="124"/>
      <c r="TBA14" s="124"/>
      <c r="TBB14" s="124"/>
      <c r="TBC14" s="124"/>
      <c r="TBD14" s="124"/>
      <c r="TBE14" s="124"/>
      <c r="TBF14" s="124"/>
      <c r="TBG14" s="124"/>
      <c r="TBH14" s="124"/>
      <c r="TBI14" s="124"/>
      <c r="TBJ14" s="124"/>
      <c r="TBK14" s="124"/>
      <c r="TBL14" s="124"/>
      <c r="TBM14" s="124"/>
      <c r="TBN14" s="124"/>
      <c r="TBO14" s="124"/>
      <c r="TBP14" s="124"/>
      <c r="TBQ14" s="124"/>
      <c r="TBR14" s="124"/>
      <c r="TBS14" s="124"/>
      <c r="TBT14" s="124"/>
      <c r="TBU14" s="124"/>
      <c r="TBV14" s="124"/>
      <c r="TBW14" s="124"/>
      <c r="TBX14" s="124"/>
      <c r="TBY14" s="124"/>
      <c r="TBZ14" s="124"/>
      <c r="TCA14" s="124"/>
      <c r="TCB14" s="124"/>
      <c r="TCC14" s="124"/>
      <c r="TCD14" s="124"/>
      <c r="TCE14" s="124"/>
      <c r="TCF14" s="124"/>
      <c r="TCG14" s="124"/>
      <c r="TCH14" s="124"/>
      <c r="TCI14" s="124"/>
      <c r="TCJ14" s="124"/>
      <c r="TCK14" s="124"/>
      <c r="TCL14" s="124"/>
      <c r="TCM14" s="124"/>
      <c r="TCN14" s="124"/>
      <c r="TCO14" s="124"/>
      <c r="TCP14" s="124"/>
      <c r="TCQ14" s="124"/>
      <c r="TCR14" s="124"/>
      <c r="TCS14" s="124"/>
      <c r="TCT14" s="124"/>
      <c r="TCU14" s="124"/>
      <c r="TCV14" s="124"/>
      <c r="TCW14" s="124"/>
      <c r="TCX14" s="124"/>
      <c r="TCY14" s="124"/>
      <c r="TCZ14" s="124"/>
      <c r="TDA14" s="124"/>
      <c r="TDB14" s="124"/>
      <c r="TDC14" s="124"/>
      <c r="TDD14" s="124"/>
      <c r="TDE14" s="124"/>
      <c r="TDF14" s="124"/>
      <c r="TDG14" s="124"/>
      <c r="TDH14" s="124"/>
      <c r="TDI14" s="124"/>
      <c r="TDJ14" s="124"/>
      <c r="TDK14" s="124"/>
      <c r="TDL14" s="124"/>
      <c r="TDM14" s="124"/>
      <c r="TDN14" s="124"/>
      <c r="TDO14" s="124"/>
      <c r="TDP14" s="124"/>
      <c r="TDQ14" s="124"/>
      <c r="TDR14" s="124"/>
      <c r="TDS14" s="124"/>
      <c r="TDT14" s="124"/>
      <c r="TDU14" s="124"/>
      <c r="TDV14" s="124"/>
      <c r="TDW14" s="124"/>
      <c r="TDX14" s="124"/>
      <c r="TDY14" s="124"/>
      <c r="TDZ14" s="124"/>
      <c r="TEA14" s="124"/>
      <c r="TEB14" s="124"/>
      <c r="TEC14" s="124"/>
      <c r="TED14" s="124"/>
      <c r="TEE14" s="124"/>
      <c r="TEF14" s="124"/>
      <c r="TEG14" s="124"/>
      <c r="TEH14" s="124"/>
      <c r="TEI14" s="124"/>
      <c r="TEJ14" s="124"/>
      <c r="TEK14" s="124"/>
      <c r="TEL14" s="124"/>
      <c r="TEM14" s="124"/>
      <c r="TEN14" s="124"/>
      <c r="TEO14" s="124"/>
      <c r="TEP14" s="124"/>
      <c r="TEQ14" s="124"/>
      <c r="TER14" s="124"/>
      <c r="TES14" s="124"/>
      <c r="TET14" s="124"/>
      <c r="TEU14" s="124"/>
      <c r="TEV14" s="124"/>
      <c r="TEW14" s="124"/>
      <c r="TEX14" s="124"/>
      <c r="TEY14" s="124"/>
      <c r="TEZ14" s="124"/>
      <c r="TFA14" s="124"/>
      <c r="TFB14" s="124"/>
      <c r="TFC14" s="124"/>
      <c r="TFD14" s="124"/>
      <c r="TFE14" s="124"/>
      <c r="TFF14" s="124"/>
      <c r="TFG14" s="124"/>
      <c r="TFH14" s="124"/>
      <c r="TFI14" s="124"/>
      <c r="TFJ14" s="124"/>
      <c r="TFK14" s="124"/>
      <c r="TFL14" s="124"/>
      <c r="TFM14" s="124"/>
      <c r="TFN14" s="124"/>
      <c r="TFO14" s="124"/>
      <c r="TFP14" s="124"/>
      <c r="TFQ14" s="124"/>
      <c r="TFR14" s="124"/>
      <c r="TFS14" s="124"/>
      <c r="TFT14" s="124"/>
      <c r="TFU14" s="124"/>
      <c r="TFV14" s="124"/>
      <c r="TFW14" s="124"/>
      <c r="TFX14" s="124"/>
      <c r="TFY14" s="124"/>
      <c r="TFZ14" s="124"/>
      <c r="TGA14" s="124"/>
      <c r="TGB14" s="124"/>
      <c r="TGC14" s="124"/>
      <c r="TGD14" s="124"/>
      <c r="TGE14" s="124"/>
      <c r="TGF14" s="124"/>
      <c r="TGG14" s="124"/>
      <c r="TGH14" s="124"/>
      <c r="TGI14" s="124"/>
      <c r="TGJ14" s="124"/>
      <c r="TGK14" s="124"/>
      <c r="TGL14" s="124"/>
      <c r="TGM14" s="124"/>
      <c r="TGN14" s="124"/>
      <c r="TGO14" s="124"/>
      <c r="TGP14" s="124"/>
      <c r="TGQ14" s="124"/>
      <c r="TGR14" s="124"/>
      <c r="TGS14" s="124"/>
      <c r="TGT14" s="124"/>
      <c r="TGU14" s="124"/>
      <c r="TGV14" s="124"/>
      <c r="TGW14" s="124"/>
      <c r="TGX14" s="124"/>
      <c r="TGY14" s="124"/>
      <c r="TGZ14" s="124"/>
      <c r="THA14" s="124"/>
      <c r="THB14" s="124"/>
      <c r="THC14" s="124"/>
      <c r="THD14" s="124"/>
      <c r="THE14" s="124"/>
      <c r="THF14" s="124"/>
      <c r="THG14" s="124"/>
      <c r="THH14" s="124"/>
      <c r="THI14" s="124"/>
      <c r="THJ14" s="124"/>
      <c r="THK14" s="124"/>
      <c r="THL14" s="124"/>
      <c r="THM14" s="124"/>
      <c r="THN14" s="124"/>
      <c r="THO14" s="124"/>
      <c r="THP14" s="124"/>
      <c r="THQ14" s="124"/>
      <c r="THR14" s="124"/>
      <c r="THS14" s="124"/>
      <c r="THT14" s="124"/>
      <c r="THU14" s="124"/>
      <c r="THV14" s="124"/>
      <c r="THW14" s="124"/>
      <c r="THX14" s="124"/>
      <c r="THY14" s="124"/>
      <c r="THZ14" s="124"/>
      <c r="TIA14" s="124"/>
      <c r="TIB14" s="124"/>
      <c r="TIC14" s="124"/>
      <c r="TID14" s="124"/>
      <c r="TIE14" s="124"/>
      <c r="TIF14" s="124"/>
      <c r="TIG14" s="124"/>
      <c r="TIH14" s="124"/>
      <c r="TII14" s="124"/>
      <c r="TIJ14" s="124"/>
      <c r="TIK14" s="124"/>
      <c r="TIL14" s="124"/>
      <c r="TIM14" s="124"/>
      <c r="TIN14" s="124"/>
      <c r="TIO14" s="124"/>
      <c r="TIP14" s="124"/>
      <c r="TIQ14" s="124"/>
      <c r="TIR14" s="124"/>
      <c r="TIS14" s="124"/>
      <c r="TIT14" s="124"/>
      <c r="TIU14" s="124"/>
      <c r="TIV14" s="124"/>
      <c r="TIW14" s="124"/>
      <c r="TIX14" s="124"/>
      <c r="TIY14" s="124"/>
      <c r="TIZ14" s="124"/>
      <c r="TJA14" s="124"/>
      <c r="TJB14" s="124"/>
      <c r="TJC14" s="124"/>
      <c r="TJD14" s="124"/>
      <c r="TJE14" s="124"/>
      <c r="TJF14" s="124"/>
      <c r="TJG14" s="124"/>
      <c r="TJH14" s="124"/>
      <c r="TJI14" s="124"/>
      <c r="TJJ14" s="124"/>
      <c r="TJK14" s="124"/>
      <c r="TJL14" s="124"/>
      <c r="TJM14" s="124"/>
      <c r="TJN14" s="124"/>
      <c r="TJO14" s="124"/>
      <c r="TJP14" s="124"/>
      <c r="TJQ14" s="124"/>
      <c r="TJR14" s="124"/>
      <c r="TJS14" s="124"/>
      <c r="TJT14" s="124"/>
      <c r="TJU14" s="124"/>
      <c r="TJV14" s="124"/>
      <c r="TJW14" s="124"/>
      <c r="TJX14" s="124"/>
      <c r="TJY14" s="124"/>
      <c r="TJZ14" s="124"/>
      <c r="TKA14" s="124"/>
      <c r="TKB14" s="124"/>
      <c r="TKC14" s="124"/>
      <c r="TKD14" s="124"/>
      <c r="TKE14" s="124"/>
      <c r="TKF14" s="124"/>
      <c r="TKG14" s="124"/>
      <c r="TKH14" s="124"/>
      <c r="TKI14" s="124"/>
      <c r="TKJ14" s="124"/>
      <c r="TKK14" s="124"/>
      <c r="TKL14" s="124"/>
      <c r="TKM14" s="124"/>
      <c r="TKN14" s="124"/>
      <c r="TKO14" s="124"/>
      <c r="TKP14" s="124"/>
      <c r="TKQ14" s="124"/>
      <c r="TKR14" s="124"/>
      <c r="TKS14" s="124"/>
      <c r="TKT14" s="124"/>
      <c r="TKU14" s="124"/>
      <c r="TKV14" s="124"/>
      <c r="TKW14" s="124"/>
      <c r="TKX14" s="124"/>
      <c r="TKY14" s="124"/>
      <c r="TKZ14" s="124"/>
      <c r="TLA14" s="124"/>
      <c r="TLB14" s="124"/>
      <c r="TLC14" s="124"/>
      <c r="TLD14" s="124"/>
      <c r="TLE14" s="124"/>
      <c r="TLF14" s="124"/>
      <c r="TLG14" s="124"/>
      <c r="TLH14" s="124"/>
      <c r="TLI14" s="124"/>
      <c r="TLJ14" s="124"/>
      <c r="TLK14" s="124"/>
      <c r="TLL14" s="124"/>
      <c r="TLM14" s="124"/>
      <c r="TLN14" s="124"/>
      <c r="TLO14" s="124"/>
      <c r="TLP14" s="124"/>
      <c r="TLQ14" s="124"/>
      <c r="TLR14" s="124"/>
      <c r="TLS14" s="124"/>
      <c r="TLT14" s="124"/>
      <c r="TLU14" s="124"/>
      <c r="TLV14" s="124"/>
      <c r="TLW14" s="124"/>
      <c r="TLX14" s="124"/>
      <c r="TLY14" s="124"/>
      <c r="TLZ14" s="124"/>
      <c r="TMA14" s="124"/>
      <c r="TMB14" s="124"/>
      <c r="TMC14" s="124"/>
      <c r="TMD14" s="124"/>
      <c r="TME14" s="124"/>
      <c r="TMF14" s="124"/>
      <c r="TMG14" s="124"/>
      <c r="TMH14" s="124"/>
      <c r="TMI14" s="124"/>
      <c r="TMJ14" s="124"/>
      <c r="TMK14" s="124"/>
      <c r="TML14" s="124"/>
      <c r="TMM14" s="124"/>
      <c r="TMN14" s="124"/>
      <c r="TMO14" s="124"/>
      <c r="TMP14" s="124"/>
      <c r="TMQ14" s="124"/>
      <c r="TMR14" s="124"/>
      <c r="TMS14" s="124"/>
      <c r="TMT14" s="124"/>
      <c r="TMU14" s="124"/>
      <c r="TMV14" s="124"/>
      <c r="TMW14" s="124"/>
      <c r="TMX14" s="124"/>
      <c r="TMY14" s="124"/>
      <c r="TMZ14" s="124"/>
      <c r="TNA14" s="124"/>
      <c r="TNB14" s="124"/>
      <c r="TNC14" s="124"/>
      <c r="TND14" s="124"/>
      <c r="TNE14" s="124"/>
      <c r="TNF14" s="124"/>
      <c r="TNG14" s="124"/>
      <c r="TNH14" s="124"/>
      <c r="TNI14" s="124"/>
      <c r="TNJ14" s="124"/>
      <c r="TNK14" s="124"/>
      <c r="TNL14" s="124"/>
      <c r="TNM14" s="124"/>
      <c r="TNN14" s="124"/>
      <c r="TNO14" s="124"/>
      <c r="TNP14" s="124"/>
      <c r="TNQ14" s="124"/>
      <c r="TNR14" s="124"/>
      <c r="TNS14" s="124"/>
      <c r="TNT14" s="124"/>
      <c r="TNU14" s="124"/>
      <c r="TNV14" s="124"/>
      <c r="TNW14" s="124"/>
      <c r="TNX14" s="124"/>
      <c r="TNY14" s="124"/>
      <c r="TNZ14" s="124"/>
      <c r="TOA14" s="124"/>
      <c r="TOB14" s="124"/>
      <c r="TOC14" s="124"/>
      <c r="TOD14" s="124"/>
      <c r="TOE14" s="124"/>
      <c r="TOF14" s="124"/>
      <c r="TOG14" s="124"/>
      <c r="TOH14" s="124"/>
      <c r="TOI14" s="124"/>
      <c r="TOJ14" s="124"/>
      <c r="TOK14" s="124"/>
      <c r="TOL14" s="124"/>
      <c r="TOM14" s="124"/>
      <c r="TON14" s="124"/>
      <c r="TOO14" s="124"/>
      <c r="TOP14" s="124"/>
      <c r="TOQ14" s="124"/>
      <c r="TOR14" s="124"/>
      <c r="TOS14" s="124"/>
      <c r="TOT14" s="124"/>
      <c r="TOU14" s="124"/>
      <c r="TOV14" s="124"/>
      <c r="TOW14" s="124"/>
      <c r="TOX14" s="124"/>
      <c r="TOY14" s="124"/>
      <c r="TOZ14" s="124"/>
      <c r="TPA14" s="124"/>
      <c r="TPB14" s="124"/>
      <c r="TPC14" s="124"/>
      <c r="TPD14" s="124"/>
      <c r="TPE14" s="124"/>
      <c r="TPF14" s="124"/>
      <c r="TPG14" s="124"/>
      <c r="TPH14" s="124"/>
      <c r="TPI14" s="124"/>
      <c r="TPJ14" s="124"/>
      <c r="TPK14" s="124"/>
      <c r="TPL14" s="124"/>
      <c r="TPM14" s="124"/>
      <c r="TPN14" s="124"/>
      <c r="TPO14" s="124"/>
      <c r="TPP14" s="124"/>
      <c r="TPQ14" s="124"/>
      <c r="TPR14" s="124"/>
      <c r="TPS14" s="124"/>
      <c r="TPT14" s="124"/>
      <c r="TPU14" s="124"/>
      <c r="TPV14" s="124"/>
      <c r="TPW14" s="124"/>
      <c r="TPX14" s="124"/>
      <c r="TPY14" s="124"/>
      <c r="TPZ14" s="124"/>
      <c r="TQA14" s="124"/>
      <c r="TQB14" s="124"/>
      <c r="TQC14" s="124"/>
      <c r="TQD14" s="124"/>
      <c r="TQE14" s="124"/>
      <c r="TQF14" s="124"/>
      <c r="TQG14" s="124"/>
      <c r="TQH14" s="124"/>
      <c r="TQI14" s="124"/>
      <c r="TQJ14" s="124"/>
      <c r="TQK14" s="124"/>
      <c r="TQL14" s="124"/>
      <c r="TQM14" s="124"/>
      <c r="TQN14" s="124"/>
      <c r="TQO14" s="124"/>
      <c r="TQP14" s="124"/>
      <c r="TQQ14" s="124"/>
      <c r="TQR14" s="124"/>
      <c r="TQS14" s="124"/>
      <c r="TQT14" s="124"/>
      <c r="TQU14" s="124"/>
      <c r="TQV14" s="124"/>
      <c r="TQW14" s="124"/>
      <c r="TQX14" s="124"/>
      <c r="TQY14" s="124"/>
      <c r="TQZ14" s="124"/>
      <c r="TRA14" s="124"/>
      <c r="TRB14" s="124"/>
      <c r="TRC14" s="124"/>
      <c r="TRD14" s="124"/>
      <c r="TRE14" s="124"/>
      <c r="TRF14" s="124"/>
      <c r="TRG14" s="124"/>
      <c r="TRH14" s="124"/>
      <c r="TRI14" s="124"/>
      <c r="TRJ14" s="124"/>
      <c r="TRK14" s="124"/>
      <c r="TRL14" s="124"/>
      <c r="TRM14" s="124"/>
      <c r="TRN14" s="124"/>
      <c r="TRO14" s="124"/>
      <c r="TRP14" s="124"/>
      <c r="TRQ14" s="124"/>
      <c r="TRR14" s="124"/>
      <c r="TRS14" s="124"/>
      <c r="TRT14" s="124"/>
      <c r="TRU14" s="124"/>
      <c r="TRV14" s="124"/>
      <c r="TRW14" s="124"/>
      <c r="TRX14" s="124"/>
      <c r="TRY14" s="124"/>
      <c r="TRZ14" s="124"/>
      <c r="TSA14" s="124"/>
      <c r="TSB14" s="124"/>
      <c r="TSC14" s="124"/>
      <c r="TSD14" s="124"/>
      <c r="TSE14" s="124"/>
      <c r="TSF14" s="124"/>
      <c r="TSG14" s="124"/>
      <c r="TSH14" s="124"/>
      <c r="TSI14" s="124"/>
      <c r="TSJ14" s="124"/>
      <c r="TSK14" s="124"/>
      <c r="TSL14" s="124"/>
      <c r="TSM14" s="124"/>
      <c r="TSN14" s="124"/>
      <c r="TSO14" s="124"/>
      <c r="TSP14" s="124"/>
      <c r="TSQ14" s="124"/>
      <c r="TSR14" s="124"/>
      <c r="TSS14" s="124"/>
      <c r="TST14" s="124"/>
      <c r="TSU14" s="124"/>
      <c r="TSV14" s="124"/>
      <c r="TSW14" s="124"/>
      <c r="TSX14" s="124"/>
      <c r="TSY14" s="124"/>
      <c r="TSZ14" s="124"/>
      <c r="TTA14" s="124"/>
      <c r="TTB14" s="124"/>
      <c r="TTC14" s="124"/>
      <c r="TTD14" s="124"/>
      <c r="TTE14" s="124"/>
      <c r="TTF14" s="124"/>
      <c r="TTG14" s="124"/>
      <c r="TTH14" s="124"/>
      <c r="TTI14" s="124"/>
      <c r="TTJ14" s="124"/>
      <c r="TTK14" s="124"/>
      <c r="TTL14" s="124"/>
      <c r="TTM14" s="124"/>
      <c r="TTN14" s="124"/>
      <c r="TTO14" s="124"/>
      <c r="TTP14" s="124"/>
      <c r="TTQ14" s="124"/>
      <c r="TTR14" s="124"/>
      <c r="TTS14" s="124"/>
      <c r="TTT14" s="124"/>
      <c r="TTU14" s="124"/>
      <c r="TTV14" s="124"/>
      <c r="TTW14" s="124"/>
      <c r="TTX14" s="124"/>
      <c r="TTY14" s="124"/>
      <c r="TTZ14" s="124"/>
      <c r="TUA14" s="124"/>
      <c r="TUB14" s="124"/>
      <c r="TUC14" s="124"/>
      <c r="TUD14" s="124"/>
      <c r="TUE14" s="124"/>
      <c r="TUF14" s="124"/>
      <c r="TUG14" s="124"/>
      <c r="TUH14" s="124"/>
      <c r="TUI14" s="124"/>
      <c r="TUJ14" s="124"/>
      <c r="TUK14" s="124"/>
      <c r="TUL14" s="124"/>
      <c r="TUM14" s="124"/>
      <c r="TUN14" s="124"/>
      <c r="TUO14" s="124"/>
      <c r="TUP14" s="124"/>
      <c r="TUQ14" s="124"/>
      <c r="TUR14" s="124"/>
      <c r="TUS14" s="124"/>
      <c r="TUT14" s="124"/>
      <c r="TUU14" s="124"/>
      <c r="TUV14" s="124"/>
      <c r="TUW14" s="124"/>
      <c r="TUX14" s="124"/>
      <c r="TUY14" s="124"/>
      <c r="TUZ14" s="124"/>
      <c r="TVA14" s="124"/>
      <c r="TVB14" s="124"/>
      <c r="TVC14" s="124"/>
      <c r="TVD14" s="124"/>
      <c r="TVE14" s="124"/>
      <c r="TVF14" s="124"/>
      <c r="TVG14" s="124"/>
      <c r="TVH14" s="124"/>
      <c r="TVI14" s="124"/>
      <c r="TVJ14" s="124"/>
      <c r="TVK14" s="124"/>
      <c r="TVL14" s="124"/>
      <c r="TVM14" s="124"/>
      <c r="TVN14" s="124"/>
      <c r="TVO14" s="124"/>
      <c r="TVP14" s="124"/>
      <c r="TVQ14" s="124"/>
      <c r="TVR14" s="124"/>
      <c r="TVS14" s="124"/>
      <c r="TVT14" s="124"/>
      <c r="TVU14" s="124"/>
      <c r="TVV14" s="124"/>
      <c r="TVW14" s="124"/>
      <c r="TVX14" s="124"/>
      <c r="TVY14" s="124"/>
      <c r="TVZ14" s="124"/>
      <c r="TWA14" s="124"/>
      <c r="TWB14" s="124"/>
      <c r="TWC14" s="124"/>
      <c r="TWD14" s="124"/>
      <c r="TWE14" s="124"/>
      <c r="TWF14" s="124"/>
      <c r="TWG14" s="124"/>
      <c r="TWH14" s="124"/>
      <c r="TWI14" s="124"/>
      <c r="TWJ14" s="124"/>
      <c r="TWK14" s="124"/>
      <c r="TWL14" s="124"/>
      <c r="TWM14" s="124"/>
      <c r="TWN14" s="124"/>
      <c r="TWO14" s="124"/>
      <c r="TWP14" s="124"/>
      <c r="TWQ14" s="124"/>
      <c r="TWR14" s="124"/>
      <c r="TWS14" s="124"/>
      <c r="TWT14" s="124"/>
      <c r="TWU14" s="124"/>
      <c r="TWV14" s="124"/>
      <c r="TWW14" s="124"/>
      <c r="TWX14" s="124"/>
      <c r="TWY14" s="124"/>
      <c r="TWZ14" s="124"/>
      <c r="TXA14" s="124"/>
      <c r="TXB14" s="124"/>
      <c r="TXC14" s="124"/>
      <c r="TXD14" s="124"/>
      <c r="TXE14" s="124"/>
      <c r="TXF14" s="124"/>
      <c r="TXG14" s="124"/>
      <c r="TXH14" s="124"/>
      <c r="TXI14" s="124"/>
      <c r="TXJ14" s="124"/>
      <c r="TXK14" s="124"/>
      <c r="TXL14" s="124"/>
      <c r="TXM14" s="124"/>
      <c r="TXN14" s="124"/>
      <c r="TXO14" s="124"/>
      <c r="TXP14" s="124"/>
      <c r="TXQ14" s="124"/>
      <c r="TXR14" s="124"/>
      <c r="TXS14" s="124"/>
      <c r="TXT14" s="124"/>
      <c r="TXU14" s="124"/>
      <c r="TXV14" s="124"/>
      <c r="TXW14" s="124"/>
      <c r="TXX14" s="124"/>
      <c r="TXY14" s="124"/>
      <c r="TXZ14" s="124"/>
      <c r="TYA14" s="124"/>
      <c r="TYB14" s="124"/>
      <c r="TYC14" s="124"/>
      <c r="TYD14" s="124"/>
      <c r="TYE14" s="124"/>
      <c r="TYF14" s="124"/>
      <c r="TYG14" s="124"/>
      <c r="TYH14" s="124"/>
      <c r="TYI14" s="124"/>
      <c r="TYJ14" s="124"/>
      <c r="TYK14" s="124"/>
      <c r="TYL14" s="124"/>
      <c r="TYM14" s="124"/>
      <c r="TYN14" s="124"/>
      <c r="TYO14" s="124"/>
      <c r="TYP14" s="124"/>
      <c r="TYQ14" s="124"/>
      <c r="TYR14" s="124"/>
      <c r="TYS14" s="124"/>
      <c r="TYT14" s="124"/>
      <c r="TYU14" s="124"/>
      <c r="TYV14" s="124"/>
      <c r="TYW14" s="124"/>
      <c r="TYX14" s="124"/>
      <c r="TYY14" s="124"/>
      <c r="TYZ14" s="124"/>
      <c r="TZA14" s="124"/>
      <c r="TZB14" s="124"/>
      <c r="TZC14" s="124"/>
      <c r="TZD14" s="124"/>
      <c r="TZE14" s="124"/>
      <c r="TZF14" s="124"/>
      <c r="TZG14" s="124"/>
      <c r="TZH14" s="124"/>
      <c r="TZI14" s="124"/>
      <c r="TZJ14" s="124"/>
      <c r="TZK14" s="124"/>
      <c r="TZL14" s="124"/>
      <c r="TZM14" s="124"/>
      <c r="TZN14" s="124"/>
      <c r="TZO14" s="124"/>
      <c r="TZP14" s="124"/>
      <c r="TZQ14" s="124"/>
      <c r="TZR14" s="124"/>
      <c r="TZS14" s="124"/>
      <c r="TZT14" s="124"/>
      <c r="TZU14" s="124"/>
      <c r="TZV14" s="124"/>
      <c r="TZW14" s="124"/>
      <c r="TZX14" s="124"/>
      <c r="TZY14" s="124"/>
      <c r="TZZ14" s="124"/>
      <c r="UAA14" s="124"/>
      <c r="UAB14" s="124"/>
      <c r="UAC14" s="124"/>
      <c r="UAD14" s="124"/>
      <c r="UAE14" s="124"/>
      <c r="UAF14" s="124"/>
      <c r="UAG14" s="124"/>
      <c r="UAH14" s="124"/>
      <c r="UAI14" s="124"/>
      <c r="UAJ14" s="124"/>
      <c r="UAK14" s="124"/>
      <c r="UAL14" s="124"/>
      <c r="UAM14" s="124"/>
      <c r="UAN14" s="124"/>
      <c r="UAO14" s="124"/>
      <c r="UAP14" s="124"/>
      <c r="UAQ14" s="124"/>
      <c r="UAR14" s="124"/>
      <c r="UAS14" s="124"/>
      <c r="UAT14" s="124"/>
      <c r="UAU14" s="124"/>
      <c r="UAV14" s="124"/>
      <c r="UAW14" s="124"/>
      <c r="UAX14" s="124"/>
      <c r="UAY14" s="124"/>
      <c r="UAZ14" s="124"/>
      <c r="UBA14" s="124"/>
      <c r="UBB14" s="124"/>
      <c r="UBC14" s="124"/>
      <c r="UBD14" s="124"/>
      <c r="UBE14" s="124"/>
      <c r="UBF14" s="124"/>
      <c r="UBG14" s="124"/>
      <c r="UBH14" s="124"/>
      <c r="UBI14" s="124"/>
      <c r="UBJ14" s="124"/>
      <c r="UBK14" s="124"/>
      <c r="UBL14" s="124"/>
      <c r="UBM14" s="124"/>
      <c r="UBN14" s="124"/>
      <c r="UBO14" s="124"/>
      <c r="UBP14" s="124"/>
      <c r="UBQ14" s="124"/>
      <c r="UBR14" s="124"/>
      <c r="UBS14" s="124"/>
      <c r="UBT14" s="124"/>
      <c r="UBU14" s="124"/>
      <c r="UBV14" s="124"/>
      <c r="UBW14" s="124"/>
      <c r="UBX14" s="124"/>
      <c r="UBY14" s="124"/>
      <c r="UBZ14" s="124"/>
      <c r="UCA14" s="124"/>
      <c r="UCB14" s="124"/>
      <c r="UCC14" s="124"/>
      <c r="UCD14" s="124"/>
      <c r="UCE14" s="124"/>
      <c r="UCF14" s="124"/>
      <c r="UCG14" s="124"/>
      <c r="UCH14" s="124"/>
      <c r="UCI14" s="124"/>
      <c r="UCJ14" s="124"/>
      <c r="UCK14" s="124"/>
      <c r="UCL14" s="124"/>
      <c r="UCM14" s="124"/>
      <c r="UCN14" s="124"/>
      <c r="UCO14" s="124"/>
      <c r="UCP14" s="124"/>
      <c r="UCQ14" s="124"/>
      <c r="UCR14" s="124"/>
      <c r="UCS14" s="124"/>
      <c r="UCT14" s="124"/>
      <c r="UCU14" s="124"/>
      <c r="UCV14" s="124"/>
      <c r="UCW14" s="124"/>
      <c r="UCX14" s="124"/>
      <c r="UCY14" s="124"/>
      <c r="UCZ14" s="124"/>
      <c r="UDA14" s="124"/>
      <c r="UDB14" s="124"/>
      <c r="UDC14" s="124"/>
      <c r="UDD14" s="124"/>
      <c r="UDE14" s="124"/>
      <c r="UDF14" s="124"/>
      <c r="UDG14" s="124"/>
      <c r="UDH14" s="124"/>
      <c r="UDI14" s="124"/>
      <c r="UDJ14" s="124"/>
      <c r="UDK14" s="124"/>
      <c r="UDL14" s="124"/>
      <c r="UDM14" s="124"/>
      <c r="UDN14" s="124"/>
      <c r="UDO14" s="124"/>
      <c r="UDP14" s="124"/>
      <c r="UDQ14" s="124"/>
      <c r="UDR14" s="124"/>
      <c r="UDS14" s="124"/>
      <c r="UDT14" s="124"/>
      <c r="UDU14" s="124"/>
      <c r="UDV14" s="124"/>
      <c r="UDW14" s="124"/>
      <c r="UDX14" s="124"/>
      <c r="UDY14" s="124"/>
      <c r="UDZ14" s="124"/>
      <c r="UEA14" s="124"/>
      <c r="UEB14" s="124"/>
      <c r="UEC14" s="124"/>
      <c r="UED14" s="124"/>
      <c r="UEE14" s="124"/>
      <c r="UEF14" s="124"/>
      <c r="UEG14" s="124"/>
      <c r="UEH14" s="124"/>
      <c r="UEI14" s="124"/>
      <c r="UEJ14" s="124"/>
      <c r="UEK14" s="124"/>
      <c r="UEL14" s="124"/>
      <c r="UEM14" s="124"/>
      <c r="UEN14" s="124"/>
      <c r="UEO14" s="124"/>
      <c r="UEP14" s="124"/>
      <c r="UEQ14" s="124"/>
      <c r="UER14" s="124"/>
      <c r="UES14" s="124"/>
      <c r="UET14" s="124"/>
      <c r="UEU14" s="124"/>
      <c r="UEV14" s="124"/>
      <c r="UEW14" s="124"/>
      <c r="UEX14" s="124"/>
      <c r="UEY14" s="124"/>
      <c r="UEZ14" s="124"/>
      <c r="UFA14" s="124"/>
      <c r="UFB14" s="124"/>
      <c r="UFC14" s="124"/>
      <c r="UFD14" s="124"/>
      <c r="UFE14" s="124"/>
      <c r="UFF14" s="124"/>
      <c r="UFG14" s="124"/>
      <c r="UFH14" s="124"/>
      <c r="UFI14" s="124"/>
      <c r="UFJ14" s="124"/>
      <c r="UFK14" s="124"/>
      <c r="UFL14" s="124"/>
      <c r="UFM14" s="124"/>
      <c r="UFN14" s="124"/>
      <c r="UFO14" s="124"/>
      <c r="UFP14" s="124"/>
      <c r="UFQ14" s="124"/>
      <c r="UFR14" s="124"/>
      <c r="UFS14" s="124"/>
      <c r="UFT14" s="124"/>
      <c r="UFU14" s="124"/>
      <c r="UFV14" s="124"/>
      <c r="UFW14" s="124"/>
      <c r="UFX14" s="124"/>
      <c r="UFY14" s="124"/>
      <c r="UFZ14" s="124"/>
      <c r="UGA14" s="124"/>
      <c r="UGB14" s="124"/>
      <c r="UGC14" s="124"/>
      <c r="UGD14" s="124"/>
      <c r="UGE14" s="124"/>
      <c r="UGF14" s="124"/>
      <c r="UGG14" s="124"/>
      <c r="UGH14" s="124"/>
      <c r="UGI14" s="124"/>
      <c r="UGJ14" s="124"/>
      <c r="UGK14" s="124"/>
      <c r="UGL14" s="124"/>
      <c r="UGM14" s="124"/>
      <c r="UGN14" s="124"/>
      <c r="UGO14" s="124"/>
      <c r="UGP14" s="124"/>
      <c r="UGQ14" s="124"/>
      <c r="UGR14" s="124"/>
      <c r="UGS14" s="124"/>
      <c r="UGT14" s="124"/>
      <c r="UGU14" s="124"/>
      <c r="UGV14" s="124"/>
      <c r="UGW14" s="124"/>
      <c r="UGX14" s="124"/>
      <c r="UGY14" s="124"/>
      <c r="UGZ14" s="124"/>
      <c r="UHA14" s="124"/>
      <c r="UHB14" s="124"/>
      <c r="UHC14" s="124"/>
      <c r="UHD14" s="124"/>
      <c r="UHE14" s="124"/>
      <c r="UHF14" s="124"/>
      <c r="UHG14" s="124"/>
      <c r="UHH14" s="124"/>
      <c r="UHI14" s="124"/>
      <c r="UHJ14" s="124"/>
      <c r="UHK14" s="124"/>
      <c r="UHL14" s="124"/>
      <c r="UHM14" s="124"/>
      <c r="UHN14" s="124"/>
      <c r="UHO14" s="124"/>
      <c r="UHP14" s="124"/>
      <c r="UHQ14" s="124"/>
      <c r="UHR14" s="124"/>
      <c r="UHS14" s="124"/>
      <c r="UHT14" s="124"/>
      <c r="UHU14" s="124"/>
      <c r="UHV14" s="124"/>
      <c r="UHW14" s="124"/>
      <c r="UHX14" s="124"/>
      <c r="UHY14" s="124"/>
      <c r="UHZ14" s="124"/>
      <c r="UIA14" s="124"/>
      <c r="UIB14" s="124"/>
      <c r="UIC14" s="124"/>
      <c r="UID14" s="124"/>
      <c r="UIE14" s="124"/>
      <c r="UIF14" s="124"/>
      <c r="UIG14" s="124"/>
      <c r="UIH14" s="124"/>
      <c r="UII14" s="124"/>
      <c r="UIJ14" s="124"/>
      <c r="UIK14" s="124"/>
      <c r="UIL14" s="124"/>
      <c r="UIM14" s="124"/>
      <c r="UIN14" s="124"/>
      <c r="UIO14" s="124"/>
      <c r="UIP14" s="124"/>
      <c r="UIQ14" s="124"/>
      <c r="UIR14" s="124"/>
      <c r="UIS14" s="124"/>
      <c r="UIT14" s="124"/>
      <c r="UIU14" s="124"/>
      <c r="UIV14" s="124"/>
      <c r="UIW14" s="124"/>
      <c r="UIX14" s="124"/>
      <c r="UIY14" s="124"/>
      <c r="UIZ14" s="124"/>
      <c r="UJA14" s="124"/>
      <c r="UJB14" s="124"/>
      <c r="UJC14" s="124"/>
      <c r="UJD14" s="124"/>
      <c r="UJE14" s="124"/>
      <c r="UJF14" s="124"/>
      <c r="UJG14" s="124"/>
      <c r="UJH14" s="124"/>
      <c r="UJI14" s="124"/>
      <c r="UJJ14" s="124"/>
      <c r="UJK14" s="124"/>
      <c r="UJL14" s="124"/>
      <c r="UJM14" s="124"/>
      <c r="UJN14" s="124"/>
      <c r="UJO14" s="124"/>
      <c r="UJP14" s="124"/>
      <c r="UJQ14" s="124"/>
      <c r="UJR14" s="124"/>
      <c r="UJS14" s="124"/>
      <c r="UJT14" s="124"/>
      <c r="UJU14" s="124"/>
      <c r="UJV14" s="124"/>
      <c r="UJW14" s="124"/>
      <c r="UJX14" s="124"/>
      <c r="UJY14" s="124"/>
      <c r="UJZ14" s="124"/>
      <c r="UKA14" s="124"/>
      <c r="UKB14" s="124"/>
      <c r="UKC14" s="124"/>
      <c r="UKD14" s="124"/>
      <c r="UKE14" s="124"/>
      <c r="UKF14" s="124"/>
      <c r="UKG14" s="124"/>
      <c r="UKH14" s="124"/>
      <c r="UKI14" s="124"/>
      <c r="UKJ14" s="124"/>
      <c r="UKK14" s="124"/>
      <c r="UKL14" s="124"/>
      <c r="UKM14" s="124"/>
      <c r="UKN14" s="124"/>
      <c r="UKO14" s="124"/>
      <c r="UKP14" s="124"/>
      <c r="UKQ14" s="124"/>
      <c r="UKR14" s="124"/>
      <c r="UKS14" s="124"/>
      <c r="UKT14" s="124"/>
      <c r="UKU14" s="124"/>
      <c r="UKV14" s="124"/>
      <c r="UKW14" s="124"/>
      <c r="UKX14" s="124"/>
      <c r="UKY14" s="124"/>
      <c r="UKZ14" s="124"/>
      <c r="ULA14" s="124"/>
      <c r="ULB14" s="124"/>
      <c r="ULC14" s="124"/>
      <c r="ULD14" s="124"/>
      <c r="ULE14" s="124"/>
      <c r="ULF14" s="124"/>
      <c r="ULG14" s="124"/>
      <c r="ULH14" s="124"/>
      <c r="ULI14" s="124"/>
      <c r="ULJ14" s="124"/>
      <c r="ULK14" s="124"/>
      <c r="ULL14" s="124"/>
      <c r="ULM14" s="124"/>
      <c r="ULN14" s="124"/>
      <c r="ULO14" s="124"/>
      <c r="ULP14" s="124"/>
      <c r="ULQ14" s="124"/>
      <c r="ULR14" s="124"/>
      <c r="ULS14" s="124"/>
      <c r="ULT14" s="124"/>
      <c r="ULU14" s="124"/>
      <c r="ULV14" s="124"/>
      <c r="ULW14" s="124"/>
      <c r="ULX14" s="124"/>
      <c r="ULY14" s="124"/>
      <c r="ULZ14" s="124"/>
      <c r="UMA14" s="124"/>
      <c r="UMB14" s="124"/>
      <c r="UMC14" s="124"/>
      <c r="UMD14" s="124"/>
      <c r="UME14" s="124"/>
      <c r="UMF14" s="124"/>
      <c r="UMG14" s="124"/>
      <c r="UMH14" s="124"/>
      <c r="UMI14" s="124"/>
      <c r="UMJ14" s="124"/>
      <c r="UMK14" s="124"/>
      <c r="UML14" s="124"/>
      <c r="UMM14" s="124"/>
      <c r="UMN14" s="124"/>
      <c r="UMO14" s="124"/>
      <c r="UMP14" s="124"/>
      <c r="UMQ14" s="124"/>
      <c r="UMR14" s="124"/>
      <c r="UMS14" s="124"/>
      <c r="UMT14" s="124"/>
      <c r="UMU14" s="124"/>
      <c r="UMV14" s="124"/>
      <c r="UMW14" s="124"/>
      <c r="UMX14" s="124"/>
      <c r="UMY14" s="124"/>
      <c r="UMZ14" s="124"/>
      <c r="UNA14" s="124"/>
      <c r="UNB14" s="124"/>
      <c r="UNC14" s="124"/>
      <c r="UND14" s="124"/>
      <c r="UNE14" s="124"/>
      <c r="UNF14" s="124"/>
      <c r="UNG14" s="124"/>
      <c r="UNH14" s="124"/>
      <c r="UNI14" s="124"/>
      <c r="UNJ14" s="124"/>
      <c r="UNK14" s="124"/>
      <c r="UNL14" s="124"/>
      <c r="UNM14" s="124"/>
      <c r="UNN14" s="124"/>
      <c r="UNO14" s="124"/>
      <c r="UNP14" s="124"/>
      <c r="UNQ14" s="124"/>
      <c r="UNR14" s="124"/>
      <c r="UNS14" s="124"/>
      <c r="UNT14" s="124"/>
      <c r="UNU14" s="124"/>
      <c r="UNV14" s="124"/>
      <c r="UNW14" s="124"/>
      <c r="UNX14" s="124"/>
      <c r="UNY14" s="124"/>
      <c r="UNZ14" s="124"/>
      <c r="UOA14" s="124"/>
      <c r="UOB14" s="124"/>
      <c r="UOC14" s="124"/>
      <c r="UOD14" s="124"/>
      <c r="UOE14" s="124"/>
      <c r="UOF14" s="124"/>
      <c r="UOG14" s="124"/>
      <c r="UOH14" s="124"/>
      <c r="UOI14" s="124"/>
      <c r="UOJ14" s="124"/>
      <c r="UOK14" s="124"/>
      <c r="UOL14" s="124"/>
      <c r="UOM14" s="124"/>
      <c r="UON14" s="124"/>
      <c r="UOO14" s="124"/>
      <c r="UOP14" s="124"/>
      <c r="UOQ14" s="124"/>
      <c r="UOR14" s="124"/>
      <c r="UOS14" s="124"/>
      <c r="UOT14" s="124"/>
      <c r="UOU14" s="124"/>
      <c r="UOV14" s="124"/>
      <c r="UOW14" s="124"/>
      <c r="UOX14" s="124"/>
      <c r="UOY14" s="124"/>
      <c r="UOZ14" s="124"/>
      <c r="UPA14" s="124"/>
      <c r="UPB14" s="124"/>
      <c r="UPC14" s="124"/>
      <c r="UPD14" s="124"/>
      <c r="UPE14" s="124"/>
      <c r="UPF14" s="124"/>
      <c r="UPG14" s="124"/>
      <c r="UPH14" s="124"/>
      <c r="UPI14" s="124"/>
      <c r="UPJ14" s="124"/>
      <c r="UPK14" s="124"/>
      <c r="UPL14" s="124"/>
      <c r="UPM14" s="124"/>
      <c r="UPN14" s="124"/>
      <c r="UPO14" s="124"/>
      <c r="UPP14" s="124"/>
      <c r="UPQ14" s="124"/>
      <c r="UPR14" s="124"/>
      <c r="UPS14" s="124"/>
      <c r="UPT14" s="124"/>
      <c r="UPU14" s="124"/>
      <c r="UPV14" s="124"/>
      <c r="UPW14" s="124"/>
      <c r="UPX14" s="124"/>
      <c r="UPY14" s="124"/>
      <c r="UPZ14" s="124"/>
      <c r="UQA14" s="124"/>
      <c r="UQB14" s="124"/>
      <c r="UQC14" s="124"/>
      <c r="UQD14" s="124"/>
      <c r="UQE14" s="124"/>
      <c r="UQF14" s="124"/>
      <c r="UQG14" s="124"/>
      <c r="UQH14" s="124"/>
      <c r="UQI14" s="124"/>
      <c r="UQJ14" s="124"/>
      <c r="UQK14" s="124"/>
      <c r="UQL14" s="124"/>
      <c r="UQM14" s="124"/>
      <c r="UQN14" s="124"/>
      <c r="UQO14" s="124"/>
      <c r="UQP14" s="124"/>
      <c r="UQQ14" s="124"/>
      <c r="UQR14" s="124"/>
      <c r="UQS14" s="124"/>
      <c r="UQT14" s="124"/>
      <c r="UQU14" s="124"/>
      <c r="UQV14" s="124"/>
      <c r="UQW14" s="124"/>
      <c r="UQX14" s="124"/>
      <c r="UQY14" s="124"/>
      <c r="UQZ14" s="124"/>
      <c r="URA14" s="124"/>
      <c r="URB14" s="124"/>
      <c r="URC14" s="124"/>
      <c r="URD14" s="124"/>
      <c r="URE14" s="124"/>
      <c r="URF14" s="124"/>
      <c r="URG14" s="124"/>
      <c r="URH14" s="124"/>
      <c r="URI14" s="124"/>
      <c r="URJ14" s="124"/>
      <c r="URK14" s="124"/>
      <c r="URL14" s="124"/>
      <c r="URM14" s="124"/>
      <c r="URN14" s="124"/>
      <c r="URO14" s="124"/>
      <c r="URP14" s="124"/>
      <c r="URQ14" s="124"/>
      <c r="URR14" s="124"/>
      <c r="URS14" s="124"/>
      <c r="URT14" s="124"/>
      <c r="URU14" s="124"/>
      <c r="URV14" s="124"/>
      <c r="URW14" s="124"/>
      <c r="URX14" s="124"/>
      <c r="URY14" s="124"/>
      <c r="URZ14" s="124"/>
      <c r="USA14" s="124"/>
      <c r="USB14" s="124"/>
      <c r="USC14" s="124"/>
      <c r="USD14" s="124"/>
      <c r="USE14" s="124"/>
      <c r="USF14" s="124"/>
      <c r="USG14" s="124"/>
      <c r="USH14" s="124"/>
      <c r="USI14" s="124"/>
      <c r="USJ14" s="124"/>
      <c r="USK14" s="124"/>
      <c r="USL14" s="124"/>
      <c r="USM14" s="124"/>
      <c r="USN14" s="124"/>
      <c r="USO14" s="124"/>
      <c r="USP14" s="124"/>
      <c r="USQ14" s="124"/>
      <c r="USR14" s="124"/>
      <c r="USS14" s="124"/>
      <c r="UST14" s="124"/>
      <c r="USU14" s="124"/>
      <c r="USV14" s="124"/>
      <c r="USW14" s="124"/>
      <c r="USX14" s="124"/>
      <c r="USY14" s="124"/>
      <c r="USZ14" s="124"/>
      <c r="UTA14" s="124"/>
      <c r="UTB14" s="124"/>
      <c r="UTC14" s="124"/>
      <c r="UTD14" s="124"/>
      <c r="UTE14" s="124"/>
      <c r="UTF14" s="124"/>
      <c r="UTG14" s="124"/>
      <c r="UTH14" s="124"/>
      <c r="UTI14" s="124"/>
      <c r="UTJ14" s="124"/>
      <c r="UTK14" s="124"/>
      <c r="UTL14" s="124"/>
      <c r="UTM14" s="124"/>
      <c r="UTN14" s="124"/>
      <c r="UTO14" s="124"/>
      <c r="UTP14" s="124"/>
      <c r="UTQ14" s="124"/>
      <c r="UTR14" s="124"/>
      <c r="UTS14" s="124"/>
      <c r="UTT14" s="124"/>
      <c r="UTU14" s="124"/>
      <c r="UTV14" s="124"/>
      <c r="UTW14" s="124"/>
      <c r="UTX14" s="124"/>
      <c r="UTY14" s="124"/>
      <c r="UTZ14" s="124"/>
      <c r="UUA14" s="124"/>
      <c r="UUB14" s="124"/>
      <c r="UUC14" s="124"/>
      <c r="UUD14" s="124"/>
      <c r="UUE14" s="124"/>
      <c r="UUF14" s="124"/>
      <c r="UUG14" s="124"/>
      <c r="UUH14" s="124"/>
      <c r="UUI14" s="124"/>
      <c r="UUJ14" s="124"/>
      <c r="UUK14" s="124"/>
      <c r="UUL14" s="124"/>
      <c r="UUM14" s="124"/>
      <c r="UUN14" s="124"/>
      <c r="UUO14" s="124"/>
      <c r="UUP14" s="124"/>
      <c r="UUQ14" s="124"/>
      <c r="UUR14" s="124"/>
      <c r="UUS14" s="124"/>
      <c r="UUT14" s="124"/>
      <c r="UUU14" s="124"/>
      <c r="UUV14" s="124"/>
      <c r="UUW14" s="124"/>
      <c r="UUX14" s="124"/>
      <c r="UUY14" s="124"/>
      <c r="UUZ14" s="124"/>
      <c r="UVA14" s="124"/>
      <c r="UVB14" s="124"/>
      <c r="UVC14" s="124"/>
      <c r="UVD14" s="124"/>
      <c r="UVE14" s="124"/>
      <c r="UVF14" s="124"/>
      <c r="UVG14" s="124"/>
      <c r="UVH14" s="124"/>
      <c r="UVI14" s="124"/>
      <c r="UVJ14" s="124"/>
      <c r="UVK14" s="124"/>
      <c r="UVL14" s="124"/>
      <c r="UVM14" s="124"/>
      <c r="UVN14" s="124"/>
      <c r="UVO14" s="124"/>
      <c r="UVP14" s="124"/>
      <c r="UVQ14" s="124"/>
      <c r="UVR14" s="124"/>
      <c r="UVS14" s="124"/>
      <c r="UVT14" s="124"/>
      <c r="UVU14" s="124"/>
      <c r="UVV14" s="124"/>
      <c r="UVW14" s="124"/>
      <c r="UVX14" s="124"/>
      <c r="UVY14" s="124"/>
      <c r="UVZ14" s="124"/>
      <c r="UWA14" s="124"/>
      <c r="UWB14" s="124"/>
      <c r="UWC14" s="124"/>
      <c r="UWD14" s="124"/>
      <c r="UWE14" s="124"/>
      <c r="UWF14" s="124"/>
      <c r="UWG14" s="124"/>
      <c r="UWH14" s="124"/>
      <c r="UWI14" s="124"/>
      <c r="UWJ14" s="124"/>
      <c r="UWK14" s="124"/>
      <c r="UWL14" s="124"/>
      <c r="UWM14" s="124"/>
      <c r="UWN14" s="124"/>
      <c r="UWO14" s="124"/>
      <c r="UWP14" s="124"/>
      <c r="UWQ14" s="124"/>
      <c r="UWR14" s="124"/>
      <c r="UWS14" s="124"/>
      <c r="UWT14" s="124"/>
      <c r="UWU14" s="124"/>
      <c r="UWV14" s="124"/>
      <c r="UWW14" s="124"/>
      <c r="UWX14" s="124"/>
      <c r="UWY14" s="124"/>
      <c r="UWZ14" s="124"/>
      <c r="UXA14" s="124"/>
      <c r="UXB14" s="124"/>
      <c r="UXC14" s="124"/>
      <c r="UXD14" s="124"/>
      <c r="UXE14" s="124"/>
      <c r="UXF14" s="124"/>
      <c r="UXG14" s="124"/>
      <c r="UXH14" s="124"/>
      <c r="UXI14" s="124"/>
      <c r="UXJ14" s="124"/>
      <c r="UXK14" s="124"/>
      <c r="UXL14" s="124"/>
      <c r="UXM14" s="124"/>
      <c r="UXN14" s="124"/>
      <c r="UXO14" s="124"/>
      <c r="UXP14" s="124"/>
      <c r="UXQ14" s="124"/>
      <c r="UXR14" s="124"/>
      <c r="UXS14" s="124"/>
      <c r="UXT14" s="124"/>
      <c r="UXU14" s="124"/>
      <c r="UXV14" s="124"/>
      <c r="UXW14" s="124"/>
      <c r="UXX14" s="124"/>
      <c r="UXY14" s="124"/>
      <c r="UXZ14" s="124"/>
      <c r="UYA14" s="124"/>
      <c r="UYB14" s="124"/>
      <c r="UYC14" s="124"/>
      <c r="UYD14" s="124"/>
      <c r="UYE14" s="124"/>
      <c r="UYF14" s="124"/>
      <c r="UYG14" s="124"/>
      <c r="UYH14" s="124"/>
      <c r="UYI14" s="124"/>
      <c r="UYJ14" s="124"/>
      <c r="UYK14" s="124"/>
      <c r="UYL14" s="124"/>
      <c r="UYM14" s="124"/>
      <c r="UYN14" s="124"/>
      <c r="UYO14" s="124"/>
      <c r="UYP14" s="124"/>
      <c r="UYQ14" s="124"/>
      <c r="UYR14" s="124"/>
      <c r="UYS14" s="124"/>
      <c r="UYT14" s="124"/>
      <c r="UYU14" s="124"/>
      <c r="UYV14" s="124"/>
      <c r="UYW14" s="124"/>
      <c r="UYX14" s="124"/>
      <c r="UYY14" s="124"/>
      <c r="UYZ14" s="124"/>
      <c r="UZA14" s="124"/>
      <c r="UZB14" s="124"/>
      <c r="UZC14" s="124"/>
      <c r="UZD14" s="124"/>
      <c r="UZE14" s="124"/>
      <c r="UZF14" s="124"/>
      <c r="UZG14" s="124"/>
      <c r="UZH14" s="124"/>
      <c r="UZI14" s="124"/>
      <c r="UZJ14" s="124"/>
      <c r="UZK14" s="124"/>
      <c r="UZL14" s="124"/>
      <c r="UZM14" s="124"/>
      <c r="UZN14" s="124"/>
      <c r="UZO14" s="124"/>
      <c r="UZP14" s="124"/>
      <c r="UZQ14" s="124"/>
      <c r="UZR14" s="124"/>
      <c r="UZS14" s="124"/>
      <c r="UZT14" s="124"/>
      <c r="UZU14" s="124"/>
      <c r="UZV14" s="124"/>
      <c r="UZW14" s="124"/>
      <c r="UZX14" s="124"/>
      <c r="UZY14" s="124"/>
      <c r="UZZ14" s="124"/>
      <c r="VAA14" s="124"/>
      <c r="VAB14" s="124"/>
      <c r="VAC14" s="124"/>
      <c r="VAD14" s="124"/>
      <c r="VAE14" s="124"/>
      <c r="VAF14" s="124"/>
      <c r="VAG14" s="124"/>
      <c r="VAH14" s="124"/>
      <c r="VAI14" s="124"/>
      <c r="VAJ14" s="124"/>
      <c r="VAK14" s="124"/>
      <c r="VAL14" s="124"/>
      <c r="VAM14" s="124"/>
      <c r="VAN14" s="124"/>
      <c r="VAO14" s="124"/>
      <c r="VAP14" s="124"/>
      <c r="VAQ14" s="124"/>
      <c r="VAR14" s="124"/>
      <c r="VAS14" s="124"/>
      <c r="VAT14" s="124"/>
      <c r="VAU14" s="124"/>
      <c r="VAV14" s="124"/>
      <c r="VAW14" s="124"/>
      <c r="VAX14" s="124"/>
      <c r="VAY14" s="124"/>
      <c r="VAZ14" s="124"/>
      <c r="VBA14" s="124"/>
      <c r="VBB14" s="124"/>
      <c r="VBC14" s="124"/>
      <c r="VBD14" s="124"/>
      <c r="VBE14" s="124"/>
      <c r="VBF14" s="124"/>
      <c r="VBG14" s="124"/>
      <c r="VBH14" s="124"/>
      <c r="VBI14" s="124"/>
      <c r="VBJ14" s="124"/>
      <c r="VBK14" s="124"/>
      <c r="VBL14" s="124"/>
      <c r="VBM14" s="124"/>
      <c r="VBN14" s="124"/>
      <c r="VBO14" s="124"/>
      <c r="VBP14" s="124"/>
      <c r="VBQ14" s="124"/>
      <c r="VBR14" s="124"/>
      <c r="VBS14" s="124"/>
      <c r="VBT14" s="124"/>
      <c r="VBU14" s="124"/>
      <c r="VBV14" s="124"/>
      <c r="VBW14" s="124"/>
      <c r="VBX14" s="124"/>
      <c r="VBY14" s="124"/>
      <c r="VBZ14" s="124"/>
      <c r="VCA14" s="124"/>
      <c r="VCB14" s="124"/>
      <c r="VCC14" s="124"/>
      <c r="VCD14" s="124"/>
      <c r="VCE14" s="124"/>
      <c r="VCF14" s="124"/>
      <c r="VCG14" s="124"/>
      <c r="VCH14" s="124"/>
      <c r="VCI14" s="124"/>
      <c r="VCJ14" s="124"/>
      <c r="VCK14" s="124"/>
      <c r="VCL14" s="124"/>
      <c r="VCM14" s="124"/>
      <c r="VCN14" s="124"/>
      <c r="VCO14" s="124"/>
      <c r="VCP14" s="124"/>
      <c r="VCQ14" s="124"/>
      <c r="VCR14" s="124"/>
      <c r="VCS14" s="124"/>
      <c r="VCT14" s="124"/>
      <c r="VCU14" s="124"/>
      <c r="VCV14" s="124"/>
      <c r="VCW14" s="124"/>
      <c r="VCX14" s="124"/>
      <c r="VCY14" s="124"/>
      <c r="VCZ14" s="124"/>
      <c r="VDA14" s="124"/>
      <c r="VDB14" s="124"/>
      <c r="VDC14" s="124"/>
      <c r="VDD14" s="124"/>
      <c r="VDE14" s="124"/>
      <c r="VDF14" s="124"/>
      <c r="VDG14" s="124"/>
      <c r="VDH14" s="124"/>
      <c r="VDI14" s="124"/>
      <c r="VDJ14" s="124"/>
      <c r="VDK14" s="124"/>
      <c r="VDL14" s="124"/>
      <c r="VDM14" s="124"/>
      <c r="VDN14" s="124"/>
      <c r="VDO14" s="124"/>
      <c r="VDP14" s="124"/>
      <c r="VDQ14" s="124"/>
      <c r="VDR14" s="124"/>
      <c r="VDS14" s="124"/>
      <c r="VDT14" s="124"/>
      <c r="VDU14" s="124"/>
      <c r="VDV14" s="124"/>
      <c r="VDW14" s="124"/>
      <c r="VDX14" s="124"/>
      <c r="VDY14" s="124"/>
      <c r="VDZ14" s="124"/>
      <c r="VEA14" s="124"/>
      <c r="VEB14" s="124"/>
      <c r="VEC14" s="124"/>
      <c r="VED14" s="124"/>
      <c r="VEE14" s="124"/>
      <c r="VEF14" s="124"/>
      <c r="VEG14" s="124"/>
      <c r="VEH14" s="124"/>
      <c r="VEI14" s="124"/>
      <c r="VEJ14" s="124"/>
      <c r="VEK14" s="124"/>
      <c r="VEL14" s="124"/>
      <c r="VEM14" s="124"/>
      <c r="VEN14" s="124"/>
      <c r="VEO14" s="124"/>
      <c r="VEP14" s="124"/>
      <c r="VEQ14" s="124"/>
      <c r="VER14" s="124"/>
      <c r="VES14" s="124"/>
      <c r="VET14" s="124"/>
      <c r="VEU14" s="124"/>
      <c r="VEV14" s="124"/>
      <c r="VEW14" s="124"/>
      <c r="VEX14" s="124"/>
      <c r="VEY14" s="124"/>
      <c r="VEZ14" s="124"/>
      <c r="VFA14" s="124"/>
      <c r="VFB14" s="124"/>
      <c r="VFC14" s="124"/>
      <c r="VFD14" s="124"/>
      <c r="VFE14" s="124"/>
      <c r="VFF14" s="124"/>
      <c r="VFG14" s="124"/>
      <c r="VFH14" s="124"/>
      <c r="VFI14" s="124"/>
      <c r="VFJ14" s="124"/>
      <c r="VFK14" s="124"/>
      <c r="VFL14" s="124"/>
      <c r="VFM14" s="124"/>
      <c r="VFN14" s="124"/>
      <c r="VFO14" s="124"/>
      <c r="VFP14" s="124"/>
      <c r="VFQ14" s="124"/>
      <c r="VFR14" s="124"/>
      <c r="VFS14" s="124"/>
      <c r="VFT14" s="124"/>
      <c r="VFU14" s="124"/>
      <c r="VFV14" s="124"/>
      <c r="VFW14" s="124"/>
      <c r="VFX14" s="124"/>
      <c r="VFY14" s="124"/>
      <c r="VFZ14" s="124"/>
      <c r="VGA14" s="124"/>
      <c r="VGB14" s="124"/>
      <c r="VGC14" s="124"/>
      <c r="VGD14" s="124"/>
      <c r="VGE14" s="124"/>
      <c r="VGF14" s="124"/>
      <c r="VGG14" s="124"/>
      <c r="VGH14" s="124"/>
      <c r="VGI14" s="124"/>
      <c r="VGJ14" s="124"/>
      <c r="VGK14" s="124"/>
      <c r="VGL14" s="124"/>
      <c r="VGM14" s="124"/>
      <c r="VGN14" s="124"/>
      <c r="VGO14" s="124"/>
      <c r="VGP14" s="124"/>
      <c r="VGQ14" s="124"/>
      <c r="VGR14" s="124"/>
      <c r="VGS14" s="124"/>
      <c r="VGT14" s="124"/>
      <c r="VGU14" s="124"/>
      <c r="VGV14" s="124"/>
      <c r="VGW14" s="124"/>
      <c r="VGX14" s="124"/>
      <c r="VGY14" s="124"/>
      <c r="VGZ14" s="124"/>
      <c r="VHA14" s="124"/>
      <c r="VHB14" s="124"/>
      <c r="VHC14" s="124"/>
      <c r="VHD14" s="124"/>
      <c r="VHE14" s="124"/>
      <c r="VHF14" s="124"/>
      <c r="VHG14" s="124"/>
      <c r="VHH14" s="124"/>
      <c r="VHI14" s="124"/>
      <c r="VHJ14" s="124"/>
      <c r="VHK14" s="124"/>
      <c r="VHL14" s="124"/>
      <c r="VHM14" s="124"/>
      <c r="VHN14" s="124"/>
      <c r="VHO14" s="124"/>
      <c r="VHP14" s="124"/>
      <c r="VHQ14" s="124"/>
      <c r="VHR14" s="124"/>
      <c r="VHS14" s="124"/>
      <c r="VHT14" s="124"/>
      <c r="VHU14" s="124"/>
      <c r="VHV14" s="124"/>
      <c r="VHW14" s="124"/>
      <c r="VHX14" s="124"/>
      <c r="VHY14" s="124"/>
      <c r="VHZ14" s="124"/>
      <c r="VIA14" s="124"/>
      <c r="VIB14" s="124"/>
      <c r="VIC14" s="124"/>
      <c r="VID14" s="124"/>
      <c r="VIE14" s="124"/>
      <c r="VIF14" s="124"/>
      <c r="VIG14" s="124"/>
      <c r="VIH14" s="124"/>
      <c r="VII14" s="124"/>
      <c r="VIJ14" s="124"/>
      <c r="VIK14" s="124"/>
      <c r="VIL14" s="124"/>
      <c r="VIM14" s="124"/>
      <c r="VIN14" s="124"/>
      <c r="VIO14" s="124"/>
      <c r="VIP14" s="124"/>
      <c r="VIQ14" s="124"/>
      <c r="VIR14" s="124"/>
      <c r="VIS14" s="124"/>
      <c r="VIT14" s="124"/>
      <c r="VIU14" s="124"/>
      <c r="VIV14" s="124"/>
      <c r="VIW14" s="124"/>
      <c r="VIX14" s="124"/>
      <c r="VIY14" s="124"/>
      <c r="VIZ14" s="124"/>
      <c r="VJA14" s="124"/>
      <c r="VJB14" s="124"/>
      <c r="VJC14" s="124"/>
      <c r="VJD14" s="124"/>
      <c r="VJE14" s="124"/>
      <c r="VJF14" s="124"/>
      <c r="VJG14" s="124"/>
      <c r="VJH14" s="124"/>
      <c r="VJI14" s="124"/>
      <c r="VJJ14" s="124"/>
      <c r="VJK14" s="124"/>
      <c r="VJL14" s="124"/>
      <c r="VJM14" s="124"/>
      <c r="VJN14" s="124"/>
      <c r="VJO14" s="124"/>
      <c r="VJP14" s="124"/>
      <c r="VJQ14" s="124"/>
      <c r="VJR14" s="124"/>
      <c r="VJS14" s="124"/>
      <c r="VJT14" s="124"/>
      <c r="VJU14" s="124"/>
      <c r="VJV14" s="124"/>
      <c r="VJW14" s="124"/>
      <c r="VJX14" s="124"/>
      <c r="VJY14" s="124"/>
      <c r="VJZ14" s="124"/>
      <c r="VKA14" s="124"/>
      <c r="VKB14" s="124"/>
      <c r="VKC14" s="124"/>
      <c r="VKD14" s="124"/>
      <c r="VKE14" s="124"/>
      <c r="VKF14" s="124"/>
      <c r="VKG14" s="124"/>
      <c r="VKH14" s="124"/>
      <c r="VKI14" s="124"/>
      <c r="VKJ14" s="124"/>
      <c r="VKK14" s="124"/>
      <c r="VKL14" s="124"/>
      <c r="VKM14" s="124"/>
      <c r="VKN14" s="124"/>
      <c r="VKO14" s="124"/>
      <c r="VKP14" s="124"/>
      <c r="VKQ14" s="124"/>
      <c r="VKR14" s="124"/>
      <c r="VKS14" s="124"/>
      <c r="VKT14" s="124"/>
      <c r="VKU14" s="124"/>
      <c r="VKV14" s="124"/>
      <c r="VKW14" s="124"/>
      <c r="VKX14" s="124"/>
      <c r="VKY14" s="124"/>
      <c r="VKZ14" s="124"/>
      <c r="VLA14" s="124"/>
      <c r="VLB14" s="124"/>
      <c r="VLC14" s="124"/>
      <c r="VLD14" s="124"/>
      <c r="VLE14" s="124"/>
      <c r="VLF14" s="124"/>
      <c r="VLG14" s="124"/>
      <c r="VLH14" s="124"/>
      <c r="VLI14" s="124"/>
      <c r="VLJ14" s="124"/>
      <c r="VLK14" s="124"/>
      <c r="VLL14" s="124"/>
      <c r="VLM14" s="124"/>
      <c r="VLN14" s="124"/>
      <c r="VLO14" s="124"/>
      <c r="VLP14" s="124"/>
      <c r="VLQ14" s="124"/>
      <c r="VLR14" s="124"/>
      <c r="VLS14" s="124"/>
      <c r="VLT14" s="124"/>
      <c r="VLU14" s="124"/>
      <c r="VLV14" s="124"/>
      <c r="VLW14" s="124"/>
      <c r="VLX14" s="124"/>
      <c r="VLY14" s="124"/>
      <c r="VLZ14" s="124"/>
      <c r="VMA14" s="124"/>
      <c r="VMB14" s="124"/>
      <c r="VMC14" s="124"/>
      <c r="VMD14" s="124"/>
      <c r="VME14" s="124"/>
      <c r="VMF14" s="124"/>
      <c r="VMG14" s="124"/>
      <c r="VMH14" s="124"/>
      <c r="VMI14" s="124"/>
      <c r="VMJ14" s="124"/>
      <c r="VMK14" s="124"/>
      <c r="VML14" s="124"/>
      <c r="VMM14" s="124"/>
      <c r="VMN14" s="124"/>
      <c r="VMO14" s="124"/>
      <c r="VMP14" s="124"/>
      <c r="VMQ14" s="124"/>
      <c r="VMR14" s="124"/>
      <c r="VMS14" s="124"/>
      <c r="VMT14" s="124"/>
      <c r="VMU14" s="124"/>
      <c r="VMV14" s="124"/>
      <c r="VMW14" s="124"/>
      <c r="VMX14" s="124"/>
      <c r="VMY14" s="124"/>
      <c r="VMZ14" s="124"/>
      <c r="VNA14" s="124"/>
      <c r="VNB14" s="124"/>
      <c r="VNC14" s="124"/>
      <c r="VND14" s="124"/>
      <c r="VNE14" s="124"/>
      <c r="VNF14" s="124"/>
      <c r="VNG14" s="124"/>
      <c r="VNH14" s="124"/>
      <c r="VNI14" s="124"/>
      <c r="VNJ14" s="124"/>
      <c r="VNK14" s="124"/>
      <c r="VNL14" s="124"/>
      <c r="VNM14" s="124"/>
      <c r="VNN14" s="124"/>
      <c r="VNO14" s="124"/>
      <c r="VNP14" s="124"/>
      <c r="VNQ14" s="124"/>
      <c r="VNR14" s="124"/>
      <c r="VNS14" s="124"/>
      <c r="VNT14" s="124"/>
      <c r="VNU14" s="124"/>
      <c r="VNV14" s="124"/>
      <c r="VNW14" s="124"/>
      <c r="VNX14" s="124"/>
      <c r="VNY14" s="124"/>
      <c r="VNZ14" s="124"/>
      <c r="VOA14" s="124"/>
      <c r="VOB14" s="124"/>
      <c r="VOC14" s="124"/>
      <c r="VOD14" s="124"/>
      <c r="VOE14" s="124"/>
      <c r="VOF14" s="124"/>
      <c r="VOG14" s="124"/>
      <c r="VOH14" s="124"/>
      <c r="VOI14" s="124"/>
      <c r="VOJ14" s="124"/>
      <c r="VOK14" s="124"/>
      <c r="VOL14" s="124"/>
      <c r="VOM14" s="124"/>
      <c r="VON14" s="124"/>
      <c r="VOO14" s="124"/>
      <c r="VOP14" s="124"/>
      <c r="VOQ14" s="124"/>
      <c r="VOR14" s="124"/>
      <c r="VOS14" s="124"/>
      <c r="VOT14" s="124"/>
      <c r="VOU14" s="124"/>
      <c r="VOV14" s="124"/>
      <c r="VOW14" s="124"/>
      <c r="VOX14" s="124"/>
      <c r="VOY14" s="124"/>
      <c r="VOZ14" s="124"/>
      <c r="VPA14" s="124"/>
      <c r="VPB14" s="124"/>
      <c r="VPC14" s="124"/>
      <c r="VPD14" s="124"/>
      <c r="VPE14" s="124"/>
      <c r="VPF14" s="124"/>
      <c r="VPG14" s="124"/>
      <c r="VPH14" s="124"/>
      <c r="VPI14" s="124"/>
      <c r="VPJ14" s="124"/>
      <c r="VPK14" s="124"/>
      <c r="VPL14" s="124"/>
      <c r="VPM14" s="124"/>
      <c r="VPN14" s="124"/>
      <c r="VPO14" s="124"/>
      <c r="VPP14" s="124"/>
      <c r="VPQ14" s="124"/>
      <c r="VPR14" s="124"/>
      <c r="VPS14" s="124"/>
      <c r="VPT14" s="124"/>
      <c r="VPU14" s="124"/>
      <c r="VPV14" s="124"/>
      <c r="VPW14" s="124"/>
      <c r="VPX14" s="124"/>
      <c r="VPY14" s="124"/>
      <c r="VPZ14" s="124"/>
      <c r="VQA14" s="124"/>
      <c r="VQB14" s="124"/>
      <c r="VQC14" s="124"/>
      <c r="VQD14" s="124"/>
      <c r="VQE14" s="124"/>
      <c r="VQF14" s="124"/>
      <c r="VQG14" s="124"/>
      <c r="VQH14" s="124"/>
      <c r="VQI14" s="124"/>
      <c r="VQJ14" s="124"/>
      <c r="VQK14" s="124"/>
      <c r="VQL14" s="124"/>
      <c r="VQM14" s="124"/>
      <c r="VQN14" s="124"/>
      <c r="VQO14" s="124"/>
      <c r="VQP14" s="124"/>
      <c r="VQQ14" s="124"/>
      <c r="VQR14" s="124"/>
      <c r="VQS14" s="124"/>
      <c r="VQT14" s="124"/>
      <c r="VQU14" s="124"/>
      <c r="VQV14" s="124"/>
      <c r="VQW14" s="124"/>
      <c r="VQX14" s="124"/>
      <c r="VQY14" s="124"/>
      <c r="VQZ14" s="124"/>
      <c r="VRA14" s="124"/>
      <c r="VRB14" s="124"/>
      <c r="VRC14" s="124"/>
      <c r="VRD14" s="124"/>
      <c r="VRE14" s="124"/>
      <c r="VRF14" s="124"/>
      <c r="VRG14" s="124"/>
      <c r="VRH14" s="124"/>
      <c r="VRI14" s="124"/>
      <c r="VRJ14" s="124"/>
      <c r="VRK14" s="124"/>
      <c r="VRL14" s="124"/>
      <c r="VRM14" s="124"/>
      <c r="VRN14" s="124"/>
      <c r="VRO14" s="124"/>
      <c r="VRP14" s="124"/>
      <c r="VRQ14" s="124"/>
      <c r="VRR14" s="124"/>
      <c r="VRS14" s="124"/>
      <c r="VRT14" s="124"/>
      <c r="VRU14" s="124"/>
      <c r="VRV14" s="124"/>
      <c r="VRW14" s="124"/>
      <c r="VRX14" s="124"/>
      <c r="VRY14" s="124"/>
      <c r="VRZ14" s="124"/>
      <c r="VSA14" s="124"/>
      <c r="VSB14" s="124"/>
      <c r="VSC14" s="124"/>
      <c r="VSD14" s="124"/>
      <c r="VSE14" s="124"/>
      <c r="VSF14" s="124"/>
      <c r="VSG14" s="124"/>
      <c r="VSH14" s="124"/>
      <c r="VSI14" s="124"/>
      <c r="VSJ14" s="124"/>
      <c r="VSK14" s="124"/>
      <c r="VSL14" s="124"/>
      <c r="VSM14" s="124"/>
      <c r="VSN14" s="124"/>
      <c r="VSO14" s="124"/>
      <c r="VSP14" s="124"/>
      <c r="VSQ14" s="124"/>
      <c r="VSR14" s="124"/>
      <c r="VSS14" s="124"/>
      <c r="VST14" s="124"/>
      <c r="VSU14" s="124"/>
      <c r="VSV14" s="124"/>
      <c r="VSW14" s="124"/>
      <c r="VSX14" s="124"/>
      <c r="VSY14" s="124"/>
      <c r="VSZ14" s="124"/>
      <c r="VTA14" s="124"/>
      <c r="VTB14" s="124"/>
      <c r="VTC14" s="124"/>
      <c r="VTD14" s="124"/>
      <c r="VTE14" s="124"/>
      <c r="VTF14" s="124"/>
      <c r="VTG14" s="124"/>
      <c r="VTH14" s="124"/>
      <c r="VTI14" s="124"/>
      <c r="VTJ14" s="124"/>
      <c r="VTK14" s="124"/>
      <c r="VTL14" s="124"/>
      <c r="VTM14" s="124"/>
      <c r="VTN14" s="124"/>
      <c r="VTO14" s="124"/>
      <c r="VTP14" s="124"/>
      <c r="VTQ14" s="124"/>
      <c r="VTR14" s="124"/>
      <c r="VTS14" s="124"/>
      <c r="VTT14" s="124"/>
      <c r="VTU14" s="124"/>
      <c r="VTV14" s="124"/>
      <c r="VTW14" s="124"/>
      <c r="VTX14" s="124"/>
      <c r="VTY14" s="124"/>
      <c r="VTZ14" s="124"/>
      <c r="VUA14" s="124"/>
      <c r="VUB14" s="124"/>
      <c r="VUC14" s="124"/>
      <c r="VUD14" s="124"/>
      <c r="VUE14" s="124"/>
      <c r="VUF14" s="124"/>
      <c r="VUG14" s="124"/>
      <c r="VUH14" s="124"/>
      <c r="VUI14" s="124"/>
      <c r="VUJ14" s="124"/>
      <c r="VUK14" s="124"/>
      <c r="VUL14" s="124"/>
      <c r="VUM14" s="124"/>
      <c r="VUN14" s="124"/>
      <c r="VUO14" s="124"/>
      <c r="VUP14" s="124"/>
      <c r="VUQ14" s="124"/>
      <c r="VUR14" s="124"/>
      <c r="VUS14" s="124"/>
      <c r="VUT14" s="124"/>
      <c r="VUU14" s="124"/>
      <c r="VUV14" s="124"/>
      <c r="VUW14" s="124"/>
      <c r="VUX14" s="124"/>
      <c r="VUY14" s="124"/>
      <c r="VUZ14" s="124"/>
      <c r="VVA14" s="124"/>
      <c r="VVB14" s="124"/>
      <c r="VVC14" s="124"/>
      <c r="VVD14" s="124"/>
      <c r="VVE14" s="124"/>
      <c r="VVF14" s="124"/>
      <c r="VVG14" s="124"/>
      <c r="VVH14" s="124"/>
      <c r="VVI14" s="124"/>
      <c r="VVJ14" s="124"/>
      <c r="VVK14" s="124"/>
      <c r="VVL14" s="124"/>
      <c r="VVM14" s="124"/>
      <c r="VVN14" s="124"/>
      <c r="VVO14" s="124"/>
      <c r="VVP14" s="124"/>
      <c r="VVQ14" s="124"/>
      <c r="VVR14" s="124"/>
      <c r="VVS14" s="124"/>
      <c r="VVT14" s="124"/>
      <c r="VVU14" s="124"/>
      <c r="VVV14" s="124"/>
      <c r="VVW14" s="124"/>
      <c r="VVX14" s="124"/>
      <c r="VVY14" s="124"/>
      <c r="VVZ14" s="124"/>
      <c r="VWA14" s="124"/>
      <c r="VWB14" s="124"/>
      <c r="VWC14" s="124"/>
      <c r="VWD14" s="124"/>
      <c r="VWE14" s="124"/>
      <c r="VWF14" s="124"/>
      <c r="VWG14" s="124"/>
      <c r="VWH14" s="124"/>
      <c r="VWI14" s="124"/>
      <c r="VWJ14" s="124"/>
      <c r="VWK14" s="124"/>
      <c r="VWL14" s="124"/>
      <c r="VWM14" s="124"/>
      <c r="VWN14" s="124"/>
      <c r="VWO14" s="124"/>
      <c r="VWP14" s="124"/>
      <c r="VWQ14" s="124"/>
      <c r="VWR14" s="124"/>
      <c r="VWS14" s="124"/>
      <c r="VWT14" s="124"/>
      <c r="VWU14" s="124"/>
      <c r="VWV14" s="124"/>
      <c r="VWW14" s="124"/>
      <c r="VWX14" s="124"/>
      <c r="VWY14" s="124"/>
      <c r="VWZ14" s="124"/>
      <c r="VXA14" s="124"/>
      <c r="VXB14" s="124"/>
      <c r="VXC14" s="124"/>
      <c r="VXD14" s="124"/>
      <c r="VXE14" s="124"/>
      <c r="VXF14" s="124"/>
      <c r="VXG14" s="124"/>
      <c r="VXH14" s="124"/>
      <c r="VXI14" s="124"/>
      <c r="VXJ14" s="124"/>
      <c r="VXK14" s="124"/>
      <c r="VXL14" s="124"/>
      <c r="VXM14" s="124"/>
      <c r="VXN14" s="124"/>
      <c r="VXO14" s="124"/>
      <c r="VXP14" s="124"/>
      <c r="VXQ14" s="124"/>
      <c r="VXR14" s="124"/>
      <c r="VXS14" s="124"/>
      <c r="VXT14" s="124"/>
      <c r="VXU14" s="124"/>
      <c r="VXV14" s="124"/>
      <c r="VXW14" s="124"/>
      <c r="VXX14" s="124"/>
      <c r="VXY14" s="124"/>
      <c r="VXZ14" s="124"/>
      <c r="VYA14" s="124"/>
      <c r="VYB14" s="124"/>
      <c r="VYC14" s="124"/>
      <c r="VYD14" s="124"/>
      <c r="VYE14" s="124"/>
      <c r="VYF14" s="124"/>
      <c r="VYG14" s="124"/>
      <c r="VYH14" s="124"/>
      <c r="VYI14" s="124"/>
      <c r="VYJ14" s="124"/>
      <c r="VYK14" s="124"/>
      <c r="VYL14" s="124"/>
      <c r="VYM14" s="124"/>
      <c r="VYN14" s="124"/>
      <c r="VYO14" s="124"/>
      <c r="VYP14" s="124"/>
      <c r="VYQ14" s="124"/>
      <c r="VYR14" s="124"/>
      <c r="VYS14" s="124"/>
      <c r="VYT14" s="124"/>
      <c r="VYU14" s="124"/>
      <c r="VYV14" s="124"/>
      <c r="VYW14" s="124"/>
      <c r="VYX14" s="124"/>
      <c r="VYY14" s="124"/>
      <c r="VYZ14" s="124"/>
      <c r="VZA14" s="124"/>
      <c r="VZB14" s="124"/>
      <c r="VZC14" s="124"/>
      <c r="VZD14" s="124"/>
      <c r="VZE14" s="124"/>
      <c r="VZF14" s="124"/>
      <c r="VZG14" s="124"/>
      <c r="VZH14" s="124"/>
      <c r="VZI14" s="124"/>
      <c r="VZJ14" s="124"/>
      <c r="VZK14" s="124"/>
      <c r="VZL14" s="124"/>
      <c r="VZM14" s="124"/>
      <c r="VZN14" s="124"/>
      <c r="VZO14" s="124"/>
      <c r="VZP14" s="124"/>
      <c r="VZQ14" s="124"/>
      <c r="VZR14" s="124"/>
      <c r="VZS14" s="124"/>
      <c r="VZT14" s="124"/>
      <c r="VZU14" s="124"/>
      <c r="VZV14" s="124"/>
      <c r="VZW14" s="124"/>
      <c r="VZX14" s="124"/>
      <c r="VZY14" s="124"/>
      <c r="VZZ14" s="124"/>
      <c r="WAA14" s="124"/>
      <c r="WAB14" s="124"/>
      <c r="WAC14" s="124"/>
      <c r="WAD14" s="124"/>
      <c r="WAE14" s="124"/>
      <c r="WAF14" s="124"/>
      <c r="WAG14" s="124"/>
      <c r="WAH14" s="124"/>
      <c r="WAI14" s="124"/>
      <c r="WAJ14" s="124"/>
      <c r="WAK14" s="124"/>
      <c r="WAL14" s="124"/>
      <c r="WAM14" s="124"/>
      <c r="WAN14" s="124"/>
      <c r="WAO14" s="124"/>
      <c r="WAP14" s="124"/>
      <c r="WAQ14" s="124"/>
      <c r="WAR14" s="124"/>
      <c r="WAS14" s="124"/>
      <c r="WAT14" s="124"/>
      <c r="WAU14" s="124"/>
      <c r="WAV14" s="124"/>
      <c r="WAW14" s="124"/>
      <c r="WAX14" s="124"/>
      <c r="WAY14" s="124"/>
      <c r="WAZ14" s="124"/>
      <c r="WBA14" s="124"/>
      <c r="WBB14" s="124"/>
      <c r="WBC14" s="124"/>
      <c r="WBD14" s="124"/>
      <c r="WBE14" s="124"/>
      <c r="WBF14" s="124"/>
      <c r="WBG14" s="124"/>
      <c r="WBH14" s="124"/>
      <c r="WBI14" s="124"/>
      <c r="WBJ14" s="124"/>
      <c r="WBK14" s="124"/>
      <c r="WBL14" s="124"/>
      <c r="WBM14" s="124"/>
      <c r="WBN14" s="124"/>
      <c r="WBO14" s="124"/>
      <c r="WBP14" s="124"/>
      <c r="WBQ14" s="124"/>
      <c r="WBR14" s="124"/>
      <c r="WBS14" s="124"/>
      <c r="WBT14" s="124"/>
      <c r="WBU14" s="124"/>
      <c r="WBV14" s="124"/>
      <c r="WBW14" s="124"/>
      <c r="WBX14" s="124"/>
      <c r="WBY14" s="124"/>
      <c r="WBZ14" s="124"/>
      <c r="WCA14" s="124"/>
      <c r="WCB14" s="124"/>
      <c r="WCC14" s="124"/>
      <c r="WCD14" s="124"/>
      <c r="WCE14" s="124"/>
      <c r="WCF14" s="124"/>
      <c r="WCG14" s="124"/>
      <c r="WCH14" s="124"/>
      <c r="WCI14" s="124"/>
      <c r="WCJ14" s="124"/>
      <c r="WCK14" s="124"/>
      <c r="WCL14" s="124"/>
      <c r="WCM14" s="124"/>
      <c r="WCN14" s="124"/>
      <c r="WCO14" s="124"/>
      <c r="WCP14" s="124"/>
      <c r="WCQ14" s="124"/>
      <c r="WCR14" s="124"/>
      <c r="WCS14" s="124"/>
      <c r="WCT14" s="124"/>
      <c r="WCU14" s="124"/>
      <c r="WCV14" s="124"/>
      <c r="WCW14" s="124"/>
      <c r="WCX14" s="124"/>
      <c r="WCY14" s="124"/>
      <c r="WCZ14" s="124"/>
      <c r="WDA14" s="124"/>
      <c r="WDB14" s="124"/>
      <c r="WDC14" s="124"/>
      <c r="WDD14" s="124"/>
      <c r="WDE14" s="124"/>
      <c r="WDF14" s="124"/>
      <c r="WDG14" s="124"/>
      <c r="WDH14" s="124"/>
      <c r="WDI14" s="124"/>
      <c r="WDJ14" s="124"/>
      <c r="WDK14" s="124"/>
      <c r="WDL14" s="124"/>
      <c r="WDM14" s="124"/>
      <c r="WDN14" s="124"/>
      <c r="WDO14" s="124"/>
      <c r="WDP14" s="124"/>
      <c r="WDQ14" s="124"/>
      <c r="WDR14" s="124"/>
      <c r="WDS14" s="124"/>
      <c r="WDT14" s="124"/>
      <c r="WDU14" s="124"/>
      <c r="WDV14" s="124"/>
      <c r="WDW14" s="124"/>
      <c r="WDX14" s="124"/>
      <c r="WDY14" s="124"/>
      <c r="WDZ14" s="124"/>
      <c r="WEA14" s="124"/>
      <c r="WEB14" s="124"/>
      <c r="WEC14" s="124"/>
      <c r="WED14" s="124"/>
      <c r="WEE14" s="124"/>
      <c r="WEF14" s="124"/>
      <c r="WEG14" s="124"/>
      <c r="WEH14" s="124"/>
      <c r="WEI14" s="124"/>
      <c r="WEJ14" s="124"/>
      <c r="WEK14" s="124"/>
      <c r="WEL14" s="124"/>
      <c r="WEM14" s="124"/>
      <c r="WEN14" s="124"/>
      <c r="WEO14" s="124"/>
      <c r="WEP14" s="124"/>
      <c r="WEQ14" s="124"/>
      <c r="WER14" s="124"/>
      <c r="WES14" s="124"/>
      <c r="WET14" s="124"/>
      <c r="WEU14" s="124"/>
      <c r="WEV14" s="124"/>
      <c r="WEW14" s="124"/>
      <c r="WEX14" s="124"/>
      <c r="WEY14" s="124"/>
      <c r="WEZ14" s="124"/>
      <c r="WFA14" s="124"/>
      <c r="WFB14" s="124"/>
      <c r="WFC14" s="124"/>
      <c r="WFD14" s="124"/>
      <c r="WFE14" s="124"/>
      <c r="WFF14" s="124"/>
      <c r="WFG14" s="124"/>
      <c r="WFH14" s="124"/>
      <c r="WFI14" s="124"/>
      <c r="WFJ14" s="124"/>
      <c r="WFK14" s="124"/>
      <c r="WFL14" s="124"/>
      <c r="WFM14" s="124"/>
      <c r="WFN14" s="124"/>
      <c r="WFO14" s="124"/>
      <c r="WFP14" s="124"/>
      <c r="WFQ14" s="124"/>
      <c r="WFR14" s="124"/>
      <c r="WFS14" s="124"/>
      <c r="WFT14" s="124"/>
      <c r="WFU14" s="124"/>
      <c r="WFV14" s="124"/>
      <c r="WFW14" s="124"/>
      <c r="WFX14" s="124"/>
      <c r="WFY14" s="124"/>
      <c r="WFZ14" s="124"/>
      <c r="WGA14" s="124"/>
      <c r="WGB14" s="124"/>
      <c r="WGC14" s="124"/>
      <c r="WGD14" s="124"/>
      <c r="WGE14" s="124"/>
      <c r="WGF14" s="124"/>
      <c r="WGG14" s="124"/>
      <c r="WGH14" s="124"/>
      <c r="WGI14" s="124"/>
      <c r="WGJ14" s="124"/>
      <c r="WGK14" s="124"/>
      <c r="WGL14" s="124"/>
      <c r="WGM14" s="124"/>
      <c r="WGN14" s="124"/>
      <c r="WGO14" s="124"/>
      <c r="WGP14" s="124"/>
      <c r="WGQ14" s="124"/>
      <c r="WGR14" s="124"/>
      <c r="WGS14" s="124"/>
      <c r="WGT14" s="124"/>
      <c r="WGU14" s="124"/>
      <c r="WGV14" s="124"/>
      <c r="WGW14" s="124"/>
      <c r="WGX14" s="124"/>
      <c r="WGY14" s="124"/>
      <c r="WGZ14" s="124"/>
      <c r="WHA14" s="124"/>
      <c r="WHB14" s="124"/>
      <c r="WHC14" s="124"/>
      <c r="WHD14" s="124"/>
      <c r="WHE14" s="124"/>
      <c r="WHF14" s="124"/>
      <c r="WHG14" s="124"/>
      <c r="WHH14" s="124"/>
      <c r="WHI14" s="124"/>
      <c r="WHJ14" s="124"/>
      <c r="WHK14" s="124"/>
      <c r="WHL14" s="124"/>
      <c r="WHM14" s="124"/>
      <c r="WHN14" s="124"/>
      <c r="WHO14" s="124"/>
      <c r="WHP14" s="124"/>
      <c r="WHQ14" s="124"/>
      <c r="WHR14" s="124"/>
      <c r="WHS14" s="124"/>
      <c r="WHT14" s="124"/>
      <c r="WHU14" s="124"/>
      <c r="WHV14" s="124"/>
      <c r="WHW14" s="124"/>
      <c r="WHX14" s="124"/>
      <c r="WHY14" s="124"/>
      <c r="WHZ14" s="124"/>
      <c r="WIA14" s="124"/>
      <c r="WIB14" s="124"/>
      <c r="WIC14" s="124"/>
      <c r="WID14" s="124"/>
      <c r="WIE14" s="124"/>
      <c r="WIF14" s="124"/>
      <c r="WIG14" s="124"/>
      <c r="WIH14" s="124"/>
      <c r="WII14" s="124"/>
      <c r="WIJ14" s="124"/>
      <c r="WIK14" s="124"/>
      <c r="WIL14" s="124"/>
      <c r="WIM14" s="124"/>
      <c r="WIN14" s="124"/>
      <c r="WIO14" s="124"/>
      <c r="WIP14" s="124"/>
      <c r="WIQ14" s="124"/>
      <c r="WIR14" s="124"/>
      <c r="WIS14" s="124"/>
      <c r="WIT14" s="124"/>
      <c r="WIU14" s="124"/>
      <c r="WIV14" s="124"/>
      <c r="WIW14" s="124"/>
      <c r="WIX14" s="124"/>
      <c r="WIY14" s="124"/>
      <c r="WIZ14" s="124"/>
      <c r="WJA14" s="124"/>
      <c r="WJB14" s="124"/>
      <c r="WJC14" s="124"/>
      <c r="WJD14" s="124"/>
      <c r="WJE14" s="124"/>
      <c r="WJF14" s="124"/>
      <c r="WJG14" s="124"/>
      <c r="WJH14" s="124"/>
      <c r="WJI14" s="124"/>
      <c r="WJJ14" s="124"/>
      <c r="WJK14" s="124"/>
      <c r="WJL14" s="124"/>
      <c r="WJM14" s="124"/>
      <c r="WJN14" s="124"/>
      <c r="WJO14" s="124"/>
      <c r="WJP14" s="124"/>
      <c r="WJQ14" s="124"/>
      <c r="WJR14" s="124"/>
      <c r="WJS14" s="124"/>
      <c r="WJT14" s="124"/>
      <c r="WJU14" s="124"/>
      <c r="WJV14" s="124"/>
      <c r="WJW14" s="124"/>
      <c r="WJX14" s="124"/>
      <c r="WJY14" s="124"/>
      <c r="WJZ14" s="124"/>
      <c r="WKA14" s="124"/>
      <c r="WKB14" s="124"/>
      <c r="WKC14" s="124"/>
      <c r="WKD14" s="124"/>
      <c r="WKE14" s="124"/>
      <c r="WKF14" s="124"/>
      <c r="WKG14" s="124"/>
      <c r="WKH14" s="124"/>
      <c r="WKI14" s="124"/>
      <c r="WKJ14" s="124"/>
      <c r="WKK14" s="124"/>
      <c r="WKL14" s="124"/>
      <c r="WKM14" s="124"/>
      <c r="WKN14" s="124"/>
      <c r="WKO14" s="124"/>
      <c r="WKP14" s="124"/>
      <c r="WKQ14" s="124"/>
      <c r="WKR14" s="124"/>
      <c r="WKS14" s="124"/>
      <c r="WKT14" s="124"/>
      <c r="WKU14" s="124"/>
      <c r="WKV14" s="124"/>
      <c r="WKW14" s="124"/>
      <c r="WKX14" s="124"/>
      <c r="WKY14" s="124"/>
      <c r="WKZ14" s="124"/>
      <c r="WLA14" s="124"/>
      <c r="WLB14" s="124"/>
      <c r="WLC14" s="124"/>
      <c r="WLD14" s="124"/>
      <c r="WLE14" s="124"/>
      <c r="WLF14" s="124"/>
      <c r="WLG14" s="124"/>
      <c r="WLH14" s="124"/>
      <c r="WLI14" s="124"/>
      <c r="WLJ14" s="124"/>
      <c r="WLK14" s="124"/>
      <c r="WLL14" s="124"/>
      <c r="WLM14" s="124"/>
      <c r="WLN14" s="124"/>
      <c r="WLO14" s="124"/>
      <c r="WLP14" s="124"/>
      <c r="WLQ14" s="124"/>
      <c r="WLR14" s="124"/>
      <c r="WLS14" s="124"/>
      <c r="WLT14" s="124"/>
      <c r="WLU14" s="124"/>
      <c r="WLV14" s="124"/>
      <c r="WLW14" s="124"/>
      <c r="WLX14" s="124"/>
      <c r="WLY14" s="124"/>
      <c r="WLZ14" s="124"/>
      <c r="WMA14" s="124"/>
      <c r="WMB14" s="124"/>
      <c r="WMC14" s="124"/>
      <c r="WMD14" s="124"/>
      <c r="WME14" s="124"/>
      <c r="WMF14" s="124"/>
      <c r="WMG14" s="124"/>
      <c r="WMH14" s="124"/>
      <c r="WMI14" s="124"/>
      <c r="WMJ14" s="124"/>
      <c r="WMK14" s="124"/>
      <c r="WML14" s="124"/>
      <c r="WMM14" s="124"/>
      <c r="WMN14" s="124"/>
      <c r="WMO14" s="124"/>
      <c r="WMP14" s="124"/>
      <c r="WMQ14" s="124"/>
      <c r="WMR14" s="124"/>
      <c r="WMS14" s="124"/>
      <c r="WMT14" s="124"/>
      <c r="WMU14" s="124"/>
      <c r="WMV14" s="124"/>
      <c r="WMW14" s="124"/>
      <c r="WMX14" s="124"/>
      <c r="WMY14" s="124"/>
      <c r="WMZ14" s="124"/>
      <c r="WNA14" s="124"/>
      <c r="WNB14" s="124"/>
      <c r="WNC14" s="124"/>
      <c r="WND14" s="124"/>
      <c r="WNE14" s="124"/>
      <c r="WNF14" s="124"/>
      <c r="WNG14" s="124"/>
      <c r="WNH14" s="124"/>
      <c r="WNI14" s="124"/>
      <c r="WNJ14" s="124"/>
      <c r="WNK14" s="124"/>
      <c r="WNL14" s="124"/>
      <c r="WNM14" s="124"/>
      <c r="WNN14" s="124"/>
      <c r="WNO14" s="124"/>
      <c r="WNP14" s="124"/>
      <c r="WNQ14" s="124"/>
      <c r="WNR14" s="124"/>
      <c r="WNS14" s="124"/>
      <c r="WNT14" s="124"/>
      <c r="WNU14" s="124"/>
      <c r="WNV14" s="124"/>
      <c r="WNW14" s="124"/>
      <c r="WNX14" s="124"/>
      <c r="WNY14" s="124"/>
      <c r="WNZ14" s="124"/>
      <c r="WOA14" s="124"/>
      <c r="WOB14" s="124"/>
      <c r="WOC14" s="124"/>
      <c r="WOD14" s="124"/>
      <c r="WOE14" s="124"/>
      <c r="WOF14" s="124"/>
      <c r="WOG14" s="124"/>
      <c r="WOH14" s="124"/>
      <c r="WOI14" s="124"/>
      <c r="WOJ14" s="124"/>
      <c r="WOK14" s="124"/>
      <c r="WOL14" s="124"/>
      <c r="WOM14" s="124"/>
      <c r="WON14" s="124"/>
      <c r="WOO14" s="124"/>
      <c r="WOP14" s="124"/>
      <c r="WOQ14" s="124"/>
      <c r="WOR14" s="124"/>
      <c r="WOS14" s="124"/>
      <c r="WOT14" s="124"/>
      <c r="WOU14" s="124"/>
      <c r="WOV14" s="124"/>
      <c r="WOW14" s="124"/>
      <c r="WOX14" s="124"/>
      <c r="WOY14" s="124"/>
      <c r="WOZ14" s="124"/>
      <c r="WPA14" s="124"/>
      <c r="WPB14" s="124"/>
      <c r="WPC14" s="124"/>
      <c r="WPD14" s="124"/>
      <c r="WPE14" s="124"/>
      <c r="WPF14" s="124"/>
      <c r="WPG14" s="124"/>
      <c r="WPH14" s="124"/>
      <c r="WPI14" s="124"/>
      <c r="WPJ14" s="124"/>
      <c r="WPK14" s="124"/>
      <c r="WPL14" s="124"/>
      <c r="WPM14" s="124"/>
      <c r="WPN14" s="124"/>
      <c r="WPO14" s="124"/>
      <c r="WPP14" s="124"/>
      <c r="WPQ14" s="124"/>
      <c r="WPR14" s="124"/>
      <c r="WPS14" s="124"/>
      <c r="WPT14" s="124"/>
      <c r="WPU14" s="124"/>
      <c r="WPV14" s="124"/>
      <c r="WPW14" s="124"/>
      <c r="WPX14" s="124"/>
      <c r="WPY14" s="124"/>
      <c r="WPZ14" s="124"/>
      <c r="WQA14" s="124"/>
      <c r="WQB14" s="124"/>
      <c r="WQC14" s="124"/>
      <c r="WQD14" s="124"/>
      <c r="WQE14" s="124"/>
      <c r="WQF14" s="124"/>
      <c r="WQG14" s="124"/>
      <c r="WQH14" s="124"/>
      <c r="WQI14" s="124"/>
      <c r="WQJ14" s="124"/>
      <c r="WQK14" s="124"/>
      <c r="WQL14" s="124"/>
      <c r="WQM14" s="124"/>
      <c r="WQN14" s="124"/>
      <c r="WQO14" s="124"/>
      <c r="WQP14" s="124"/>
      <c r="WQQ14" s="124"/>
      <c r="WQR14" s="124"/>
      <c r="WQS14" s="124"/>
      <c r="WQT14" s="124"/>
      <c r="WQU14" s="124"/>
      <c r="WQV14" s="124"/>
      <c r="WQW14" s="124"/>
      <c r="WQX14" s="124"/>
      <c r="WQY14" s="124"/>
      <c r="WQZ14" s="124"/>
      <c r="WRA14" s="124"/>
      <c r="WRB14" s="124"/>
      <c r="WRC14" s="124"/>
      <c r="WRD14" s="124"/>
      <c r="WRE14" s="124"/>
      <c r="WRF14" s="124"/>
      <c r="WRG14" s="124"/>
      <c r="WRH14" s="124"/>
      <c r="WRI14" s="124"/>
      <c r="WRJ14" s="124"/>
      <c r="WRK14" s="124"/>
      <c r="WRL14" s="124"/>
      <c r="WRM14" s="124"/>
      <c r="WRN14" s="124"/>
      <c r="WRO14" s="124"/>
      <c r="WRP14" s="124"/>
      <c r="WRQ14" s="124"/>
      <c r="WRR14" s="124"/>
      <c r="WRS14" s="124"/>
      <c r="WRT14" s="124"/>
      <c r="WRU14" s="124"/>
      <c r="WRV14" s="124"/>
      <c r="WRW14" s="124"/>
      <c r="WRX14" s="124"/>
      <c r="WRY14" s="124"/>
      <c r="WRZ14" s="124"/>
      <c r="WSA14" s="124"/>
      <c r="WSB14" s="124"/>
      <c r="WSC14" s="124"/>
      <c r="WSD14" s="124"/>
      <c r="WSE14" s="124"/>
      <c r="WSF14" s="124"/>
      <c r="WSG14" s="124"/>
      <c r="WSH14" s="124"/>
      <c r="WSI14" s="124"/>
      <c r="WSJ14" s="124"/>
      <c r="WSK14" s="124"/>
      <c r="WSL14" s="124"/>
      <c r="WSM14" s="124"/>
      <c r="WSN14" s="124"/>
      <c r="WSO14" s="124"/>
      <c r="WSP14" s="124"/>
      <c r="WSQ14" s="124"/>
      <c r="WSR14" s="124"/>
      <c r="WSS14" s="124"/>
      <c r="WST14" s="124"/>
      <c r="WSU14" s="124"/>
      <c r="WSV14" s="124"/>
      <c r="WSW14" s="124"/>
      <c r="WSX14" s="124"/>
      <c r="WSY14" s="124"/>
      <c r="WSZ14" s="124"/>
      <c r="WTA14" s="124"/>
      <c r="WTB14" s="124"/>
      <c r="WTC14" s="124"/>
      <c r="WTD14" s="124"/>
      <c r="WTE14" s="124"/>
      <c r="WTF14" s="124"/>
      <c r="WTG14" s="124"/>
      <c r="WTH14" s="124"/>
      <c r="WTI14" s="124"/>
      <c r="WTJ14" s="124"/>
      <c r="WTK14" s="124"/>
      <c r="WTL14" s="124"/>
      <c r="WTM14" s="124"/>
      <c r="WTN14" s="124"/>
      <c r="WTO14" s="124"/>
      <c r="WTP14" s="124"/>
      <c r="WTQ14" s="124"/>
      <c r="WTR14" s="124"/>
      <c r="WTS14" s="124"/>
      <c r="WTT14" s="124"/>
      <c r="WTU14" s="124"/>
      <c r="WTV14" s="124"/>
      <c r="WTW14" s="124"/>
      <c r="WTX14" s="124"/>
      <c r="WTY14" s="124"/>
      <c r="WTZ14" s="124"/>
      <c r="WUA14" s="124"/>
      <c r="WUB14" s="124"/>
      <c r="WUC14" s="124"/>
      <c r="WUD14" s="124"/>
      <c r="WUE14" s="124"/>
      <c r="WUF14" s="124"/>
      <c r="WUG14" s="124"/>
      <c r="WUH14" s="124"/>
      <c r="WUI14" s="124"/>
      <c r="WUJ14" s="124"/>
      <c r="WUK14" s="124"/>
      <c r="WUL14" s="124"/>
      <c r="WUM14" s="124"/>
      <c r="WUN14" s="124"/>
      <c r="WUO14" s="124"/>
      <c r="WUP14" s="124"/>
      <c r="WUQ14" s="124"/>
      <c r="WUR14" s="124"/>
      <c r="WUS14" s="124"/>
      <c r="WUT14" s="124"/>
      <c r="WUU14" s="124"/>
      <c r="WUV14" s="124"/>
      <c r="WUW14" s="124"/>
      <c r="WUX14" s="124"/>
      <c r="WUY14" s="124"/>
      <c r="WUZ14" s="124"/>
      <c r="WVA14" s="124"/>
      <c r="WVB14" s="124"/>
      <c r="WVC14" s="124"/>
      <c r="WVD14" s="124"/>
      <c r="WVE14" s="124"/>
      <c r="WVF14" s="124"/>
      <c r="WVG14" s="124"/>
      <c r="WVH14" s="124"/>
      <c r="WVI14" s="124"/>
      <c r="WVJ14" s="124"/>
      <c r="WVK14" s="124"/>
      <c r="WVL14" s="124"/>
      <c r="WVM14" s="124"/>
      <c r="WVN14" s="124"/>
      <c r="WVO14" s="124"/>
      <c r="WVP14" s="124"/>
      <c r="WVQ14" s="124"/>
      <c r="WVR14" s="124"/>
      <c r="WVS14" s="124"/>
      <c r="WVT14" s="124"/>
      <c r="WVU14" s="124"/>
      <c r="WVV14" s="124"/>
      <c r="WVW14" s="124"/>
      <c r="WVX14" s="124"/>
      <c r="WVY14" s="124"/>
      <c r="WVZ14" s="124"/>
      <c r="WWA14" s="124"/>
      <c r="WWB14" s="124"/>
      <c r="WWC14" s="124"/>
      <c r="WWD14" s="124"/>
      <c r="WWE14" s="124"/>
      <c r="WWF14" s="124"/>
      <c r="WWG14" s="124"/>
      <c r="WWH14" s="124"/>
      <c r="WWI14" s="124"/>
      <c r="WWJ14" s="124"/>
      <c r="WWK14" s="124"/>
      <c r="WWL14" s="124"/>
      <c r="WWM14" s="124"/>
      <c r="WWN14" s="124"/>
      <c r="WWO14" s="124"/>
      <c r="WWP14" s="124"/>
      <c r="WWQ14" s="124"/>
      <c r="WWR14" s="124"/>
      <c r="WWS14" s="124"/>
      <c r="WWT14" s="124"/>
      <c r="WWU14" s="124"/>
      <c r="WWV14" s="124"/>
      <c r="WWW14" s="124"/>
      <c r="WWX14" s="124"/>
      <c r="WWY14" s="124"/>
      <c r="WWZ14" s="124"/>
      <c r="WXA14" s="124"/>
      <c r="WXB14" s="124"/>
      <c r="WXC14" s="124"/>
      <c r="WXD14" s="124"/>
      <c r="WXE14" s="124"/>
      <c r="WXF14" s="124"/>
      <c r="WXG14" s="124"/>
      <c r="WXH14" s="124"/>
      <c r="WXI14" s="124"/>
      <c r="WXJ14" s="124"/>
      <c r="WXK14" s="124"/>
      <c r="WXL14" s="124"/>
      <c r="WXM14" s="124"/>
      <c r="WXN14" s="124"/>
      <c r="WXO14" s="124"/>
      <c r="WXP14" s="124"/>
      <c r="WXQ14" s="124"/>
      <c r="WXR14" s="124"/>
      <c r="WXS14" s="124"/>
      <c r="WXT14" s="124"/>
      <c r="WXU14" s="124"/>
      <c r="WXV14" s="124"/>
      <c r="WXW14" s="124"/>
      <c r="WXX14" s="124"/>
      <c r="WXY14" s="124"/>
      <c r="WXZ14" s="124"/>
      <c r="WYA14" s="124"/>
      <c r="WYB14" s="124"/>
      <c r="WYC14" s="124"/>
      <c r="WYD14" s="124"/>
      <c r="WYE14" s="124"/>
      <c r="WYF14" s="124"/>
      <c r="WYG14" s="124"/>
      <c r="WYH14" s="124"/>
      <c r="WYI14" s="124"/>
      <c r="WYJ14" s="124"/>
      <c r="WYK14" s="124"/>
      <c r="WYL14" s="124"/>
      <c r="WYM14" s="124"/>
      <c r="WYN14" s="124"/>
      <c r="WYO14" s="124"/>
      <c r="WYP14" s="124"/>
      <c r="WYQ14" s="124"/>
      <c r="WYR14" s="124"/>
      <c r="WYS14" s="124"/>
      <c r="WYT14" s="124"/>
      <c r="WYU14" s="124"/>
      <c r="WYV14" s="124"/>
      <c r="WYW14" s="124"/>
      <c r="WYX14" s="124"/>
      <c r="WYY14" s="124"/>
      <c r="WYZ14" s="124"/>
      <c r="WZA14" s="124"/>
      <c r="WZB14" s="124"/>
      <c r="WZC14" s="124"/>
      <c r="WZD14" s="124"/>
      <c r="WZE14" s="124"/>
      <c r="WZF14" s="124"/>
      <c r="WZG14" s="124"/>
      <c r="WZH14" s="124"/>
      <c r="WZI14" s="124"/>
      <c r="WZJ14" s="124"/>
      <c r="WZK14" s="124"/>
      <c r="WZL14" s="124"/>
      <c r="WZM14" s="124"/>
      <c r="WZN14" s="124"/>
      <c r="WZO14" s="124"/>
      <c r="WZP14" s="124"/>
      <c r="WZQ14" s="124"/>
      <c r="WZR14" s="124"/>
      <c r="WZS14" s="124"/>
      <c r="WZT14" s="124"/>
      <c r="WZU14" s="124"/>
      <c r="WZV14" s="124"/>
      <c r="WZW14" s="124"/>
      <c r="WZX14" s="124"/>
      <c r="WZY14" s="124"/>
      <c r="WZZ14" s="124"/>
      <c r="XAA14" s="124"/>
      <c r="XAB14" s="124"/>
      <c r="XAC14" s="124"/>
      <c r="XAD14" s="124"/>
      <c r="XAE14" s="124"/>
      <c r="XAF14" s="124"/>
      <c r="XAG14" s="124"/>
      <c r="XAH14" s="124"/>
      <c r="XAI14" s="124"/>
      <c r="XAJ14" s="124"/>
      <c r="XAK14" s="124"/>
      <c r="XAL14" s="124"/>
      <c r="XAM14" s="124"/>
      <c r="XAN14" s="124"/>
      <c r="XAO14" s="124"/>
      <c r="XAP14" s="124"/>
      <c r="XAQ14" s="124"/>
      <c r="XAR14" s="124"/>
      <c r="XAS14" s="124"/>
      <c r="XAT14" s="124"/>
      <c r="XAU14" s="124"/>
      <c r="XAV14" s="124"/>
      <c r="XAW14" s="124"/>
      <c r="XAX14" s="124"/>
      <c r="XAY14" s="124"/>
      <c r="XAZ14" s="124"/>
      <c r="XBA14" s="124"/>
      <c r="XBB14" s="124"/>
      <c r="XBC14" s="124"/>
      <c r="XBD14" s="124"/>
      <c r="XBE14" s="124"/>
      <c r="XBF14" s="124"/>
      <c r="XBG14" s="124"/>
      <c r="XBH14" s="124"/>
      <c r="XBI14" s="124"/>
      <c r="XBJ14" s="124"/>
      <c r="XBK14" s="124"/>
      <c r="XBL14" s="124"/>
      <c r="XBM14" s="124"/>
      <c r="XBN14" s="124"/>
      <c r="XBO14" s="124"/>
      <c r="XBP14" s="124"/>
      <c r="XBQ14" s="124"/>
      <c r="XBR14" s="124"/>
      <c r="XBS14" s="124"/>
      <c r="XBT14" s="124"/>
      <c r="XBU14" s="124"/>
      <c r="XBV14" s="124"/>
      <c r="XBW14" s="124"/>
      <c r="XBX14" s="124"/>
      <c r="XBY14" s="124"/>
      <c r="XBZ14" s="124"/>
      <c r="XCA14" s="124"/>
      <c r="XCB14" s="124"/>
      <c r="XCC14" s="124"/>
      <c r="XCD14" s="124"/>
      <c r="XCE14" s="124"/>
      <c r="XCF14" s="124"/>
      <c r="XCG14" s="124"/>
      <c r="XCH14" s="124"/>
      <c r="XCI14" s="124"/>
      <c r="XCJ14" s="124"/>
      <c r="XCK14" s="124"/>
      <c r="XCL14" s="124"/>
      <c r="XCM14" s="124"/>
      <c r="XCN14" s="124"/>
      <c r="XCO14" s="124"/>
      <c r="XCP14" s="124"/>
      <c r="XCQ14" s="124"/>
      <c r="XCR14" s="124"/>
      <c r="XCS14" s="124"/>
      <c r="XCT14" s="124"/>
      <c r="XCU14" s="124"/>
      <c r="XCV14" s="124"/>
      <c r="XCW14" s="124"/>
      <c r="XCX14" s="124"/>
      <c r="XCY14" s="124"/>
      <c r="XCZ14" s="124"/>
      <c r="XDA14" s="124"/>
      <c r="XDB14" s="124"/>
      <c r="XDC14" s="124"/>
      <c r="XDD14" s="124"/>
      <c r="XDE14" s="124"/>
      <c r="XDF14" s="124"/>
      <c r="XDG14" s="124"/>
      <c r="XDH14" s="124"/>
      <c r="XDI14" s="124"/>
      <c r="XDJ14" s="124"/>
      <c r="XDK14" s="124"/>
      <c r="XDL14" s="124"/>
      <c r="XDM14" s="124"/>
      <c r="XDN14" s="124"/>
      <c r="XDO14" s="124"/>
      <c r="XDP14" s="124"/>
      <c r="XDQ14" s="124"/>
      <c r="XDR14" s="124"/>
      <c r="XDS14" s="124"/>
      <c r="XDT14" s="124"/>
      <c r="XDU14" s="124"/>
      <c r="XDV14" s="124"/>
      <c r="XDW14" s="124"/>
      <c r="XDX14" s="124"/>
      <c r="XDY14" s="124"/>
      <c r="XDZ14" s="124"/>
      <c r="XEA14" s="124"/>
      <c r="XEB14" s="124"/>
      <c r="XEC14" s="124"/>
      <c r="XED14" s="124"/>
      <c r="XEE14" s="124"/>
      <c r="XEF14" s="124"/>
      <c r="XEG14" s="124"/>
      <c r="XEH14" s="124"/>
      <c r="XEI14" s="124"/>
      <c r="XEJ14" s="124"/>
      <c r="XEK14" s="124"/>
      <c r="XEL14" s="124"/>
      <c r="XEM14" s="124"/>
      <c r="XEN14" s="124"/>
      <c r="XEO14" s="124"/>
      <c r="XEP14" s="124"/>
      <c r="XEQ14" s="124"/>
      <c r="XER14" s="124"/>
      <c r="XES14" s="124"/>
      <c r="XET14" s="124"/>
      <c r="XEU14" s="124"/>
      <c r="XEV14" s="124"/>
      <c r="XEW14" s="124"/>
      <c r="XEX14" s="124"/>
      <c r="XEY14" s="124"/>
      <c r="XEZ14" s="124"/>
      <c r="XFA14" s="124"/>
      <c r="XFB14" s="124"/>
      <c r="XFC14" s="124"/>
      <c r="XFD14" s="124"/>
    </row>
    <row r="15" spans="1:16384" s="158" customFormat="1" ht="165.75" x14ac:dyDescent="0.25">
      <c r="A15" s="95" t="s">
        <v>40</v>
      </c>
      <c r="B15" s="227" t="s">
        <v>253</v>
      </c>
      <c r="C15" s="325"/>
      <c r="D15" s="325"/>
      <c r="E15" s="325"/>
      <c r="F15" s="325"/>
      <c r="G15" s="325"/>
      <c r="H15" s="325"/>
      <c r="I15" s="325"/>
      <c r="J15" s="325"/>
      <c r="K15" s="325"/>
      <c r="L15" s="325"/>
      <c r="M15" s="325"/>
      <c r="N15" s="325"/>
      <c r="O15" s="325"/>
      <c r="P15" s="325"/>
      <c r="Q15" s="325"/>
    </row>
    <row r="16" spans="1:16384" ht="15" hidden="1" customHeight="1" x14ac:dyDescent="0.25">
      <c r="A16" s="5"/>
      <c r="B16" s="5"/>
      <c r="C16" s="5"/>
      <c r="D16" s="5"/>
      <c r="E16" s="5"/>
      <c r="F16" s="5"/>
      <c r="G16" s="5"/>
      <c r="H16" s="5"/>
      <c r="I16" s="5"/>
      <c r="J16" s="5"/>
      <c r="K16" s="5"/>
      <c r="L16" s="5"/>
      <c r="M16" s="5"/>
      <c r="N16" s="5"/>
      <c r="O16" s="5"/>
      <c r="P16" s="37"/>
      <c r="Q16" s="37"/>
      <c r="R16" s="5"/>
    </row>
    <row r="17" spans="1:18" ht="15" hidden="1" customHeight="1" x14ac:dyDescent="0.25">
      <c r="A17" s="5"/>
      <c r="B17" s="5"/>
      <c r="C17" s="5"/>
      <c r="D17" s="5"/>
      <c r="E17" s="5"/>
      <c r="F17" s="5"/>
      <c r="G17" s="5"/>
      <c r="H17" s="5"/>
      <c r="I17" s="5"/>
      <c r="J17" s="5"/>
      <c r="K17" s="5"/>
      <c r="L17" s="5"/>
      <c r="M17" s="5"/>
      <c r="N17" s="5"/>
      <c r="O17" s="5"/>
      <c r="P17" s="37"/>
      <c r="Q17" s="37"/>
      <c r="R17" s="5"/>
    </row>
    <row r="18" spans="1:18" ht="15" hidden="1" customHeight="1" x14ac:dyDescent="0.25">
      <c r="A18" s="5"/>
      <c r="B18" s="5"/>
      <c r="C18" s="5"/>
      <c r="D18" s="5"/>
      <c r="E18" s="5"/>
      <c r="F18" s="5"/>
      <c r="G18" s="5"/>
      <c r="H18" s="5"/>
      <c r="I18" s="5"/>
      <c r="J18" s="5"/>
      <c r="K18" s="5"/>
      <c r="L18" s="5"/>
      <c r="M18" s="5"/>
      <c r="N18" s="5"/>
      <c r="O18" s="5"/>
      <c r="P18" s="37"/>
      <c r="Q18" s="37"/>
      <c r="R18" s="5"/>
    </row>
    <row r="19" spans="1:18" ht="15" hidden="1" customHeight="1" x14ac:dyDescent="0.25">
      <c r="A19" s="5"/>
      <c r="B19" s="5"/>
      <c r="C19" s="5"/>
      <c r="D19" s="5"/>
      <c r="E19" s="5"/>
      <c r="F19" s="5"/>
      <c r="G19" s="5"/>
      <c r="H19" s="5"/>
      <c r="I19" s="5"/>
      <c r="J19" s="5"/>
      <c r="K19" s="5"/>
      <c r="L19" s="5"/>
      <c r="M19" s="5"/>
      <c r="N19" s="5"/>
      <c r="O19" s="5"/>
      <c r="P19" s="37"/>
      <c r="Q19" s="37"/>
      <c r="R19" s="5"/>
    </row>
    <row r="20" spans="1:18" ht="15" hidden="1" customHeight="1" x14ac:dyDescent="0.25">
      <c r="A20" s="5"/>
      <c r="B20" s="5"/>
      <c r="C20" s="5"/>
      <c r="D20" s="5"/>
      <c r="E20" s="5"/>
      <c r="F20" s="5"/>
      <c r="G20" s="5"/>
      <c r="H20" s="5"/>
      <c r="I20" s="5"/>
      <c r="J20" s="5"/>
      <c r="K20" s="5"/>
      <c r="L20" s="5"/>
      <c r="M20" s="5"/>
      <c r="N20" s="5"/>
      <c r="O20" s="5"/>
      <c r="P20" s="37"/>
      <c r="Q20" s="37"/>
      <c r="R20" s="5"/>
    </row>
    <row r="21" spans="1:18" ht="15" hidden="1" customHeight="1" x14ac:dyDescent="0.25">
      <c r="A21" s="5"/>
      <c r="B21" s="5"/>
      <c r="C21" s="5"/>
      <c r="D21" s="5"/>
      <c r="E21" s="5"/>
      <c r="F21" s="5"/>
      <c r="G21" s="5"/>
      <c r="H21" s="5"/>
      <c r="I21" s="5"/>
      <c r="J21" s="5"/>
      <c r="K21" s="5"/>
      <c r="L21" s="5"/>
      <c r="M21" s="5"/>
      <c r="N21" s="5"/>
      <c r="O21" s="5"/>
      <c r="P21" s="37"/>
      <c r="Q21" s="37"/>
      <c r="R21" s="5"/>
    </row>
    <row r="22" spans="1:18" ht="15" hidden="1" customHeight="1" x14ac:dyDescent="0.25">
      <c r="A22" s="5"/>
      <c r="B22" s="5"/>
      <c r="C22" s="5"/>
      <c r="D22" s="5"/>
      <c r="E22" s="5"/>
      <c r="F22" s="5"/>
      <c r="G22" s="5"/>
      <c r="H22" s="5"/>
      <c r="I22" s="5"/>
      <c r="J22" s="5"/>
      <c r="K22" s="5"/>
      <c r="L22" s="5"/>
      <c r="M22" s="5"/>
      <c r="N22" s="5"/>
      <c r="O22" s="5"/>
      <c r="P22" s="37"/>
      <c r="Q22" s="37"/>
      <c r="R22" s="5"/>
    </row>
    <row r="23" spans="1:18" ht="15" hidden="1" customHeight="1" x14ac:dyDescent="0.25">
      <c r="A23" s="5"/>
      <c r="B23" s="5"/>
      <c r="C23" s="5"/>
      <c r="D23" s="5"/>
      <c r="E23" s="5"/>
      <c r="F23" s="5"/>
      <c r="G23" s="5"/>
      <c r="H23" s="5"/>
      <c r="I23" s="5"/>
      <c r="J23" s="5"/>
      <c r="K23" s="5"/>
      <c r="L23" s="5"/>
      <c r="M23" s="5"/>
      <c r="N23" s="5"/>
      <c r="O23" s="5"/>
      <c r="P23" s="37"/>
      <c r="Q23" s="37"/>
      <c r="R23" s="5"/>
    </row>
    <row r="24" spans="1:18" ht="15" hidden="1" customHeight="1" x14ac:dyDescent="0.25">
      <c r="A24" s="5"/>
      <c r="B24" s="5"/>
      <c r="C24" s="5"/>
      <c r="D24" s="5"/>
      <c r="E24" s="5"/>
      <c r="F24" s="5"/>
      <c r="G24" s="5"/>
      <c r="H24" s="5"/>
      <c r="I24" s="5"/>
      <c r="J24" s="5"/>
      <c r="K24" s="5"/>
      <c r="L24" s="5"/>
      <c r="M24" s="5"/>
      <c r="N24" s="5"/>
      <c r="O24" s="5"/>
      <c r="P24" s="37"/>
      <c r="Q24" s="37"/>
      <c r="R24" s="5"/>
    </row>
    <row r="25" spans="1:18" ht="15" hidden="1" customHeight="1" x14ac:dyDescent="0.25">
      <c r="A25" s="5"/>
      <c r="B25" s="5"/>
      <c r="C25" s="5"/>
      <c r="D25" s="5"/>
      <c r="E25" s="5"/>
      <c r="F25" s="5"/>
      <c r="G25" s="5"/>
      <c r="H25" s="5"/>
      <c r="I25" s="5"/>
      <c r="J25" s="5"/>
      <c r="K25" s="5"/>
      <c r="L25" s="5"/>
      <c r="M25" s="5"/>
      <c r="N25" s="5"/>
      <c r="O25" s="5"/>
      <c r="P25" s="37"/>
      <c r="Q25" s="37"/>
      <c r="R25" s="5"/>
    </row>
    <row r="26" spans="1:18" ht="15" hidden="1" customHeight="1" x14ac:dyDescent="0.25">
      <c r="A26" s="5"/>
      <c r="B26" s="5"/>
      <c r="C26" s="5"/>
      <c r="D26" s="5"/>
      <c r="E26" s="5"/>
      <c r="F26" s="5"/>
      <c r="G26" s="5"/>
      <c r="H26" s="5"/>
      <c r="I26" s="5"/>
      <c r="J26" s="5"/>
      <c r="K26" s="5"/>
      <c r="L26" s="5"/>
      <c r="M26" s="5"/>
      <c r="N26" s="5"/>
      <c r="O26" s="5"/>
      <c r="P26" s="37"/>
      <c r="Q26" s="37"/>
      <c r="R26" s="5"/>
    </row>
    <row r="27" spans="1:18" ht="15" hidden="1" customHeight="1" x14ac:dyDescent="0.25">
      <c r="A27" s="5"/>
      <c r="B27" s="5"/>
      <c r="C27" s="5"/>
      <c r="D27" s="5"/>
      <c r="E27" s="5"/>
      <c r="F27" s="5"/>
      <c r="G27" s="5"/>
      <c r="H27" s="5"/>
      <c r="I27" s="5"/>
      <c r="J27" s="5"/>
      <c r="K27" s="5"/>
      <c r="L27" s="5"/>
      <c r="M27" s="5"/>
      <c r="N27" s="5"/>
      <c r="O27" s="5"/>
      <c r="P27" s="37"/>
      <c r="Q27" s="37"/>
      <c r="R27" s="5"/>
    </row>
    <row r="28" spans="1:18" ht="15" hidden="1" customHeight="1" x14ac:dyDescent="0.25">
      <c r="A28" s="5"/>
      <c r="B28" s="5"/>
      <c r="C28" s="5"/>
      <c r="D28" s="5"/>
      <c r="E28" s="5"/>
      <c r="F28" s="5"/>
      <c r="G28" s="5"/>
      <c r="H28" s="5"/>
      <c r="I28" s="5"/>
      <c r="J28" s="5"/>
      <c r="K28" s="5"/>
      <c r="L28" s="5"/>
      <c r="M28" s="5"/>
      <c r="N28" s="5"/>
      <c r="O28" s="5"/>
      <c r="P28" s="37"/>
      <c r="Q28" s="37"/>
      <c r="R28" s="5"/>
    </row>
    <row r="29" spans="1:18" ht="15" hidden="1" customHeight="1" x14ac:dyDescent="0.25">
      <c r="A29" s="5"/>
      <c r="B29" s="5"/>
      <c r="C29" s="5"/>
      <c r="D29" s="5"/>
      <c r="E29" s="5"/>
      <c r="F29" s="5"/>
      <c r="G29" s="5"/>
      <c r="H29" s="5"/>
      <c r="I29" s="5"/>
      <c r="J29" s="5"/>
      <c r="K29" s="5"/>
      <c r="L29" s="5"/>
      <c r="M29" s="5"/>
      <c r="N29" s="5"/>
      <c r="O29" s="5"/>
      <c r="P29" s="37"/>
      <c r="Q29" s="37"/>
      <c r="R29" s="5"/>
    </row>
    <row r="30" spans="1:18" ht="15" hidden="1" customHeight="1" x14ac:dyDescent="0.25">
      <c r="A30" s="5"/>
      <c r="B30" s="5"/>
      <c r="C30" s="5"/>
      <c r="D30" s="5"/>
      <c r="E30" s="5"/>
      <c r="F30" s="5"/>
      <c r="G30" s="5"/>
      <c r="H30" s="5"/>
      <c r="I30" s="5"/>
      <c r="J30" s="5"/>
      <c r="K30" s="5"/>
      <c r="L30" s="5"/>
      <c r="M30" s="5"/>
      <c r="N30" s="5"/>
      <c r="O30" s="5"/>
      <c r="P30" s="37"/>
      <c r="Q30" s="37"/>
      <c r="R30" s="5"/>
    </row>
    <row r="31" spans="1:18" ht="15" hidden="1" customHeight="1" x14ac:dyDescent="0.25">
      <c r="A31" s="5"/>
      <c r="B31" s="5"/>
      <c r="C31" s="5"/>
      <c r="D31" s="5"/>
      <c r="E31" s="5"/>
      <c r="F31" s="5"/>
      <c r="G31" s="5"/>
      <c r="H31" s="5"/>
      <c r="I31" s="5"/>
      <c r="J31" s="5"/>
      <c r="K31" s="5"/>
      <c r="L31" s="5"/>
      <c r="M31" s="5"/>
      <c r="N31" s="5"/>
      <c r="O31" s="5"/>
      <c r="P31" s="37"/>
      <c r="Q31" s="37"/>
      <c r="R31" s="5"/>
    </row>
    <row r="32" spans="1:18" ht="15" hidden="1" customHeight="1" x14ac:dyDescent="0.25">
      <c r="A32" s="5"/>
      <c r="B32" s="5"/>
      <c r="C32" s="5"/>
      <c r="D32" s="5"/>
      <c r="E32" s="5"/>
      <c r="F32" s="5"/>
      <c r="G32" s="5"/>
      <c r="H32" s="5"/>
      <c r="I32" s="5"/>
      <c r="J32" s="5"/>
      <c r="K32" s="5"/>
      <c r="L32" s="5"/>
      <c r="M32" s="5"/>
      <c r="N32" s="5"/>
      <c r="O32" s="5"/>
      <c r="P32" s="37"/>
      <c r="Q32" s="37"/>
      <c r="R32" s="5"/>
    </row>
    <row r="33" spans="1:18" ht="15" hidden="1" customHeight="1" x14ac:dyDescent="0.25">
      <c r="A33" s="5"/>
      <c r="B33" s="5"/>
      <c r="C33" s="5"/>
      <c r="D33" s="5"/>
      <c r="E33" s="5"/>
      <c r="F33" s="5"/>
      <c r="G33" s="5"/>
      <c r="H33" s="5"/>
      <c r="I33" s="5"/>
      <c r="J33" s="5"/>
      <c r="K33" s="5"/>
      <c r="L33" s="5"/>
      <c r="M33" s="5"/>
      <c r="N33" s="5"/>
      <c r="O33" s="5"/>
      <c r="P33" s="37"/>
      <c r="Q33" s="37"/>
      <c r="R33" s="5"/>
    </row>
    <row r="34" spans="1:18" ht="15" hidden="1" customHeight="1" x14ac:dyDescent="0.25">
      <c r="A34" s="5"/>
      <c r="B34" s="5"/>
      <c r="C34" s="5"/>
      <c r="D34" s="5"/>
      <c r="E34" s="5"/>
      <c r="F34" s="5"/>
      <c r="G34" s="5"/>
      <c r="H34" s="5"/>
      <c r="I34" s="5"/>
      <c r="J34" s="5"/>
      <c r="K34" s="5"/>
      <c r="L34" s="5"/>
      <c r="M34" s="5"/>
      <c r="N34" s="5"/>
      <c r="O34" s="5"/>
      <c r="P34" s="37"/>
      <c r="Q34" s="37"/>
      <c r="R34" s="5"/>
    </row>
    <row r="35" spans="1:18" ht="15" hidden="1" customHeight="1" x14ac:dyDescent="0.25">
      <c r="A35" s="5"/>
      <c r="B35" s="5"/>
      <c r="C35" s="5"/>
      <c r="D35" s="5"/>
      <c r="E35" s="5"/>
      <c r="F35" s="5"/>
      <c r="G35" s="5"/>
      <c r="H35" s="5"/>
      <c r="I35" s="5"/>
      <c r="J35" s="5"/>
      <c r="K35" s="5"/>
      <c r="L35" s="5"/>
      <c r="M35" s="5"/>
      <c r="N35" s="5"/>
      <c r="O35" s="5"/>
      <c r="P35" s="37"/>
      <c r="Q35" s="37"/>
      <c r="R35" s="5"/>
    </row>
    <row r="36" spans="1:18" ht="15" hidden="1" customHeight="1" x14ac:dyDescent="0.25">
      <c r="A36" s="5"/>
      <c r="B36" s="5"/>
      <c r="C36" s="5"/>
      <c r="D36" s="5"/>
      <c r="E36" s="5"/>
      <c r="F36" s="5"/>
      <c r="G36" s="5"/>
      <c r="H36" s="5"/>
      <c r="I36" s="5"/>
      <c r="J36" s="5"/>
      <c r="K36" s="5"/>
      <c r="L36" s="5"/>
      <c r="M36" s="5"/>
      <c r="N36" s="5"/>
      <c r="O36" s="5"/>
      <c r="P36" s="37"/>
      <c r="Q36" s="37"/>
      <c r="R36" s="5"/>
    </row>
    <row r="37" spans="1:18" ht="15" hidden="1" customHeight="1" x14ac:dyDescent="0.25">
      <c r="A37" s="5"/>
      <c r="B37" s="5"/>
      <c r="C37" s="5"/>
      <c r="D37" s="5"/>
      <c r="E37" s="5"/>
      <c r="F37" s="5"/>
      <c r="G37" s="5"/>
      <c r="H37" s="5"/>
      <c r="I37" s="5"/>
      <c r="J37" s="5"/>
      <c r="K37" s="5"/>
      <c r="L37" s="5"/>
      <c r="M37" s="5"/>
      <c r="N37" s="5"/>
      <c r="O37" s="5"/>
      <c r="P37" s="37"/>
      <c r="Q37" s="37"/>
      <c r="R37" s="5"/>
    </row>
    <row r="38" spans="1:18" ht="15" hidden="1" customHeight="1" x14ac:dyDescent="0.25">
      <c r="A38" s="5"/>
      <c r="B38" s="5"/>
      <c r="C38" s="5"/>
      <c r="D38" s="5"/>
      <c r="E38" s="5"/>
      <c r="F38" s="5"/>
      <c r="G38" s="5"/>
      <c r="H38" s="5"/>
      <c r="I38" s="5"/>
      <c r="J38" s="5"/>
      <c r="K38" s="5"/>
      <c r="L38" s="5"/>
      <c r="M38" s="5"/>
      <c r="N38" s="5"/>
      <c r="O38" s="5"/>
      <c r="P38" s="37"/>
      <c r="Q38" s="37"/>
      <c r="R38" s="5"/>
    </row>
    <row r="39" spans="1:18" ht="15" hidden="1" customHeight="1" x14ac:dyDescent="0.25">
      <c r="A39" s="5"/>
      <c r="B39" s="5"/>
      <c r="C39" s="5"/>
      <c r="D39" s="5"/>
      <c r="E39" s="5"/>
      <c r="F39" s="5"/>
      <c r="G39" s="5"/>
      <c r="H39" s="5"/>
      <c r="I39" s="5"/>
      <c r="J39" s="5"/>
      <c r="K39" s="5"/>
      <c r="L39" s="5"/>
      <c r="M39" s="5"/>
      <c r="N39" s="5"/>
      <c r="O39" s="5"/>
      <c r="P39" s="37"/>
      <c r="Q39" s="37"/>
      <c r="R39" s="5"/>
    </row>
    <row r="40" spans="1:18" ht="15" hidden="1" customHeight="1" x14ac:dyDescent="0.25">
      <c r="A40" s="5"/>
      <c r="B40" s="5"/>
      <c r="C40" s="5"/>
      <c r="D40" s="5"/>
      <c r="E40" s="5"/>
      <c r="F40" s="5"/>
      <c r="G40" s="5"/>
      <c r="H40" s="5"/>
      <c r="I40" s="5"/>
      <c r="J40" s="5"/>
      <c r="K40" s="5"/>
      <c r="L40" s="5"/>
      <c r="M40" s="5"/>
      <c r="N40" s="5"/>
      <c r="O40" s="5"/>
      <c r="P40" s="37"/>
      <c r="Q40" s="37"/>
      <c r="R40" s="5"/>
    </row>
    <row r="41" spans="1:18" ht="15" hidden="1" customHeight="1" x14ac:dyDescent="0.25">
      <c r="A41" s="5"/>
      <c r="B41" s="5"/>
      <c r="C41" s="5"/>
      <c r="D41" s="5"/>
      <c r="E41" s="5"/>
      <c r="F41" s="5"/>
      <c r="G41" s="5"/>
      <c r="H41" s="5"/>
      <c r="I41" s="5"/>
      <c r="J41" s="5"/>
      <c r="K41" s="5"/>
      <c r="L41" s="5"/>
      <c r="M41" s="5"/>
      <c r="N41" s="5"/>
      <c r="O41" s="5"/>
      <c r="P41" s="37"/>
      <c r="Q41" s="37"/>
      <c r="R41" s="5"/>
    </row>
    <row r="42" spans="1:18" hidden="1" x14ac:dyDescent="0.25">
      <c r="A42" s="5"/>
      <c r="B42" s="5"/>
      <c r="C42" s="5"/>
      <c r="D42" s="5"/>
      <c r="E42" s="5"/>
      <c r="F42" s="5"/>
      <c r="G42" s="5"/>
      <c r="H42" s="5"/>
      <c r="I42" s="5"/>
      <c r="J42" s="5"/>
      <c r="K42" s="5"/>
      <c r="L42" s="5"/>
      <c r="M42" s="5"/>
      <c r="N42" s="5"/>
      <c r="O42" s="5"/>
      <c r="P42" s="37"/>
      <c r="Q42" s="37"/>
      <c r="R42" s="5"/>
    </row>
    <row r="43" spans="1:18" ht="15" hidden="1" customHeight="1" x14ac:dyDescent="0.25">
      <c r="A43" s="5"/>
      <c r="B43" s="5"/>
      <c r="C43" s="5"/>
      <c r="D43" s="5"/>
      <c r="E43" s="5"/>
      <c r="F43" s="5"/>
      <c r="G43" s="5"/>
      <c r="H43" s="5"/>
      <c r="I43" s="5"/>
      <c r="J43" s="5"/>
      <c r="K43" s="5"/>
      <c r="L43" s="5"/>
      <c r="M43" s="5"/>
      <c r="N43" s="5"/>
      <c r="O43" s="5"/>
      <c r="P43" s="37"/>
      <c r="Q43" s="37"/>
      <c r="R43" s="5"/>
    </row>
    <row r="44" spans="1:18" hidden="1" x14ac:dyDescent="0.25">
      <c r="A44" s="5"/>
      <c r="B44" s="5"/>
      <c r="C44" s="5"/>
      <c r="D44" s="5"/>
      <c r="E44" s="5"/>
      <c r="F44" s="5"/>
      <c r="G44" s="5"/>
      <c r="H44" s="5"/>
      <c r="I44" s="5"/>
      <c r="J44" s="5"/>
      <c r="K44" s="5"/>
      <c r="L44" s="5"/>
      <c r="M44" s="5"/>
      <c r="N44" s="5"/>
      <c r="O44" s="5"/>
      <c r="P44" s="37"/>
      <c r="Q44" s="37"/>
      <c r="R44" s="37"/>
    </row>
    <row r="45" spans="1:18" hidden="1" x14ac:dyDescent="0.25">
      <c r="A45" s="5"/>
      <c r="B45" s="5"/>
      <c r="C45" s="5"/>
      <c r="D45" s="5"/>
      <c r="E45" s="5"/>
      <c r="F45" s="5"/>
      <c r="G45" s="5"/>
      <c r="H45" s="5"/>
      <c r="I45" s="5"/>
      <c r="J45" s="5"/>
      <c r="K45" s="5"/>
      <c r="L45" s="5"/>
      <c r="M45" s="5"/>
      <c r="N45" s="5"/>
      <c r="O45" s="5"/>
      <c r="P45" s="37"/>
      <c r="Q45" s="37"/>
      <c r="R45" s="37"/>
    </row>
    <row r="46" spans="1:18" hidden="1" x14ac:dyDescent="0.25">
      <c r="A46" s="5"/>
      <c r="B46" s="5"/>
      <c r="C46" s="5"/>
      <c r="D46" s="5"/>
      <c r="E46" s="5"/>
      <c r="F46" s="5"/>
      <c r="G46" s="5"/>
      <c r="H46" s="5"/>
      <c r="I46" s="5"/>
      <c r="J46" s="5"/>
      <c r="K46" s="5"/>
      <c r="L46" s="5"/>
      <c r="M46" s="5"/>
      <c r="N46" s="5"/>
      <c r="O46" s="5"/>
      <c r="P46" s="37"/>
      <c r="Q46" s="37"/>
      <c r="R46" s="37"/>
    </row>
    <row r="47" spans="1:18" hidden="1" x14ac:dyDescent="0.25">
      <c r="A47" s="5"/>
      <c r="B47" s="5"/>
      <c r="C47" s="5"/>
      <c r="D47" s="5"/>
      <c r="E47" s="5"/>
      <c r="F47" s="5"/>
      <c r="G47" s="5"/>
      <c r="H47" s="5"/>
      <c r="I47" s="5"/>
      <c r="J47" s="5"/>
      <c r="K47" s="5"/>
      <c r="L47" s="5"/>
      <c r="M47" s="5"/>
      <c r="N47" s="5"/>
      <c r="O47" s="5"/>
      <c r="P47" s="37"/>
      <c r="Q47" s="37"/>
      <c r="R47" s="37"/>
    </row>
    <row r="48" spans="1:18" hidden="1" x14ac:dyDescent="0.25">
      <c r="A48" s="5"/>
      <c r="B48" s="5"/>
      <c r="C48" s="5"/>
      <c r="D48" s="5"/>
      <c r="E48" s="5"/>
      <c r="F48" s="5"/>
      <c r="G48" s="5"/>
      <c r="H48" s="5"/>
      <c r="I48" s="5"/>
      <c r="J48" s="5"/>
      <c r="K48" s="5"/>
      <c r="L48" s="5"/>
      <c r="M48" s="5"/>
      <c r="N48" s="5"/>
      <c r="O48" s="5"/>
      <c r="P48" s="37"/>
      <c r="Q48" s="37"/>
      <c r="R48" s="37"/>
    </row>
    <row r="49" spans="1:18" hidden="1" x14ac:dyDescent="0.25">
      <c r="A49" s="5"/>
      <c r="B49" s="5"/>
      <c r="C49" s="5"/>
      <c r="D49" s="5"/>
      <c r="E49" s="5"/>
      <c r="F49" s="5"/>
      <c r="G49" s="5"/>
      <c r="H49" s="5"/>
      <c r="I49" s="5"/>
      <c r="J49" s="5"/>
      <c r="K49" s="5"/>
      <c r="L49" s="5"/>
      <c r="M49" s="5"/>
      <c r="N49" s="5"/>
      <c r="O49" s="5"/>
      <c r="P49" s="37"/>
      <c r="Q49" s="37"/>
      <c r="R49" s="37"/>
    </row>
    <row r="50" spans="1:18" hidden="1" x14ac:dyDescent="0.25">
      <c r="A50" s="5"/>
      <c r="B50" s="5"/>
      <c r="C50" s="5"/>
      <c r="D50" s="5"/>
      <c r="E50" s="5"/>
      <c r="F50" s="5"/>
      <c r="G50" s="5"/>
      <c r="H50" s="5"/>
      <c r="I50" s="5"/>
      <c r="J50" s="5"/>
      <c r="K50" s="5"/>
      <c r="L50" s="5"/>
      <c r="M50" s="5"/>
      <c r="N50" s="5"/>
      <c r="O50" s="5"/>
      <c r="P50" s="37"/>
      <c r="Q50" s="37"/>
      <c r="R50" s="37"/>
    </row>
    <row r="51" spans="1:18" hidden="1" x14ac:dyDescent="0.25">
      <c r="A51" s="5"/>
      <c r="B51" s="5"/>
      <c r="C51" s="5"/>
      <c r="D51" s="5"/>
      <c r="E51" s="5"/>
      <c r="F51" s="5"/>
      <c r="G51" s="5"/>
      <c r="H51" s="5"/>
      <c r="I51" s="5"/>
      <c r="J51" s="5"/>
      <c r="K51" s="5"/>
      <c r="L51" s="5"/>
      <c r="M51" s="5"/>
      <c r="N51" s="5"/>
      <c r="O51" s="5"/>
      <c r="P51" s="37"/>
      <c r="Q51" s="37"/>
      <c r="R51" s="37"/>
    </row>
    <row r="52" spans="1:18" hidden="1" x14ac:dyDescent="0.25">
      <c r="A52" s="5"/>
      <c r="B52" s="5"/>
      <c r="C52" s="5"/>
      <c r="D52" s="5"/>
      <c r="E52" s="5"/>
      <c r="F52" s="5"/>
      <c r="G52" s="5"/>
      <c r="H52" s="5"/>
      <c r="I52" s="5"/>
      <c r="J52" s="5"/>
      <c r="K52" s="5"/>
      <c r="L52" s="5"/>
      <c r="M52" s="5"/>
      <c r="N52" s="5"/>
      <c r="O52" s="5"/>
      <c r="P52" s="37"/>
      <c r="Q52" s="37"/>
      <c r="R52" s="37"/>
    </row>
    <row r="53" spans="1:18" hidden="1" x14ac:dyDescent="0.25">
      <c r="A53" s="5"/>
      <c r="B53" s="5"/>
      <c r="C53" s="5"/>
      <c r="D53" s="5"/>
      <c r="E53" s="5"/>
      <c r="F53" s="5"/>
      <c r="G53" s="5"/>
      <c r="H53" s="5"/>
      <c r="I53" s="5"/>
      <c r="J53" s="5"/>
      <c r="K53" s="5"/>
      <c r="L53" s="5"/>
      <c r="M53" s="5"/>
      <c r="N53" s="5"/>
      <c r="O53" s="5"/>
      <c r="P53" s="37"/>
      <c r="Q53" s="37"/>
      <c r="R53" s="37"/>
    </row>
    <row r="54" spans="1:18" hidden="1" x14ac:dyDescent="0.25">
      <c r="A54" s="5"/>
      <c r="B54" s="5"/>
      <c r="C54" s="5"/>
      <c r="D54" s="5"/>
      <c r="E54" s="5"/>
      <c r="F54" s="5"/>
      <c r="G54" s="5"/>
      <c r="H54" s="5"/>
      <c r="I54" s="5"/>
      <c r="J54" s="5"/>
      <c r="K54" s="5"/>
      <c r="L54" s="5"/>
      <c r="M54" s="5"/>
      <c r="N54" s="5"/>
      <c r="O54" s="5"/>
      <c r="P54" s="37"/>
      <c r="Q54" s="37"/>
      <c r="R54" s="37"/>
    </row>
    <row r="55" spans="1:18" hidden="1" x14ac:dyDescent="0.25">
      <c r="A55" s="5"/>
      <c r="B55" s="5"/>
      <c r="C55" s="5"/>
      <c r="D55" s="5"/>
      <c r="E55" s="5"/>
      <c r="F55" s="5"/>
      <c r="G55" s="5"/>
      <c r="H55" s="5"/>
      <c r="I55" s="5"/>
      <c r="J55" s="5"/>
      <c r="K55" s="5"/>
      <c r="L55" s="5"/>
      <c r="M55" s="5"/>
      <c r="N55" s="5"/>
      <c r="O55" s="5"/>
      <c r="P55" s="37"/>
      <c r="Q55" s="37"/>
      <c r="R55" s="37"/>
    </row>
    <row r="56" spans="1:18" hidden="1" x14ac:dyDescent="0.25">
      <c r="A56" s="5"/>
      <c r="B56" s="5"/>
      <c r="C56" s="5"/>
      <c r="D56" s="5"/>
      <c r="E56" s="5"/>
      <c r="F56" s="5"/>
      <c r="G56" s="5"/>
      <c r="H56" s="5"/>
      <c r="I56" s="5"/>
      <c r="J56" s="5"/>
      <c r="K56" s="5"/>
      <c r="L56" s="5"/>
      <c r="M56" s="5"/>
      <c r="N56" s="5"/>
      <c r="O56" s="5"/>
      <c r="P56" s="37"/>
      <c r="Q56" s="37"/>
      <c r="R56" s="37"/>
    </row>
    <row r="57" spans="1:18" hidden="1" x14ac:dyDescent="0.25">
      <c r="A57" s="37"/>
      <c r="B57" s="215"/>
      <c r="C57" s="37"/>
      <c r="D57" s="37"/>
      <c r="E57" s="37"/>
      <c r="F57" s="37"/>
      <c r="G57" s="37"/>
      <c r="H57" s="37"/>
      <c r="I57" s="37"/>
      <c r="J57" s="37"/>
      <c r="K57" s="37"/>
      <c r="L57" s="37"/>
      <c r="M57" s="37"/>
      <c r="N57" s="37"/>
      <c r="O57" s="37"/>
      <c r="P57" s="37"/>
      <c r="Q57" s="37"/>
      <c r="R57" s="37"/>
    </row>
    <row r="58" spans="1:18" hidden="1" x14ac:dyDescent="0.25">
      <c r="A58" s="37"/>
      <c r="B58" s="215"/>
      <c r="C58" s="37"/>
      <c r="D58" s="37"/>
      <c r="E58" s="37"/>
      <c r="F58" s="37"/>
      <c r="G58" s="37"/>
      <c r="H58" s="37"/>
      <c r="I58" s="37"/>
      <c r="J58" s="37"/>
      <c r="K58" s="37"/>
      <c r="L58" s="37"/>
      <c r="M58" s="37"/>
      <c r="N58" s="37"/>
      <c r="O58" s="37"/>
      <c r="P58" s="37"/>
      <c r="Q58" s="37"/>
      <c r="R58" s="37"/>
    </row>
    <row r="59" spans="1:18" hidden="1" x14ac:dyDescent="0.25">
      <c r="A59" s="37"/>
      <c r="B59" s="215"/>
      <c r="C59" s="37"/>
      <c r="D59" s="37"/>
      <c r="E59" s="37"/>
      <c r="F59" s="37"/>
      <c r="G59" s="37"/>
      <c r="H59" s="37"/>
      <c r="I59" s="37"/>
      <c r="J59" s="37"/>
      <c r="K59" s="37"/>
      <c r="L59" s="37"/>
      <c r="M59" s="37"/>
      <c r="N59" s="37"/>
      <c r="O59" s="37"/>
      <c r="P59" s="37"/>
      <c r="Q59" s="37"/>
      <c r="R59" s="37"/>
    </row>
    <row r="60" spans="1:18" hidden="1" x14ac:dyDescent="0.25">
      <c r="A60" s="37"/>
      <c r="B60" s="215"/>
      <c r="C60" s="37"/>
      <c r="D60" s="37"/>
      <c r="E60" s="37"/>
      <c r="F60" s="37"/>
      <c r="G60" s="37"/>
      <c r="H60" s="37"/>
      <c r="I60" s="37"/>
      <c r="J60" s="37"/>
      <c r="K60" s="37"/>
      <c r="L60" s="37"/>
      <c r="M60" s="37"/>
      <c r="N60" s="37"/>
      <c r="O60" s="37"/>
      <c r="P60" s="37"/>
      <c r="Q60" s="37"/>
      <c r="R60" s="37"/>
    </row>
    <row r="61" spans="1:18" hidden="1" x14ac:dyDescent="0.25">
      <c r="A61" s="37"/>
      <c r="B61" s="215"/>
      <c r="C61" s="37"/>
      <c r="D61" s="37"/>
      <c r="E61" s="37"/>
      <c r="F61" s="37"/>
      <c r="G61" s="37"/>
      <c r="H61" s="37"/>
      <c r="I61" s="37"/>
      <c r="J61" s="37"/>
      <c r="K61" s="37"/>
      <c r="L61" s="37"/>
      <c r="M61" s="37"/>
      <c r="N61" s="37"/>
      <c r="O61" s="37"/>
      <c r="P61" s="37"/>
      <c r="Q61" s="37"/>
      <c r="R61" s="37"/>
    </row>
    <row r="62" spans="1:18" hidden="1" x14ac:dyDescent="0.25">
      <c r="A62" s="37"/>
      <c r="B62" s="215"/>
      <c r="C62" s="37"/>
      <c r="D62" s="37"/>
      <c r="E62" s="37"/>
      <c r="F62" s="37"/>
      <c r="G62" s="37"/>
      <c r="H62" s="37"/>
      <c r="I62" s="37"/>
      <c r="J62" s="37"/>
      <c r="K62" s="37"/>
      <c r="L62" s="37"/>
      <c r="M62" s="37"/>
      <c r="N62" s="37"/>
      <c r="O62" s="37"/>
      <c r="P62" s="37"/>
      <c r="Q62" s="37"/>
      <c r="R62" s="37"/>
    </row>
    <row r="63" spans="1:18" hidden="1" x14ac:dyDescent="0.25">
      <c r="A63" s="37"/>
      <c r="B63" s="215"/>
      <c r="C63" s="37"/>
      <c r="D63" s="37"/>
      <c r="E63" s="37"/>
      <c r="F63" s="37"/>
      <c r="G63" s="37"/>
      <c r="H63" s="37"/>
      <c r="I63" s="37"/>
      <c r="J63" s="37"/>
      <c r="K63" s="37"/>
      <c r="L63" s="37"/>
      <c r="M63" s="37"/>
      <c r="N63" s="37"/>
      <c r="O63" s="37"/>
      <c r="P63" s="37"/>
      <c r="Q63" s="37"/>
      <c r="R63" s="37"/>
    </row>
    <row r="64" spans="1:18" hidden="1" x14ac:dyDescent="0.25">
      <c r="A64" s="37"/>
      <c r="B64" s="215"/>
      <c r="C64" s="37"/>
      <c r="D64" s="37"/>
      <c r="E64" s="37"/>
      <c r="F64" s="37"/>
      <c r="G64" s="37"/>
      <c r="H64" s="37"/>
      <c r="I64" s="37"/>
      <c r="J64" s="37"/>
      <c r="K64" s="37"/>
      <c r="L64" s="37"/>
      <c r="M64" s="37"/>
      <c r="N64" s="37"/>
      <c r="O64" s="37"/>
      <c r="P64" s="37"/>
      <c r="Q64" s="37"/>
      <c r="R64" s="37"/>
    </row>
    <row r="65" spans="1:18" hidden="1" x14ac:dyDescent="0.25">
      <c r="A65" s="37"/>
      <c r="B65" s="215"/>
      <c r="C65" s="37"/>
      <c r="D65" s="37"/>
      <c r="E65" s="37"/>
      <c r="F65" s="37"/>
      <c r="G65" s="37"/>
      <c r="H65" s="37"/>
      <c r="I65" s="37"/>
      <c r="J65" s="37"/>
      <c r="K65" s="37"/>
      <c r="L65" s="37"/>
      <c r="M65" s="37"/>
      <c r="N65" s="37"/>
      <c r="O65" s="37"/>
      <c r="P65" s="37"/>
      <c r="Q65" s="37"/>
      <c r="R65" s="37"/>
    </row>
    <row r="66" spans="1:18" hidden="1" x14ac:dyDescent="0.25">
      <c r="A66" s="37"/>
      <c r="B66" s="215"/>
      <c r="C66" s="37"/>
      <c r="D66" s="37"/>
      <c r="E66" s="37"/>
      <c r="F66" s="37"/>
      <c r="G66" s="37"/>
      <c r="H66" s="37"/>
      <c r="I66" s="37"/>
      <c r="J66" s="37"/>
      <c r="K66" s="37"/>
      <c r="L66" s="37"/>
      <c r="M66" s="37"/>
      <c r="N66" s="37"/>
      <c r="O66" s="37"/>
      <c r="P66" s="37"/>
      <c r="Q66" s="37"/>
      <c r="R66" s="37"/>
    </row>
    <row r="67" spans="1:18" hidden="1" x14ac:dyDescent="0.25">
      <c r="A67" s="37"/>
      <c r="B67" s="215"/>
      <c r="C67" s="37"/>
      <c r="D67" s="37"/>
      <c r="E67" s="37"/>
      <c r="F67" s="37"/>
      <c r="G67" s="37"/>
      <c r="H67" s="37"/>
      <c r="I67" s="37"/>
      <c r="J67" s="37"/>
      <c r="K67" s="37"/>
      <c r="L67" s="37"/>
      <c r="M67" s="37"/>
      <c r="N67" s="37"/>
      <c r="O67" s="37"/>
      <c r="P67" s="37"/>
      <c r="Q67" s="37"/>
      <c r="R67" s="37"/>
    </row>
    <row r="68" spans="1:18" hidden="1" x14ac:dyDescent="0.25">
      <c r="A68" s="37"/>
      <c r="B68" s="215"/>
      <c r="C68" s="37"/>
      <c r="D68" s="37"/>
      <c r="E68" s="37"/>
      <c r="F68" s="37"/>
      <c r="G68" s="37"/>
      <c r="H68" s="37"/>
      <c r="I68" s="37"/>
      <c r="J68" s="37"/>
      <c r="K68" s="37"/>
      <c r="L68" s="37"/>
      <c r="M68" s="37"/>
      <c r="N68" s="37"/>
      <c r="O68" s="37"/>
      <c r="P68" s="37"/>
      <c r="Q68" s="37"/>
      <c r="R68" s="37"/>
    </row>
    <row r="69" spans="1:18" hidden="1" x14ac:dyDescent="0.25">
      <c r="A69" s="37"/>
      <c r="B69" s="215"/>
      <c r="C69" s="37"/>
      <c r="D69" s="37"/>
      <c r="E69" s="37"/>
      <c r="F69" s="37"/>
      <c r="G69" s="37"/>
      <c r="H69" s="37"/>
      <c r="I69" s="37"/>
      <c r="J69" s="37"/>
      <c r="K69" s="37"/>
      <c r="L69" s="37"/>
      <c r="M69" s="37"/>
      <c r="N69" s="37"/>
      <c r="O69" s="37"/>
      <c r="P69" s="37"/>
      <c r="Q69" s="37"/>
      <c r="R69" s="37"/>
    </row>
    <row r="70" spans="1:18" hidden="1" x14ac:dyDescent="0.25">
      <c r="A70" s="37"/>
      <c r="B70" s="215"/>
      <c r="C70" s="37"/>
      <c r="D70" s="37"/>
      <c r="E70" s="37"/>
      <c r="F70" s="37"/>
      <c r="G70" s="37"/>
      <c r="H70" s="37"/>
      <c r="I70" s="37"/>
      <c r="J70" s="37"/>
      <c r="K70" s="37"/>
      <c r="L70" s="37"/>
      <c r="M70" s="37"/>
      <c r="N70" s="37"/>
      <c r="O70" s="37"/>
      <c r="P70" s="37"/>
      <c r="Q70" s="37"/>
      <c r="R70" s="37"/>
    </row>
    <row r="71" spans="1:18" hidden="1" x14ac:dyDescent="0.25">
      <c r="A71" s="37"/>
      <c r="B71" s="215"/>
      <c r="C71" s="37"/>
      <c r="D71" s="37"/>
      <c r="E71" s="37"/>
      <c r="F71" s="37"/>
      <c r="G71" s="37"/>
      <c r="H71" s="37"/>
      <c r="I71" s="37"/>
      <c r="J71" s="37"/>
      <c r="K71" s="37"/>
      <c r="L71" s="37"/>
      <c r="M71" s="37"/>
      <c r="N71" s="37"/>
      <c r="O71" s="37"/>
      <c r="P71" s="37"/>
      <c r="Q71" s="37"/>
      <c r="R71" s="37"/>
    </row>
    <row r="72" spans="1:18" hidden="1" x14ac:dyDescent="0.25">
      <c r="A72" s="37"/>
      <c r="B72" s="215"/>
      <c r="C72" s="37"/>
      <c r="D72" s="37"/>
      <c r="E72" s="37"/>
      <c r="F72" s="37"/>
      <c r="G72" s="37"/>
      <c r="H72" s="37"/>
      <c r="I72" s="37"/>
      <c r="J72" s="37"/>
      <c r="K72" s="37"/>
      <c r="L72" s="37"/>
      <c r="M72" s="37"/>
      <c r="N72" s="37"/>
      <c r="O72" s="37"/>
      <c r="P72" s="37"/>
      <c r="Q72" s="37"/>
      <c r="R72" s="37"/>
    </row>
    <row r="73" spans="1:18" hidden="1" x14ac:dyDescent="0.25">
      <c r="A73" s="37"/>
      <c r="B73" s="215"/>
      <c r="C73" s="37"/>
      <c r="D73" s="37"/>
      <c r="E73" s="37"/>
      <c r="F73" s="37"/>
      <c r="G73" s="37"/>
      <c r="H73" s="37"/>
      <c r="I73" s="37"/>
      <c r="J73" s="37"/>
      <c r="K73" s="37"/>
      <c r="L73" s="37"/>
      <c r="M73" s="37"/>
      <c r="N73" s="37"/>
      <c r="O73" s="37"/>
      <c r="P73" s="37"/>
      <c r="Q73" s="37"/>
      <c r="R73" s="37"/>
    </row>
    <row r="74" spans="1:18" hidden="1" x14ac:dyDescent="0.25">
      <c r="A74" s="37"/>
      <c r="B74" s="215"/>
      <c r="C74" s="37"/>
      <c r="D74" s="37"/>
      <c r="E74" s="37"/>
      <c r="F74" s="37"/>
      <c r="G74" s="37"/>
      <c r="H74" s="37"/>
      <c r="I74" s="37"/>
      <c r="J74" s="37"/>
      <c r="K74" s="37"/>
      <c r="L74" s="37"/>
      <c r="M74" s="37"/>
      <c r="N74" s="37"/>
      <c r="O74" s="37"/>
      <c r="P74" s="37"/>
      <c r="Q74" s="37"/>
      <c r="R74" s="37"/>
    </row>
    <row r="75" spans="1:18" hidden="1" x14ac:dyDescent="0.25">
      <c r="A75" s="37"/>
      <c r="B75" s="215"/>
      <c r="C75" s="37"/>
      <c r="D75" s="37"/>
      <c r="E75" s="37"/>
      <c r="F75" s="37"/>
      <c r="G75" s="37"/>
      <c r="H75" s="37"/>
      <c r="I75" s="37"/>
      <c r="J75" s="37"/>
      <c r="K75" s="37"/>
      <c r="L75" s="37"/>
      <c r="M75" s="37"/>
      <c r="N75" s="37"/>
      <c r="O75" s="37"/>
      <c r="P75" s="37"/>
      <c r="Q75" s="37"/>
      <c r="R75" s="37"/>
    </row>
    <row r="76" spans="1:18" hidden="1" x14ac:dyDescent="0.25">
      <c r="A76" s="37"/>
      <c r="B76" s="215"/>
      <c r="C76" s="37"/>
      <c r="D76" s="37"/>
      <c r="E76" s="37"/>
      <c r="F76" s="37"/>
      <c r="G76" s="37"/>
      <c r="H76" s="37"/>
      <c r="I76" s="37"/>
      <c r="J76" s="37"/>
      <c r="K76" s="37"/>
      <c r="L76" s="37"/>
      <c r="M76" s="37"/>
      <c r="N76" s="37"/>
      <c r="O76" s="37"/>
      <c r="P76" s="37"/>
      <c r="Q76" s="37"/>
      <c r="R76" s="37"/>
    </row>
    <row r="77" spans="1:18" hidden="1" x14ac:dyDescent="0.25">
      <c r="A77" s="37"/>
      <c r="B77" s="215"/>
      <c r="C77" s="37"/>
      <c r="D77" s="37"/>
      <c r="E77" s="37"/>
      <c r="F77" s="37"/>
      <c r="G77" s="37"/>
      <c r="H77" s="37"/>
      <c r="I77" s="37"/>
      <c r="J77" s="37"/>
      <c r="K77" s="37"/>
      <c r="L77" s="37"/>
      <c r="M77" s="37"/>
      <c r="N77" s="37"/>
      <c r="O77" s="37"/>
      <c r="P77" s="37"/>
      <c r="Q77" s="37"/>
      <c r="R77" s="37"/>
    </row>
    <row r="78" spans="1:18" hidden="1" x14ac:dyDescent="0.25">
      <c r="A78" s="37"/>
      <c r="B78" s="215"/>
      <c r="C78" s="37"/>
      <c r="D78" s="37"/>
      <c r="E78" s="37"/>
      <c r="F78" s="37"/>
      <c r="G78" s="37"/>
      <c r="H78" s="37"/>
      <c r="I78" s="37"/>
      <c r="J78" s="37"/>
      <c r="K78" s="37"/>
      <c r="L78" s="37"/>
      <c r="M78" s="37"/>
      <c r="N78" s="37"/>
      <c r="O78" s="37"/>
      <c r="P78" s="37"/>
      <c r="Q78" s="37"/>
      <c r="R78" s="37"/>
    </row>
    <row r="79" spans="1:18" hidden="1" x14ac:dyDescent="0.25">
      <c r="A79" s="37"/>
      <c r="B79" s="215"/>
      <c r="C79" s="37"/>
      <c r="D79" s="37"/>
      <c r="E79" s="37"/>
      <c r="F79" s="37"/>
      <c r="G79" s="37"/>
      <c r="H79" s="37"/>
      <c r="I79" s="37"/>
      <c r="J79" s="37"/>
      <c r="K79" s="37"/>
      <c r="L79" s="37"/>
      <c r="M79" s="37"/>
      <c r="N79" s="37"/>
      <c r="O79" s="37"/>
      <c r="P79" s="37"/>
      <c r="Q79" s="37"/>
      <c r="R79" s="37"/>
    </row>
    <row r="80" spans="1:18" hidden="1" x14ac:dyDescent="0.25">
      <c r="A80" s="37"/>
      <c r="B80" s="215"/>
      <c r="C80" s="37"/>
      <c r="D80" s="37"/>
      <c r="E80" s="37"/>
      <c r="F80" s="37"/>
      <c r="G80" s="37"/>
      <c r="H80" s="37"/>
      <c r="I80" s="37"/>
      <c r="J80" s="37"/>
      <c r="K80" s="37"/>
      <c r="L80" s="37"/>
      <c r="M80" s="37"/>
      <c r="N80" s="37"/>
      <c r="O80" s="37"/>
      <c r="P80" s="37"/>
      <c r="Q80" s="37"/>
      <c r="R80" s="37"/>
    </row>
    <row r="81" spans="1:18" hidden="1" x14ac:dyDescent="0.25">
      <c r="A81" s="37"/>
      <c r="B81" s="215"/>
      <c r="C81" s="37"/>
      <c r="D81" s="37"/>
      <c r="E81" s="37"/>
      <c r="F81" s="37"/>
      <c r="G81" s="37"/>
      <c r="H81" s="37"/>
      <c r="I81" s="37"/>
      <c r="J81" s="37"/>
      <c r="K81" s="37"/>
      <c r="L81" s="37"/>
      <c r="M81" s="37"/>
      <c r="N81" s="37"/>
      <c r="O81" s="37"/>
      <c r="P81" s="37"/>
      <c r="Q81" s="37"/>
      <c r="R81" s="37"/>
    </row>
    <row r="82" spans="1:18" hidden="1" x14ac:dyDescent="0.25">
      <c r="A82" s="37"/>
      <c r="B82" s="215"/>
      <c r="C82" s="37"/>
      <c r="D82" s="37"/>
      <c r="E82" s="37"/>
      <c r="F82" s="37"/>
      <c r="G82" s="37"/>
      <c r="H82" s="37"/>
      <c r="I82" s="37"/>
      <c r="J82" s="37"/>
      <c r="K82" s="37"/>
      <c r="L82" s="37"/>
      <c r="M82" s="37"/>
      <c r="N82" s="37"/>
      <c r="O82" s="37"/>
      <c r="P82" s="37"/>
      <c r="Q82" s="37"/>
      <c r="R82" s="37"/>
    </row>
    <row r="83" spans="1:18" hidden="1" x14ac:dyDescent="0.25">
      <c r="A83" s="37"/>
      <c r="B83" s="215"/>
      <c r="C83" s="37"/>
      <c r="D83" s="37"/>
      <c r="E83" s="37"/>
      <c r="F83" s="37"/>
      <c r="G83" s="37"/>
      <c r="H83" s="37"/>
      <c r="I83" s="37"/>
      <c r="J83" s="37"/>
      <c r="K83" s="37"/>
      <c r="L83" s="37"/>
      <c r="M83" s="37"/>
      <c r="N83" s="37"/>
      <c r="O83" s="37"/>
      <c r="P83" s="37"/>
      <c r="Q83" s="37"/>
      <c r="R83" s="37"/>
    </row>
    <row r="84" spans="1:18" hidden="1" x14ac:dyDescent="0.25">
      <c r="A84" s="37"/>
      <c r="B84" s="215"/>
      <c r="C84" s="37"/>
      <c r="D84" s="37"/>
      <c r="E84" s="37"/>
      <c r="F84" s="37"/>
      <c r="G84" s="37"/>
      <c r="H84" s="37"/>
      <c r="I84" s="37"/>
      <c r="J84" s="37"/>
      <c r="K84" s="37"/>
      <c r="L84" s="37"/>
      <c r="M84" s="37"/>
      <c r="N84" s="37"/>
      <c r="O84" s="37"/>
      <c r="P84" s="37"/>
      <c r="Q84" s="37"/>
      <c r="R84" s="37"/>
    </row>
    <row r="85" spans="1:18" hidden="1" x14ac:dyDescent="0.25">
      <c r="A85" s="37"/>
      <c r="B85" s="215"/>
      <c r="C85" s="37"/>
      <c r="D85" s="37"/>
      <c r="E85" s="37"/>
      <c r="F85" s="37"/>
      <c r="G85" s="37"/>
      <c r="H85" s="37"/>
      <c r="I85" s="37"/>
      <c r="J85" s="37"/>
      <c r="K85" s="37"/>
      <c r="L85" s="37"/>
      <c r="M85" s="37"/>
      <c r="N85" s="37"/>
      <c r="O85" s="37"/>
      <c r="P85" s="37"/>
      <c r="Q85" s="37"/>
      <c r="R85" s="37"/>
    </row>
    <row r="86" spans="1:18" hidden="1" x14ac:dyDescent="0.25">
      <c r="A86" s="37"/>
      <c r="B86" s="215"/>
      <c r="C86" s="37"/>
      <c r="D86" s="37"/>
      <c r="E86" s="37"/>
      <c r="F86" s="37"/>
      <c r="G86" s="37"/>
      <c r="H86" s="37"/>
      <c r="I86" s="37"/>
      <c r="J86" s="37"/>
      <c r="K86" s="37"/>
      <c r="L86" s="37"/>
      <c r="M86" s="37"/>
      <c r="N86" s="37"/>
      <c r="O86" s="37"/>
      <c r="P86" s="37"/>
      <c r="Q86" s="37"/>
      <c r="R86" s="37"/>
    </row>
    <row r="87" spans="1:18" hidden="1" x14ac:dyDescent="0.25">
      <c r="A87" s="37"/>
      <c r="B87" s="215"/>
      <c r="C87" s="37"/>
      <c r="D87" s="37"/>
      <c r="E87" s="37"/>
      <c r="F87" s="37"/>
      <c r="G87" s="37"/>
      <c r="H87" s="37"/>
      <c r="I87" s="37"/>
      <c r="J87" s="37"/>
      <c r="K87" s="37"/>
      <c r="L87" s="37"/>
      <c r="M87" s="37"/>
      <c r="N87" s="37"/>
      <c r="O87" s="37"/>
      <c r="P87" s="37"/>
      <c r="Q87" s="37"/>
      <c r="R87" s="37"/>
    </row>
    <row r="88" spans="1:18" hidden="1" x14ac:dyDescent="0.25">
      <c r="A88" s="37"/>
      <c r="B88" s="215"/>
      <c r="C88" s="37"/>
      <c r="D88" s="37"/>
      <c r="E88" s="37"/>
      <c r="F88" s="37"/>
      <c r="G88" s="37"/>
      <c r="H88" s="37"/>
      <c r="I88" s="37"/>
      <c r="J88" s="37"/>
      <c r="K88" s="37"/>
      <c r="L88" s="37"/>
      <c r="M88" s="37"/>
      <c r="N88" s="37"/>
      <c r="O88" s="37"/>
      <c r="P88" s="37"/>
      <c r="Q88" s="37"/>
      <c r="R88" s="37"/>
    </row>
    <row r="89" spans="1:18" hidden="1" x14ac:dyDescent="0.25">
      <c r="A89" s="37"/>
      <c r="B89" s="215"/>
      <c r="C89" s="37"/>
      <c r="D89" s="37"/>
      <c r="E89" s="37"/>
      <c r="F89" s="37"/>
      <c r="G89" s="37"/>
      <c r="H89" s="37"/>
      <c r="I89" s="37"/>
      <c r="J89" s="37"/>
      <c r="K89" s="37"/>
      <c r="L89" s="37"/>
      <c r="M89" s="37"/>
      <c r="N89" s="37"/>
      <c r="O89" s="37"/>
      <c r="P89" s="37"/>
      <c r="Q89" s="37"/>
      <c r="R89" s="37"/>
    </row>
    <row r="90" spans="1:18" hidden="1" x14ac:dyDescent="0.25">
      <c r="A90" s="37"/>
      <c r="B90" s="215"/>
      <c r="C90" s="37"/>
      <c r="D90" s="37"/>
      <c r="E90" s="37"/>
      <c r="F90" s="37"/>
      <c r="G90" s="37"/>
      <c r="H90" s="37"/>
      <c r="I90" s="37"/>
      <c r="J90" s="37"/>
      <c r="K90" s="37"/>
      <c r="L90" s="37"/>
      <c r="M90" s="37"/>
      <c r="N90" s="37"/>
      <c r="O90" s="37"/>
      <c r="P90" s="37"/>
      <c r="Q90" s="37"/>
      <c r="R90" s="37"/>
    </row>
    <row r="91" spans="1:18" hidden="1" x14ac:dyDescent="0.25">
      <c r="A91" s="37"/>
      <c r="B91" s="215"/>
      <c r="C91" s="37"/>
      <c r="D91" s="37"/>
      <c r="E91" s="37"/>
      <c r="F91" s="37"/>
      <c r="G91" s="37"/>
      <c r="H91" s="37"/>
      <c r="I91" s="37"/>
      <c r="J91" s="37"/>
      <c r="K91" s="37"/>
      <c r="L91" s="37"/>
      <c r="M91" s="37"/>
      <c r="N91" s="37"/>
      <c r="O91" s="37"/>
      <c r="P91" s="37"/>
      <c r="Q91" s="37"/>
    </row>
    <row r="92" spans="1:18" hidden="1" x14ac:dyDescent="0.25">
      <c r="A92" s="37"/>
      <c r="B92" s="215"/>
      <c r="C92" s="37"/>
      <c r="D92" s="37"/>
      <c r="E92" s="37"/>
      <c r="F92" s="37"/>
      <c r="G92" s="37"/>
      <c r="H92" s="37"/>
      <c r="I92" s="37"/>
      <c r="J92" s="37"/>
      <c r="K92" s="37"/>
      <c r="L92" s="37"/>
      <c r="M92" s="37"/>
      <c r="N92" s="37"/>
      <c r="O92" s="37"/>
      <c r="P92" s="37"/>
      <c r="Q92" s="37"/>
    </row>
    <row r="93" spans="1:18" hidden="1" x14ac:dyDescent="0.25">
      <c r="A93" s="37"/>
      <c r="B93" s="215"/>
      <c r="C93" s="37"/>
      <c r="D93" s="37"/>
      <c r="E93" s="37"/>
      <c r="F93" s="37"/>
      <c r="G93" s="37"/>
      <c r="H93" s="37"/>
      <c r="I93" s="37"/>
      <c r="J93" s="37"/>
      <c r="K93" s="37"/>
      <c r="L93" s="37"/>
      <c r="M93" s="37"/>
      <c r="N93" s="37"/>
      <c r="O93" s="37"/>
      <c r="P93" s="37"/>
      <c r="Q93" s="37"/>
    </row>
    <row r="94" spans="1:18" hidden="1" x14ac:dyDescent="0.25">
      <c r="A94" s="37"/>
      <c r="B94" s="215"/>
      <c r="C94" s="37"/>
      <c r="D94" s="37"/>
      <c r="E94" s="37"/>
      <c r="F94" s="37"/>
      <c r="G94" s="37"/>
      <c r="H94" s="37"/>
      <c r="I94" s="37"/>
      <c r="J94" s="37"/>
      <c r="K94" s="37"/>
      <c r="L94" s="37"/>
      <c r="M94" s="37"/>
      <c r="N94" s="37"/>
      <c r="O94" s="37"/>
      <c r="P94" s="37"/>
      <c r="Q94" s="37"/>
    </row>
    <row r="95" spans="1:18" hidden="1" x14ac:dyDescent="0.25">
      <c r="A95" s="37"/>
      <c r="B95" s="215"/>
      <c r="C95" s="37"/>
      <c r="D95" s="37"/>
      <c r="E95" s="37"/>
      <c r="F95" s="37"/>
      <c r="G95" s="37"/>
      <c r="H95" s="37"/>
      <c r="I95" s="37"/>
      <c r="J95" s="37"/>
      <c r="K95" s="37"/>
      <c r="L95" s="37"/>
      <c r="M95" s="37"/>
      <c r="N95" s="37"/>
      <c r="O95" s="37"/>
      <c r="P95" s="37"/>
      <c r="Q95" s="37"/>
    </row>
    <row r="96" spans="1:18" hidden="1" x14ac:dyDescent="0.25">
      <c r="A96" s="37"/>
      <c r="B96" s="215"/>
      <c r="C96" s="37"/>
      <c r="D96" s="37"/>
      <c r="E96" s="37"/>
      <c r="F96" s="37"/>
      <c r="G96" s="37"/>
      <c r="H96" s="37"/>
      <c r="I96" s="37"/>
      <c r="J96" s="37"/>
      <c r="K96" s="37"/>
      <c r="L96" s="37"/>
      <c r="M96" s="37"/>
      <c r="N96" s="37"/>
      <c r="O96" s="37"/>
      <c r="P96" s="37"/>
      <c r="Q96" s="37"/>
    </row>
    <row r="97" spans="1:17" hidden="1" x14ac:dyDescent="0.25">
      <c r="A97" s="37"/>
      <c r="B97" s="215"/>
      <c r="C97" s="37"/>
      <c r="D97" s="37"/>
      <c r="E97" s="37"/>
      <c r="F97" s="37"/>
      <c r="G97" s="37"/>
      <c r="H97" s="37"/>
      <c r="I97" s="37"/>
      <c r="J97" s="37"/>
      <c r="K97" s="37"/>
      <c r="L97" s="37"/>
      <c r="M97" s="37"/>
      <c r="N97" s="37"/>
      <c r="O97" s="37"/>
      <c r="P97" s="37"/>
      <c r="Q97" s="37"/>
    </row>
    <row r="98" spans="1:17" hidden="1" x14ac:dyDescent="0.25">
      <c r="A98" s="37"/>
      <c r="B98" s="215"/>
      <c r="C98" s="37"/>
      <c r="D98" s="37"/>
      <c r="E98" s="37"/>
      <c r="F98" s="37"/>
      <c r="G98" s="37"/>
      <c r="H98" s="37"/>
      <c r="I98" s="37"/>
      <c r="J98" s="37"/>
      <c r="K98" s="37"/>
      <c r="L98" s="37"/>
      <c r="M98" s="37"/>
      <c r="N98" s="37"/>
      <c r="O98" s="37"/>
      <c r="P98" s="37"/>
      <c r="Q98" s="37"/>
    </row>
    <row r="99" spans="1:17" hidden="1" x14ac:dyDescent="0.25">
      <c r="A99" s="37"/>
      <c r="B99" s="215"/>
      <c r="C99" s="37"/>
      <c r="D99" s="37"/>
      <c r="E99" s="37"/>
      <c r="F99" s="37"/>
      <c r="G99" s="37"/>
      <c r="H99" s="37"/>
      <c r="I99" s="37"/>
      <c r="J99" s="37"/>
      <c r="K99" s="37"/>
      <c r="L99" s="37"/>
      <c r="M99" s="37"/>
      <c r="N99" s="37"/>
      <c r="O99" s="37"/>
      <c r="P99" s="37"/>
      <c r="Q99" s="37"/>
    </row>
    <row r="100" spans="1:17" hidden="1" x14ac:dyDescent="0.25">
      <c r="A100" s="37"/>
      <c r="B100" s="215"/>
      <c r="C100" s="37"/>
      <c r="D100" s="37"/>
      <c r="E100" s="37"/>
      <c r="F100" s="37"/>
      <c r="G100" s="37"/>
      <c r="H100" s="37"/>
      <c r="I100" s="37"/>
      <c r="J100" s="37"/>
      <c r="K100" s="37"/>
      <c r="L100" s="37"/>
      <c r="M100" s="37"/>
      <c r="N100" s="37"/>
      <c r="O100" s="37"/>
      <c r="P100" s="37"/>
      <c r="Q100" s="37"/>
    </row>
    <row r="101" spans="1:17" hidden="1" x14ac:dyDescent="0.25">
      <c r="A101" s="37"/>
      <c r="B101" s="215"/>
      <c r="C101" s="37"/>
      <c r="D101" s="37"/>
      <c r="E101" s="37"/>
      <c r="F101" s="37"/>
      <c r="G101" s="37"/>
      <c r="H101" s="37"/>
      <c r="I101" s="37"/>
      <c r="J101" s="37"/>
      <c r="K101" s="37"/>
      <c r="L101" s="37"/>
      <c r="M101" s="37"/>
      <c r="N101" s="37"/>
      <c r="O101" s="37"/>
      <c r="P101" s="37"/>
      <c r="Q101" s="37"/>
    </row>
    <row r="102" spans="1:17" hidden="1" x14ac:dyDescent="0.25">
      <c r="A102" s="37"/>
      <c r="B102" s="215"/>
      <c r="C102" s="37"/>
      <c r="D102" s="37"/>
      <c r="E102" s="37"/>
      <c r="F102" s="37"/>
      <c r="G102" s="37"/>
      <c r="H102" s="37"/>
      <c r="I102" s="37"/>
      <c r="J102" s="37"/>
      <c r="K102" s="37"/>
      <c r="L102" s="37"/>
      <c r="M102" s="37"/>
      <c r="N102" s="37"/>
      <c r="O102" s="37"/>
      <c r="P102" s="37"/>
      <c r="Q102" s="37"/>
    </row>
    <row r="103" spans="1:17" hidden="1" x14ac:dyDescent="0.25">
      <c r="A103" s="37"/>
      <c r="B103" s="215"/>
      <c r="C103" s="37"/>
      <c r="D103" s="37"/>
      <c r="E103" s="37"/>
      <c r="F103" s="37"/>
      <c r="G103" s="37"/>
      <c r="H103" s="37"/>
      <c r="I103" s="37"/>
      <c r="J103" s="37"/>
      <c r="K103" s="37"/>
      <c r="L103" s="37"/>
      <c r="M103" s="37"/>
      <c r="N103" s="37"/>
      <c r="O103" s="37"/>
      <c r="P103" s="37"/>
      <c r="Q103" s="37"/>
    </row>
    <row r="104" spans="1:17" hidden="1" x14ac:dyDescent="0.25">
      <c r="A104" s="37"/>
      <c r="B104" s="215"/>
      <c r="C104" s="37"/>
      <c r="D104" s="37"/>
      <c r="E104" s="37"/>
      <c r="F104" s="37"/>
      <c r="G104" s="37"/>
      <c r="H104" s="37"/>
      <c r="I104" s="37"/>
      <c r="J104" s="37"/>
      <c r="K104" s="37"/>
      <c r="L104" s="37"/>
      <c r="M104" s="37"/>
      <c r="N104" s="37"/>
      <c r="O104" s="37"/>
      <c r="P104" s="37"/>
      <c r="Q104" s="37"/>
    </row>
    <row r="105" spans="1:17" hidden="1" x14ac:dyDescent="0.25">
      <c r="A105" s="37"/>
      <c r="B105" s="215"/>
      <c r="C105" s="37"/>
      <c r="D105" s="37"/>
      <c r="E105" s="37"/>
      <c r="F105" s="37"/>
      <c r="G105" s="37"/>
      <c r="H105" s="37"/>
      <c r="I105" s="37"/>
      <c r="J105" s="37"/>
      <c r="K105" s="37"/>
      <c r="L105" s="37"/>
      <c r="M105" s="37"/>
      <c r="N105" s="37"/>
      <c r="O105" s="37"/>
      <c r="P105" s="37"/>
      <c r="Q105" s="37"/>
    </row>
    <row r="106" spans="1:17" hidden="1" x14ac:dyDescent="0.25">
      <c r="A106" s="37"/>
      <c r="B106" s="215"/>
      <c r="C106" s="37"/>
      <c r="D106" s="37"/>
      <c r="E106" s="37"/>
      <c r="F106" s="37"/>
      <c r="G106" s="37"/>
      <c r="H106" s="37"/>
      <c r="I106" s="37"/>
      <c r="J106" s="37"/>
      <c r="K106" s="37"/>
      <c r="L106" s="37"/>
      <c r="M106" s="37"/>
      <c r="N106" s="37"/>
      <c r="O106" s="37"/>
      <c r="P106" s="37"/>
      <c r="Q106" s="37"/>
    </row>
    <row r="107" spans="1:17" hidden="1" x14ac:dyDescent="0.25">
      <c r="A107" s="37"/>
      <c r="B107" s="215"/>
      <c r="C107" s="37"/>
      <c r="D107" s="37"/>
      <c r="E107" s="37"/>
      <c r="F107" s="37"/>
      <c r="G107" s="37"/>
      <c r="H107" s="37"/>
      <c r="I107" s="37"/>
      <c r="J107" s="37"/>
      <c r="K107" s="37"/>
      <c r="L107" s="37"/>
      <c r="M107" s="37"/>
      <c r="N107" s="37"/>
      <c r="O107" s="37"/>
      <c r="P107" s="37"/>
      <c r="Q107" s="37"/>
    </row>
    <row r="108" spans="1:17" hidden="1" x14ac:dyDescent="0.25">
      <c r="A108" s="37"/>
      <c r="B108" s="215"/>
      <c r="C108" s="37"/>
      <c r="D108" s="37"/>
      <c r="E108" s="37"/>
      <c r="F108" s="37"/>
      <c r="G108" s="37"/>
      <c r="H108" s="37"/>
      <c r="I108" s="37"/>
      <c r="J108" s="37"/>
      <c r="K108" s="37"/>
      <c r="L108" s="37"/>
      <c r="M108" s="37"/>
      <c r="N108" s="37"/>
      <c r="O108" s="37"/>
      <c r="P108" s="37"/>
      <c r="Q108" s="37"/>
    </row>
    <row r="109" spans="1:17" hidden="1" x14ac:dyDescent="0.25">
      <c r="A109" s="37"/>
      <c r="B109" s="215"/>
      <c r="C109" s="37"/>
      <c r="D109" s="37"/>
      <c r="E109" s="37"/>
      <c r="F109" s="37"/>
      <c r="G109" s="37"/>
      <c r="H109" s="37"/>
      <c r="I109" s="37"/>
      <c r="J109" s="37"/>
      <c r="K109" s="37"/>
      <c r="L109" s="37"/>
      <c r="M109" s="37"/>
      <c r="N109" s="37"/>
      <c r="O109" s="37"/>
      <c r="P109" s="37"/>
      <c r="Q109" s="37"/>
    </row>
    <row r="110" spans="1:17" hidden="1" x14ac:dyDescent="0.25">
      <c r="A110" s="37"/>
      <c r="B110" s="215"/>
      <c r="C110" s="37"/>
      <c r="D110" s="37"/>
      <c r="E110" s="37"/>
      <c r="F110" s="37"/>
      <c r="G110" s="37"/>
      <c r="H110" s="37"/>
      <c r="I110" s="37"/>
      <c r="J110" s="37"/>
      <c r="K110" s="37"/>
      <c r="L110" s="37"/>
      <c r="M110" s="37"/>
      <c r="N110" s="37"/>
      <c r="O110" s="37"/>
      <c r="P110" s="37"/>
      <c r="Q110" s="37"/>
    </row>
    <row r="111" spans="1:17" hidden="1" x14ac:dyDescent="0.25">
      <c r="A111" s="37"/>
      <c r="B111" s="215"/>
      <c r="C111" s="37"/>
      <c r="D111" s="37"/>
      <c r="E111" s="37"/>
      <c r="F111" s="37"/>
      <c r="G111" s="37"/>
      <c r="H111" s="37"/>
      <c r="I111" s="37"/>
      <c r="J111" s="37"/>
      <c r="K111" s="37"/>
      <c r="L111" s="37"/>
      <c r="M111" s="37"/>
      <c r="N111" s="37"/>
      <c r="O111" s="37"/>
      <c r="P111" s="37"/>
      <c r="Q111" s="37"/>
    </row>
    <row r="112" spans="1:17" hidden="1" x14ac:dyDescent="0.25">
      <c r="A112" s="37"/>
      <c r="B112" s="215"/>
      <c r="C112" s="37"/>
      <c r="D112" s="37"/>
      <c r="E112" s="37"/>
      <c r="F112" s="37"/>
      <c r="G112" s="37"/>
      <c r="H112" s="37"/>
      <c r="I112" s="37"/>
      <c r="J112" s="37"/>
      <c r="K112" s="37"/>
      <c r="L112" s="37"/>
      <c r="M112" s="37"/>
      <c r="N112" s="37"/>
      <c r="O112" s="37"/>
      <c r="P112" s="37"/>
      <c r="Q112" s="37"/>
    </row>
    <row r="113" spans="1:17" hidden="1" x14ac:dyDescent="0.25">
      <c r="A113" s="37"/>
      <c r="B113" s="215"/>
      <c r="C113" s="37"/>
      <c r="D113" s="37"/>
      <c r="E113" s="37"/>
      <c r="F113" s="37"/>
      <c r="G113" s="37"/>
      <c r="H113" s="37"/>
      <c r="I113" s="37"/>
      <c r="J113" s="37"/>
      <c r="K113" s="37"/>
      <c r="L113" s="37"/>
      <c r="M113" s="37"/>
      <c r="N113" s="37"/>
      <c r="O113" s="37"/>
      <c r="P113" s="37"/>
      <c r="Q113" s="37"/>
    </row>
    <row r="114" spans="1:17" hidden="1" x14ac:dyDescent="0.25">
      <c r="A114" s="37"/>
      <c r="B114" s="215"/>
      <c r="C114" s="37"/>
      <c r="D114" s="37"/>
      <c r="E114" s="37"/>
      <c r="F114" s="37"/>
      <c r="G114" s="37"/>
      <c r="H114" s="37"/>
      <c r="I114" s="37"/>
      <c r="J114" s="37"/>
      <c r="K114" s="37"/>
      <c r="L114" s="37"/>
      <c r="M114" s="37"/>
      <c r="N114" s="37"/>
      <c r="O114" s="37"/>
      <c r="P114" s="37"/>
      <c r="Q114" s="37"/>
    </row>
    <row r="115" spans="1:17" hidden="1" x14ac:dyDescent="0.25">
      <c r="A115" s="37"/>
      <c r="B115" s="215"/>
      <c r="C115" s="37"/>
      <c r="D115" s="37"/>
      <c r="E115" s="37"/>
      <c r="F115" s="37"/>
      <c r="G115" s="37"/>
      <c r="H115" s="37"/>
      <c r="I115" s="37"/>
      <c r="J115" s="37"/>
      <c r="K115" s="37"/>
      <c r="L115" s="37"/>
      <c r="M115" s="37"/>
      <c r="N115" s="37"/>
      <c r="O115" s="37"/>
      <c r="P115" s="37"/>
      <c r="Q115" s="37"/>
    </row>
    <row r="116" spans="1:17" hidden="1" x14ac:dyDescent="0.25">
      <c r="A116" s="37"/>
      <c r="B116" s="215"/>
      <c r="C116" s="37"/>
      <c r="D116" s="37"/>
      <c r="E116" s="37"/>
      <c r="F116" s="37"/>
      <c r="G116" s="37"/>
      <c r="H116" s="37"/>
      <c r="I116" s="37"/>
      <c r="J116" s="37"/>
      <c r="K116" s="37"/>
      <c r="L116" s="37"/>
      <c r="M116" s="37"/>
      <c r="N116" s="37"/>
      <c r="O116" s="37"/>
      <c r="P116" s="37"/>
      <c r="Q116" s="37"/>
    </row>
    <row r="117" spans="1:17" hidden="1" x14ac:dyDescent="0.25">
      <c r="A117" s="37"/>
      <c r="B117" s="215"/>
      <c r="C117" s="37"/>
      <c r="D117" s="37"/>
      <c r="E117" s="37"/>
      <c r="F117" s="37"/>
      <c r="G117" s="37"/>
      <c r="H117" s="37"/>
      <c r="I117" s="37"/>
      <c r="J117" s="37"/>
      <c r="K117" s="37"/>
      <c r="L117" s="37"/>
      <c r="M117" s="37"/>
      <c r="N117" s="37"/>
      <c r="O117" s="37"/>
      <c r="P117" s="37"/>
      <c r="Q117" s="37"/>
    </row>
    <row r="118" spans="1:17" hidden="1" x14ac:dyDescent="0.25">
      <c r="A118" s="37"/>
      <c r="B118" s="215"/>
      <c r="C118" s="37"/>
      <c r="D118" s="37"/>
      <c r="E118" s="37"/>
      <c r="F118" s="37"/>
      <c r="G118" s="37"/>
      <c r="H118" s="37"/>
      <c r="I118" s="37"/>
      <c r="J118" s="37"/>
      <c r="K118" s="37"/>
      <c r="L118" s="37"/>
      <c r="M118" s="37"/>
      <c r="N118" s="37"/>
      <c r="O118" s="37"/>
      <c r="P118" s="37"/>
      <c r="Q118" s="37"/>
    </row>
    <row r="119" spans="1:17" hidden="1" x14ac:dyDescent="0.25">
      <c r="A119" s="37"/>
      <c r="B119" s="215"/>
      <c r="C119" s="37"/>
      <c r="D119" s="37"/>
      <c r="E119" s="37"/>
      <c r="F119" s="37"/>
      <c r="G119" s="37"/>
      <c r="H119" s="37"/>
      <c r="I119" s="37"/>
      <c r="J119" s="37"/>
      <c r="K119" s="37"/>
      <c r="L119" s="37"/>
      <c r="M119" s="37"/>
      <c r="N119" s="37"/>
      <c r="O119" s="37"/>
      <c r="P119" s="37"/>
      <c r="Q119" s="37"/>
    </row>
  </sheetData>
  <sheetProtection algorithmName="SHA-512" hashValue="5nohSX5abWDPRzLRUgg8on0YFk/pFfA+CevxHaI96gDElzgax2gyRoVJWwgUThymNrsw3Wfm2zbb4rM5WawbeQ==" saltValue="AV66TRRsqdrguAfttYT4BA==" spinCount="100000" sheet="1" objects="1" scenarios="1"/>
  <pageMargins left="0.7" right="0.7" top="0.75" bottom="0.75" header="0.3" footer="0.3"/>
  <pageSetup scale="7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T109"/>
  <sheetViews>
    <sheetView showGridLines="0" topLeftCell="B7" zoomScaleNormal="100" workbookViewId="0">
      <selection activeCell="H12" sqref="H12"/>
    </sheetView>
  </sheetViews>
  <sheetFormatPr defaultColWidth="0" defaultRowHeight="15" zeroHeight="1" x14ac:dyDescent="0.25"/>
  <cols>
    <col min="1" max="1" width="9.140625" style="9" hidden="1" customWidth="1"/>
    <col min="2" max="2" width="17.5703125" style="309" customWidth="1"/>
    <col min="3" max="3" width="34.85546875" style="309" customWidth="1"/>
    <col min="4" max="4" width="35.85546875" style="309" customWidth="1"/>
    <col min="5" max="5" width="23.28515625" style="309" customWidth="1"/>
    <col min="6" max="6" width="24.140625" style="309" customWidth="1"/>
    <col min="7" max="7" width="22.28515625" style="309" customWidth="1"/>
    <col min="8" max="8" width="17" style="9" customWidth="1"/>
    <col min="9" max="9" width="15.7109375" style="9" customWidth="1"/>
    <col min="10" max="10" width="27.85546875" style="9" customWidth="1"/>
    <col min="11" max="13" width="15.5703125" style="9" customWidth="1"/>
    <col min="14" max="14" width="47.7109375" style="9" customWidth="1"/>
    <col min="15" max="15" width="36.85546875" style="9" customWidth="1"/>
    <col min="16" max="20" width="13.42578125" style="9" hidden="1" customWidth="1"/>
    <col min="21" max="16384" width="9.140625" style="9" hidden="1"/>
  </cols>
  <sheetData>
    <row r="1" spans="2:19" s="7" customFormat="1" ht="24.75" hidden="1" customHeight="1" x14ac:dyDescent="0.2">
      <c r="B1" s="26" t="s">
        <v>42</v>
      </c>
      <c r="C1" s="40"/>
      <c r="D1" s="40"/>
      <c r="E1" s="40"/>
      <c r="F1" s="40"/>
      <c r="G1" s="40"/>
      <c r="H1" s="40"/>
    </row>
    <row r="2" spans="2:19" s="7" customFormat="1" ht="12.75" hidden="1" x14ac:dyDescent="0.2">
      <c r="B2" s="41" t="s">
        <v>0</v>
      </c>
      <c r="C2" s="39" t="str">
        <f>+Welcome!B2</f>
        <v>63.10899(c) Semiannual Compliance Report (Spreadsheet Template)</v>
      </c>
      <c r="D2" s="42"/>
      <c r="E2" s="42"/>
      <c r="F2" s="42"/>
      <c r="G2" s="42"/>
      <c r="H2" s="42"/>
    </row>
    <row r="3" spans="2:19" s="7" customFormat="1" ht="12.75" hidden="1" x14ac:dyDescent="0.2">
      <c r="B3" s="43" t="s">
        <v>1</v>
      </c>
      <c r="C3" s="44" t="str">
        <f>+Welcome!B3</f>
        <v>63.10899(c)</v>
      </c>
      <c r="D3" s="45"/>
      <c r="E3" s="45"/>
      <c r="F3" s="45"/>
      <c r="G3" s="45"/>
      <c r="H3" s="45"/>
    </row>
    <row r="4" spans="2:19" s="7" customFormat="1" ht="12.75" hidden="1" x14ac:dyDescent="0.2">
      <c r="B4" s="43" t="s">
        <v>2</v>
      </c>
      <c r="C4" s="46" t="str">
        <f>+Welcome!B4</f>
        <v>v1.01</v>
      </c>
      <c r="D4" s="47"/>
      <c r="E4" s="47"/>
      <c r="F4" s="47"/>
      <c r="G4" s="47"/>
      <c r="H4" s="47"/>
    </row>
    <row r="5" spans="2:19" s="7" customFormat="1" ht="12.75" hidden="1" x14ac:dyDescent="0.2">
      <c r="B5" s="43" t="s">
        <v>3</v>
      </c>
      <c r="C5" s="48">
        <f>+Welcome!B5</f>
        <v>44362</v>
      </c>
      <c r="D5" s="49"/>
      <c r="E5" s="49"/>
      <c r="F5" s="49"/>
      <c r="G5" s="49"/>
      <c r="H5" s="49"/>
    </row>
    <row r="6" spans="2:19" s="8" customFormat="1" hidden="1" x14ac:dyDescent="0.25">
      <c r="B6" s="186" t="str">
        <f>Welcome!B6</f>
        <v>OMB No.: 2060-0605 Form 5900-521 For further Paperwork Reduction Act information see: 
https://www.epa.gov/electronic-reporting-air-emissions/paperwork-reduction-act-pra-cedri-and-ert</v>
      </c>
    </row>
    <row r="7" spans="2:19" s="8" customFormat="1" x14ac:dyDescent="0.25">
      <c r="B7" s="135" t="s">
        <v>152</v>
      </c>
      <c r="C7" s="77"/>
      <c r="D7" s="77"/>
      <c r="E7" s="77"/>
      <c r="F7" s="77"/>
      <c r="G7" s="77"/>
      <c r="H7" s="77"/>
      <c r="I7" s="77"/>
      <c r="J7" s="77"/>
      <c r="K7" s="32"/>
      <c r="L7" s="32"/>
      <c r="M7" s="32"/>
      <c r="N7" s="32"/>
      <c r="O7" s="32"/>
      <c r="P7" s="32"/>
      <c r="Q7" s="32"/>
      <c r="R7" s="32"/>
      <c r="S7" s="32"/>
    </row>
    <row r="8" spans="2:19" s="8" customFormat="1" x14ac:dyDescent="0.25">
      <c r="B8" s="10" t="s">
        <v>153</v>
      </c>
      <c r="C8" s="31"/>
      <c r="D8" s="31"/>
      <c r="E8" s="31"/>
      <c r="F8" s="31"/>
      <c r="G8" s="31"/>
      <c r="H8" s="31"/>
      <c r="I8" s="31"/>
      <c r="J8" s="31"/>
      <c r="K8" s="31"/>
      <c r="L8" s="31"/>
      <c r="M8" s="31"/>
      <c r="N8" s="31"/>
      <c r="O8" s="23"/>
      <c r="P8" s="23"/>
      <c r="Q8" s="23"/>
      <c r="R8" s="23"/>
      <c r="S8" s="23"/>
    </row>
    <row r="9" spans="2:19" s="8" customFormat="1" ht="17.25" hidden="1" customHeight="1" x14ac:dyDescent="0.25">
      <c r="B9" s="23"/>
      <c r="C9" s="23"/>
      <c r="D9" s="23"/>
      <c r="E9" s="23"/>
      <c r="F9" s="23"/>
      <c r="G9" s="23"/>
      <c r="H9" s="23"/>
      <c r="I9" s="23"/>
      <c r="J9" s="23"/>
      <c r="K9" s="23"/>
      <c r="L9" s="23"/>
      <c r="M9" s="23"/>
      <c r="N9" s="23"/>
      <c r="O9" s="10"/>
      <c r="P9" s="10"/>
      <c r="Q9" s="10"/>
      <c r="R9" s="10"/>
      <c r="S9" s="10"/>
    </row>
    <row r="10" spans="2:19" s="8" customFormat="1" ht="15.75" thickBot="1" x14ac:dyDescent="0.3">
      <c r="B10" s="11"/>
      <c r="C10" s="11"/>
      <c r="D10" s="11"/>
      <c r="E10" s="11"/>
      <c r="F10" s="11"/>
      <c r="G10" s="11"/>
      <c r="H10" s="11"/>
      <c r="I10" s="11"/>
      <c r="J10" s="11"/>
      <c r="K10" s="11"/>
      <c r="L10" s="11"/>
      <c r="M10" s="11"/>
      <c r="N10" s="11"/>
      <c r="O10" s="11"/>
      <c r="P10" s="11"/>
      <c r="Q10" s="11"/>
      <c r="R10" s="11"/>
      <c r="S10" s="11"/>
    </row>
    <row r="11" spans="2:19" s="8" customFormat="1" ht="15.75" customHeight="1" thickBot="1" x14ac:dyDescent="0.3">
      <c r="B11" s="34"/>
      <c r="C11" s="130" t="s">
        <v>4</v>
      </c>
      <c r="D11" s="131"/>
      <c r="E11" s="131"/>
      <c r="F11" s="131"/>
      <c r="G11" s="131"/>
      <c r="H11" s="131"/>
      <c r="I11" s="131"/>
      <c r="J11" s="134"/>
      <c r="K11" s="133" t="s">
        <v>5</v>
      </c>
      <c r="L11" s="132"/>
      <c r="M11" s="132"/>
      <c r="N11" s="131"/>
      <c r="O11" s="219"/>
    </row>
    <row r="12" spans="2:19" s="12" customFormat="1" ht="90.75" thickBot="1" x14ac:dyDescent="0.3">
      <c r="B12" s="332" t="s">
        <v>144</v>
      </c>
      <c r="C12" s="333" t="s">
        <v>177</v>
      </c>
      <c r="D12" s="334" t="s">
        <v>178</v>
      </c>
      <c r="E12" s="334" t="s">
        <v>6</v>
      </c>
      <c r="F12" s="333" t="s">
        <v>179</v>
      </c>
      <c r="G12" s="333" t="s">
        <v>7</v>
      </c>
      <c r="H12" s="333" t="s">
        <v>180</v>
      </c>
      <c r="I12" s="333" t="s">
        <v>181</v>
      </c>
      <c r="J12" s="333" t="s">
        <v>43</v>
      </c>
      <c r="K12" s="333" t="s">
        <v>182</v>
      </c>
      <c r="L12" s="333" t="s">
        <v>183</v>
      </c>
      <c r="M12" s="333" t="s">
        <v>184</v>
      </c>
      <c r="N12" s="333" t="s">
        <v>8</v>
      </c>
      <c r="O12" s="335" t="s">
        <v>9</v>
      </c>
    </row>
    <row r="13" spans="2:19" s="15" customFormat="1" x14ac:dyDescent="0.25">
      <c r="B13" s="106" t="s">
        <v>259</v>
      </c>
      <c r="C13" s="66" t="s">
        <v>10</v>
      </c>
      <c r="D13" s="14" t="s">
        <v>11</v>
      </c>
      <c r="E13" s="14" t="s">
        <v>12</v>
      </c>
      <c r="F13" s="14" t="s">
        <v>13</v>
      </c>
      <c r="G13" s="14" t="s">
        <v>14</v>
      </c>
      <c r="H13" s="14" t="s">
        <v>15</v>
      </c>
      <c r="I13" s="14" t="s">
        <v>16</v>
      </c>
      <c r="J13" s="14" t="s">
        <v>17</v>
      </c>
      <c r="K13" s="14" t="s">
        <v>72</v>
      </c>
      <c r="L13" s="14" t="s">
        <v>18</v>
      </c>
      <c r="M13" s="14" t="s">
        <v>19</v>
      </c>
      <c r="N13" s="14" t="s">
        <v>20</v>
      </c>
      <c r="O13" s="101" t="s">
        <v>21</v>
      </c>
    </row>
    <row r="14" spans="2:19" s="19" customFormat="1" x14ac:dyDescent="0.25">
      <c r="B14" s="107" t="s">
        <v>39</v>
      </c>
      <c r="C14" s="65" t="s">
        <v>22</v>
      </c>
      <c r="D14" s="17" t="s">
        <v>23</v>
      </c>
      <c r="E14" s="17" t="s">
        <v>24</v>
      </c>
      <c r="F14" s="17" t="s">
        <v>25</v>
      </c>
      <c r="G14" s="17" t="s">
        <v>41</v>
      </c>
      <c r="H14" s="17" t="s">
        <v>26</v>
      </c>
      <c r="I14" s="17" t="s">
        <v>27</v>
      </c>
      <c r="J14" s="17" t="s">
        <v>51</v>
      </c>
      <c r="K14" s="17" t="s">
        <v>331</v>
      </c>
      <c r="L14" s="18" t="s">
        <v>332</v>
      </c>
      <c r="M14" s="18" t="s">
        <v>333</v>
      </c>
      <c r="N14" s="17"/>
      <c r="O14" s="102" t="s">
        <v>28</v>
      </c>
    </row>
    <row r="15" spans="2:19" s="8" customFormat="1" hidden="1" x14ac:dyDescent="0.25">
      <c r="B15" s="107"/>
      <c r="C15" s="65"/>
      <c r="D15" s="17"/>
      <c r="E15" s="17"/>
      <c r="F15" s="17"/>
      <c r="G15" s="17"/>
      <c r="H15" s="17"/>
      <c r="I15" s="17"/>
      <c r="J15" s="17"/>
      <c r="K15" s="17"/>
      <c r="L15" s="18"/>
      <c r="M15" s="18"/>
      <c r="N15" s="17"/>
      <c r="O15" s="102"/>
    </row>
    <row r="16" spans="2:19" s="8" customFormat="1" hidden="1" x14ac:dyDescent="0.25">
      <c r="B16" s="107"/>
      <c r="C16" s="65"/>
      <c r="D16" s="17"/>
      <c r="E16" s="17"/>
      <c r="F16" s="17"/>
      <c r="G16" s="17"/>
      <c r="H16" s="17"/>
      <c r="I16" s="17"/>
      <c r="J16" s="17"/>
      <c r="K16" s="17"/>
      <c r="L16" s="18"/>
      <c r="M16" s="18"/>
      <c r="N16" s="17"/>
      <c r="O16" s="102"/>
    </row>
    <row r="17" spans="2:15" s="8" customFormat="1" hidden="1" x14ac:dyDescent="0.25">
      <c r="B17" s="107"/>
      <c r="C17" s="65"/>
      <c r="D17" s="17"/>
      <c r="E17" s="17"/>
      <c r="F17" s="17"/>
      <c r="G17" s="17"/>
      <c r="H17" s="17"/>
      <c r="I17" s="17"/>
      <c r="J17" s="17"/>
      <c r="K17" s="17"/>
      <c r="L17" s="18"/>
      <c r="M17" s="18"/>
      <c r="N17" s="17"/>
      <c r="O17" s="102"/>
    </row>
    <row r="18" spans="2:15" s="8" customFormat="1" hidden="1" x14ac:dyDescent="0.25">
      <c r="B18" s="107"/>
      <c r="C18" s="65"/>
      <c r="D18" s="17"/>
      <c r="E18" s="17"/>
      <c r="F18" s="17"/>
      <c r="G18" s="17"/>
      <c r="H18" s="17"/>
      <c r="I18" s="17"/>
      <c r="J18" s="17"/>
      <c r="K18" s="17"/>
      <c r="L18" s="18"/>
      <c r="M18" s="18"/>
      <c r="N18" s="17"/>
      <c r="O18" s="102"/>
    </row>
    <row r="19" spans="2:15" s="8" customFormat="1" hidden="1" x14ac:dyDescent="0.25">
      <c r="B19" s="107"/>
      <c r="C19" s="65"/>
      <c r="D19" s="17"/>
      <c r="E19" s="17"/>
      <c r="F19" s="17"/>
      <c r="G19" s="17"/>
      <c r="H19" s="17"/>
      <c r="I19" s="17"/>
      <c r="J19" s="17"/>
      <c r="K19" s="17"/>
      <c r="L19" s="18"/>
      <c r="M19" s="18"/>
      <c r="N19" s="17"/>
      <c r="O19" s="102"/>
    </row>
    <row r="20" spans="2:15" s="8" customFormat="1" hidden="1" x14ac:dyDescent="0.25">
      <c r="B20" s="107"/>
      <c r="C20" s="65"/>
      <c r="D20" s="17"/>
      <c r="E20" s="17"/>
      <c r="F20" s="17"/>
      <c r="G20" s="17"/>
      <c r="H20" s="17"/>
      <c r="I20" s="17"/>
      <c r="J20" s="17"/>
      <c r="K20" s="17"/>
      <c r="L20" s="18"/>
      <c r="M20" s="18"/>
      <c r="N20" s="17"/>
      <c r="O20" s="102"/>
    </row>
    <row r="21" spans="2:15" s="8" customFormat="1" hidden="1" x14ac:dyDescent="0.25">
      <c r="B21" s="107"/>
      <c r="C21" s="65"/>
      <c r="D21" s="17"/>
      <c r="E21" s="17"/>
      <c r="F21" s="17"/>
      <c r="G21" s="17"/>
      <c r="H21" s="17"/>
      <c r="I21" s="17"/>
      <c r="J21" s="17"/>
      <c r="K21" s="17"/>
      <c r="L21" s="18"/>
      <c r="M21" s="18"/>
      <c r="N21" s="17"/>
      <c r="O21" s="102"/>
    </row>
    <row r="22" spans="2:15" s="8" customFormat="1" hidden="1" x14ac:dyDescent="0.25">
      <c r="B22" s="107"/>
      <c r="C22" s="65"/>
      <c r="D22" s="17"/>
      <c r="E22" s="17"/>
      <c r="F22" s="17"/>
      <c r="G22" s="17"/>
      <c r="H22" s="17"/>
      <c r="I22" s="17"/>
      <c r="J22" s="17"/>
      <c r="K22" s="17"/>
      <c r="L22" s="18"/>
      <c r="M22" s="18"/>
      <c r="N22" s="17"/>
      <c r="O22" s="102"/>
    </row>
    <row r="23" spans="2:15" s="8" customFormat="1" hidden="1" x14ac:dyDescent="0.25">
      <c r="B23" s="107"/>
      <c r="C23" s="65"/>
      <c r="D23" s="17"/>
      <c r="E23" s="17"/>
      <c r="F23" s="17"/>
      <c r="G23" s="17"/>
      <c r="H23" s="17"/>
      <c r="I23" s="17"/>
      <c r="J23" s="17"/>
      <c r="K23" s="17"/>
      <c r="L23" s="18"/>
      <c r="M23" s="18"/>
      <c r="N23" s="17"/>
      <c r="O23" s="102"/>
    </row>
    <row r="24" spans="2:15" x14ac:dyDescent="0.25">
      <c r="B24" s="306" t="str">
        <f>IF(C24="","",MAX(B23:$B$23)+1)</f>
        <v/>
      </c>
      <c r="C24" s="306"/>
      <c r="D24" s="306"/>
      <c r="E24" s="306"/>
      <c r="F24" s="306"/>
      <c r="G24" s="306"/>
      <c r="H24" s="104"/>
      <c r="I24" s="140"/>
      <c r="J24" s="104"/>
      <c r="K24" s="105"/>
      <c r="L24" s="105"/>
      <c r="M24" s="105"/>
      <c r="N24" s="306"/>
      <c r="O24" s="307"/>
    </row>
    <row r="25" spans="2:15" x14ac:dyDescent="0.25">
      <c r="B25" s="306" t="str">
        <f>IF(C25="","",MAX(B$23:$B24)+1)</f>
        <v/>
      </c>
      <c r="C25" s="306"/>
      <c r="D25" s="306"/>
      <c r="E25" s="306"/>
      <c r="F25" s="306"/>
      <c r="G25" s="306"/>
      <c r="H25" s="104"/>
      <c r="I25" s="140"/>
      <c r="J25" s="104"/>
      <c r="K25" s="105"/>
      <c r="L25" s="105"/>
      <c r="M25" s="105"/>
      <c r="N25" s="306"/>
      <c r="O25" s="307"/>
    </row>
    <row r="26" spans="2:15" x14ac:dyDescent="0.25">
      <c r="B26" s="306" t="str">
        <f>IF(C26="","",MAX(B$23:$B25)+1)</f>
        <v/>
      </c>
      <c r="C26" s="306"/>
      <c r="D26" s="306"/>
      <c r="E26" s="306"/>
      <c r="F26" s="306"/>
      <c r="G26" s="306"/>
      <c r="H26" s="104"/>
      <c r="I26" s="140"/>
      <c r="J26" s="104"/>
      <c r="K26" s="105"/>
      <c r="L26" s="105"/>
      <c r="M26" s="105"/>
      <c r="N26" s="306"/>
      <c r="O26" s="307"/>
    </row>
    <row r="27" spans="2:15" x14ac:dyDescent="0.25">
      <c r="B27" s="306" t="str">
        <f>IF(C27="","",MAX(B$23:$B26)+1)</f>
        <v/>
      </c>
      <c r="C27" s="306"/>
      <c r="D27" s="306"/>
      <c r="E27" s="306"/>
      <c r="F27" s="306"/>
      <c r="G27" s="306"/>
      <c r="H27" s="104"/>
      <c r="I27" s="140"/>
      <c r="J27" s="104"/>
      <c r="K27" s="105"/>
      <c r="L27" s="105"/>
      <c r="M27" s="105"/>
      <c r="N27" s="306"/>
      <c r="O27" s="307"/>
    </row>
    <row r="28" spans="2:15" x14ac:dyDescent="0.25">
      <c r="B28" s="306" t="str">
        <f>IF(C28="","",MAX(B$23:$B27)+1)</f>
        <v/>
      </c>
      <c r="C28" s="306"/>
      <c r="D28" s="306"/>
      <c r="E28" s="306"/>
      <c r="F28" s="306"/>
      <c r="G28" s="306"/>
      <c r="H28" s="104"/>
      <c r="I28" s="140"/>
      <c r="J28" s="104"/>
      <c r="K28" s="105"/>
      <c r="L28" s="105"/>
      <c r="M28" s="105"/>
      <c r="N28" s="306"/>
      <c r="O28" s="307"/>
    </row>
    <row r="29" spans="2:15" x14ac:dyDescent="0.25">
      <c r="B29" s="306" t="str">
        <f>IF(C29="","",MAX(B$23:$B28)+1)</f>
        <v/>
      </c>
      <c r="C29" s="306"/>
      <c r="D29" s="306"/>
      <c r="E29" s="306"/>
      <c r="F29" s="306"/>
      <c r="G29" s="306"/>
      <c r="H29" s="104"/>
      <c r="I29" s="140"/>
      <c r="J29" s="104"/>
      <c r="K29" s="105"/>
      <c r="L29" s="105"/>
      <c r="M29" s="105"/>
      <c r="N29" s="306"/>
      <c r="O29" s="307"/>
    </row>
    <row r="30" spans="2:15" x14ac:dyDescent="0.25">
      <c r="B30" s="306" t="str">
        <f>IF(C30="","",MAX(B$23:$B29)+1)</f>
        <v/>
      </c>
      <c r="C30" s="306"/>
      <c r="D30" s="306"/>
      <c r="E30" s="306"/>
      <c r="F30" s="306"/>
      <c r="G30" s="306"/>
      <c r="H30" s="104"/>
      <c r="I30" s="140"/>
      <c r="J30" s="104"/>
      <c r="K30" s="105"/>
      <c r="L30" s="105"/>
      <c r="M30" s="105"/>
      <c r="N30" s="306"/>
      <c r="O30" s="307"/>
    </row>
    <row r="31" spans="2:15" x14ac:dyDescent="0.25">
      <c r="B31" s="306" t="str">
        <f>IF(C31="","",MAX(B$23:$B30)+1)</f>
        <v/>
      </c>
      <c r="C31" s="306"/>
      <c r="D31" s="306"/>
      <c r="E31" s="306"/>
      <c r="F31" s="306"/>
      <c r="G31" s="306"/>
      <c r="H31" s="104"/>
      <c r="I31" s="140"/>
      <c r="J31" s="104"/>
      <c r="K31" s="105"/>
      <c r="L31" s="105"/>
      <c r="M31" s="105"/>
      <c r="N31" s="306"/>
      <c r="O31" s="307"/>
    </row>
    <row r="32" spans="2:15" x14ac:dyDescent="0.25">
      <c r="B32" s="306" t="str">
        <f>IF(C32="","",MAX(B$23:$B31)+1)</f>
        <v/>
      </c>
      <c r="C32" s="306"/>
      <c r="D32" s="306"/>
      <c r="E32" s="306"/>
      <c r="F32" s="306"/>
      <c r="G32" s="306"/>
      <c r="H32" s="104"/>
      <c r="I32" s="140"/>
      <c r="J32" s="104"/>
      <c r="K32" s="105"/>
      <c r="L32" s="105"/>
      <c r="M32" s="105"/>
      <c r="N32" s="306"/>
      <c r="O32" s="307"/>
    </row>
    <row r="33" spans="2:15" x14ac:dyDescent="0.25">
      <c r="B33" s="306" t="str">
        <f>IF(C33="","",MAX(B$23:$B32)+1)</f>
        <v/>
      </c>
      <c r="C33" s="306"/>
      <c r="D33" s="306"/>
      <c r="E33" s="306"/>
      <c r="F33" s="306"/>
      <c r="G33" s="306"/>
      <c r="H33" s="104"/>
      <c r="I33" s="140"/>
      <c r="J33" s="104"/>
      <c r="K33" s="105"/>
      <c r="L33" s="105"/>
      <c r="M33" s="105"/>
      <c r="N33" s="306"/>
      <c r="O33" s="307"/>
    </row>
    <row r="34" spans="2:15" hidden="1" x14ac:dyDescent="0.25">
      <c r="B34" s="308"/>
    </row>
    <row r="35" spans="2:15" hidden="1" x14ac:dyDescent="0.25">
      <c r="B35" s="310"/>
    </row>
    <row r="36" spans="2:15" hidden="1" x14ac:dyDescent="0.25">
      <c r="B36" s="310"/>
    </row>
    <row r="37" spans="2:15" hidden="1" x14ac:dyDescent="0.25">
      <c r="B37" s="310"/>
    </row>
    <row r="38" spans="2:15" hidden="1" x14ac:dyDescent="0.25">
      <c r="B38" s="310"/>
    </row>
    <row r="39" spans="2:15" hidden="1" x14ac:dyDescent="0.25">
      <c r="B39" s="310"/>
    </row>
    <row r="40" spans="2:15" hidden="1" x14ac:dyDescent="0.25">
      <c r="B40" s="310"/>
    </row>
    <row r="41" spans="2:15" hidden="1" x14ac:dyDescent="0.25">
      <c r="B41" s="310"/>
    </row>
    <row r="42" spans="2:15" hidden="1" x14ac:dyDescent="0.25">
      <c r="B42" s="310"/>
    </row>
    <row r="43" spans="2:15" hidden="1" x14ac:dyDescent="0.25">
      <c r="B43" s="310"/>
    </row>
    <row r="44" spans="2:15" hidden="1" x14ac:dyDescent="0.25">
      <c r="B44" s="310"/>
    </row>
    <row r="45" spans="2:15" hidden="1" x14ac:dyDescent="0.25">
      <c r="B45" s="310"/>
    </row>
    <row r="46" spans="2:15" hidden="1" x14ac:dyDescent="0.25">
      <c r="B46" s="310"/>
    </row>
    <row r="47" spans="2:15" hidden="1" x14ac:dyDescent="0.25">
      <c r="B47" s="310"/>
    </row>
    <row r="48" spans="2:15" hidden="1" x14ac:dyDescent="0.25">
      <c r="B48" s="310"/>
    </row>
    <row r="49" spans="2:2" hidden="1" x14ac:dyDescent="0.25">
      <c r="B49" s="310"/>
    </row>
    <row r="50" spans="2:2" hidden="1" x14ac:dyDescent="0.25">
      <c r="B50" s="310"/>
    </row>
    <row r="51" spans="2:2" hidden="1" x14ac:dyDescent="0.25">
      <c r="B51" s="310"/>
    </row>
    <row r="52" spans="2:2" hidden="1" x14ac:dyDescent="0.25">
      <c r="B52" s="310"/>
    </row>
    <row r="53" spans="2:2" hidden="1" x14ac:dyDescent="0.25">
      <c r="B53" s="310"/>
    </row>
    <row r="54" spans="2:2" hidden="1" x14ac:dyDescent="0.25">
      <c r="B54" s="310"/>
    </row>
    <row r="55" spans="2:2" hidden="1" x14ac:dyDescent="0.25">
      <c r="B55" s="310"/>
    </row>
    <row r="56" spans="2:2" hidden="1" x14ac:dyDescent="0.25">
      <c r="B56" s="310"/>
    </row>
    <row r="57" spans="2:2" hidden="1" x14ac:dyDescent="0.25">
      <c r="B57" s="310"/>
    </row>
    <row r="58" spans="2:2" hidden="1" x14ac:dyDescent="0.25">
      <c r="B58" s="310"/>
    </row>
    <row r="59" spans="2:2" hidden="1" x14ac:dyDescent="0.25">
      <c r="B59" s="310"/>
    </row>
    <row r="60" spans="2:2" hidden="1" x14ac:dyDescent="0.25">
      <c r="B60" s="310"/>
    </row>
    <row r="61" spans="2:2" hidden="1" x14ac:dyDescent="0.25">
      <c r="B61" s="310"/>
    </row>
    <row r="62" spans="2:2" hidden="1" x14ac:dyDescent="0.25">
      <c r="B62" s="310"/>
    </row>
    <row r="63" spans="2:2" hidden="1" x14ac:dyDescent="0.25">
      <c r="B63" s="310"/>
    </row>
    <row r="64" spans="2:2" hidden="1" x14ac:dyDescent="0.25">
      <c r="B64" s="310"/>
    </row>
    <row r="65" spans="2:2" hidden="1" x14ac:dyDescent="0.25">
      <c r="B65" s="310"/>
    </row>
    <row r="66" spans="2:2" hidden="1" x14ac:dyDescent="0.25">
      <c r="B66" s="310"/>
    </row>
    <row r="67" spans="2:2" hidden="1" x14ac:dyDescent="0.25">
      <c r="B67" s="310"/>
    </row>
    <row r="68" spans="2:2" hidden="1" x14ac:dyDescent="0.25">
      <c r="B68" s="310"/>
    </row>
    <row r="69" spans="2:2" hidden="1" x14ac:dyDescent="0.25">
      <c r="B69" s="310"/>
    </row>
    <row r="70" spans="2:2" hidden="1" x14ac:dyDescent="0.25">
      <c r="B70" s="310"/>
    </row>
    <row r="71" spans="2:2" hidden="1" x14ac:dyDescent="0.25">
      <c r="B71" s="310"/>
    </row>
    <row r="72" spans="2:2" hidden="1" x14ac:dyDescent="0.25">
      <c r="B72" s="310"/>
    </row>
    <row r="73" spans="2:2" hidden="1" x14ac:dyDescent="0.25">
      <c r="B73" s="310"/>
    </row>
    <row r="74" spans="2:2" hidden="1" x14ac:dyDescent="0.25">
      <c r="B74" s="310"/>
    </row>
    <row r="75" spans="2:2" hidden="1" x14ac:dyDescent="0.25">
      <c r="B75" s="310"/>
    </row>
    <row r="76" spans="2:2" hidden="1" x14ac:dyDescent="0.25">
      <c r="B76" s="310"/>
    </row>
    <row r="77" spans="2:2" hidden="1" x14ac:dyDescent="0.25">
      <c r="B77" s="310"/>
    </row>
    <row r="78" spans="2:2" hidden="1" x14ac:dyDescent="0.25">
      <c r="B78" s="310"/>
    </row>
    <row r="79" spans="2:2" hidden="1" x14ac:dyDescent="0.25">
      <c r="B79" s="310"/>
    </row>
    <row r="80" spans="2:2" hidden="1" x14ac:dyDescent="0.25">
      <c r="B80" s="310"/>
    </row>
    <row r="81" spans="2:2" hidden="1" x14ac:dyDescent="0.25">
      <c r="B81" s="310"/>
    </row>
    <row r="82" spans="2:2" hidden="1" x14ac:dyDescent="0.25">
      <c r="B82" s="310"/>
    </row>
    <row r="83" spans="2:2" hidden="1" x14ac:dyDescent="0.25">
      <c r="B83" s="310"/>
    </row>
    <row r="84" spans="2:2" hidden="1" x14ac:dyDescent="0.25">
      <c r="B84" s="310"/>
    </row>
    <row r="85" spans="2:2" hidden="1" x14ac:dyDescent="0.25">
      <c r="B85" s="310"/>
    </row>
    <row r="86" spans="2:2" hidden="1" x14ac:dyDescent="0.25">
      <c r="B86" s="310"/>
    </row>
    <row r="87" spans="2:2" hidden="1" x14ac:dyDescent="0.25">
      <c r="B87" s="310"/>
    </row>
    <row r="88" spans="2:2" hidden="1" x14ac:dyDescent="0.25">
      <c r="B88" s="310"/>
    </row>
    <row r="89" spans="2:2" hidden="1" x14ac:dyDescent="0.25">
      <c r="B89" s="310"/>
    </row>
    <row r="90" spans="2:2" hidden="1" x14ac:dyDescent="0.25">
      <c r="B90" s="310"/>
    </row>
    <row r="91" spans="2:2" hidden="1" x14ac:dyDescent="0.25">
      <c r="B91" s="310"/>
    </row>
    <row r="92" spans="2:2" hidden="1" x14ac:dyDescent="0.25">
      <c r="B92" s="310"/>
    </row>
    <row r="93" spans="2:2" hidden="1" x14ac:dyDescent="0.25">
      <c r="B93" s="310"/>
    </row>
    <row r="94" spans="2:2" hidden="1" x14ac:dyDescent="0.25">
      <c r="B94" s="310"/>
    </row>
    <row r="95" spans="2:2" hidden="1" x14ac:dyDescent="0.25">
      <c r="B95" s="310"/>
    </row>
    <row r="96" spans="2:2" hidden="1" x14ac:dyDescent="0.25">
      <c r="B96" s="310"/>
    </row>
    <row r="97" spans="2:2" hidden="1" x14ac:dyDescent="0.25">
      <c r="B97" s="310"/>
    </row>
    <row r="98" spans="2:2" hidden="1" x14ac:dyDescent="0.25">
      <c r="B98" s="310"/>
    </row>
    <row r="99" spans="2:2" hidden="1" x14ac:dyDescent="0.25">
      <c r="B99" s="310"/>
    </row>
    <row r="100" spans="2:2" hidden="1" x14ac:dyDescent="0.25">
      <c r="B100" s="310"/>
    </row>
    <row r="101" spans="2:2" hidden="1" x14ac:dyDescent="0.25">
      <c r="B101" s="310"/>
    </row>
    <row r="102" spans="2:2" hidden="1" x14ac:dyDescent="0.25">
      <c r="B102" s="310"/>
    </row>
    <row r="103" spans="2:2" hidden="1" x14ac:dyDescent="0.25">
      <c r="B103" s="310"/>
    </row>
    <row r="104" spans="2:2" hidden="1" x14ac:dyDescent="0.25">
      <c r="B104" s="310"/>
    </row>
    <row r="105" spans="2:2" hidden="1" x14ac:dyDescent="0.25">
      <c r="B105" s="310"/>
    </row>
    <row r="106" spans="2:2" hidden="1" x14ac:dyDescent="0.25">
      <c r="B106" s="310"/>
    </row>
    <row r="107" spans="2:2" hidden="1" x14ac:dyDescent="0.25">
      <c r="B107" s="310"/>
    </row>
    <row r="108" spans="2:2" hidden="1" x14ac:dyDescent="0.25">
      <c r="B108" s="310"/>
    </row>
    <row r="109" spans="2:2" hidden="1" x14ac:dyDescent="0.25">
      <c r="B109" s="310"/>
    </row>
  </sheetData>
  <sheetProtection algorithmName="SHA-512" hashValue="xZHKlIleCtxBMUXDRc2q32ehUf/4RHyMA6CzhCEUp5u2UC/cfarIIRbLyz9ROACQdpqS9Gla5a31MrePpDHQzQ==" saltValue="s7fAi8etXk3z+BVkv4IqiQ==" spinCount="100000" sheet="1" objects="1" scenarios="1"/>
  <dataValidations count="5">
    <dataValidation type="list" allowBlank="1" showErrorMessage="1" sqref="H34:H1048576" xr:uid="{00000000-0002-0000-0200-000000000000}">
      <formula1>"AL,AK,AZ,AR,CA,CO,CT,DC,DE,FL,GA,HI,ID,IL,IN,IA,KS,KY,LA,ME,MD,MA,MI,MN,MS,MO,MT,NE,NV,NH,NJ,NM,NY,NC,ND,OH,OK,OR,PA,RI,SC,SD,TN,TX,UT,VT,VA,WA,WV,WI,WY"</formula1>
    </dataValidation>
    <dataValidation type="whole" operator="greaterThan" allowBlank="1" showInputMessage="1" showErrorMessage="1" sqref="L34:L1048576" xr:uid="{00000000-0002-0000-0200-000001000000}">
      <formula1>2017</formula1>
    </dataValidation>
    <dataValidation type="whole" operator="greaterThan" allowBlank="1" showInputMessage="1" showErrorMessage="1" sqref="I34:I1048576" xr:uid="{00000000-0002-0000-0200-000002000000}">
      <formula1>9999</formula1>
    </dataValidation>
    <dataValidation type="date" operator="greaterThan" allowBlank="1" showInputMessage="1" showErrorMessage="1" sqref="K24:M33" xr:uid="{00000000-0002-0000-0200-000003000000}">
      <formula1>42736</formula1>
    </dataValidation>
    <dataValidation type="list" allowBlank="1" showErrorMessage="1" sqref="H24:H33" xr:uid="{00000000-0002-0000-0200-000004000000}">
      <formula1>states</formula1>
    </dataValidation>
  </dataValidations>
  <pageMargins left="0.7" right="0.7" top="0.75" bottom="0.75" header="0.3" footer="0.3"/>
  <pageSetup pageOrder="overThenDown"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dimension ref="B1:R708"/>
  <sheetViews>
    <sheetView showGridLines="0" topLeftCell="B7" zoomScaleNormal="100" workbookViewId="0">
      <selection activeCell="B12" sqref="A12:XFD12"/>
    </sheetView>
  </sheetViews>
  <sheetFormatPr defaultColWidth="0" defaultRowHeight="15" zeroHeight="1" x14ac:dyDescent="0.25"/>
  <cols>
    <col min="1" max="1" width="9.140625" hidden="1" customWidth="1"/>
    <col min="2" max="2" width="15.7109375" customWidth="1"/>
    <col min="3" max="3" width="62.5703125" customWidth="1"/>
    <col min="4" max="4" width="29.5703125" customWidth="1"/>
    <col min="5" max="10" width="23.42578125" hidden="1" customWidth="1"/>
    <col min="11" max="12" width="15.5703125" hidden="1" customWidth="1"/>
    <col min="13" max="13" width="29.28515625" hidden="1" customWidth="1"/>
    <col min="14" max="14" width="15.5703125" hidden="1" customWidth="1"/>
    <col min="15" max="18" width="33.7109375" hidden="1" customWidth="1"/>
    <col min="19" max="16384" width="9.140625" hidden="1"/>
  </cols>
  <sheetData>
    <row r="1" spans="2:8" s="7" customFormat="1" ht="24.75" hidden="1" customHeight="1" x14ac:dyDescent="0.2">
      <c r="B1" s="26" t="s">
        <v>42</v>
      </c>
      <c r="C1" s="26"/>
      <c r="D1" s="40"/>
    </row>
    <row r="2" spans="2:8" s="7" customFormat="1" ht="12.75" hidden="1" x14ac:dyDescent="0.2">
      <c r="B2" s="41" t="s">
        <v>0</v>
      </c>
      <c r="C2" s="39" t="str">
        <f>+Welcome!B2</f>
        <v>63.10899(c) Semiannual Compliance Report (Spreadsheet Template)</v>
      </c>
      <c r="D2" s="39"/>
    </row>
    <row r="3" spans="2:8" s="7" customFormat="1" ht="12.75" hidden="1" x14ac:dyDescent="0.2">
      <c r="B3" s="43" t="s">
        <v>1</v>
      </c>
      <c r="C3" s="44" t="str">
        <f>+Welcome!B3</f>
        <v>63.10899(c)</v>
      </c>
      <c r="D3" s="44"/>
    </row>
    <row r="4" spans="2:8" s="7" customFormat="1" ht="12.75" hidden="1" x14ac:dyDescent="0.2">
      <c r="B4" s="43" t="s">
        <v>2</v>
      </c>
      <c r="C4" s="46" t="str">
        <f>+Welcome!B4</f>
        <v>v1.01</v>
      </c>
      <c r="D4" s="46"/>
    </row>
    <row r="5" spans="2:8" s="7" customFormat="1" ht="12.75" hidden="1" x14ac:dyDescent="0.2">
      <c r="B5" s="43" t="s">
        <v>3</v>
      </c>
      <c r="C5" s="48">
        <f>+Welcome!B5</f>
        <v>44362</v>
      </c>
      <c r="D5" s="48"/>
    </row>
    <row r="6" spans="2:8" s="8" customFormat="1" hidden="1" x14ac:dyDescent="0.25">
      <c r="B6" s="186" t="str">
        <f>Welcome!B6</f>
        <v>OMB No.: 2060-0605 Form 5900-521 For further Paperwork Reduction Act information see: 
https://www.epa.gov/electronic-reporting-air-emissions/paperwork-reduction-act-pra-cedri-and-ert</v>
      </c>
    </row>
    <row r="7" spans="2:8" s="8" customFormat="1" x14ac:dyDescent="0.25">
      <c r="B7" s="135" t="s">
        <v>174</v>
      </c>
      <c r="C7" s="74"/>
      <c r="D7" s="77"/>
      <c r="E7" s="32"/>
      <c r="F7" s="32"/>
      <c r="G7" s="32"/>
      <c r="H7" s="32"/>
    </row>
    <row r="8" spans="2:8" s="8" customFormat="1" ht="20.100000000000001" customHeight="1" x14ac:dyDescent="0.25">
      <c r="B8" s="10" t="s">
        <v>193</v>
      </c>
      <c r="C8" s="31"/>
      <c r="D8" s="31"/>
      <c r="E8" s="23"/>
      <c r="F8" s="23"/>
      <c r="G8" s="23"/>
      <c r="H8" s="23"/>
    </row>
    <row r="9" spans="2:8" s="8" customFormat="1" ht="17.25" hidden="1" customHeight="1" x14ac:dyDescent="0.25">
      <c r="B9" s="33"/>
      <c r="C9" s="33"/>
      <c r="D9" s="33"/>
      <c r="E9" s="10"/>
      <c r="F9" s="10"/>
      <c r="G9" s="10"/>
      <c r="H9" s="10"/>
    </row>
    <row r="10" spans="2:8" s="8" customFormat="1" hidden="1" x14ac:dyDescent="0.25">
      <c r="E10" s="11"/>
      <c r="F10" s="11"/>
      <c r="G10" s="11"/>
      <c r="H10" s="11"/>
    </row>
    <row r="11" spans="2:8" s="8" customFormat="1" hidden="1" x14ac:dyDescent="0.25">
      <c r="B11" s="11"/>
      <c r="C11" s="20"/>
      <c r="D11" s="20"/>
    </row>
    <row r="12" spans="2:8" s="12" customFormat="1" ht="60.75" thickBot="1" x14ac:dyDescent="0.3">
      <c r="B12" s="336" t="s">
        <v>368</v>
      </c>
      <c r="C12" s="336" t="s">
        <v>369</v>
      </c>
      <c r="D12" s="336" t="s">
        <v>239</v>
      </c>
    </row>
    <row r="13" spans="2:8" s="15" customFormat="1" x14ac:dyDescent="0.25">
      <c r="B13" s="106" t="s">
        <v>259</v>
      </c>
      <c r="C13" s="106" t="s">
        <v>261</v>
      </c>
      <c r="D13" s="13" t="s">
        <v>260</v>
      </c>
    </row>
    <row r="14" spans="2:8" s="19" customFormat="1" x14ac:dyDescent="0.25">
      <c r="B14" s="107" t="s">
        <v>39</v>
      </c>
      <c r="C14" s="107" t="s">
        <v>45</v>
      </c>
      <c r="D14" s="16" t="s">
        <v>194</v>
      </c>
    </row>
    <row r="15" spans="2:8" hidden="1" x14ac:dyDescent="0.25">
      <c r="B15" s="107"/>
      <c r="C15" s="107"/>
      <c r="D15" s="16"/>
    </row>
    <row r="16" spans="2:8" hidden="1" x14ac:dyDescent="0.25">
      <c r="B16" s="107"/>
      <c r="C16" s="107"/>
      <c r="D16" s="16"/>
    </row>
    <row r="17" spans="2:4" hidden="1" x14ac:dyDescent="0.25">
      <c r="B17" s="107"/>
      <c r="C17" s="107"/>
      <c r="D17" s="16"/>
    </row>
    <row r="18" spans="2:4" hidden="1" x14ac:dyDescent="0.25">
      <c r="B18" s="107"/>
      <c r="C18" s="107"/>
      <c r="D18" s="16"/>
    </row>
    <row r="19" spans="2:4" hidden="1" x14ac:dyDescent="0.25">
      <c r="B19" s="107"/>
      <c r="C19" s="107"/>
      <c r="D19" s="16"/>
    </row>
    <row r="20" spans="2:4" hidden="1" x14ac:dyDescent="0.25">
      <c r="B20" s="107"/>
      <c r="C20" s="107"/>
      <c r="D20" s="16"/>
    </row>
    <row r="21" spans="2:4" hidden="1" x14ac:dyDescent="0.25">
      <c r="B21" s="107"/>
      <c r="C21" s="107"/>
      <c r="D21" s="16"/>
    </row>
    <row r="22" spans="2:4" hidden="1" x14ac:dyDescent="0.25">
      <c r="B22" s="107"/>
      <c r="C22" s="107"/>
      <c r="D22" s="16"/>
    </row>
    <row r="23" spans="2:4" hidden="1" x14ac:dyDescent="0.25">
      <c r="B23" s="107"/>
      <c r="C23" s="107"/>
      <c r="D23" s="16"/>
    </row>
    <row r="24" spans="2:4" x14ac:dyDescent="0.25">
      <c r="B24" s="311"/>
      <c r="C24" s="311"/>
      <c r="D24" s="78"/>
    </row>
    <row r="25" spans="2:4" x14ac:dyDescent="0.25">
      <c r="B25" s="311"/>
      <c r="C25" s="311"/>
      <c r="D25" s="78"/>
    </row>
    <row r="26" spans="2:4" x14ac:dyDescent="0.25">
      <c r="B26" s="311"/>
      <c r="C26" s="311"/>
      <c r="D26" s="78"/>
    </row>
    <row r="27" spans="2:4" x14ac:dyDescent="0.25">
      <c r="B27" s="312"/>
      <c r="C27" s="312"/>
      <c r="D27" s="64"/>
    </row>
    <row r="28" spans="2:4" x14ac:dyDescent="0.25">
      <c r="B28" s="312"/>
      <c r="C28" s="312"/>
      <c r="D28" s="64"/>
    </row>
    <row r="29" spans="2:4" x14ac:dyDescent="0.25">
      <c r="B29" s="312"/>
      <c r="C29" s="312"/>
      <c r="D29" s="64"/>
    </row>
    <row r="30" spans="2:4" x14ac:dyDescent="0.25">
      <c r="B30" s="312"/>
      <c r="C30" s="312"/>
      <c r="D30" s="64"/>
    </row>
    <row r="31" spans="2:4" x14ac:dyDescent="0.25">
      <c r="B31" s="312"/>
      <c r="C31" s="312"/>
      <c r="D31" s="64"/>
    </row>
    <row r="32" spans="2:4" x14ac:dyDescent="0.25">
      <c r="B32" s="312"/>
      <c r="C32" s="312"/>
      <c r="D32" s="64"/>
    </row>
    <row r="33" spans="2:4" x14ac:dyDescent="0.25">
      <c r="B33" s="312"/>
      <c r="C33" s="312"/>
      <c r="D33" s="64"/>
    </row>
    <row r="34" spans="2:4" x14ac:dyDescent="0.25">
      <c r="B34" s="312"/>
      <c r="C34" s="312"/>
      <c r="D34" s="64"/>
    </row>
    <row r="35" spans="2:4" x14ac:dyDescent="0.25">
      <c r="B35" s="312"/>
      <c r="C35" s="312"/>
      <c r="D35" s="64"/>
    </row>
    <row r="36" spans="2:4" x14ac:dyDescent="0.25">
      <c r="B36" s="312"/>
      <c r="C36" s="312"/>
      <c r="D36" s="64"/>
    </row>
    <row r="37" spans="2:4" x14ac:dyDescent="0.25">
      <c r="B37" s="312"/>
      <c r="C37" s="312"/>
      <c r="D37" s="64"/>
    </row>
    <row r="38" spans="2:4" x14ac:dyDescent="0.25">
      <c r="B38" s="312"/>
      <c r="C38" s="312"/>
      <c r="D38" s="64"/>
    </row>
    <row r="39" spans="2:4" x14ac:dyDescent="0.25">
      <c r="B39" s="312"/>
      <c r="C39" s="312"/>
      <c r="D39" s="64"/>
    </row>
    <row r="40" spans="2:4" x14ac:dyDescent="0.25">
      <c r="B40" s="312"/>
      <c r="C40" s="312"/>
      <c r="D40" s="64"/>
    </row>
    <row r="41" spans="2:4" x14ac:dyDescent="0.25">
      <c r="B41" s="312"/>
      <c r="C41" s="312"/>
      <c r="D41" s="64"/>
    </row>
    <row r="42" spans="2:4" x14ac:dyDescent="0.25">
      <c r="B42" s="312"/>
      <c r="C42" s="312"/>
      <c r="D42" s="64"/>
    </row>
    <row r="43" spans="2:4" x14ac:dyDescent="0.25">
      <c r="B43" s="312"/>
      <c r="C43" s="312"/>
      <c r="D43" s="64"/>
    </row>
    <row r="44" spans="2:4" x14ac:dyDescent="0.25">
      <c r="B44" s="312"/>
      <c r="C44" s="312"/>
      <c r="D44" s="64"/>
    </row>
    <row r="45" spans="2:4" x14ac:dyDescent="0.25">
      <c r="B45" s="312"/>
      <c r="C45" s="312"/>
      <c r="D45" s="64"/>
    </row>
    <row r="46" spans="2:4" x14ac:dyDescent="0.25">
      <c r="B46" s="312"/>
      <c r="C46" s="312"/>
      <c r="D46" s="64"/>
    </row>
    <row r="47" spans="2:4" x14ac:dyDescent="0.25">
      <c r="B47" s="312"/>
      <c r="C47" s="312"/>
      <c r="D47" s="64"/>
    </row>
    <row r="48" spans="2:4" x14ac:dyDescent="0.25">
      <c r="B48" s="312"/>
      <c r="C48" s="312"/>
      <c r="D48" s="64"/>
    </row>
    <row r="49" spans="2:4" x14ac:dyDescent="0.25">
      <c r="B49" s="312"/>
      <c r="C49" s="312"/>
      <c r="D49" s="64"/>
    </row>
    <row r="50" spans="2:4" x14ac:dyDescent="0.25">
      <c r="B50" s="312"/>
      <c r="C50" s="312"/>
      <c r="D50" s="64"/>
    </row>
    <row r="51" spans="2:4" x14ac:dyDescent="0.25">
      <c r="B51" s="312"/>
      <c r="C51" s="312"/>
      <c r="D51" s="64"/>
    </row>
    <row r="52" spans="2:4" x14ac:dyDescent="0.25">
      <c r="B52" s="312"/>
      <c r="C52" s="312"/>
      <c r="D52" s="64"/>
    </row>
    <row r="53" spans="2:4" x14ac:dyDescent="0.25">
      <c r="B53" s="312"/>
      <c r="C53" s="312"/>
      <c r="D53" s="64"/>
    </row>
    <row r="54" spans="2:4" x14ac:dyDescent="0.25">
      <c r="B54" s="312"/>
      <c r="C54" s="312"/>
      <c r="D54" s="64"/>
    </row>
    <row r="55" spans="2:4" x14ac:dyDescent="0.25">
      <c r="B55" s="312"/>
      <c r="C55" s="312"/>
      <c r="D55" s="64"/>
    </row>
    <row r="56" spans="2:4" x14ac:dyDescent="0.25">
      <c r="B56" s="312"/>
      <c r="C56" s="312"/>
      <c r="D56" s="64"/>
    </row>
    <row r="57" spans="2:4" x14ac:dyDescent="0.25">
      <c r="B57" s="312"/>
      <c r="C57" s="312"/>
      <c r="D57" s="64"/>
    </row>
    <row r="58" spans="2:4" x14ac:dyDescent="0.25">
      <c r="B58" s="312"/>
      <c r="C58" s="312"/>
      <c r="D58" s="64"/>
    </row>
    <row r="59" spans="2:4" x14ac:dyDescent="0.25">
      <c r="B59" s="312"/>
      <c r="C59" s="312"/>
      <c r="D59" s="64"/>
    </row>
    <row r="60" spans="2:4" x14ac:dyDescent="0.25">
      <c r="B60" s="312"/>
      <c r="C60" s="312"/>
      <c r="D60" s="64"/>
    </row>
    <row r="61" spans="2:4" x14ac:dyDescent="0.25">
      <c r="B61" s="312"/>
      <c r="C61" s="312"/>
      <c r="D61" s="64"/>
    </row>
    <row r="62" spans="2:4" x14ac:dyDescent="0.25">
      <c r="B62" s="312"/>
      <c r="C62" s="312"/>
      <c r="D62" s="64"/>
    </row>
    <row r="63" spans="2:4" x14ac:dyDescent="0.25">
      <c r="B63" s="312"/>
      <c r="C63" s="312"/>
      <c r="D63" s="64"/>
    </row>
    <row r="64" spans="2:4" x14ac:dyDescent="0.25">
      <c r="B64" s="312"/>
      <c r="C64" s="312"/>
      <c r="D64" s="64"/>
    </row>
    <row r="65" spans="2:4" x14ac:dyDescent="0.25">
      <c r="B65" s="312"/>
      <c r="C65" s="312"/>
      <c r="D65" s="64"/>
    </row>
    <row r="66" spans="2:4" x14ac:dyDescent="0.25">
      <c r="B66" s="312"/>
      <c r="C66" s="312"/>
      <c r="D66" s="64"/>
    </row>
    <row r="67" spans="2:4" x14ac:dyDescent="0.25">
      <c r="B67" s="312"/>
      <c r="C67" s="312"/>
      <c r="D67" s="64"/>
    </row>
    <row r="68" spans="2:4" x14ac:dyDescent="0.25">
      <c r="B68" s="312"/>
      <c r="C68" s="312"/>
      <c r="D68" s="64"/>
    </row>
    <row r="69" spans="2:4" x14ac:dyDescent="0.25">
      <c r="B69" s="312"/>
      <c r="C69" s="312"/>
      <c r="D69" s="64"/>
    </row>
    <row r="70" spans="2:4" x14ac:dyDescent="0.25">
      <c r="B70" s="312"/>
      <c r="C70" s="312"/>
      <c r="D70" s="64"/>
    </row>
    <row r="71" spans="2:4" x14ac:dyDescent="0.25">
      <c r="B71" s="312"/>
      <c r="C71" s="312"/>
      <c r="D71" s="64"/>
    </row>
    <row r="72" spans="2:4" x14ac:dyDescent="0.25">
      <c r="B72" s="312"/>
      <c r="C72" s="312"/>
      <c r="D72" s="64"/>
    </row>
    <row r="73" spans="2:4" x14ac:dyDescent="0.25">
      <c r="B73" s="312"/>
      <c r="C73" s="312"/>
      <c r="D73" s="64"/>
    </row>
    <row r="74" spans="2:4" x14ac:dyDescent="0.25">
      <c r="B74" s="312"/>
      <c r="C74" s="312"/>
      <c r="D74" s="64"/>
    </row>
    <row r="75" spans="2:4" x14ac:dyDescent="0.25">
      <c r="B75" s="312"/>
      <c r="C75" s="312"/>
      <c r="D75" s="64"/>
    </row>
    <row r="76" spans="2:4" x14ac:dyDescent="0.25">
      <c r="B76" s="312"/>
      <c r="C76" s="312"/>
      <c r="D76" s="64"/>
    </row>
    <row r="77" spans="2:4" x14ac:dyDescent="0.25">
      <c r="B77" s="312"/>
      <c r="C77" s="312"/>
      <c r="D77" s="64"/>
    </row>
    <row r="78" spans="2:4" x14ac:dyDescent="0.25">
      <c r="B78" s="312"/>
      <c r="C78" s="312"/>
      <c r="D78" s="64"/>
    </row>
    <row r="79" spans="2:4" x14ac:dyDescent="0.25">
      <c r="B79" s="312"/>
      <c r="C79" s="312"/>
      <c r="D79" s="64"/>
    </row>
    <row r="80" spans="2:4" x14ac:dyDescent="0.25">
      <c r="B80" s="312"/>
      <c r="C80" s="312"/>
      <c r="D80" s="64"/>
    </row>
    <row r="81" spans="2:4" x14ac:dyDescent="0.25">
      <c r="B81" s="312"/>
      <c r="C81" s="312"/>
      <c r="D81" s="64"/>
    </row>
    <row r="82" spans="2:4" x14ac:dyDescent="0.25">
      <c r="B82" s="312"/>
      <c r="C82" s="312"/>
      <c r="D82" s="64"/>
    </row>
    <row r="83" spans="2:4" x14ac:dyDescent="0.25">
      <c r="B83" s="312"/>
      <c r="C83" s="312"/>
      <c r="D83" s="64"/>
    </row>
    <row r="84" spans="2:4" x14ac:dyDescent="0.25">
      <c r="B84" s="312"/>
      <c r="C84" s="312"/>
      <c r="D84" s="64"/>
    </row>
    <row r="85" spans="2:4" x14ac:dyDescent="0.25">
      <c r="B85" s="312"/>
      <c r="C85" s="312"/>
      <c r="D85" s="64"/>
    </row>
    <row r="86" spans="2:4" x14ac:dyDescent="0.25">
      <c r="B86" s="312"/>
      <c r="C86" s="312"/>
      <c r="D86" s="64"/>
    </row>
    <row r="87" spans="2:4" x14ac:dyDescent="0.25">
      <c r="B87" s="312"/>
      <c r="C87" s="312"/>
      <c r="D87" s="64"/>
    </row>
    <row r="88" spans="2:4" x14ac:dyDescent="0.25">
      <c r="B88" s="312"/>
      <c r="C88" s="312"/>
      <c r="D88" s="64"/>
    </row>
    <row r="89" spans="2:4" x14ac:dyDescent="0.25">
      <c r="B89" s="312"/>
      <c r="C89" s="312"/>
      <c r="D89" s="64"/>
    </row>
    <row r="90" spans="2:4" x14ac:dyDescent="0.25">
      <c r="B90" s="312"/>
      <c r="C90" s="312"/>
      <c r="D90" s="64"/>
    </row>
    <row r="91" spans="2:4" x14ac:dyDescent="0.25">
      <c r="B91" s="312"/>
      <c r="C91" s="312"/>
      <c r="D91" s="64"/>
    </row>
    <row r="92" spans="2:4" x14ac:dyDescent="0.25">
      <c r="B92" s="312"/>
      <c r="C92" s="312"/>
      <c r="D92" s="64"/>
    </row>
    <row r="93" spans="2:4" x14ac:dyDescent="0.25">
      <c r="B93" s="312"/>
      <c r="C93" s="312"/>
      <c r="D93" s="64"/>
    </row>
    <row r="94" spans="2:4" x14ac:dyDescent="0.25">
      <c r="B94" s="312"/>
      <c r="C94" s="312"/>
      <c r="D94" s="64"/>
    </row>
    <row r="95" spans="2:4" x14ac:dyDescent="0.25">
      <c r="B95" s="312"/>
      <c r="C95" s="312"/>
      <c r="D95" s="64"/>
    </row>
    <row r="96" spans="2:4" x14ac:dyDescent="0.25">
      <c r="B96" s="312"/>
      <c r="C96" s="312"/>
      <c r="D96" s="64"/>
    </row>
    <row r="97" spans="2:4" x14ac:dyDescent="0.25">
      <c r="B97" s="312"/>
      <c r="C97" s="312"/>
      <c r="D97" s="64"/>
    </row>
    <row r="98" spans="2:4" x14ac:dyDescent="0.25">
      <c r="B98" s="312"/>
      <c r="C98" s="312"/>
      <c r="D98" s="64"/>
    </row>
    <row r="99" spans="2:4" x14ac:dyDescent="0.25">
      <c r="B99" s="312"/>
      <c r="C99" s="312"/>
      <c r="D99" s="64"/>
    </row>
    <row r="100" spans="2:4" x14ac:dyDescent="0.25">
      <c r="B100" s="306"/>
      <c r="C100" s="306"/>
      <c r="D100" s="104"/>
    </row>
    <row r="101" spans="2:4" hidden="1" x14ac:dyDescent="0.25">
      <c r="B101" s="9"/>
      <c r="C101" s="9"/>
    </row>
    <row r="102" spans="2:4" hidden="1" x14ac:dyDescent="0.25">
      <c r="B102" s="9"/>
      <c r="C102" s="9"/>
    </row>
    <row r="103" spans="2:4" hidden="1" x14ac:dyDescent="0.25">
      <c r="B103" s="9"/>
      <c r="C103" s="9"/>
    </row>
    <row r="104" spans="2:4" hidden="1" x14ac:dyDescent="0.25">
      <c r="B104" s="9"/>
      <c r="C104" s="9"/>
    </row>
    <row r="105" spans="2:4" hidden="1" x14ac:dyDescent="0.25">
      <c r="B105" s="9"/>
      <c r="C105" s="9"/>
    </row>
    <row r="106" spans="2:4" hidden="1" x14ac:dyDescent="0.25">
      <c r="B106" s="9"/>
      <c r="C106" s="9"/>
    </row>
    <row r="107" spans="2:4" hidden="1" x14ac:dyDescent="0.25">
      <c r="B107" s="9"/>
      <c r="C107" s="9"/>
    </row>
    <row r="108" spans="2:4" hidden="1" x14ac:dyDescent="0.25">
      <c r="B108" s="9"/>
      <c r="C108" s="9"/>
    </row>
    <row r="109" spans="2:4" hidden="1" x14ac:dyDescent="0.25">
      <c r="B109" s="9"/>
      <c r="C109" s="9"/>
    </row>
    <row r="110" spans="2:4" hidden="1" x14ac:dyDescent="0.25">
      <c r="B110" s="9"/>
      <c r="C110" s="9"/>
    </row>
    <row r="111" spans="2:4" hidden="1" x14ac:dyDescent="0.25">
      <c r="B111" s="9"/>
      <c r="C111" s="9"/>
    </row>
    <row r="112" spans="2:4" hidden="1" x14ac:dyDescent="0.25">
      <c r="B112" s="9"/>
      <c r="C112" s="9"/>
    </row>
    <row r="113" spans="2:3" hidden="1" x14ac:dyDescent="0.25">
      <c r="B113" s="9"/>
      <c r="C113" s="9"/>
    </row>
    <row r="114" spans="2:3" hidden="1" x14ac:dyDescent="0.25">
      <c r="B114" s="9"/>
      <c r="C114" s="9"/>
    </row>
    <row r="115" spans="2:3" hidden="1" x14ac:dyDescent="0.25">
      <c r="B115" s="9"/>
      <c r="C115" s="9"/>
    </row>
    <row r="116" spans="2:3" hidden="1" x14ac:dyDescent="0.25">
      <c r="B116" s="9"/>
      <c r="C116" s="9"/>
    </row>
    <row r="117" spans="2:3" hidden="1" x14ac:dyDescent="0.25">
      <c r="B117" s="9"/>
      <c r="C117" s="9"/>
    </row>
    <row r="118" spans="2:3" hidden="1" x14ac:dyDescent="0.25">
      <c r="B118" s="9"/>
      <c r="C118" s="9"/>
    </row>
    <row r="119" spans="2:3" hidden="1" x14ac:dyDescent="0.25">
      <c r="B119" s="9"/>
      <c r="C119" s="9"/>
    </row>
    <row r="120" spans="2:3" hidden="1" x14ac:dyDescent="0.25">
      <c r="B120" s="9"/>
      <c r="C120" s="9"/>
    </row>
    <row r="121" spans="2:3" hidden="1" x14ac:dyDescent="0.25">
      <c r="B121" s="9"/>
      <c r="C121" s="9"/>
    </row>
    <row r="122" spans="2:3" hidden="1" x14ac:dyDescent="0.25">
      <c r="B122" s="9"/>
      <c r="C122" s="9"/>
    </row>
    <row r="123" spans="2:3" hidden="1" x14ac:dyDescent="0.25">
      <c r="B123" s="9"/>
      <c r="C123" s="9"/>
    </row>
    <row r="124" spans="2:3" hidden="1" x14ac:dyDescent="0.25">
      <c r="B124" s="9"/>
      <c r="C124" s="9"/>
    </row>
    <row r="125" spans="2:3" hidden="1" x14ac:dyDescent="0.25">
      <c r="B125" s="9"/>
      <c r="C125" s="9"/>
    </row>
    <row r="126" spans="2:3" hidden="1" x14ac:dyDescent="0.25">
      <c r="B126" s="9"/>
      <c r="C126" s="9"/>
    </row>
    <row r="127" spans="2:3" hidden="1" x14ac:dyDescent="0.25">
      <c r="B127" s="9"/>
      <c r="C127" s="9"/>
    </row>
    <row r="128" spans="2:3" hidden="1" x14ac:dyDescent="0.25">
      <c r="B128" s="9"/>
      <c r="C128" s="9"/>
    </row>
    <row r="129" spans="2:3" hidden="1" x14ac:dyDescent="0.25">
      <c r="B129" s="9"/>
      <c r="C129" s="9"/>
    </row>
    <row r="130" spans="2:3" hidden="1" x14ac:dyDescent="0.25">
      <c r="B130" s="9"/>
      <c r="C130" s="9"/>
    </row>
    <row r="131" spans="2:3" hidden="1" x14ac:dyDescent="0.25">
      <c r="B131" s="9"/>
      <c r="C131" s="9"/>
    </row>
    <row r="132" spans="2:3" hidden="1" x14ac:dyDescent="0.25">
      <c r="B132" s="9"/>
      <c r="C132" s="9"/>
    </row>
    <row r="133" spans="2:3" hidden="1" x14ac:dyDescent="0.25">
      <c r="B133" s="9"/>
      <c r="C133" s="9"/>
    </row>
    <row r="134" spans="2:3" hidden="1" x14ac:dyDescent="0.25">
      <c r="B134" s="9"/>
      <c r="C134" s="9"/>
    </row>
    <row r="135" spans="2:3" hidden="1" x14ac:dyDescent="0.25">
      <c r="B135" s="9"/>
      <c r="C135" s="9"/>
    </row>
    <row r="136" spans="2:3" hidden="1" x14ac:dyDescent="0.25">
      <c r="B136" s="9"/>
      <c r="C136" s="9"/>
    </row>
    <row r="137" spans="2:3" hidden="1" x14ac:dyDescent="0.25">
      <c r="B137" s="9"/>
      <c r="C137" s="9"/>
    </row>
    <row r="138" spans="2:3" hidden="1" x14ac:dyDescent="0.25">
      <c r="B138" s="9"/>
      <c r="C138" s="9"/>
    </row>
    <row r="139" spans="2:3" hidden="1" x14ac:dyDescent="0.25">
      <c r="B139" s="9"/>
      <c r="C139" s="9"/>
    </row>
    <row r="140" spans="2:3" hidden="1" x14ac:dyDescent="0.25">
      <c r="B140" s="9"/>
      <c r="C140" s="9"/>
    </row>
    <row r="141" spans="2:3" hidden="1" x14ac:dyDescent="0.25">
      <c r="B141" s="9"/>
      <c r="C141" s="9"/>
    </row>
    <row r="142" spans="2:3" hidden="1" x14ac:dyDescent="0.25">
      <c r="B142" s="9"/>
      <c r="C142" s="9"/>
    </row>
    <row r="143" spans="2:3" hidden="1" x14ac:dyDescent="0.25">
      <c r="B143" s="9"/>
      <c r="C143" s="9"/>
    </row>
    <row r="144" spans="2:3" hidden="1" x14ac:dyDescent="0.25">
      <c r="B144" s="9"/>
      <c r="C144" s="9"/>
    </row>
    <row r="145" spans="2:3" hidden="1" x14ac:dyDescent="0.25">
      <c r="B145" s="9"/>
      <c r="C145" s="9"/>
    </row>
    <row r="146" spans="2:3" hidden="1" x14ac:dyDescent="0.25">
      <c r="B146" s="9"/>
      <c r="C146" s="9"/>
    </row>
    <row r="147" spans="2:3" hidden="1" x14ac:dyDescent="0.25">
      <c r="B147" s="9"/>
      <c r="C147" s="9"/>
    </row>
    <row r="148" spans="2:3" hidden="1" x14ac:dyDescent="0.25">
      <c r="B148" s="9"/>
      <c r="C148" s="9"/>
    </row>
    <row r="149" spans="2:3" hidden="1" x14ac:dyDescent="0.25">
      <c r="B149" s="9"/>
      <c r="C149" s="9"/>
    </row>
    <row r="150" spans="2:3" hidden="1" x14ac:dyDescent="0.25">
      <c r="B150" s="9"/>
      <c r="C150" s="9"/>
    </row>
    <row r="151" spans="2:3" hidden="1" x14ac:dyDescent="0.25">
      <c r="B151" s="9"/>
      <c r="C151" s="9"/>
    </row>
    <row r="152" spans="2:3" hidden="1" x14ac:dyDescent="0.25">
      <c r="B152" s="9"/>
      <c r="C152" s="9"/>
    </row>
    <row r="153" spans="2:3" hidden="1" x14ac:dyDescent="0.25">
      <c r="B153" s="9"/>
      <c r="C153" s="9"/>
    </row>
    <row r="154" spans="2:3" hidden="1" x14ac:dyDescent="0.25">
      <c r="B154" s="9"/>
      <c r="C154" s="9"/>
    </row>
    <row r="155" spans="2:3" hidden="1" x14ac:dyDescent="0.25">
      <c r="B155" s="9"/>
      <c r="C155" s="9"/>
    </row>
    <row r="156" spans="2:3" hidden="1" x14ac:dyDescent="0.25">
      <c r="B156" s="9"/>
      <c r="C156" s="9"/>
    </row>
    <row r="157" spans="2:3" hidden="1" x14ac:dyDescent="0.25">
      <c r="B157" s="9"/>
      <c r="C157" s="9"/>
    </row>
    <row r="158" spans="2:3" hidden="1" x14ac:dyDescent="0.25">
      <c r="B158" s="9"/>
      <c r="C158" s="9"/>
    </row>
    <row r="159" spans="2:3" hidden="1" x14ac:dyDescent="0.25">
      <c r="B159" s="9"/>
      <c r="C159" s="9"/>
    </row>
    <row r="160" spans="2:3" hidden="1" x14ac:dyDescent="0.25">
      <c r="B160" s="9"/>
      <c r="C160" s="9"/>
    </row>
    <row r="161" spans="2:3" hidden="1" x14ac:dyDescent="0.25">
      <c r="B161" s="9"/>
      <c r="C161" s="9"/>
    </row>
    <row r="162" spans="2:3" hidden="1" x14ac:dyDescent="0.25">
      <c r="B162" s="9"/>
      <c r="C162" s="9"/>
    </row>
    <row r="163" spans="2:3" hidden="1" x14ac:dyDescent="0.25">
      <c r="B163" s="9"/>
      <c r="C163" s="9"/>
    </row>
    <row r="164" spans="2:3" hidden="1" x14ac:dyDescent="0.25">
      <c r="B164" s="9"/>
      <c r="C164" s="9"/>
    </row>
    <row r="165" spans="2:3" hidden="1" x14ac:dyDescent="0.25">
      <c r="B165" s="9"/>
      <c r="C165" s="9"/>
    </row>
    <row r="166" spans="2:3" hidden="1" x14ac:dyDescent="0.25">
      <c r="B166" s="9"/>
      <c r="C166" s="9"/>
    </row>
    <row r="167" spans="2:3" hidden="1" x14ac:dyDescent="0.25">
      <c r="B167" s="9"/>
      <c r="C167" s="9"/>
    </row>
    <row r="168" spans="2:3" hidden="1" x14ac:dyDescent="0.25">
      <c r="B168" s="9"/>
      <c r="C168" s="9"/>
    </row>
    <row r="169" spans="2:3" hidden="1" x14ac:dyDescent="0.25">
      <c r="B169" s="9"/>
      <c r="C169" s="9"/>
    </row>
    <row r="170" spans="2:3" hidden="1" x14ac:dyDescent="0.25">
      <c r="B170" s="9"/>
      <c r="C170" s="9"/>
    </row>
    <row r="171" spans="2:3" hidden="1" x14ac:dyDescent="0.25">
      <c r="B171" s="9"/>
      <c r="C171" s="9"/>
    </row>
    <row r="172" spans="2:3" hidden="1" x14ac:dyDescent="0.25">
      <c r="B172" s="9"/>
      <c r="C172" s="9"/>
    </row>
    <row r="173" spans="2:3" hidden="1" x14ac:dyDescent="0.25">
      <c r="B173" s="9"/>
      <c r="C173" s="9"/>
    </row>
    <row r="174" spans="2:3" hidden="1" x14ac:dyDescent="0.25">
      <c r="B174" s="9"/>
      <c r="C174" s="9"/>
    </row>
    <row r="175" spans="2:3" hidden="1" x14ac:dyDescent="0.25">
      <c r="B175" s="9"/>
      <c r="C175" s="9"/>
    </row>
    <row r="176" spans="2:3" hidden="1" x14ac:dyDescent="0.25">
      <c r="B176" s="9"/>
      <c r="C176" s="9"/>
    </row>
    <row r="177" spans="2:3" hidden="1" x14ac:dyDescent="0.25">
      <c r="B177" s="9"/>
      <c r="C177" s="9"/>
    </row>
    <row r="178" spans="2:3" hidden="1" x14ac:dyDescent="0.25">
      <c r="B178" s="9"/>
      <c r="C178" s="9"/>
    </row>
    <row r="179" spans="2:3" hidden="1" x14ac:dyDescent="0.25">
      <c r="B179" s="9"/>
      <c r="C179" s="9"/>
    </row>
    <row r="180" spans="2:3" hidden="1" x14ac:dyDescent="0.25">
      <c r="B180" s="9"/>
      <c r="C180" s="9"/>
    </row>
    <row r="181" spans="2:3" hidden="1" x14ac:dyDescent="0.25">
      <c r="B181" s="9"/>
      <c r="C181" s="9"/>
    </row>
    <row r="182" spans="2:3" hidden="1" x14ac:dyDescent="0.25">
      <c r="B182" s="9"/>
      <c r="C182" s="9"/>
    </row>
    <row r="183" spans="2:3" hidden="1" x14ac:dyDescent="0.25">
      <c r="B183" s="9"/>
      <c r="C183" s="9"/>
    </row>
    <row r="184" spans="2:3" hidden="1" x14ac:dyDescent="0.25">
      <c r="B184" s="9"/>
      <c r="C184" s="9"/>
    </row>
    <row r="185" spans="2:3" hidden="1" x14ac:dyDescent="0.25">
      <c r="B185" s="9"/>
      <c r="C185" s="9"/>
    </row>
    <row r="186" spans="2:3" hidden="1" x14ac:dyDescent="0.25">
      <c r="B186" s="9"/>
      <c r="C186" s="9"/>
    </row>
    <row r="187" spans="2:3" hidden="1" x14ac:dyDescent="0.25">
      <c r="B187" s="9"/>
      <c r="C187" s="9"/>
    </row>
    <row r="188" spans="2:3" hidden="1" x14ac:dyDescent="0.25">
      <c r="B188" s="9"/>
      <c r="C188" s="9"/>
    </row>
    <row r="189" spans="2:3" hidden="1" x14ac:dyDescent="0.25">
      <c r="B189" s="9"/>
      <c r="C189" s="9"/>
    </row>
    <row r="190" spans="2:3" hidden="1" x14ac:dyDescent="0.25">
      <c r="B190" s="9"/>
      <c r="C190" s="9"/>
    </row>
    <row r="191" spans="2:3" hidden="1" x14ac:dyDescent="0.25">
      <c r="B191" s="9"/>
      <c r="C191" s="9"/>
    </row>
    <row r="192" spans="2:3" hidden="1" x14ac:dyDescent="0.25">
      <c r="B192" s="9"/>
      <c r="C192" s="9"/>
    </row>
    <row r="193" spans="2:3" hidden="1" x14ac:dyDescent="0.25">
      <c r="B193" s="9"/>
      <c r="C193" s="9"/>
    </row>
    <row r="194" spans="2:3" hidden="1" x14ac:dyDescent="0.25">
      <c r="B194" s="9"/>
      <c r="C194" s="9"/>
    </row>
    <row r="195" spans="2:3" hidden="1" x14ac:dyDescent="0.25">
      <c r="B195" s="9"/>
      <c r="C195" s="9"/>
    </row>
    <row r="196" spans="2:3" hidden="1" x14ac:dyDescent="0.25">
      <c r="B196" s="9"/>
      <c r="C196" s="9"/>
    </row>
    <row r="197" spans="2:3" hidden="1" x14ac:dyDescent="0.25">
      <c r="B197" s="9"/>
      <c r="C197" s="9"/>
    </row>
    <row r="198" spans="2:3" hidden="1" x14ac:dyDescent="0.25">
      <c r="B198" s="9"/>
      <c r="C198" s="9"/>
    </row>
    <row r="199" spans="2:3" hidden="1" x14ac:dyDescent="0.25">
      <c r="B199" s="9"/>
      <c r="C199" s="9"/>
    </row>
    <row r="200" spans="2:3" hidden="1" x14ac:dyDescent="0.25">
      <c r="B200" s="9"/>
      <c r="C200" s="9"/>
    </row>
    <row r="201" spans="2:3" hidden="1" x14ac:dyDescent="0.25">
      <c r="B201" s="9"/>
      <c r="C201" s="9"/>
    </row>
    <row r="202" spans="2:3" hidden="1" x14ac:dyDescent="0.25">
      <c r="B202" s="9"/>
      <c r="C202" s="9"/>
    </row>
    <row r="203" spans="2:3" hidden="1" x14ac:dyDescent="0.25">
      <c r="B203" s="9"/>
      <c r="C203" s="9"/>
    </row>
    <row r="204" spans="2:3" hidden="1" x14ac:dyDescent="0.25">
      <c r="B204" s="9"/>
      <c r="C204" s="9"/>
    </row>
    <row r="205" spans="2:3" hidden="1" x14ac:dyDescent="0.25">
      <c r="B205" s="9"/>
      <c r="C205" s="9"/>
    </row>
    <row r="206" spans="2:3" hidden="1" x14ac:dyDescent="0.25">
      <c r="B206" s="9"/>
      <c r="C206" s="9"/>
    </row>
    <row r="207" spans="2:3" hidden="1" x14ac:dyDescent="0.25">
      <c r="B207" s="9"/>
      <c r="C207" s="9"/>
    </row>
    <row r="208" spans="2:3" hidden="1" x14ac:dyDescent="0.25">
      <c r="B208" s="9"/>
      <c r="C208" s="9"/>
    </row>
    <row r="209" spans="2:3" hidden="1" x14ac:dyDescent="0.25">
      <c r="B209" s="9"/>
      <c r="C209" s="9"/>
    </row>
    <row r="210" spans="2:3" hidden="1" x14ac:dyDescent="0.25">
      <c r="B210" s="9"/>
      <c r="C210" s="9"/>
    </row>
    <row r="211" spans="2:3" hidden="1" x14ac:dyDescent="0.25">
      <c r="B211" s="9"/>
      <c r="C211" s="9"/>
    </row>
    <row r="212" spans="2:3" hidden="1" x14ac:dyDescent="0.25">
      <c r="B212" s="9"/>
      <c r="C212" s="9"/>
    </row>
    <row r="213" spans="2:3" hidden="1" x14ac:dyDescent="0.25">
      <c r="B213" s="9"/>
      <c r="C213" s="9"/>
    </row>
    <row r="214" spans="2:3" hidden="1" x14ac:dyDescent="0.25">
      <c r="B214" s="9"/>
      <c r="C214" s="9"/>
    </row>
    <row r="215" spans="2:3" hidden="1" x14ac:dyDescent="0.25">
      <c r="B215" s="9"/>
      <c r="C215" s="9"/>
    </row>
    <row r="216" spans="2:3" hidden="1" x14ac:dyDescent="0.25">
      <c r="B216" s="9"/>
      <c r="C216" s="9"/>
    </row>
    <row r="217" spans="2:3" hidden="1" x14ac:dyDescent="0.25">
      <c r="B217" s="9"/>
      <c r="C217" s="9"/>
    </row>
    <row r="218" spans="2:3" hidden="1" x14ac:dyDescent="0.25">
      <c r="B218" s="9"/>
      <c r="C218" s="9"/>
    </row>
    <row r="219" spans="2:3" hidden="1" x14ac:dyDescent="0.25">
      <c r="B219" s="9"/>
      <c r="C219" s="9"/>
    </row>
    <row r="220" spans="2:3" hidden="1" x14ac:dyDescent="0.25">
      <c r="B220" s="9"/>
      <c r="C220" s="9"/>
    </row>
    <row r="221" spans="2:3" hidden="1" x14ac:dyDescent="0.25">
      <c r="B221" s="9"/>
      <c r="C221" s="9"/>
    </row>
    <row r="222" spans="2:3" hidden="1" x14ac:dyDescent="0.25">
      <c r="B222" s="9"/>
      <c r="C222" s="9"/>
    </row>
    <row r="223" spans="2:3" hidden="1" x14ac:dyDescent="0.25">
      <c r="B223" s="9"/>
      <c r="C223" s="9"/>
    </row>
    <row r="224" spans="2:3" hidden="1" x14ac:dyDescent="0.25">
      <c r="B224" s="9"/>
      <c r="C224" s="9"/>
    </row>
    <row r="225" spans="2:3" hidden="1" x14ac:dyDescent="0.25">
      <c r="B225" s="9"/>
      <c r="C225" s="9"/>
    </row>
    <row r="226" spans="2:3" hidden="1" x14ac:dyDescent="0.25">
      <c r="B226" s="9"/>
      <c r="C226" s="9"/>
    </row>
    <row r="227" spans="2:3" hidden="1" x14ac:dyDescent="0.25">
      <c r="B227" s="9"/>
      <c r="C227" s="9"/>
    </row>
    <row r="228" spans="2:3" hidden="1" x14ac:dyDescent="0.25">
      <c r="B228" s="9"/>
      <c r="C228" s="9"/>
    </row>
    <row r="229" spans="2:3" hidden="1" x14ac:dyDescent="0.25">
      <c r="B229" s="9"/>
      <c r="C229" s="9"/>
    </row>
    <row r="230" spans="2:3" hidden="1" x14ac:dyDescent="0.25">
      <c r="B230" s="9"/>
      <c r="C230" s="9"/>
    </row>
    <row r="231" spans="2:3" hidden="1" x14ac:dyDescent="0.25">
      <c r="B231" s="9"/>
      <c r="C231" s="9"/>
    </row>
    <row r="232" spans="2:3" hidden="1" x14ac:dyDescent="0.25">
      <c r="B232" s="9"/>
      <c r="C232" s="9"/>
    </row>
    <row r="233" spans="2:3" hidden="1" x14ac:dyDescent="0.25">
      <c r="B233" s="9"/>
      <c r="C233" s="9"/>
    </row>
    <row r="234" spans="2:3" hidden="1" x14ac:dyDescent="0.25">
      <c r="B234" s="9"/>
      <c r="C234" s="9"/>
    </row>
    <row r="235" spans="2:3" hidden="1" x14ac:dyDescent="0.25">
      <c r="B235" s="9"/>
      <c r="C235" s="9"/>
    </row>
    <row r="236" spans="2:3" hidden="1" x14ac:dyDescent="0.25">
      <c r="B236" s="9"/>
      <c r="C236" s="9"/>
    </row>
    <row r="237" spans="2:3" hidden="1" x14ac:dyDescent="0.25">
      <c r="B237" s="9"/>
      <c r="C237" s="9"/>
    </row>
    <row r="238" spans="2:3" hidden="1" x14ac:dyDescent="0.25">
      <c r="B238" s="9"/>
      <c r="C238" s="9"/>
    </row>
    <row r="239" spans="2:3" hidden="1" x14ac:dyDescent="0.25">
      <c r="B239" s="9"/>
      <c r="C239" s="9"/>
    </row>
    <row r="240" spans="2:3" hidden="1" x14ac:dyDescent="0.25">
      <c r="B240" s="9"/>
      <c r="C240" s="9"/>
    </row>
    <row r="241" spans="2:3" hidden="1" x14ac:dyDescent="0.25">
      <c r="B241" s="9"/>
      <c r="C241" s="9"/>
    </row>
    <row r="242" spans="2:3" hidden="1" x14ac:dyDescent="0.25">
      <c r="B242" s="9"/>
      <c r="C242" s="9"/>
    </row>
    <row r="243" spans="2:3" hidden="1" x14ac:dyDescent="0.25">
      <c r="B243" s="9"/>
      <c r="C243" s="9"/>
    </row>
    <row r="244" spans="2:3" hidden="1" x14ac:dyDescent="0.25">
      <c r="B244" s="9"/>
      <c r="C244" s="9"/>
    </row>
    <row r="245" spans="2:3" hidden="1" x14ac:dyDescent="0.25">
      <c r="B245" s="9"/>
      <c r="C245" s="9"/>
    </row>
    <row r="246" spans="2:3" hidden="1" x14ac:dyDescent="0.25">
      <c r="B246" s="9"/>
      <c r="C246" s="9"/>
    </row>
    <row r="247" spans="2:3" hidden="1" x14ac:dyDescent="0.25">
      <c r="B247" s="9"/>
      <c r="C247" s="9"/>
    </row>
    <row r="248" spans="2:3" hidden="1" x14ac:dyDescent="0.25">
      <c r="B248" s="9"/>
      <c r="C248" s="9"/>
    </row>
    <row r="249" spans="2:3" hidden="1" x14ac:dyDescent="0.25">
      <c r="B249" s="9"/>
      <c r="C249" s="9"/>
    </row>
    <row r="250" spans="2:3" hidden="1" x14ac:dyDescent="0.25">
      <c r="B250" s="9"/>
      <c r="C250" s="9"/>
    </row>
    <row r="251" spans="2:3" hidden="1" x14ac:dyDescent="0.25">
      <c r="B251" s="9"/>
      <c r="C251" s="9"/>
    </row>
    <row r="252" spans="2:3" hidden="1" x14ac:dyDescent="0.25">
      <c r="B252" s="9"/>
      <c r="C252" s="9"/>
    </row>
    <row r="253" spans="2:3" hidden="1" x14ac:dyDescent="0.25">
      <c r="B253" s="9"/>
      <c r="C253" s="9"/>
    </row>
    <row r="254" spans="2:3" hidden="1" x14ac:dyDescent="0.25">
      <c r="B254" s="9"/>
      <c r="C254" s="9"/>
    </row>
    <row r="255" spans="2:3" hidden="1" x14ac:dyDescent="0.25">
      <c r="B255" s="9"/>
      <c r="C255" s="9"/>
    </row>
    <row r="256" spans="2:3" hidden="1" x14ac:dyDescent="0.25">
      <c r="B256" s="9"/>
      <c r="C256" s="9"/>
    </row>
    <row r="257" spans="2:3" hidden="1" x14ac:dyDescent="0.25">
      <c r="B257" s="9"/>
      <c r="C257" s="9"/>
    </row>
    <row r="258" spans="2:3" hidden="1" x14ac:dyDescent="0.25">
      <c r="B258" s="9"/>
      <c r="C258" s="9"/>
    </row>
    <row r="259" spans="2:3" hidden="1" x14ac:dyDescent="0.25">
      <c r="B259" s="9"/>
      <c r="C259" s="9"/>
    </row>
    <row r="260" spans="2:3" hidden="1" x14ac:dyDescent="0.25">
      <c r="B260" s="9"/>
      <c r="C260" s="9"/>
    </row>
    <row r="261" spans="2:3" hidden="1" x14ac:dyDescent="0.25">
      <c r="B261" s="9"/>
      <c r="C261" s="9"/>
    </row>
    <row r="262" spans="2:3" hidden="1" x14ac:dyDescent="0.25">
      <c r="B262" s="9"/>
      <c r="C262" s="9"/>
    </row>
    <row r="263" spans="2:3" hidden="1" x14ac:dyDescent="0.25">
      <c r="B263" s="9"/>
      <c r="C263" s="9"/>
    </row>
    <row r="264" spans="2:3" hidden="1" x14ac:dyDescent="0.25">
      <c r="B264" s="9"/>
      <c r="C264" s="9"/>
    </row>
    <row r="265" spans="2:3" hidden="1" x14ac:dyDescent="0.25">
      <c r="B265" s="9"/>
      <c r="C265" s="9"/>
    </row>
    <row r="266" spans="2:3" hidden="1" x14ac:dyDescent="0.25">
      <c r="B266" s="9"/>
      <c r="C266" s="9"/>
    </row>
    <row r="267" spans="2:3" hidden="1" x14ac:dyDescent="0.25">
      <c r="B267" s="9"/>
      <c r="C267" s="9"/>
    </row>
    <row r="268" spans="2:3" hidden="1" x14ac:dyDescent="0.25">
      <c r="B268" s="9"/>
      <c r="C268" s="9"/>
    </row>
    <row r="269" spans="2:3" hidden="1" x14ac:dyDescent="0.25">
      <c r="B269" s="9"/>
      <c r="C269" s="9"/>
    </row>
    <row r="270" spans="2:3" hidden="1" x14ac:dyDescent="0.25">
      <c r="B270" s="9"/>
      <c r="C270" s="9"/>
    </row>
    <row r="271" spans="2:3" hidden="1" x14ac:dyDescent="0.25">
      <c r="B271" s="9"/>
      <c r="C271" s="9"/>
    </row>
    <row r="272" spans="2:3" hidden="1" x14ac:dyDescent="0.25">
      <c r="B272" s="9"/>
      <c r="C272" s="9"/>
    </row>
    <row r="273" spans="2:3" hidden="1" x14ac:dyDescent="0.25">
      <c r="B273" s="9"/>
      <c r="C273" s="9"/>
    </row>
    <row r="274" spans="2:3" hidden="1" x14ac:dyDescent="0.25">
      <c r="B274" s="9"/>
      <c r="C274" s="9"/>
    </row>
    <row r="275" spans="2:3" hidden="1" x14ac:dyDescent="0.25">
      <c r="B275" s="9"/>
      <c r="C275" s="9"/>
    </row>
    <row r="276" spans="2:3" hidden="1" x14ac:dyDescent="0.25">
      <c r="B276" s="9"/>
      <c r="C276" s="9"/>
    </row>
    <row r="277" spans="2:3" hidden="1" x14ac:dyDescent="0.25">
      <c r="B277" s="9"/>
      <c r="C277" s="9"/>
    </row>
    <row r="278" spans="2:3" hidden="1" x14ac:dyDescent="0.25">
      <c r="B278" s="9"/>
      <c r="C278" s="9"/>
    </row>
    <row r="279" spans="2:3" hidden="1" x14ac:dyDescent="0.25">
      <c r="B279" s="9"/>
      <c r="C279" s="9"/>
    </row>
    <row r="280" spans="2:3" hidden="1" x14ac:dyDescent="0.25">
      <c r="B280" s="9"/>
      <c r="C280" s="9"/>
    </row>
    <row r="281" spans="2:3" hidden="1" x14ac:dyDescent="0.25">
      <c r="B281" s="9"/>
      <c r="C281" s="9"/>
    </row>
    <row r="282" spans="2:3" hidden="1" x14ac:dyDescent="0.25">
      <c r="B282" s="9"/>
      <c r="C282" s="9"/>
    </row>
    <row r="283" spans="2:3" hidden="1" x14ac:dyDescent="0.25">
      <c r="B283" s="9"/>
      <c r="C283" s="9"/>
    </row>
    <row r="284" spans="2:3" hidden="1" x14ac:dyDescent="0.25">
      <c r="B284" s="9"/>
      <c r="C284" s="9"/>
    </row>
    <row r="285" spans="2:3" hidden="1" x14ac:dyDescent="0.25">
      <c r="B285" s="9"/>
      <c r="C285" s="9"/>
    </row>
    <row r="286" spans="2:3" hidden="1" x14ac:dyDescent="0.25">
      <c r="B286" s="9"/>
      <c r="C286" s="9"/>
    </row>
    <row r="287" spans="2:3" hidden="1" x14ac:dyDescent="0.25">
      <c r="B287" s="9"/>
      <c r="C287" s="9"/>
    </row>
    <row r="288" spans="2:3" hidden="1" x14ac:dyDescent="0.25">
      <c r="B288" s="9"/>
      <c r="C288" s="9"/>
    </row>
    <row r="289" spans="2:3" hidden="1" x14ac:dyDescent="0.25">
      <c r="B289" s="9"/>
      <c r="C289" s="9"/>
    </row>
    <row r="290" spans="2:3" hidden="1" x14ac:dyDescent="0.25">
      <c r="B290" s="9"/>
      <c r="C290" s="9"/>
    </row>
    <row r="291" spans="2:3" hidden="1" x14ac:dyDescent="0.25">
      <c r="B291" s="9"/>
      <c r="C291" s="9"/>
    </row>
    <row r="292" spans="2:3" hidden="1" x14ac:dyDescent="0.25">
      <c r="B292" s="9"/>
      <c r="C292" s="9"/>
    </row>
    <row r="293" spans="2:3" hidden="1" x14ac:dyDescent="0.25">
      <c r="B293" s="9"/>
      <c r="C293" s="9"/>
    </row>
    <row r="294" spans="2:3" hidden="1" x14ac:dyDescent="0.25">
      <c r="B294" s="9"/>
      <c r="C294" s="9"/>
    </row>
    <row r="295" spans="2:3" hidden="1" x14ac:dyDescent="0.25">
      <c r="B295" s="9"/>
      <c r="C295" s="9"/>
    </row>
    <row r="296" spans="2:3" hidden="1" x14ac:dyDescent="0.25">
      <c r="B296" s="9"/>
      <c r="C296" s="9"/>
    </row>
    <row r="297" spans="2:3" hidden="1" x14ac:dyDescent="0.25">
      <c r="B297" s="9"/>
      <c r="C297" s="9"/>
    </row>
    <row r="298" spans="2:3" hidden="1" x14ac:dyDescent="0.25">
      <c r="B298" s="9"/>
      <c r="C298" s="9"/>
    </row>
    <row r="299" spans="2:3" hidden="1" x14ac:dyDescent="0.25">
      <c r="B299" s="9"/>
      <c r="C299" s="9"/>
    </row>
    <row r="300" spans="2:3" hidden="1" x14ac:dyDescent="0.25">
      <c r="B300" s="9"/>
      <c r="C300" s="9"/>
    </row>
    <row r="301" spans="2:3" hidden="1" x14ac:dyDescent="0.25">
      <c r="B301" s="9"/>
      <c r="C301" s="9"/>
    </row>
    <row r="302" spans="2:3" hidden="1" x14ac:dyDescent="0.25">
      <c r="B302" s="9"/>
      <c r="C302" s="9"/>
    </row>
    <row r="303" spans="2:3" hidden="1" x14ac:dyDescent="0.25">
      <c r="B303" s="9"/>
      <c r="C303" s="9"/>
    </row>
    <row r="304" spans="2:3" hidden="1" x14ac:dyDescent="0.25">
      <c r="B304" s="9"/>
      <c r="C304" s="9"/>
    </row>
    <row r="305" spans="2:3" hidden="1" x14ac:dyDescent="0.25">
      <c r="B305" s="9"/>
      <c r="C305" s="9"/>
    </row>
    <row r="306" spans="2:3" hidden="1" x14ac:dyDescent="0.25">
      <c r="B306" s="9"/>
      <c r="C306" s="9"/>
    </row>
    <row r="307" spans="2:3" hidden="1" x14ac:dyDescent="0.25">
      <c r="B307" s="9"/>
      <c r="C307" s="9"/>
    </row>
    <row r="308" spans="2:3" hidden="1" x14ac:dyDescent="0.25">
      <c r="B308" s="9"/>
      <c r="C308" s="9"/>
    </row>
    <row r="309" spans="2:3" hidden="1" x14ac:dyDescent="0.25">
      <c r="B309" s="9"/>
      <c r="C309" s="9"/>
    </row>
    <row r="310" spans="2:3" hidden="1" x14ac:dyDescent="0.25">
      <c r="B310" s="9"/>
      <c r="C310" s="9"/>
    </row>
    <row r="311" spans="2:3" hidden="1" x14ac:dyDescent="0.25">
      <c r="B311" s="9"/>
      <c r="C311" s="9"/>
    </row>
    <row r="312" spans="2:3" hidden="1" x14ac:dyDescent="0.25">
      <c r="B312" s="9"/>
      <c r="C312" s="9"/>
    </row>
    <row r="313" spans="2:3" hidden="1" x14ac:dyDescent="0.25">
      <c r="B313" s="9"/>
      <c r="C313" s="9"/>
    </row>
    <row r="314" spans="2:3" hidden="1" x14ac:dyDescent="0.25">
      <c r="B314" s="9"/>
      <c r="C314" s="9"/>
    </row>
    <row r="315" spans="2:3" hidden="1" x14ac:dyDescent="0.25">
      <c r="B315" s="9"/>
      <c r="C315" s="9"/>
    </row>
    <row r="316" spans="2:3" hidden="1" x14ac:dyDescent="0.25">
      <c r="B316" s="9"/>
      <c r="C316" s="9"/>
    </row>
    <row r="317" spans="2:3" hidden="1" x14ac:dyDescent="0.25">
      <c r="B317" s="9"/>
      <c r="C317" s="9"/>
    </row>
    <row r="318" spans="2:3" hidden="1" x14ac:dyDescent="0.25">
      <c r="B318" s="9"/>
      <c r="C318" s="9"/>
    </row>
    <row r="319" spans="2:3" hidden="1" x14ac:dyDescent="0.25">
      <c r="B319" s="9"/>
      <c r="C319" s="9"/>
    </row>
    <row r="320" spans="2:3" hidden="1" x14ac:dyDescent="0.25">
      <c r="B320" s="9"/>
      <c r="C320" s="9"/>
    </row>
    <row r="321" spans="2:3" hidden="1" x14ac:dyDescent="0.25">
      <c r="B321" s="9"/>
      <c r="C321" s="9"/>
    </row>
    <row r="322" spans="2:3" hidden="1" x14ac:dyDescent="0.25">
      <c r="B322" s="9"/>
      <c r="C322" s="9"/>
    </row>
    <row r="323" spans="2:3" hidden="1" x14ac:dyDescent="0.25">
      <c r="B323" s="9"/>
      <c r="C323" s="9"/>
    </row>
    <row r="324" spans="2:3" hidden="1" x14ac:dyDescent="0.25">
      <c r="B324" s="9"/>
      <c r="C324" s="9"/>
    </row>
    <row r="325" spans="2:3" hidden="1" x14ac:dyDescent="0.25">
      <c r="B325" s="9"/>
      <c r="C325" s="9"/>
    </row>
    <row r="326" spans="2:3" hidden="1" x14ac:dyDescent="0.25">
      <c r="B326" s="9"/>
      <c r="C326" s="9"/>
    </row>
    <row r="327" spans="2:3" hidden="1" x14ac:dyDescent="0.25">
      <c r="B327" s="9"/>
      <c r="C327" s="9"/>
    </row>
    <row r="328" spans="2:3" hidden="1" x14ac:dyDescent="0.25">
      <c r="B328" s="9"/>
      <c r="C328" s="9"/>
    </row>
    <row r="329" spans="2:3" hidden="1" x14ac:dyDescent="0.25">
      <c r="B329" s="9"/>
      <c r="C329" s="9"/>
    </row>
    <row r="330" spans="2:3" hidden="1" x14ac:dyDescent="0.25">
      <c r="B330" s="9"/>
      <c r="C330" s="9"/>
    </row>
    <row r="331" spans="2:3" hidden="1" x14ac:dyDescent="0.25">
      <c r="B331" s="9"/>
      <c r="C331" s="9"/>
    </row>
    <row r="332" spans="2:3" hidden="1" x14ac:dyDescent="0.25">
      <c r="B332" s="9"/>
      <c r="C332" s="9"/>
    </row>
    <row r="333" spans="2:3" hidden="1" x14ac:dyDescent="0.25">
      <c r="B333" s="9"/>
      <c r="C333" s="9"/>
    </row>
    <row r="334" spans="2:3" hidden="1" x14ac:dyDescent="0.25">
      <c r="B334" s="9"/>
      <c r="C334" s="9"/>
    </row>
    <row r="335" spans="2:3" hidden="1" x14ac:dyDescent="0.25">
      <c r="B335" s="9"/>
      <c r="C335" s="9"/>
    </row>
    <row r="336" spans="2:3" hidden="1" x14ac:dyDescent="0.25">
      <c r="B336" s="9"/>
      <c r="C336" s="9"/>
    </row>
    <row r="337" spans="2:3" hidden="1" x14ac:dyDescent="0.25">
      <c r="B337" s="9"/>
      <c r="C337" s="9"/>
    </row>
    <row r="338" spans="2:3" hidden="1" x14ac:dyDescent="0.25">
      <c r="B338" s="9"/>
      <c r="C338" s="9"/>
    </row>
    <row r="339" spans="2:3" hidden="1" x14ac:dyDescent="0.25">
      <c r="B339" s="9"/>
      <c r="C339" s="9"/>
    </row>
    <row r="340" spans="2:3" hidden="1" x14ac:dyDescent="0.25">
      <c r="B340" s="9"/>
      <c r="C340" s="9"/>
    </row>
    <row r="341" spans="2:3" hidden="1" x14ac:dyDescent="0.25">
      <c r="B341" s="9"/>
      <c r="C341" s="9"/>
    </row>
    <row r="342" spans="2:3" hidden="1" x14ac:dyDescent="0.25">
      <c r="B342" s="9"/>
      <c r="C342" s="9"/>
    </row>
    <row r="343" spans="2:3" hidden="1" x14ac:dyDescent="0.25">
      <c r="B343" s="9"/>
      <c r="C343" s="9"/>
    </row>
    <row r="344" spans="2:3" hidden="1" x14ac:dyDescent="0.25">
      <c r="B344" s="9"/>
      <c r="C344" s="9"/>
    </row>
    <row r="345" spans="2:3" hidden="1" x14ac:dyDescent="0.25">
      <c r="B345" s="9"/>
      <c r="C345" s="9"/>
    </row>
    <row r="346" spans="2:3" hidden="1" x14ac:dyDescent="0.25">
      <c r="B346" s="9"/>
      <c r="C346" s="9"/>
    </row>
    <row r="347" spans="2:3" hidden="1" x14ac:dyDescent="0.25">
      <c r="B347" s="9"/>
      <c r="C347" s="9"/>
    </row>
    <row r="348" spans="2:3" hidden="1" x14ac:dyDescent="0.25">
      <c r="B348" s="9"/>
      <c r="C348" s="9"/>
    </row>
    <row r="349" spans="2:3" hidden="1" x14ac:dyDescent="0.25">
      <c r="B349" s="9"/>
      <c r="C349" s="9"/>
    </row>
    <row r="350" spans="2:3" hidden="1" x14ac:dyDescent="0.25">
      <c r="B350" s="9"/>
      <c r="C350" s="9"/>
    </row>
    <row r="351" spans="2:3" hidden="1" x14ac:dyDescent="0.25">
      <c r="B351" s="9"/>
      <c r="C351" s="9"/>
    </row>
    <row r="352" spans="2:3" hidden="1" x14ac:dyDescent="0.25">
      <c r="B352" s="9"/>
      <c r="C352" s="9"/>
    </row>
    <row r="353" spans="2:3" hidden="1" x14ac:dyDescent="0.25">
      <c r="B353" s="9"/>
      <c r="C353" s="9"/>
    </row>
    <row r="354" spans="2:3" hidden="1" x14ac:dyDescent="0.25">
      <c r="B354" s="9"/>
      <c r="C354" s="9"/>
    </row>
    <row r="355" spans="2:3" hidden="1" x14ac:dyDescent="0.25">
      <c r="B355" s="9"/>
      <c r="C355" s="9"/>
    </row>
    <row r="356" spans="2:3" hidden="1" x14ac:dyDescent="0.25">
      <c r="B356" s="9"/>
      <c r="C356" s="9"/>
    </row>
    <row r="357" spans="2:3" hidden="1" x14ac:dyDescent="0.25">
      <c r="B357" s="9"/>
      <c r="C357" s="9"/>
    </row>
    <row r="358" spans="2:3" hidden="1" x14ac:dyDescent="0.25">
      <c r="B358" s="9"/>
      <c r="C358" s="9"/>
    </row>
    <row r="359" spans="2:3" hidden="1" x14ac:dyDescent="0.25">
      <c r="B359" s="9"/>
      <c r="C359" s="9"/>
    </row>
    <row r="360" spans="2:3" hidden="1" x14ac:dyDescent="0.25">
      <c r="B360" s="9"/>
      <c r="C360" s="9"/>
    </row>
    <row r="361" spans="2:3" hidden="1" x14ac:dyDescent="0.25">
      <c r="B361" s="9"/>
      <c r="C361" s="9"/>
    </row>
    <row r="362" spans="2:3" hidden="1" x14ac:dyDescent="0.25">
      <c r="B362" s="9"/>
      <c r="C362" s="9"/>
    </row>
    <row r="363" spans="2:3" hidden="1" x14ac:dyDescent="0.25">
      <c r="B363" s="9"/>
      <c r="C363" s="9"/>
    </row>
    <row r="364" spans="2:3" hidden="1" x14ac:dyDescent="0.25">
      <c r="B364" s="9"/>
      <c r="C364" s="9"/>
    </row>
    <row r="365" spans="2:3" hidden="1" x14ac:dyDescent="0.25">
      <c r="B365" s="9"/>
      <c r="C365" s="9"/>
    </row>
    <row r="366" spans="2:3" hidden="1" x14ac:dyDescent="0.25">
      <c r="B366" s="9"/>
      <c r="C366" s="9"/>
    </row>
    <row r="367" spans="2:3" hidden="1" x14ac:dyDescent="0.25">
      <c r="B367" s="9"/>
      <c r="C367" s="9"/>
    </row>
    <row r="368" spans="2:3" hidden="1" x14ac:dyDescent="0.25">
      <c r="B368" s="9"/>
      <c r="C368" s="9"/>
    </row>
    <row r="369" spans="2:3" hidden="1" x14ac:dyDescent="0.25">
      <c r="B369" s="9"/>
      <c r="C369" s="9"/>
    </row>
    <row r="370" spans="2:3" hidden="1" x14ac:dyDescent="0.25">
      <c r="B370" s="9"/>
      <c r="C370" s="9"/>
    </row>
    <row r="371" spans="2:3" hidden="1" x14ac:dyDescent="0.25">
      <c r="B371" s="9"/>
      <c r="C371" s="9"/>
    </row>
    <row r="372" spans="2:3" hidden="1" x14ac:dyDescent="0.25">
      <c r="B372" s="9"/>
      <c r="C372" s="9"/>
    </row>
    <row r="373" spans="2:3" hidden="1" x14ac:dyDescent="0.25">
      <c r="B373" s="9"/>
      <c r="C373" s="9"/>
    </row>
    <row r="374" spans="2:3" hidden="1" x14ac:dyDescent="0.25">
      <c r="B374" s="9"/>
      <c r="C374" s="9"/>
    </row>
    <row r="375" spans="2:3" hidden="1" x14ac:dyDescent="0.25">
      <c r="B375" s="9"/>
      <c r="C375" s="9"/>
    </row>
    <row r="376" spans="2:3" hidden="1" x14ac:dyDescent="0.25">
      <c r="B376" s="9"/>
      <c r="C376" s="9"/>
    </row>
    <row r="377" spans="2:3" hidden="1" x14ac:dyDescent="0.25">
      <c r="B377" s="9"/>
      <c r="C377" s="9"/>
    </row>
    <row r="378" spans="2:3" hidden="1" x14ac:dyDescent="0.25">
      <c r="B378" s="9"/>
      <c r="C378" s="9"/>
    </row>
    <row r="379" spans="2:3" hidden="1" x14ac:dyDescent="0.25">
      <c r="B379" s="9"/>
      <c r="C379" s="9"/>
    </row>
    <row r="380" spans="2:3" hidden="1" x14ac:dyDescent="0.25">
      <c r="B380" s="9"/>
      <c r="C380" s="9"/>
    </row>
    <row r="381" spans="2:3" hidden="1" x14ac:dyDescent="0.25">
      <c r="B381" s="9"/>
      <c r="C381" s="9"/>
    </row>
    <row r="382" spans="2:3" hidden="1" x14ac:dyDescent="0.25">
      <c r="B382" s="9"/>
      <c r="C382" s="9"/>
    </row>
    <row r="383" spans="2:3" hidden="1" x14ac:dyDescent="0.25">
      <c r="B383" s="9"/>
      <c r="C383" s="9"/>
    </row>
    <row r="384" spans="2:3" hidden="1" x14ac:dyDescent="0.25">
      <c r="B384" s="9"/>
      <c r="C384" s="9"/>
    </row>
    <row r="385" spans="2:3" hidden="1" x14ac:dyDescent="0.25">
      <c r="B385" s="9"/>
      <c r="C385" s="9"/>
    </row>
    <row r="386" spans="2:3" hidden="1" x14ac:dyDescent="0.25">
      <c r="B386" s="9"/>
      <c r="C386" s="9"/>
    </row>
    <row r="387" spans="2:3" hidden="1" x14ac:dyDescent="0.25">
      <c r="B387" s="9"/>
      <c r="C387" s="9"/>
    </row>
    <row r="388" spans="2:3" hidden="1" x14ac:dyDescent="0.25">
      <c r="B388" s="9"/>
      <c r="C388" s="9"/>
    </row>
    <row r="389" spans="2:3" hidden="1" x14ac:dyDescent="0.25">
      <c r="B389" s="9"/>
      <c r="C389" s="9"/>
    </row>
    <row r="390" spans="2:3" hidden="1" x14ac:dyDescent="0.25">
      <c r="B390" s="9"/>
      <c r="C390" s="9"/>
    </row>
    <row r="391" spans="2:3" hidden="1" x14ac:dyDescent="0.25">
      <c r="B391" s="9"/>
      <c r="C391" s="9"/>
    </row>
    <row r="392" spans="2:3" hidden="1" x14ac:dyDescent="0.25">
      <c r="B392" s="9"/>
      <c r="C392" s="9"/>
    </row>
    <row r="393" spans="2:3" hidden="1" x14ac:dyDescent="0.25">
      <c r="B393" s="9"/>
      <c r="C393" s="9"/>
    </row>
    <row r="394" spans="2:3" hidden="1" x14ac:dyDescent="0.25">
      <c r="B394" s="9"/>
      <c r="C394" s="9"/>
    </row>
    <row r="395" spans="2:3" hidden="1" x14ac:dyDescent="0.25">
      <c r="B395" s="9"/>
      <c r="C395" s="9"/>
    </row>
    <row r="396" spans="2:3" hidden="1" x14ac:dyDescent="0.25">
      <c r="B396" s="9"/>
      <c r="C396" s="9"/>
    </row>
    <row r="397" spans="2:3" hidden="1" x14ac:dyDescent="0.25">
      <c r="B397" s="9"/>
      <c r="C397" s="9"/>
    </row>
    <row r="398" spans="2:3" hidden="1" x14ac:dyDescent="0.25">
      <c r="B398" s="9"/>
      <c r="C398" s="9"/>
    </row>
    <row r="399" spans="2:3" hidden="1" x14ac:dyDescent="0.25">
      <c r="B399" s="9"/>
      <c r="C399" s="9"/>
    </row>
    <row r="400" spans="2:3" hidden="1" x14ac:dyDescent="0.25">
      <c r="B400" s="9"/>
      <c r="C400" s="9"/>
    </row>
    <row r="401" spans="2:3" hidden="1" x14ac:dyDescent="0.25">
      <c r="B401" s="9"/>
      <c r="C401" s="9"/>
    </row>
    <row r="402" spans="2:3" hidden="1" x14ac:dyDescent="0.25">
      <c r="B402" s="9"/>
      <c r="C402" s="9"/>
    </row>
    <row r="403" spans="2:3" hidden="1" x14ac:dyDescent="0.25">
      <c r="B403" s="9"/>
      <c r="C403" s="9"/>
    </row>
    <row r="404" spans="2:3" hidden="1" x14ac:dyDescent="0.25">
      <c r="B404" s="9"/>
      <c r="C404" s="9"/>
    </row>
    <row r="405" spans="2:3" hidden="1" x14ac:dyDescent="0.25">
      <c r="B405" s="9"/>
      <c r="C405" s="9"/>
    </row>
    <row r="406" spans="2:3" hidden="1" x14ac:dyDescent="0.25">
      <c r="B406" s="9"/>
      <c r="C406" s="9"/>
    </row>
    <row r="407" spans="2:3" hidden="1" x14ac:dyDescent="0.25">
      <c r="B407" s="9"/>
      <c r="C407" s="9"/>
    </row>
    <row r="408" spans="2:3" hidden="1" x14ac:dyDescent="0.25">
      <c r="B408" s="9"/>
      <c r="C408" s="9"/>
    </row>
    <row r="409" spans="2:3" hidden="1" x14ac:dyDescent="0.25">
      <c r="B409" s="9"/>
      <c r="C409" s="9"/>
    </row>
    <row r="410" spans="2:3" hidden="1" x14ac:dyDescent="0.25">
      <c r="B410" s="9"/>
      <c r="C410" s="9"/>
    </row>
    <row r="411" spans="2:3" hidden="1" x14ac:dyDescent="0.25">
      <c r="B411" s="9"/>
      <c r="C411" s="9"/>
    </row>
    <row r="412" spans="2:3" hidden="1" x14ac:dyDescent="0.25">
      <c r="B412" s="9"/>
      <c r="C412" s="9"/>
    </row>
    <row r="413" spans="2:3" hidden="1" x14ac:dyDescent="0.25">
      <c r="B413" s="9"/>
      <c r="C413" s="9"/>
    </row>
    <row r="414" spans="2:3" hidden="1" x14ac:dyDescent="0.25">
      <c r="B414" s="9"/>
      <c r="C414" s="9"/>
    </row>
    <row r="415" spans="2:3" hidden="1" x14ac:dyDescent="0.25">
      <c r="B415" s="9"/>
      <c r="C415" s="9"/>
    </row>
    <row r="416" spans="2:3" hidden="1" x14ac:dyDescent="0.25">
      <c r="B416" s="9"/>
      <c r="C416" s="9"/>
    </row>
    <row r="417" spans="2:3" hidden="1" x14ac:dyDescent="0.25">
      <c r="B417" s="9"/>
      <c r="C417" s="9"/>
    </row>
    <row r="418" spans="2:3" hidden="1" x14ac:dyDescent="0.25">
      <c r="B418" s="9"/>
      <c r="C418" s="9"/>
    </row>
    <row r="419" spans="2:3" hidden="1" x14ac:dyDescent="0.25">
      <c r="B419" s="9"/>
      <c r="C419" s="9"/>
    </row>
    <row r="420" spans="2:3" hidden="1" x14ac:dyDescent="0.25">
      <c r="B420" s="9"/>
      <c r="C420" s="9"/>
    </row>
    <row r="421" spans="2:3" hidden="1" x14ac:dyDescent="0.25">
      <c r="B421" s="9"/>
      <c r="C421" s="9"/>
    </row>
    <row r="422" spans="2:3" hidden="1" x14ac:dyDescent="0.25">
      <c r="B422" s="9"/>
      <c r="C422" s="9"/>
    </row>
    <row r="423" spans="2:3" hidden="1" x14ac:dyDescent="0.25">
      <c r="B423" s="9"/>
      <c r="C423" s="9"/>
    </row>
    <row r="424" spans="2:3" hidden="1" x14ac:dyDescent="0.25">
      <c r="B424" s="9"/>
      <c r="C424" s="9"/>
    </row>
    <row r="425" spans="2:3" hidden="1" x14ac:dyDescent="0.25">
      <c r="B425" s="9"/>
      <c r="C425" s="9"/>
    </row>
    <row r="426" spans="2:3" hidden="1" x14ac:dyDescent="0.25">
      <c r="B426" s="9"/>
      <c r="C426" s="9"/>
    </row>
    <row r="427" spans="2:3" hidden="1" x14ac:dyDescent="0.25">
      <c r="B427" s="9"/>
      <c r="C427" s="9"/>
    </row>
    <row r="428" spans="2:3" hidden="1" x14ac:dyDescent="0.25">
      <c r="B428" s="9"/>
      <c r="C428" s="9"/>
    </row>
    <row r="429" spans="2:3" hidden="1" x14ac:dyDescent="0.25">
      <c r="B429" s="9"/>
      <c r="C429" s="9"/>
    </row>
    <row r="430" spans="2:3" hidden="1" x14ac:dyDescent="0.25">
      <c r="B430" s="9"/>
      <c r="C430" s="9"/>
    </row>
    <row r="431" spans="2:3" hidden="1" x14ac:dyDescent="0.25">
      <c r="B431" s="9"/>
      <c r="C431" s="9"/>
    </row>
    <row r="432" spans="2:3" hidden="1" x14ac:dyDescent="0.25">
      <c r="B432" s="9"/>
      <c r="C432" s="9"/>
    </row>
    <row r="433" spans="2:3" hidden="1" x14ac:dyDescent="0.25">
      <c r="B433" s="9"/>
      <c r="C433" s="9"/>
    </row>
    <row r="434" spans="2:3" hidden="1" x14ac:dyDescent="0.25">
      <c r="B434" s="9"/>
      <c r="C434" s="9"/>
    </row>
    <row r="435" spans="2:3" hidden="1" x14ac:dyDescent="0.25">
      <c r="B435" s="9"/>
      <c r="C435" s="9"/>
    </row>
    <row r="436" spans="2:3" hidden="1" x14ac:dyDescent="0.25">
      <c r="B436" s="9"/>
      <c r="C436" s="9"/>
    </row>
    <row r="437" spans="2:3" hidden="1" x14ac:dyDescent="0.25">
      <c r="B437" s="9"/>
      <c r="C437" s="9"/>
    </row>
    <row r="438" spans="2:3" hidden="1" x14ac:dyDescent="0.25">
      <c r="B438" s="9"/>
      <c r="C438" s="9"/>
    </row>
    <row r="439" spans="2:3" hidden="1" x14ac:dyDescent="0.25">
      <c r="B439" s="9"/>
      <c r="C439" s="9"/>
    </row>
    <row r="440" spans="2:3" hidden="1" x14ac:dyDescent="0.25">
      <c r="B440" s="9"/>
      <c r="C440" s="9"/>
    </row>
    <row r="441" spans="2:3" hidden="1" x14ac:dyDescent="0.25">
      <c r="B441" s="9"/>
      <c r="C441" s="9"/>
    </row>
    <row r="442" spans="2:3" hidden="1" x14ac:dyDescent="0.25">
      <c r="B442" s="9"/>
      <c r="C442" s="9"/>
    </row>
    <row r="443" spans="2:3" hidden="1" x14ac:dyDescent="0.25">
      <c r="B443" s="9"/>
      <c r="C443" s="9"/>
    </row>
    <row r="444" spans="2:3" hidden="1" x14ac:dyDescent="0.25">
      <c r="B444" s="9"/>
      <c r="C444" s="9"/>
    </row>
    <row r="445" spans="2:3" hidden="1" x14ac:dyDescent="0.25">
      <c r="B445" s="9"/>
      <c r="C445" s="9"/>
    </row>
    <row r="446" spans="2:3" hidden="1" x14ac:dyDescent="0.25">
      <c r="B446" s="9"/>
      <c r="C446" s="9"/>
    </row>
    <row r="447" spans="2:3" hidden="1" x14ac:dyDescent="0.25">
      <c r="B447" s="9"/>
      <c r="C447" s="9"/>
    </row>
    <row r="448" spans="2:3" hidden="1" x14ac:dyDescent="0.25">
      <c r="B448" s="9"/>
      <c r="C448" s="9"/>
    </row>
    <row r="449" spans="2:3" hidden="1" x14ac:dyDescent="0.25">
      <c r="B449" s="9"/>
      <c r="C449" s="9"/>
    </row>
    <row r="450" spans="2:3" hidden="1" x14ac:dyDescent="0.25">
      <c r="B450" s="9"/>
      <c r="C450" s="9"/>
    </row>
    <row r="451" spans="2:3" hidden="1" x14ac:dyDescent="0.25">
      <c r="B451" s="9"/>
      <c r="C451" s="9"/>
    </row>
    <row r="452" spans="2:3" hidden="1" x14ac:dyDescent="0.25">
      <c r="B452" s="9"/>
      <c r="C452" s="9"/>
    </row>
    <row r="453" spans="2:3" hidden="1" x14ac:dyDescent="0.25">
      <c r="B453" s="9"/>
      <c r="C453" s="9"/>
    </row>
    <row r="454" spans="2:3" hidden="1" x14ac:dyDescent="0.25">
      <c r="B454" s="9"/>
      <c r="C454" s="9"/>
    </row>
    <row r="455" spans="2:3" hidden="1" x14ac:dyDescent="0.25">
      <c r="B455" s="9"/>
      <c r="C455" s="9"/>
    </row>
    <row r="456" spans="2:3" hidden="1" x14ac:dyDescent="0.25">
      <c r="B456" s="9"/>
      <c r="C456" s="9"/>
    </row>
    <row r="457" spans="2:3" hidden="1" x14ac:dyDescent="0.25">
      <c r="B457" s="9"/>
      <c r="C457" s="9"/>
    </row>
    <row r="458" spans="2:3" hidden="1" x14ac:dyDescent="0.25">
      <c r="B458" s="9"/>
      <c r="C458" s="9"/>
    </row>
    <row r="459" spans="2:3" hidden="1" x14ac:dyDescent="0.25">
      <c r="B459" s="9"/>
      <c r="C459" s="9"/>
    </row>
    <row r="460" spans="2:3" hidden="1" x14ac:dyDescent="0.25">
      <c r="B460" s="9"/>
      <c r="C460" s="9"/>
    </row>
    <row r="461" spans="2:3" hidden="1" x14ac:dyDescent="0.25">
      <c r="B461" s="9"/>
      <c r="C461" s="9"/>
    </row>
    <row r="462" spans="2:3" hidden="1" x14ac:dyDescent="0.25">
      <c r="B462" s="9"/>
      <c r="C462" s="9"/>
    </row>
    <row r="463" spans="2:3" hidden="1" x14ac:dyDescent="0.25">
      <c r="B463" s="9"/>
      <c r="C463" s="9"/>
    </row>
    <row r="464" spans="2:3" hidden="1" x14ac:dyDescent="0.25">
      <c r="B464" s="9"/>
      <c r="C464" s="9"/>
    </row>
    <row r="465" spans="2:3" hidden="1" x14ac:dyDescent="0.25">
      <c r="B465" s="9"/>
      <c r="C465" s="9"/>
    </row>
    <row r="466" spans="2:3" hidden="1" x14ac:dyDescent="0.25">
      <c r="B466" s="9"/>
      <c r="C466" s="9"/>
    </row>
    <row r="467" spans="2:3" hidden="1" x14ac:dyDescent="0.25">
      <c r="B467" s="9"/>
      <c r="C467" s="9"/>
    </row>
    <row r="468" spans="2:3" hidden="1" x14ac:dyDescent="0.25">
      <c r="B468" s="9"/>
      <c r="C468" s="9"/>
    </row>
    <row r="469" spans="2:3" hidden="1" x14ac:dyDescent="0.25">
      <c r="B469" s="9"/>
      <c r="C469" s="9"/>
    </row>
    <row r="470" spans="2:3" hidden="1" x14ac:dyDescent="0.25">
      <c r="B470" s="9"/>
      <c r="C470" s="9"/>
    </row>
    <row r="471" spans="2:3" hidden="1" x14ac:dyDescent="0.25">
      <c r="B471" s="9"/>
      <c r="C471" s="9"/>
    </row>
    <row r="472" spans="2:3" hidden="1" x14ac:dyDescent="0.25">
      <c r="B472" s="9"/>
      <c r="C472" s="9"/>
    </row>
    <row r="473" spans="2:3" hidden="1" x14ac:dyDescent="0.25">
      <c r="B473" s="9"/>
      <c r="C473" s="9"/>
    </row>
    <row r="474" spans="2:3" hidden="1" x14ac:dyDescent="0.25">
      <c r="B474" s="9"/>
      <c r="C474" s="9"/>
    </row>
    <row r="475" spans="2:3" hidden="1" x14ac:dyDescent="0.25">
      <c r="B475" s="9"/>
      <c r="C475" s="9"/>
    </row>
    <row r="476" spans="2:3" hidden="1" x14ac:dyDescent="0.25">
      <c r="B476" s="9"/>
      <c r="C476" s="9"/>
    </row>
    <row r="477" spans="2:3" hidden="1" x14ac:dyDescent="0.25">
      <c r="B477" s="9"/>
      <c r="C477" s="9"/>
    </row>
    <row r="478" spans="2:3" hidden="1" x14ac:dyDescent="0.25">
      <c r="B478" s="9"/>
      <c r="C478" s="9"/>
    </row>
    <row r="479" spans="2:3" hidden="1" x14ac:dyDescent="0.25">
      <c r="B479" s="9"/>
      <c r="C479" s="9"/>
    </row>
    <row r="480" spans="2:3" hidden="1" x14ac:dyDescent="0.25">
      <c r="B480" s="9"/>
      <c r="C480" s="9"/>
    </row>
    <row r="481" spans="2:3" hidden="1" x14ac:dyDescent="0.25">
      <c r="B481" s="9"/>
      <c r="C481" s="9"/>
    </row>
    <row r="482" spans="2:3" hidden="1" x14ac:dyDescent="0.25">
      <c r="B482" s="9"/>
      <c r="C482" s="9"/>
    </row>
    <row r="483" spans="2:3" hidden="1" x14ac:dyDescent="0.25">
      <c r="B483" s="9"/>
      <c r="C483" s="9"/>
    </row>
    <row r="484" spans="2:3" hidden="1" x14ac:dyDescent="0.25">
      <c r="B484" s="9"/>
      <c r="C484" s="9"/>
    </row>
    <row r="485" spans="2:3" hidden="1" x14ac:dyDescent="0.25">
      <c r="B485" s="9"/>
      <c r="C485" s="9"/>
    </row>
    <row r="486" spans="2:3" hidden="1" x14ac:dyDescent="0.25">
      <c r="B486" s="9"/>
      <c r="C486" s="9"/>
    </row>
    <row r="487" spans="2:3" hidden="1" x14ac:dyDescent="0.25">
      <c r="B487" s="9"/>
      <c r="C487" s="9"/>
    </row>
    <row r="488" spans="2:3" hidden="1" x14ac:dyDescent="0.25">
      <c r="B488" s="9"/>
      <c r="C488" s="9"/>
    </row>
    <row r="489" spans="2:3" hidden="1" x14ac:dyDescent="0.25">
      <c r="B489" s="9"/>
      <c r="C489" s="9"/>
    </row>
    <row r="490" spans="2:3" hidden="1" x14ac:dyDescent="0.25">
      <c r="B490" s="9"/>
      <c r="C490" s="9"/>
    </row>
    <row r="491" spans="2:3" hidden="1" x14ac:dyDescent="0.25">
      <c r="B491" s="9"/>
      <c r="C491" s="9"/>
    </row>
    <row r="492" spans="2:3" hidden="1" x14ac:dyDescent="0.25">
      <c r="B492" s="9"/>
      <c r="C492" s="9"/>
    </row>
    <row r="493" spans="2:3" hidden="1" x14ac:dyDescent="0.25">
      <c r="B493" s="9"/>
      <c r="C493" s="9"/>
    </row>
    <row r="494" spans="2:3" hidden="1" x14ac:dyDescent="0.25">
      <c r="B494" s="9"/>
      <c r="C494" s="9"/>
    </row>
    <row r="495" spans="2:3" hidden="1" x14ac:dyDescent="0.25">
      <c r="B495" s="9"/>
      <c r="C495" s="9"/>
    </row>
    <row r="496" spans="2:3" hidden="1" x14ac:dyDescent="0.25">
      <c r="B496" s="9"/>
      <c r="C496" s="9"/>
    </row>
    <row r="497" spans="2:3" hidden="1" x14ac:dyDescent="0.25">
      <c r="B497" s="9"/>
      <c r="C497" s="9"/>
    </row>
    <row r="498" spans="2:3" hidden="1" x14ac:dyDescent="0.25">
      <c r="B498" s="9"/>
      <c r="C498" s="9"/>
    </row>
    <row r="499" spans="2:3" hidden="1" x14ac:dyDescent="0.25">
      <c r="B499" s="9"/>
      <c r="C499" s="9"/>
    </row>
    <row r="500" spans="2:3" hidden="1" x14ac:dyDescent="0.25">
      <c r="B500" s="9"/>
      <c r="C500" s="9"/>
    </row>
    <row r="501" spans="2:3" hidden="1" x14ac:dyDescent="0.25">
      <c r="B501" s="9"/>
      <c r="C501" s="9"/>
    </row>
    <row r="502" spans="2:3" hidden="1" x14ac:dyDescent="0.25">
      <c r="B502" s="9"/>
      <c r="C502" s="9"/>
    </row>
    <row r="503" spans="2:3" hidden="1" x14ac:dyDescent="0.25">
      <c r="B503" s="9"/>
      <c r="C503" s="9"/>
    </row>
    <row r="504" spans="2:3" hidden="1" x14ac:dyDescent="0.25">
      <c r="B504" s="9"/>
      <c r="C504" s="9"/>
    </row>
    <row r="505" spans="2:3" hidden="1" x14ac:dyDescent="0.25">
      <c r="B505" s="9"/>
      <c r="C505" s="9"/>
    </row>
    <row r="506" spans="2:3" hidden="1" x14ac:dyDescent="0.25">
      <c r="B506" s="9"/>
      <c r="C506" s="9"/>
    </row>
    <row r="507" spans="2:3" hidden="1" x14ac:dyDescent="0.25">
      <c r="B507" s="9"/>
      <c r="C507" s="9"/>
    </row>
    <row r="508" spans="2:3" hidden="1" x14ac:dyDescent="0.25">
      <c r="B508" s="9"/>
      <c r="C508" s="9"/>
    </row>
    <row r="509" spans="2:3" hidden="1" x14ac:dyDescent="0.25">
      <c r="B509" s="9"/>
      <c r="C509" s="9"/>
    </row>
    <row r="510" spans="2:3" hidden="1" x14ac:dyDescent="0.25">
      <c r="B510" s="9"/>
      <c r="C510" s="9"/>
    </row>
    <row r="511" spans="2:3" hidden="1" x14ac:dyDescent="0.25">
      <c r="B511" s="9"/>
      <c r="C511" s="9"/>
    </row>
    <row r="512" spans="2:3" hidden="1" x14ac:dyDescent="0.25">
      <c r="B512" s="9"/>
      <c r="C512" s="9"/>
    </row>
    <row r="513" spans="2:3" hidden="1" x14ac:dyDescent="0.25">
      <c r="B513" s="9"/>
      <c r="C513" s="9"/>
    </row>
    <row r="514" spans="2:3" hidden="1" x14ac:dyDescent="0.25">
      <c r="B514" s="9"/>
      <c r="C514" s="9"/>
    </row>
    <row r="515" spans="2:3" hidden="1" x14ac:dyDescent="0.25">
      <c r="B515" s="9"/>
      <c r="C515" s="9"/>
    </row>
    <row r="516" spans="2:3" hidden="1" x14ac:dyDescent="0.25">
      <c r="B516" s="9"/>
      <c r="C516" s="9"/>
    </row>
    <row r="517" spans="2:3" hidden="1" x14ac:dyDescent="0.25">
      <c r="B517" s="9"/>
      <c r="C517" s="9"/>
    </row>
    <row r="518" spans="2:3" hidden="1" x14ac:dyDescent="0.25">
      <c r="B518" s="9"/>
      <c r="C518" s="9"/>
    </row>
    <row r="519" spans="2:3" hidden="1" x14ac:dyDescent="0.25">
      <c r="B519" s="9"/>
      <c r="C519" s="9"/>
    </row>
    <row r="520" spans="2:3" hidden="1" x14ac:dyDescent="0.25">
      <c r="B520" s="9"/>
      <c r="C520" s="9"/>
    </row>
    <row r="521" spans="2:3" hidden="1" x14ac:dyDescent="0.25">
      <c r="B521" s="9"/>
      <c r="C521" s="9"/>
    </row>
    <row r="522" spans="2:3" hidden="1" x14ac:dyDescent="0.25">
      <c r="B522" s="9"/>
      <c r="C522" s="9"/>
    </row>
    <row r="523" spans="2:3" hidden="1" x14ac:dyDescent="0.25">
      <c r="B523" s="9"/>
      <c r="C523" s="9"/>
    </row>
    <row r="524" spans="2:3" hidden="1" x14ac:dyDescent="0.25">
      <c r="B524" s="9"/>
      <c r="C524" s="9"/>
    </row>
    <row r="525" spans="2:3" hidden="1" x14ac:dyDescent="0.25">
      <c r="B525" s="9"/>
      <c r="C525" s="9"/>
    </row>
    <row r="526" spans="2:3" hidden="1" x14ac:dyDescent="0.25">
      <c r="B526" s="9"/>
      <c r="C526" s="9"/>
    </row>
    <row r="527" spans="2:3" hidden="1" x14ac:dyDescent="0.25">
      <c r="B527" s="9"/>
      <c r="C527" s="9"/>
    </row>
    <row r="528" spans="2:3" hidden="1" x14ac:dyDescent="0.25">
      <c r="B528" s="9"/>
      <c r="C528" s="9"/>
    </row>
    <row r="529" spans="2:3" hidden="1" x14ac:dyDescent="0.25">
      <c r="B529" s="9"/>
      <c r="C529" s="9"/>
    </row>
    <row r="530" spans="2:3" hidden="1" x14ac:dyDescent="0.25">
      <c r="B530" s="9"/>
      <c r="C530" s="9"/>
    </row>
    <row r="531" spans="2:3" hidden="1" x14ac:dyDescent="0.25">
      <c r="B531" s="9"/>
      <c r="C531" s="9"/>
    </row>
    <row r="532" spans="2:3" hidden="1" x14ac:dyDescent="0.25">
      <c r="B532" s="9"/>
      <c r="C532" s="9"/>
    </row>
    <row r="533" spans="2:3" hidden="1" x14ac:dyDescent="0.25">
      <c r="B533" s="9"/>
      <c r="C533" s="9"/>
    </row>
    <row r="534" spans="2:3" hidden="1" x14ac:dyDescent="0.25">
      <c r="B534" s="9"/>
      <c r="C534" s="9"/>
    </row>
    <row r="535" spans="2:3" hidden="1" x14ac:dyDescent="0.25">
      <c r="B535" s="9"/>
      <c r="C535" s="9"/>
    </row>
    <row r="536" spans="2:3" hidden="1" x14ac:dyDescent="0.25">
      <c r="B536" s="9"/>
      <c r="C536" s="9"/>
    </row>
    <row r="537" spans="2:3" hidden="1" x14ac:dyDescent="0.25">
      <c r="B537" s="9"/>
      <c r="C537" s="9"/>
    </row>
    <row r="538" spans="2:3" hidden="1" x14ac:dyDescent="0.25">
      <c r="B538" s="9"/>
      <c r="C538" s="9"/>
    </row>
    <row r="539" spans="2:3" hidden="1" x14ac:dyDescent="0.25">
      <c r="B539" s="9"/>
      <c r="C539" s="9"/>
    </row>
    <row r="540" spans="2:3" hidden="1" x14ac:dyDescent="0.25">
      <c r="B540" s="9"/>
      <c r="C540" s="9"/>
    </row>
    <row r="541" spans="2:3" hidden="1" x14ac:dyDescent="0.25">
      <c r="B541" s="9"/>
      <c r="C541" s="9"/>
    </row>
    <row r="542" spans="2:3" hidden="1" x14ac:dyDescent="0.25">
      <c r="B542" s="9"/>
      <c r="C542" s="9"/>
    </row>
    <row r="543" spans="2:3" hidden="1" x14ac:dyDescent="0.25">
      <c r="B543" s="9"/>
      <c r="C543" s="9"/>
    </row>
    <row r="544" spans="2:3" hidden="1" x14ac:dyDescent="0.25">
      <c r="B544" s="9"/>
      <c r="C544" s="9"/>
    </row>
    <row r="545" spans="2:3" hidden="1" x14ac:dyDescent="0.25">
      <c r="B545" s="9"/>
      <c r="C545" s="9"/>
    </row>
    <row r="546" spans="2:3" hidden="1" x14ac:dyDescent="0.25">
      <c r="B546" s="9"/>
      <c r="C546" s="9"/>
    </row>
    <row r="547" spans="2:3" hidden="1" x14ac:dyDescent="0.25">
      <c r="B547" s="9"/>
      <c r="C547" s="9"/>
    </row>
    <row r="548" spans="2:3" hidden="1" x14ac:dyDescent="0.25">
      <c r="B548" s="9"/>
      <c r="C548" s="9"/>
    </row>
    <row r="549" spans="2:3" hidden="1" x14ac:dyDescent="0.25">
      <c r="B549" s="9"/>
      <c r="C549" s="9"/>
    </row>
    <row r="550" spans="2:3" hidden="1" x14ac:dyDescent="0.25">
      <c r="B550" s="9"/>
      <c r="C550" s="9"/>
    </row>
    <row r="551" spans="2:3" hidden="1" x14ac:dyDescent="0.25">
      <c r="B551" s="9"/>
      <c r="C551" s="9"/>
    </row>
    <row r="552" spans="2:3" hidden="1" x14ac:dyDescent="0.25">
      <c r="B552" s="9"/>
      <c r="C552" s="9"/>
    </row>
    <row r="553" spans="2:3" hidden="1" x14ac:dyDescent="0.25">
      <c r="B553" s="9"/>
      <c r="C553" s="9"/>
    </row>
    <row r="554" spans="2:3" hidden="1" x14ac:dyDescent="0.25">
      <c r="B554" s="9"/>
      <c r="C554" s="9"/>
    </row>
    <row r="555" spans="2:3" hidden="1" x14ac:dyDescent="0.25">
      <c r="B555" s="9"/>
      <c r="C555" s="9"/>
    </row>
    <row r="556" spans="2:3" hidden="1" x14ac:dyDescent="0.25">
      <c r="B556" s="9"/>
      <c r="C556" s="9"/>
    </row>
    <row r="557" spans="2:3" hidden="1" x14ac:dyDescent="0.25">
      <c r="B557" s="9"/>
      <c r="C557" s="9"/>
    </row>
    <row r="558" spans="2:3" hidden="1" x14ac:dyDescent="0.25">
      <c r="B558" s="9"/>
      <c r="C558" s="9"/>
    </row>
    <row r="559" spans="2:3" hidden="1" x14ac:dyDescent="0.25">
      <c r="B559" s="9"/>
      <c r="C559" s="9"/>
    </row>
    <row r="560" spans="2:3" hidden="1" x14ac:dyDescent="0.25">
      <c r="B560" s="9"/>
      <c r="C560" s="9"/>
    </row>
    <row r="561" spans="2:3" hidden="1" x14ac:dyDescent="0.25">
      <c r="B561" s="9"/>
      <c r="C561" s="9"/>
    </row>
    <row r="562" spans="2:3" hidden="1" x14ac:dyDescent="0.25">
      <c r="B562" s="9"/>
      <c r="C562" s="9"/>
    </row>
    <row r="563" spans="2:3" hidden="1" x14ac:dyDescent="0.25">
      <c r="B563" s="9"/>
      <c r="C563" s="9"/>
    </row>
    <row r="564" spans="2:3" hidden="1" x14ac:dyDescent="0.25">
      <c r="B564" s="9"/>
      <c r="C564" s="9"/>
    </row>
    <row r="565" spans="2:3" hidden="1" x14ac:dyDescent="0.25">
      <c r="B565" s="9"/>
      <c r="C565" s="9"/>
    </row>
    <row r="566" spans="2:3" hidden="1" x14ac:dyDescent="0.25">
      <c r="B566" s="9"/>
      <c r="C566" s="9"/>
    </row>
    <row r="567" spans="2:3" hidden="1" x14ac:dyDescent="0.25">
      <c r="B567" s="9"/>
      <c r="C567" s="9"/>
    </row>
    <row r="568" spans="2:3" hidden="1" x14ac:dyDescent="0.25">
      <c r="B568" s="9"/>
      <c r="C568" s="9"/>
    </row>
    <row r="569" spans="2:3" hidden="1" x14ac:dyDescent="0.25">
      <c r="B569" s="9"/>
      <c r="C569" s="9"/>
    </row>
    <row r="570" spans="2:3" hidden="1" x14ac:dyDescent="0.25">
      <c r="B570" s="9"/>
      <c r="C570" s="9"/>
    </row>
    <row r="571" spans="2:3" hidden="1" x14ac:dyDescent="0.25">
      <c r="B571" s="9"/>
      <c r="C571" s="9"/>
    </row>
    <row r="572" spans="2:3" hidden="1" x14ac:dyDescent="0.25">
      <c r="B572" s="9"/>
      <c r="C572" s="9"/>
    </row>
    <row r="573" spans="2:3" hidden="1" x14ac:dyDescent="0.25">
      <c r="B573" s="9"/>
      <c r="C573" s="9"/>
    </row>
    <row r="574" spans="2:3" hidden="1" x14ac:dyDescent="0.25">
      <c r="B574" s="9"/>
      <c r="C574" s="9"/>
    </row>
    <row r="575" spans="2:3" hidden="1" x14ac:dyDescent="0.25">
      <c r="B575" s="9"/>
      <c r="C575" s="9"/>
    </row>
    <row r="576" spans="2:3" hidden="1" x14ac:dyDescent="0.25">
      <c r="B576" s="9"/>
      <c r="C576" s="9"/>
    </row>
    <row r="577" spans="2:3" hidden="1" x14ac:dyDescent="0.25">
      <c r="B577" s="9"/>
      <c r="C577" s="9"/>
    </row>
    <row r="578" spans="2:3" hidden="1" x14ac:dyDescent="0.25">
      <c r="B578" s="9"/>
      <c r="C578" s="9"/>
    </row>
    <row r="579" spans="2:3" hidden="1" x14ac:dyDescent="0.25">
      <c r="B579" s="9"/>
      <c r="C579" s="9"/>
    </row>
    <row r="580" spans="2:3" hidden="1" x14ac:dyDescent="0.25">
      <c r="B580" s="9"/>
      <c r="C580" s="9"/>
    </row>
    <row r="581" spans="2:3" hidden="1" x14ac:dyDescent="0.25">
      <c r="B581" s="9"/>
      <c r="C581" s="9"/>
    </row>
    <row r="582" spans="2:3" hidden="1" x14ac:dyDescent="0.25">
      <c r="B582" s="9"/>
      <c r="C582" s="9"/>
    </row>
    <row r="583" spans="2:3" hidden="1" x14ac:dyDescent="0.25">
      <c r="B583" s="9"/>
      <c r="C583" s="9"/>
    </row>
    <row r="584" spans="2:3" hidden="1" x14ac:dyDescent="0.25">
      <c r="B584" s="9"/>
      <c r="C584" s="9"/>
    </row>
    <row r="585" spans="2:3" hidden="1" x14ac:dyDescent="0.25">
      <c r="B585" s="9"/>
      <c r="C585" s="9"/>
    </row>
    <row r="586" spans="2:3" hidden="1" x14ac:dyDescent="0.25">
      <c r="B586" s="9"/>
      <c r="C586" s="9"/>
    </row>
    <row r="587" spans="2:3" hidden="1" x14ac:dyDescent="0.25">
      <c r="B587" s="9"/>
      <c r="C587" s="9"/>
    </row>
    <row r="588" spans="2:3" hidden="1" x14ac:dyDescent="0.25">
      <c r="B588" s="9"/>
      <c r="C588" s="9"/>
    </row>
    <row r="589" spans="2:3" hidden="1" x14ac:dyDescent="0.25">
      <c r="B589" s="9"/>
      <c r="C589" s="9"/>
    </row>
    <row r="590" spans="2:3" hidden="1" x14ac:dyDescent="0.25">
      <c r="B590" s="9"/>
      <c r="C590" s="9"/>
    </row>
    <row r="591" spans="2:3" hidden="1" x14ac:dyDescent="0.25">
      <c r="B591" s="9"/>
      <c r="C591" s="9"/>
    </row>
    <row r="592" spans="2:3" hidden="1" x14ac:dyDescent="0.25">
      <c r="B592" s="9"/>
      <c r="C592" s="9"/>
    </row>
    <row r="593" spans="2:3" hidden="1" x14ac:dyDescent="0.25">
      <c r="B593" s="9"/>
      <c r="C593" s="9"/>
    </row>
    <row r="594" spans="2:3" hidden="1" x14ac:dyDescent="0.25">
      <c r="B594" s="9"/>
      <c r="C594" s="9"/>
    </row>
    <row r="595" spans="2:3" hidden="1" x14ac:dyDescent="0.25">
      <c r="B595" s="9"/>
      <c r="C595" s="9"/>
    </row>
    <row r="596" spans="2:3" hidden="1" x14ac:dyDescent="0.25">
      <c r="B596" s="9"/>
      <c r="C596" s="9"/>
    </row>
    <row r="597" spans="2:3" hidden="1" x14ac:dyDescent="0.25">
      <c r="B597" s="9"/>
      <c r="C597" s="9"/>
    </row>
    <row r="598" spans="2:3" hidden="1" x14ac:dyDescent="0.25">
      <c r="B598" s="9"/>
      <c r="C598" s="9"/>
    </row>
    <row r="599" spans="2:3" hidden="1" x14ac:dyDescent="0.25">
      <c r="B599" s="9"/>
      <c r="C599" s="9"/>
    </row>
    <row r="600" spans="2:3" hidden="1" x14ac:dyDescent="0.25">
      <c r="B600" s="9"/>
      <c r="C600" s="9"/>
    </row>
    <row r="601" spans="2:3" hidden="1" x14ac:dyDescent="0.25">
      <c r="B601" s="9"/>
      <c r="C601" s="9"/>
    </row>
    <row r="602" spans="2:3" hidden="1" x14ac:dyDescent="0.25">
      <c r="B602" s="9"/>
      <c r="C602" s="9"/>
    </row>
    <row r="603" spans="2:3" hidden="1" x14ac:dyDescent="0.25">
      <c r="B603" s="9"/>
      <c r="C603" s="9"/>
    </row>
    <row r="604" spans="2:3" hidden="1" x14ac:dyDescent="0.25">
      <c r="B604" s="9"/>
      <c r="C604" s="9"/>
    </row>
    <row r="605" spans="2:3" hidden="1" x14ac:dyDescent="0.25">
      <c r="B605" s="9"/>
      <c r="C605" s="9"/>
    </row>
    <row r="606" spans="2:3" hidden="1" x14ac:dyDescent="0.25">
      <c r="B606" s="9"/>
      <c r="C606" s="9"/>
    </row>
    <row r="607" spans="2:3" hidden="1" x14ac:dyDescent="0.25">
      <c r="B607" s="9"/>
      <c r="C607" s="9"/>
    </row>
    <row r="608" spans="2:3" hidden="1" x14ac:dyDescent="0.25">
      <c r="B608" s="9"/>
      <c r="C608" s="9"/>
    </row>
    <row r="609" spans="2:3" hidden="1" x14ac:dyDescent="0.25">
      <c r="B609" s="9"/>
      <c r="C609" s="9"/>
    </row>
    <row r="610" spans="2:3" hidden="1" x14ac:dyDescent="0.25">
      <c r="B610" s="9"/>
      <c r="C610" s="9"/>
    </row>
    <row r="611" spans="2:3" hidden="1" x14ac:dyDescent="0.25">
      <c r="B611" s="9"/>
      <c r="C611" s="9"/>
    </row>
    <row r="612" spans="2:3" hidden="1" x14ac:dyDescent="0.25">
      <c r="B612" s="9"/>
      <c r="C612" s="9"/>
    </row>
    <row r="613" spans="2:3" hidden="1" x14ac:dyDescent="0.25">
      <c r="B613" s="9"/>
      <c r="C613" s="9"/>
    </row>
    <row r="614" spans="2:3" hidden="1" x14ac:dyDescent="0.25">
      <c r="B614" s="9"/>
      <c r="C614" s="9"/>
    </row>
    <row r="615" spans="2:3" hidden="1" x14ac:dyDescent="0.25">
      <c r="B615" s="9"/>
      <c r="C615" s="9"/>
    </row>
    <row r="616" spans="2:3" hidden="1" x14ac:dyDescent="0.25">
      <c r="B616" s="9"/>
      <c r="C616" s="9"/>
    </row>
    <row r="617" spans="2:3" hidden="1" x14ac:dyDescent="0.25">
      <c r="B617" s="9"/>
      <c r="C617" s="9"/>
    </row>
    <row r="618" spans="2:3" hidden="1" x14ac:dyDescent="0.25">
      <c r="B618" s="9"/>
      <c r="C618" s="9"/>
    </row>
    <row r="619" spans="2:3" hidden="1" x14ac:dyDescent="0.25">
      <c r="B619" s="9"/>
      <c r="C619" s="9"/>
    </row>
    <row r="620" spans="2:3" hidden="1" x14ac:dyDescent="0.25">
      <c r="B620" s="9"/>
      <c r="C620" s="9"/>
    </row>
    <row r="621" spans="2:3" hidden="1" x14ac:dyDescent="0.25">
      <c r="B621" s="9"/>
      <c r="C621" s="9"/>
    </row>
    <row r="622" spans="2:3" hidden="1" x14ac:dyDescent="0.25">
      <c r="B622" s="9"/>
      <c r="C622" s="9"/>
    </row>
    <row r="623" spans="2:3" hidden="1" x14ac:dyDescent="0.25">
      <c r="B623" s="9"/>
      <c r="C623" s="9"/>
    </row>
    <row r="624" spans="2:3" hidden="1" x14ac:dyDescent="0.25">
      <c r="B624" s="9"/>
      <c r="C624" s="9"/>
    </row>
    <row r="625" spans="2:3" hidden="1" x14ac:dyDescent="0.25">
      <c r="B625" s="9"/>
      <c r="C625" s="9"/>
    </row>
    <row r="626" spans="2:3" hidden="1" x14ac:dyDescent="0.25">
      <c r="B626" s="9"/>
      <c r="C626" s="9"/>
    </row>
    <row r="627" spans="2:3" hidden="1" x14ac:dyDescent="0.25">
      <c r="B627" s="9"/>
      <c r="C627" s="9"/>
    </row>
    <row r="628" spans="2:3" hidden="1" x14ac:dyDescent="0.25">
      <c r="B628" s="9"/>
      <c r="C628" s="9"/>
    </row>
    <row r="629" spans="2:3" hidden="1" x14ac:dyDescent="0.25">
      <c r="B629" s="9"/>
      <c r="C629" s="9"/>
    </row>
    <row r="630" spans="2:3" hidden="1" x14ac:dyDescent="0.25">
      <c r="B630" s="9"/>
      <c r="C630" s="9"/>
    </row>
    <row r="631" spans="2:3" hidden="1" x14ac:dyDescent="0.25">
      <c r="B631" s="9"/>
      <c r="C631" s="9"/>
    </row>
    <row r="632" spans="2:3" hidden="1" x14ac:dyDescent="0.25">
      <c r="B632" s="9"/>
      <c r="C632" s="9"/>
    </row>
    <row r="633" spans="2:3" hidden="1" x14ac:dyDescent="0.25">
      <c r="B633" s="9"/>
      <c r="C633" s="9"/>
    </row>
    <row r="634" spans="2:3" hidden="1" x14ac:dyDescent="0.25">
      <c r="B634" s="9"/>
      <c r="C634" s="9"/>
    </row>
    <row r="635" spans="2:3" hidden="1" x14ac:dyDescent="0.25">
      <c r="B635" s="9"/>
      <c r="C635" s="9"/>
    </row>
    <row r="636" spans="2:3" hidden="1" x14ac:dyDescent="0.25">
      <c r="B636" s="9"/>
      <c r="C636" s="9"/>
    </row>
    <row r="637" spans="2:3" hidden="1" x14ac:dyDescent="0.25">
      <c r="B637" s="9"/>
      <c r="C637" s="9"/>
    </row>
    <row r="638" spans="2:3" hidden="1" x14ac:dyDescent="0.25">
      <c r="B638" s="9"/>
      <c r="C638" s="9"/>
    </row>
    <row r="639" spans="2:3" hidden="1" x14ac:dyDescent="0.25">
      <c r="B639" s="9"/>
      <c r="C639" s="9"/>
    </row>
    <row r="640" spans="2:3" hidden="1" x14ac:dyDescent="0.25">
      <c r="B640" s="9"/>
      <c r="C640" s="9"/>
    </row>
    <row r="641" spans="2:3" hidden="1" x14ac:dyDescent="0.25">
      <c r="B641" s="9"/>
      <c r="C641" s="9"/>
    </row>
    <row r="642" spans="2:3" hidden="1" x14ac:dyDescent="0.25">
      <c r="B642" s="9"/>
      <c r="C642" s="9"/>
    </row>
    <row r="643" spans="2:3" hidden="1" x14ac:dyDescent="0.25">
      <c r="B643" s="9"/>
      <c r="C643" s="9"/>
    </row>
    <row r="644" spans="2:3" hidden="1" x14ac:dyDescent="0.25">
      <c r="B644" s="9"/>
      <c r="C644" s="9"/>
    </row>
    <row r="645" spans="2:3" hidden="1" x14ac:dyDescent="0.25">
      <c r="B645" s="9"/>
      <c r="C645" s="9"/>
    </row>
    <row r="646" spans="2:3" hidden="1" x14ac:dyDescent="0.25">
      <c r="B646" s="9"/>
      <c r="C646" s="9"/>
    </row>
    <row r="647" spans="2:3" hidden="1" x14ac:dyDescent="0.25">
      <c r="B647" s="9"/>
      <c r="C647" s="9"/>
    </row>
    <row r="648" spans="2:3" hidden="1" x14ac:dyDescent="0.25">
      <c r="B648" s="9"/>
      <c r="C648" s="9"/>
    </row>
    <row r="649" spans="2:3" hidden="1" x14ac:dyDescent="0.25">
      <c r="B649" s="9"/>
      <c r="C649" s="9"/>
    </row>
    <row r="650" spans="2:3" hidden="1" x14ac:dyDescent="0.25">
      <c r="B650" s="9"/>
      <c r="C650" s="9"/>
    </row>
    <row r="651" spans="2:3" hidden="1" x14ac:dyDescent="0.25">
      <c r="B651" s="9"/>
      <c r="C651" s="9"/>
    </row>
    <row r="652" spans="2:3" hidden="1" x14ac:dyDescent="0.25">
      <c r="B652" s="9"/>
      <c r="C652" s="9"/>
    </row>
    <row r="653" spans="2:3" hidden="1" x14ac:dyDescent="0.25">
      <c r="B653" s="9"/>
      <c r="C653" s="9"/>
    </row>
    <row r="654" spans="2:3" hidden="1" x14ac:dyDescent="0.25">
      <c r="B654" s="9"/>
      <c r="C654" s="9"/>
    </row>
    <row r="655" spans="2:3" hidden="1" x14ac:dyDescent="0.25">
      <c r="B655" s="9"/>
      <c r="C655" s="9"/>
    </row>
    <row r="656" spans="2:3" hidden="1" x14ac:dyDescent="0.25">
      <c r="B656" s="9"/>
      <c r="C656" s="9"/>
    </row>
    <row r="657" spans="2:3" hidden="1" x14ac:dyDescent="0.25">
      <c r="B657" s="9"/>
      <c r="C657" s="9"/>
    </row>
    <row r="658" spans="2:3" hidden="1" x14ac:dyDescent="0.25">
      <c r="B658" s="9"/>
      <c r="C658" s="9"/>
    </row>
    <row r="659" spans="2:3" hidden="1" x14ac:dyDescent="0.25">
      <c r="B659" s="9"/>
      <c r="C659" s="9"/>
    </row>
    <row r="660" spans="2:3" hidden="1" x14ac:dyDescent="0.25">
      <c r="B660" s="9"/>
      <c r="C660" s="9"/>
    </row>
    <row r="661" spans="2:3" hidden="1" x14ac:dyDescent="0.25">
      <c r="B661" s="9"/>
      <c r="C661" s="9"/>
    </row>
    <row r="662" spans="2:3" hidden="1" x14ac:dyDescent="0.25">
      <c r="B662" s="9"/>
      <c r="C662" s="9"/>
    </row>
    <row r="663" spans="2:3" hidden="1" x14ac:dyDescent="0.25">
      <c r="B663" s="9"/>
      <c r="C663" s="9"/>
    </row>
    <row r="664" spans="2:3" hidden="1" x14ac:dyDescent="0.25">
      <c r="B664" s="9"/>
      <c r="C664" s="9"/>
    </row>
    <row r="665" spans="2:3" hidden="1" x14ac:dyDescent="0.25">
      <c r="B665" s="9"/>
      <c r="C665" s="9"/>
    </row>
    <row r="666" spans="2:3" hidden="1" x14ac:dyDescent="0.25">
      <c r="B666" s="9"/>
      <c r="C666" s="9"/>
    </row>
    <row r="667" spans="2:3" hidden="1" x14ac:dyDescent="0.25">
      <c r="B667" s="9"/>
      <c r="C667" s="9"/>
    </row>
    <row r="668" spans="2:3" hidden="1" x14ac:dyDescent="0.25">
      <c r="B668" s="9"/>
      <c r="C668" s="9"/>
    </row>
    <row r="669" spans="2:3" hidden="1" x14ac:dyDescent="0.25">
      <c r="B669" s="9"/>
      <c r="C669" s="9"/>
    </row>
    <row r="670" spans="2:3" hidden="1" x14ac:dyDescent="0.25">
      <c r="B670" s="9"/>
      <c r="C670" s="9"/>
    </row>
    <row r="671" spans="2:3" hidden="1" x14ac:dyDescent="0.25">
      <c r="B671" s="9"/>
      <c r="C671" s="9"/>
    </row>
    <row r="672" spans="2:3" hidden="1" x14ac:dyDescent="0.25">
      <c r="B672" s="9"/>
      <c r="C672" s="9"/>
    </row>
    <row r="673" spans="2:3" hidden="1" x14ac:dyDescent="0.25">
      <c r="B673" s="9"/>
      <c r="C673" s="9"/>
    </row>
    <row r="674" spans="2:3" hidden="1" x14ac:dyDescent="0.25">
      <c r="B674" s="9"/>
      <c r="C674" s="9"/>
    </row>
    <row r="675" spans="2:3" hidden="1" x14ac:dyDescent="0.25">
      <c r="B675" s="9"/>
      <c r="C675" s="9"/>
    </row>
    <row r="676" spans="2:3" hidden="1" x14ac:dyDescent="0.25">
      <c r="B676" s="9"/>
      <c r="C676" s="9"/>
    </row>
    <row r="677" spans="2:3" hidden="1" x14ac:dyDescent="0.25">
      <c r="B677" s="9"/>
      <c r="C677" s="9"/>
    </row>
    <row r="678" spans="2:3" hidden="1" x14ac:dyDescent="0.25">
      <c r="B678" s="9"/>
      <c r="C678" s="9"/>
    </row>
    <row r="679" spans="2:3" hidden="1" x14ac:dyDescent="0.25">
      <c r="B679" s="9"/>
      <c r="C679" s="9"/>
    </row>
    <row r="680" spans="2:3" hidden="1" x14ac:dyDescent="0.25">
      <c r="B680" s="9"/>
      <c r="C680" s="9"/>
    </row>
    <row r="681" spans="2:3" hidden="1" x14ac:dyDescent="0.25">
      <c r="B681" s="9"/>
      <c r="C681" s="9"/>
    </row>
    <row r="682" spans="2:3" hidden="1" x14ac:dyDescent="0.25">
      <c r="B682" s="9"/>
      <c r="C682" s="9"/>
    </row>
    <row r="683" spans="2:3" hidden="1" x14ac:dyDescent="0.25">
      <c r="B683" s="9"/>
      <c r="C683" s="9"/>
    </row>
    <row r="684" spans="2:3" hidden="1" x14ac:dyDescent="0.25">
      <c r="B684" s="9"/>
      <c r="C684" s="9"/>
    </row>
    <row r="685" spans="2:3" hidden="1" x14ac:dyDescent="0.25">
      <c r="B685" s="9"/>
      <c r="C685" s="9"/>
    </row>
    <row r="686" spans="2:3" hidden="1" x14ac:dyDescent="0.25">
      <c r="B686" s="9"/>
      <c r="C686" s="9"/>
    </row>
    <row r="687" spans="2:3" hidden="1" x14ac:dyDescent="0.25">
      <c r="B687" s="9"/>
      <c r="C687" s="9"/>
    </row>
    <row r="688" spans="2:3" hidden="1" x14ac:dyDescent="0.25">
      <c r="B688" s="9"/>
      <c r="C688" s="9"/>
    </row>
    <row r="689" spans="2:3" hidden="1" x14ac:dyDescent="0.25">
      <c r="B689" s="9"/>
      <c r="C689" s="9"/>
    </row>
    <row r="690" spans="2:3" hidden="1" x14ac:dyDescent="0.25">
      <c r="B690" s="9"/>
      <c r="C690" s="9"/>
    </row>
    <row r="691" spans="2:3" hidden="1" x14ac:dyDescent="0.25">
      <c r="B691" s="9"/>
      <c r="C691" s="9"/>
    </row>
    <row r="692" spans="2:3" hidden="1" x14ac:dyDescent="0.25">
      <c r="B692" s="9"/>
      <c r="C692" s="9"/>
    </row>
    <row r="693" spans="2:3" hidden="1" x14ac:dyDescent="0.25">
      <c r="B693" s="9"/>
      <c r="C693" s="9"/>
    </row>
    <row r="694" spans="2:3" hidden="1" x14ac:dyDescent="0.25">
      <c r="B694" s="9"/>
      <c r="C694" s="9"/>
    </row>
    <row r="695" spans="2:3" hidden="1" x14ac:dyDescent="0.25">
      <c r="B695" s="9"/>
      <c r="C695" s="9"/>
    </row>
    <row r="696" spans="2:3" hidden="1" x14ac:dyDescent="0.25">
      <c r="B696" s="9"/>
      <c r="C696" s="9"/>
    </row>
    <row r="697" spans="2:3" hidden="1" x14ac:dyDescent="0.25">
      <c r="B697" s="9"/>
      <c r="C697" s="9"/>
    </row>
    <row r="698" spans="2:3" hidden="1" x14ac:dyDescent="0.25">
      <c r="B698" s="9"/>
      <c r="C698" s="9"/>
    </row>
    <row r="699" spans="2:3" hidden="1" x14ac:dyDescent="0.25">
      <c r="B699" s="9"/>
      <c r="C699" s="9"/>
    </row>
    <row r="700" spans="2:3" hidden="1" x14ac:dyDescent="0.25">
      <c r="B700" s="9"/>
      <c r="C700" s="9"/>
    </row>
    <row r="701" spans="2:3" hidden="1" x14ac:dyDescent="0.25">
      <c r="B701" s="9"/>
      <c r="C701" s="9"/>
    </row>
    <row r="702" spans="2:3" hidden="1" x14ac:dyDescent="0.25">
      <c r="B702" s="9"/>
      <c r="C702" s="9"/>
    </row>
    <row r="703" spans="2:3" hidden="1" x14ac:dyDescent="0.25">
      <c r="B703" s="9"/>
      <c r="C703" s="9"/>
    </row>
    <row r="704" spans="2:3" hidden="1" x14ac:dyDescent="0.25">
      <c r="B704" s="9"/>
      <c r="C704" s="9"/>
    </row>
    <row r="705" spans="2:3" hidden="1" x14ac:dyDescent="0.25">
      <c r="B705" s="9"/>
      <c r="C705" s="9"/>
    </row>
    <row r="706" spans="2:3" hidden="1" x14ac:dyDescent="0.25">
      <c r="B706" s="9"/>
      <c r="C706" s="9"/>
    </row>
    <row r="707" spans="2:3" hidden="1" x14ac:dyDescent="0.25">
      <c r="B707" s="9"/>
      <c r="C707" s="9"/>
    </row>
    <row r="708" spans="2:3" hidden="1" x14ac:dyDescent="0.25">
      <c r="B708" s="9"/>
      <c r="C708" s="9"/>
    </row>
  </sheetData>
  <sheetProtection algorithmName="SHA-512" hashValue="PuP3RV3x+3c2UiFO6YsXTI6llbb9s9KwGxFRQdRZAryjRGs4uffiNUqghaWoYuAU8XgPn+3wodlrNG1bnkBkQQ==" saltValue="5WySWbsLVueu+8ZlEKib2A==" spinCount="100000" sheet="1" sort="0" autoFilter="0"/>
  <dataValidations count="2">
    <dataValidation type="list" allowBlank="1" showInputMessage="1" showErrorMessage="1" sqref="B24:B100" xr:uid="{00000000-0002-0000-0300-000000000000}">
      <formula1>CompanyRecord</formula1>
    </dataValidation>
    <dataValidation type="decimal" operator="greaterThanOrEqual" allowBlank="1" showInputMessage="1" showErrorMessage="1" sqref="D24:D100" xr:uid="{00000000-0002-0000-0300-000001000000}">
      <formula1>0</formula1>
    </dataValidation>
  </dataValidations>
  <pageMargins left="0.7" right="0.7" top="0.75" bottom="0.75" header="0.3" footer="0.3"/>
  <pageSetup pageOrder="overThenDown"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dimension ref="B1:S708"/>
  <sheetViews>
    <sheetView showGridLines="0" topLeftCell="B7" zoomScaleNormal="100" workbookViewId="0">
      <selection activeCell="F25" sqref="F25"/>
    </sheetView>
  </sheetViews>
  <sheetFormatPr defaultColWidth="0" defaultRowHeight="15" zeroHeight="1" x14ac:dyDescent="0.25"/>
  <cols>
    <col min="1" max="1" width="9.140625" hidden="1" customWidth="1"/>
    <col min="2" max="2" width="17" customWidth="1"/>
    <col min="3" max="3" width="44.28515625" customWidth="1"/>
    <col min="4" max="4" width="48.28515625" customWidth="1"/>
    <col min="5" max="5" width="55.5703125" customWidth="1"/>
    <col min="6" max="6" width="25" style="67" bestFit="1" customWidth="1"/>
    <col min="7" max="12" width="23.42578125" hidden="1" customWidth="1"/>
    <col min="13" max="14" width="15.5703125" hidden="1" customWidth="1"/>
    <col min="15" max="15" width="29.28515625" hidden="1" customWidth="1"/>
    <col min="16" max="16" width="15.5703125" hidden="1" customWidth="1"/>
    <col min="17" max="19" width="33.7109375" hidden="1" customWidth="1"/>
    <col min="20" max="16384" width="9.140625" hidden="1"/>
  </cols>
  <sheetData>
    <row r="1" spans="2:10" s="7" customFormat="1" ht="24.75" hidden="1" customHeight="1" x14ac:dyDescent="0.2">
      <c r="B1" s="26" t="s">
        <v>42</v>
      </c>
      <c r="C1" s="26"/>
      <c r="D1" s="26"/>
      <c r="E1" s="40"/>
      <c r="F1" s="40"/>
    </row>
    <row r="2" spans="2:10" s="7" customFormat="1" ht="12.75" hidden="1" x14ac:dyDescent="0.2">
      <c r="B2" s="41" t="s">
        <v>0</v>
      </c>
      <c r="C2" s="39" t="str">
        <f>+Welcome!B2</f>
        <v>63.10899(c) Semiannual Compliance Report (Spreadsheet Template)</v>
      </c>
      <c r="D2" s="39"/>
      <c r="E2" s="39"/>
      <c r="F2" s="42"/>
    </row>
    <row r="3" spans="2:10" s="7" customFormat="1" ht="12.75" hidden="1" x14ac:dyDescent="0.2">
      <c r="B3" s="43" t="s">
        <v>1</v>
      </c>
      <c r="C3" s="44" t="str">
        <f>+Welcome!B3</f>
        <v>63.10899(c)</v>
      </c>
      <c r="D3" s="44"/>
      <c r="E3" s="44"/>
      <c r="F3" s="45"/>
    </row>
    <row r="4" spans="2:10" s="7" customFormat="1" ht="12.75" hidden="1" x14ac:dyDescent="0.2">
      <c r="B4" s="43" t="s">
        <v>2</v>
      </c>
      <c r="C4" s="46" t="str">
        <f>+Welcome!B4</f>
        <v>v1.01</v>
      </c>
      <c r="D4" s="46"/>
      <c r="E4" s="46"/>
      <c r="F4" s="47"/>
    </row>
    <row r="5" spans="2:10" s="7" customFormat="1" ht="12.75" hidden="1" x14ac:dyDescent="0.2">
      <c r="B5" s="43" t="s">
        <v>3</v>
      </c>
      <c r="C5" s="48">
        <f>+Welcome!B5</f>
        <v>44362</v>
      </c>
      <c r="D5" s="48"/>
      <c r="E5" s="48"/>
      <c r="F5" s="49"/>
    </row>
    <row r="6" spans="2:10" s="8" customFormat="1" hidden="1" x14ac:dyDescent="0.25">
      <c r="B6" s="186" t="str">
        <f>Welcome!B6</f>
        <v>OMB No.: 2060-0605 Form 5900-521 For further Paperwork Reduction Act information see: 
https://www.epa.gov/electronic-reporting-air-emissions/paperwork-reduction-act-pra-cedri-and-ert</v>
      </c>
    </row>
    <row r="7" spans="2:10" s="8" customFormat="1" x14ac:dyDescent="0.25">
      <c r="B7" s="135" t="s">
        <v>175</v>
      </c>
      <c r="C7" s="74"/>
      <c r="D7" s="74"/>
      <c r="E7" s="77"/>
      <c r="F7" s="77"/>
      <c r="G7" s="32"/>
      <c r="H7" s="32"/>
      <c r="I7" s="32"/>
      <c r="J7" s="32"/>
    </row>
    <row r="8" spans="2:10" s="8" customFormat="1" ht="20.100000000000001" customHeight="1" thickBot="1" x14ac:dyDescent="0.3">
      <c r="B8" s="10" t="s">
        <v>153</v>
      </c>
      <c r="C8" s="31"/>
      <c r="D8" s="31"/>
      <c r="E8" s="31"/>
      <c r="F8" s="31"/>
      <c r="G8" s="23"/>
      <c r="H8" s="23"/>
      <c r="I8" s="23"/>
      <c r="J8" s="23"/>
    </row>
    <row r="9" spans="2:10" s="8" customFormat="1" ht="17.25" hidden="1" customHeight="1" x14ac:dyDescent="0.25">
      <c r="B9" s="33"/>
      <c r="C9" s="33"/>
      <c r="D9" s="33"/>
      <c r="E9" s="33"/>
      <c r="F9" s="33"/>
      <c r="G9" s="10"/>
      <c r="H9" s="10"/>
      <c r="I9" s="10"/>
      <c r="J9" s="10"/>
    </row>
    <row r="10" spans="2:10" s="8" customFormat="1" hidden="1" x14ac:dyDescent="0.25">
      <c r="F10" s="57"/>
      <c r="G10" s="11"/>
      <c r="H10" s="11"/>
      <c r="I10" s="11"/>
      <c r="J10" s="11"/>
    </row>
    <row r="11" spans="2:10" s="8" customFormat="1" ht="15.75" hidden="1" thickBot="1" x14ac:dyDescent="0.3">
      <c r="B11" s="11"/>
      <c r="C11" s="20"/>
      <c r="D11" s="20"/>
      <c r="E11" s="20"/>
      <c r="F11" s="141"/>
    </row>
    <row r="12" spans="2:10" s="12" customFormat="1" ht="60.75" thickBot="1" x14ac:dyDescent="0.3">
      <c r="B12" s="336" t="s">
        <v>370</v>
      </c>
      <c r="C12" s="336" t="s">
        <v>371</v>
      </c>
      <c r="D12" s="336" t="s">
        <v>372</v>
      </c>
      <c r="E12" s="336" t="s">
        <v>373</v>
      </c>
      <c r="F12" s="333" t="s">
        <v>374</v>
      </c>
    </row>
    <row r="13" spans="2:10" s="15" customFormat="1" x14ac:dyDescent="0.25">
      <c r="B13" s="106" t="s">
        <v>259</v>
      </c>
      <c r="C13" s="106" t="s">
        <v>262</v>
      </c>
      <c r="D13" s="106" t="s">
        <v>263</v>
      </c>
      <c r="E13" s="13" t="s">
        <v>264</v>
      </c>
      <c r="F13" s="108" t="s">
        <v>265</v>
      </c>
    </row>
    <row r="14" spans="2:10" s="19" customFormat="1" x14ac:dyDescent="0.25">
      <c r="B14" s="107" t="s">
        <v>39</v>
      </c>
      <c r="C14" s="107" t="s">
        <v>45</v>
      </c>
      <c r="D14" s="107" t="s">
        <v>214</v>
      </c>
      <c r="E14" s="16" t="s">
        <v>48</v>
      </c>
      <c r="F14" s="109" t="s">
        <v>334</v>
      </c>
    </row>
    <row r="15" spans="2:10" hidden="1" x14ac:dyDescent="0.25">
      <c r="B15" s="107"/>
      <c r="C15" s="107"/>
      <c r="D15" s="107"/>
      <c r="E15" s="16"/>
      <c r="F15" s="109"/>
    </row>
    <row r="16" spans="2:10" hidden="1" x14ac:dyDescent="0.25">
      <c r="B16" s="107"/>
      <c r="C16" s="107"/>
      <c r="D16" s="107"/>
      <c r="E16" s="16"/>
      <c r="F16" s="109"/>
    </row>
    <row r="17" spans="2:6" hidden="1" x14ac:dyDescent="0.25">
      <c r="B17" s="107"/>
      <c r="C17" s="107"/>
      <c r="D17" s="107"/>
      <c r="E17" s="16"/>
      <c r="F17" s="109"/>
    </row>
    <row r="18" spans="2:6" hidden="1" x14ac:dyDescent="0.25">
      <c r="B18" s="107"/>
      <c r="C18" s="107"/>
      <c r="D18" s="107"/>
      <c r="E18" s="16"/>
      <c r="F18" s="109"/>
    </row>
    <row r="19" spans="2:6" hidden="1" x14ac:dyDescent="0.25">
      <c r="B19" s="107"/>
      <c r="C19" s="107"/>
      <c r="D19" s="107"/>
      <c r="E19" s="16"/>
      <c r="F19" s="109"/>
    </row>
    <row r="20" spans="2:6" hidden="1" x14ac:dyDescent="0.25">
      <c r="B20" s="107"/>
      <c r="C20" s="107"/>
      <c r="D20" s="107"/>
      <c r="E20" s="16"/>
      <c r="F20" s="109"/>
    </row>
    <row r="21" spans="2:6" hidden="1" x14ac:dyDescent="0.25">
      <c r="B21" s="107"/>
      <c r="C21" s="107"/>
      <c r="D21" s="107"/>
      <c r="E21" s="16"/>
      <c r="F21" s="109"/>
    </row>
    <row r="22" spans="2:6" hidden="1" x14ac:dyDescent="0.25">
      <c r="B22" s="107"/>
      <c r="C22" s="107"/>
      <c r="D22" s="107"/>
      <c r="E22" s="16"/>
      <c r="F22" s="109"/>
    </row>
    <row r="23" spans="2:6" hidden="1" x14ac:dyDescent="0.25">
      <c r="B23" s="107"/>
      <c r="C23" s="107"/>
      <c r="D23" s="107"/>
      <c r="E23" s="16"/>
      <c r="F23" s="109"/>
    </row>
    <row r="24" spans="2:6" x14ac:dyDescent="0.25">
      <c r="B24" s="313" t="str">
        <f>IF($D24="","",VLOOKUP($D24,Lists!$AP$2:$AS$78,2,FALSE))</f>
        <v/>
      </c>
      <c r="C24" s="313" t="str">
        <f>IF($D24="","",VLOOKUP($D24,Lists!$AP$2:$AS$78,3,FALSE))</f>
        <v/>
      </c>
      <c r="D24" s="311"/>
      <c r="E24" s="311"/>
      <c r="F24" s="110"/>
    </row>
    <row r="25" spans="2:6" x14ac:dyDescent="0.25">
      <c r="B25" s="313" t="str">
        <f>IF($D25="","",VLOOKUP($D25,Lists!$AP$2:$AS$78,2,FALSE))</f>
        <v/>
      </c>
      <c r="C25" s="313" t="str">
        <f>IF($D25="","",VLOOKUP($D25,Lists!$AP$2:$AS$78,3,FALSE))</f>
        <v/>
      </c>
      <c r="D25" s="311"/>
      <c r="E25" s="311"/>
      <c r="F25" s="110"/>
    </row>
    <row r="26" spans="2:6" x14ac:dyDescent="0.25">
      <c r="B26" s="313" t="str">
        <f>IF($D26="","",VLOOKUP($D26,Lists!$AP$2:$AS$78,2,FALSE))</f>
        <v/>
      </c>
      <c r="C26" s="313" t="str">
        <f>IF($D26="","",VLOOKUP($D26,Lists!$AP$2:$AS$78,3,FALSE))</f>
        <v/>
      </c>
      <c r="D26" s="311"/>
      <c r="E26" s="311"/>
      <c r="F26" s="110"/>
    </row>
    <row r="27" spans="2:6" x14ac:dyDescent="0.25">
      <c r="B27" s="314" t="str">
        <f>IF($D27="","",VLOOKUP($D27,Lists!$AP$2:$AS$78,2,FALSE))</f>
        <v/>
      </c>
      <c r="C27" s="314" t="str">
        <f>IF($D27="","",VLOOKUP($D27,Lists!$AP$2:$AS$78,3,FALSE))</f>
        <v/>
      </c>
      <c r="D27" s="312"/>
      <c r="E27" s="312"/>
      <c r="F27" s="110"/>
    </row>
    <row r="28" spans="2:6" x14ac:dyDescent="0.25">
      <c r="B28" s="314" t="str">
        <f>IF($D28="","",VLOOKUP($D28,Lists!$AP$2:$AS$78,2,FALSE))</f>
        <v/>
      </c>
      <c r="C28" s="314" t="str">
        <f>IF($D28="","",VLOOKUP($D28,Lists!$AP$2:$AS$78,3,FALSE))</f>
        <v/>
      </c>
      <c r="D28" s="312"/>
      <c r="E28" s="312"/>
      <c r="F28" s="110"/>
    </row>
    <row r="29" spans="2:6" x14ac:dyDescent="0.25">
      <c r="B29" s="314" t="str">
        <f>IF($D29="","",VLOOKUP($D29,Lists!$AP$2:$AS$78,2,FALSE))</f>
        <v/>
      </c>
      <c r="C29" s="314" t="str">
        <f>IF($D29="","",VLOOKUP($D29,Lists!$AP$2:$AS$78,3,FALSE))</f>
        <v/>
      </c>
      <c r="D29" s="312"/>
      <c r="E29" s="312"/>
      <c r="F29" s="110"/>
    </row>
    <row r="30" spans="2:6" x14ac:dyDescent="0.25">
      <c r="B30" s="314" t="str">
        <f>IF($D30="","",VLOOKUP($D30,Lists!$AP$2:$AS$78,2,FALSE))</f>
        <v/>
      </c>
      <c r="C30" s="314" t="str">
        <f>IF($D30="","",VLOOKUP($D30,Lists!$AP$2:$AS$78,3,FALSE))</f>
        <v/>
      </c>
      <c r="D30" s="312"/>
      <c r="E30" s="312"/>
      <c r="F30" s="110"/>
    </row>
    <row r="31" spans="2:6" x14ac:dyDescent="0.25">
      <c r="B31" s="314" t="str">
        <f>IF($D31="","",VLOOKUP($D31,Lists!$AP$2:$AS$78,2,FALSE))</f>
        <v/>
      </c>
      <c r="C31" s="314" t="str">
        <f>IF($D31="","",VLOOKUP($D31,Lists!$AP$2:$AS$78,3,FALSE))</f>
        <v/>
      </c>
      <c r="D31" s="312"/>
      <c r="E31" s="312"/>
      <c r="F31" s="110"/>
    </row>
    <row r="32" spans="2:6" x14ac:dyDescent="0.25">
      <c r="B32" s="314" t="str">
        <f>IF($D32="","",VLOOKUP($D32,Lists!$AP$2:$AS$78,2,FALSE))</f>
        <v/>
      </c>
      <c r="C32" s="314" t="str">
        <f>IF($D32="","",VLOOKUP($D32,Lists!$AP$2:$AS$78,3,FALSE))</f>
        <v/>
      </c>
      <c r="D32" s="312"/>
      <c r="E32" s="312"/>
      <c r="F32" s="110"/>
    </row>
    <row r="33" spans="2:6" x14ac:dyDescent="0.25">
      <c r="B33" s="314" t="str">
        <f>IF($D33="","",VLOOKUP($D33,Lists!$AP$2:$AS$78,2,FALSE))</f>
        <v/>
      </c>
      <c r="C33" s="314" t="str">
        <f>IF($D33="","",VLOOKUP($D33,Lists!$AP$2:$AS$78,3,FALSE))</f>
        <v/>
      </c>
      <c r="D33" s="312"/>
      <c r="E33" s="312"/>
      <c r="F33" s="110"/>
    </row>
    <row r="34" spans="2:6" x14ac:dyDescent="0.25">
      <c r="B34" s="314" t="str">
        <f>IF($D34="","",VLOOKUP($D34,Lists!$AP$2:$AS$78,2,FALSE))</f>
        <v/>
      </c>
      <c r="C34" s="314" t="str">
        <f>IF($D34="","",VLOOKUP($D34,Lists!$AP$2:$AS$78,3,FALSE))</f>
        <v/>
      </c>
      <c r="D34" s="312"/>
      <c r="E34" s="312"/>
      <c r="F34" s="110"/>
    </row>
    <row r="35" spans="2:6" x14ac:dyDescent="0.25">
      <c r="B35" s="314" t="str">
        <f>IF($D35="","",VLOOKUP($D35,Lists!$AP$2:$AS$78,2,FALSE))</f>
        <v/>
      </c>
      <c r="C35" s="314" t="str">
        <f>IF($D35="","",VLOOKUP($D35,Lists!$AP$2:$AS$78,3,FALSE))</f>
        <v/>
      </c>
      <c r="D35" s="312"/>
      <c r="E35" s="312"/>
      <c r="F35" s="110"/>
    </row>
    <row r="36" spans="2:6" x14ac:dyDescent="0.25">
      <c r="B36" s="314" t="str">
        <f>IF($D36="","",VLOOKUP($D36,Lists!$AP$2:$AS$78,2,FALSE))</f>
        <v/>
      </c>
      <c r="C36" s="314" t="str">
        <f>IF($D36="","",VLOOKUP($D36,Lists!$AP$2:$AS$78,3,FALSE))</f>
        <v/>
      </c>
      <c r="D36" s="312"/>
      <c r="E36" s="312"/>
      <c r="F36" s="110"/>
    </row>
    <row r="37" spans="2:6" x14ac:dyDescent="0.25">
      <c r="B37" s="314" t="str">
        <f>IF($D37="","",VLOOKUP($D37,Lists!$AP$2:$AS$78,2,FALSE))</f>
        <v/>
      </c>
      <c r="C37" s="314" t="str">
        <f>IF($D37="","",VLOOKUP($D37,Lists!$AP$2:$AS$78,3,FALSE))</f>
        <v/>
      </c>
      <c r="D37" s="312"/>
      <c r="E37" s="312"/>
      <c r="F37" s="110"/>
    </row>
    <row r="38" spans="2:6" x14ac:dyDescent="0.25">
      <c r="B38" s="314" t="str">
        <f>IF($D38="","",VLOOKUP($D38,Lists!$AP$2:$AS$78,2,FALSE))</f>
        <v/>
      </c>
      <c r="C38" s="314" t="str">
        <f>IF($D38="","",VLOOKUP($D38,Lists!$AP$2:$AS$78,3,FALSE))</f>
        <v/>
      </c>
      <c r="D38" s="312"/>
      <c r="E38" s="312"/>
      <c r="F38" s="110"/>
    </row>
    <row r="39" spans="2:6" x14ac:dyDescent="0.25">
      <c r="B39" s="314" t="str">
        <f>IF($D39="","",VLOOKUP($D39,Lists!$AP$2:$AS$78,2,FALSE))</f>
        <v/>
      </c>
      <c r="C39" s="314" t="str">
        <f>IF($D39="","",VLOOKUP($D39,Lists!$AP$2:$AS$78,3,FALSE))</f>
        <v/>
      </c>
      <c r="D39" s="312"/>
      <c r="E39" s="312"/>
      <c r="F39" s="110"/>
    </row>
    <row r="40" spans="2:6" x14ac:dyDescent="0.25">
      <c r="B40" s="314" t="str">
        <f>IF($D40="","",VLOOKUP($D40,Lists!$AP$2:$AS$78,2,FALSE))</f>
        <v/>
      </c>
      <c r="C40" s="314" t="str">
        <f>IF($D40="","",VLOOKUP($D40,Lists!$AP$2:$AS$78,3,FALSE))</f>
        <v/>
      </c>
      <c r="D40" s="312"/>
      <c r="E40" s="312"/>
      <c r="F40" s="110"/>
    </row>
    <row r="41" spans="2:6" x14ac:dyDescent="0.25">
      <c r="B41" s="314" t="str">
        <f>IF($D41="","",VLOOKUP($D41,Lists!$AP$2:$AS$78,2,FALSE))</f>
        <v/>
      </c>
      <c r="C41" s="314" t="str">
        <f>IF($D41="","",VLOOKUP($D41,Lists!$AP$2:$AS$78,3,FALSE))</f>
        <v/>
      </c>
      <c r="D41" s="312"/>
      <c r="E41" s="312"/>
      <c r="F41" s="110"/>
    </row>
    <row r="42" spans="2:6" x14ac:dyDescent="0.25">
      <c r="B42" s="314" t="str">
        <f>IF($D42="","",VLOOKUP($D42,Lists!$AP$2:$AS$78,2,FALSE))</f>
        <v/>
      </c>
      <c r="C42" s="314" t="str">
        <f>IF($D42="","",VLOOKUP($D42,Lists!$AP$2:$AS$78,3,FALSE))</f>
        <v/>
      </c>
      <c r="D42" s="312"/>
      <c r="E42" s="312"/>
      <c r="F42" s="110"/>
    </row>
    <row r="43" spans="2:6" x14ac:dyDescent="0.25">
      <c r="B43" s="314" t="str">
        <f>IF($D43="","",VLOOKUP($D43,Lists!$AP$2:$AS$78,2,FALSE))</f>
        <v/>
      </c>
      <c r="C43" s="314" t="str">
        <f>IF($D43="","",VLOOKUP($D43,Lists!$AP$2:$AS$78,3,FALSE))</f>
        <v/>
      </c>
      <c r="D43" s="312"/>
      <c r="E43" s="312"/>
      <c r="F43" s="110"/>
    </row>
    <row r="44" spans="2:6" x14ac:dyDescent="0.25">
      <c r="B44" s="314" t="str">
        <f>IF($D44="","",VLOOKUP($D44,Lists!$AP$2:$AS$78,2,FALSE))</f>
        <v/>
      </c>
      <c r="C44" s="314" t="str">
        <f>IF($D44="","",VLOOKUP($D44,Lists!$AP$2:$AS$78,3,FALSE))</f>
        <v/>
      </c>
      <c r="D44" s="312"/>
      <c r="E44" s="312"/>
      <c r="F44" s="110"/>
    </row>
    <row r="45" spans="2:6" x14ac:dyDescent="0.25">
      <c r="B45" s="314" t="str">
        <f>IF($D45="","",VLOOKUP($D45,Lists!$AP$2:$AS$78,2,FALSE))</f>
        <v/>
      </c>
      <c r="C45" s="314" t="str">
        <f>IF($D45="","",VLOOKUP($D45,Lists!$AP$2:$AS$78,3,FALSE))</f>
        <v/>
      </c>
      <c r="D45" s="312"/>
      <c r="E45" s="312"/>
      <c r="F45" s="110"/>
    </row>
    <row r="46" spans="2:6" x14ac:dyDescent="0.25">
      <c r="B46" s="314" t="str">
        <f>IF($D46="","",VLOOKUP($D46,Lists!$AP$2:$AS$78,2,FALSE))</f>
        <v/>
      </c>
      <c r="C46" s="314" t="str">
        <f>IF($D46="","",VLOOKUP($D46,Lists!$AP$2:$AS$78,3,FALSE))</f>
        <v/>
      </c>
      <c r="D46" s="312"/>
      <c r="E46" s="312"/>
      <c r="F46" s="110"/>
    </row>
    <row r="47" spans="2:6" x14ac:dyDescent="0.25">
      <c r="B47" s="314" t="str">
        <f>IF($D47="","",VLOOKUP($D47,Lists!$AP$2:$AS$78,2,FALSE))</f>
        <v/>
      </c>
      <c r="C47" s="314" t="str">
        <f>IF($D47="","",VLOOKUP($D47,Lists!$AP$2:$AS$78,3,FALSE))</f>
        <v/>
      </c>
      <c r="D47" s="312"/>
      <c r="E47" s="312"/>
      <c r="F47" s="110"/>
    </row>
    <row r="48" spans="2:6" x14ac:dyDescent="0.25">
      <c r="B48" s="314" t="str">
        <f>IF($D48="","",VLOOKUP($D48,Lists!$AP$2:$AS$78,2,FALSE))</f>
        <v/>
      </c>
      <c r="C48" s="314" t="str">
        <f>IF($D48="","",VLOOKUP($D48,Lists!$AP$2:$AS$78,3,FALSE))</f>
        <v/>
      </c>
      <c r="D48" s="312"/>
      <c r="E48" s="312"/>
      <c r="F48" s="110"/>
    </row>
    <row r="49" spans="2:6" x14ac:dyDescent="0.25">
      <c r="B49" s="314" t="str">
        <f>IF($D49="","",VLOOKUP($D49,Lists!$AP$2:$AS$78,2,FALSE))</f>
        <v/>
      </c>
      <c r="C49" s="314" t="str">
        <f>IF($D49="","",VLOOKUP($D49,Lists!$AP$2:$AS$78,3,FALSE))</f>
        <v/>
      </c>
      <c r="D49" s="312"/>
      <c r="E49" s="312"/>
      <c r="F49" s="110"/>
    </row>
    <row r="50" spans="2:6" x14ac:dyDescent="0.25">
      <c r="B50" s="314" t="str">
        <f>IF($D50="","",VLOOKUP($D50,Lists!$AP$2:$AS$78,2,FALSE))</f>
        <v/>
      </c>
      <c r="C50" s="314" t="str">
        <f>IF($D50="","",VLOOKUP($D50,Lists!$AP$2:$AS$78,3,FALSE))</f>
        <v/>
      </c>
      <c r="D50" s="312"/>
      <c r="E50" s="312"/>
      <c r="F50" s="110"/>
    </row>
    <row r="51" spans="2:6" x14ac:dyDescent="0.25">
      <c r="B51" s="314" t="str">
        <f>IF($D51="","",VLOOKUP($D51,Lists!$AP$2:$AS$78,2,FALSE))</f>
        <v/>
      </c>
      <c r="C51" s="314" t="str">
        <f>IF($D51="","",VLOOKUP($D51,Lists!$AP$2:$AS$78,3,FALSE))</f>
        <v/>
      </c>
      <c r="D51" s="312"/>
      <c r="E51" s="312"/>
      <c r="F51" s="110"/>
    </row>
    <row r="52" spans="2:6" x14ac:dyDescent="0.25">
      <c r="B52" s="314" t="str">
        <f>IF($D52="","",VLOOKUP($D52,Lists!$AP$2:$AS$78,2,FALSE))</f>
        <v/>
      </c>
      <c r="C52" s="314" t="str">
        <f>IF($D52="","",VLOOKUP($D52,Lists!$AP$2:$AS$78,3,FALSE))</f>
        <v/>
      </c>
      <c r="D52" s="312"/>
      <c r="E52" s="312"/>
      <c r="F52" s="110"/>
    </row>
    <row r="53" spans="2:6" x14ac:dyDescent="0.25">
      <c r="B53" s="314" t="str">
        <f>IF($D53="","",VLOOKUP($D53,Lists!$AP$2:$AS$78,2,FALSE))</f>
        <v/>
      </c>
      <c r="C53" s="314" t="str">
        <f>IF($D53="","",VLOOKUP($D53,Lists!$AP$2:$AS$78,3,FALSE))</f>
        <v/>
      </c>
      <c r="D53" s="312"/>
      <c r="E53" s="312"/>
      <c r="F53" s="110"/>
    </row>
    <row r="54" spans="2:6" x14ac:dyDescent="0.25">
      <c r="B54" s="314" t="str">
        <f>IF($D54="","",VLOOKUP($D54,Lists!$AP$2:$AS$78,2,FALSE))</f>
        <v/>
      </c>
      <c r="C54" s="314" t="str">
        <f>IF($D54="","",VLOOKUP($D54,Lists!$AP$2:$AS$78,3,FALSE))</f>
        <v/>
      </c>
      <c r="D54" s="312"/>
      <c r="E54" s="312"/>
      <c r="F54" s="110"/>
    </row>
    <row r="55" spans="2:6" x14ac:dyDescent="0.25">
      <c r="B55" s="314" t="str">
        <f>IF($D55="","",VLOOKUP($D55,Lists!$AP$2:$AS$78,2,FALSE))</f>
        <v/>
      </c>
      <c r="C55" s="314" t="str">
        <f>IF($D55="","",VLOOKUP($D55,Lists!$AP$2:$AS$78,3,FALSE))</f>
        <v/>
      </c>
      <c r="D55" s="312"/>
      <c r="E55" s="312"/>
      <c r="F55" s="110"/>
    </row>
    <row r="56" spans="2:6" x14ac:dyDescent="0.25">
      <c r="B56" s="314" t="str">
        <f>IF($D56="","",VLOOKUP($D56,Lists!$AP$2:$AS$78,2,FALSE))</f>
        <v/>
      </c>
      <c r="C56" s="314" t="str">
        <f>IF($D56="","",VLOOKUP($D56,Lists!$AP$2:$AS$78,3,FALSE))</f>
        <v/>
      </c>
      <c r="D56" s="312"/>
      <c r="E56" s="312"/>
      <c r="F56" s="110"/>
    </row>
    <row r="57" spans="2:6" x14ac:dyDescent="0.25">
      <c r="B57" s="314" t="str">
        <f>IF($D57="","",VLOOKUP($D57,Lists!$AP$2:$AS$78,2,FALSE))</f>
        <v/>
      </c>
      <c r="C57" s="314" t="str">
        <f>IF($D57="","",VLOOKUP($D57,Lists!$AP$2:$AS$78,3,FALSE))</f>
        <v/>
      </c>
      <c r="D57" s="312"/>
      <c r="E57" s="312"/>
      <c r="F57" s="110"/>
    </row>
    <row r="58" spans="2:6" x14ac:dyDescent="0.25">
      <c r="B58" s="314" t="str">
        <f>IF($D58="","",VLOOKUP($D58,Lists!$AP$2:$AS$78,2,FALSE))</f>
        <v/>
      </c>
      <c r="C58" s="314" t="str">
        <f>IF($D58="","",VLOOKUP($D58,Lists!$AP$2:$AS$78,3,FALSE))</f>
        <v/>
      </c>
      <c r="D58" s="312"/>
      <c r="E58" s="312"/>
      <c r="F58" s="110"/>
    </row>
    <row r="59" spans="2:6" x14ac:dyDescent="0.25">
      <c r="B59" s="314" t="str">
        <f>IF($D59="","",VLOOKUP($D59,Lists!$AP$2:$AS$78,2,FALSE))</f>
        <v/>
      </c>
      <c r="C59" s="314" t="str">
        <f>IF($D59="","",VLOOKUP($D59,Lists!$AP$2:$AS$78,3,FALSE))</f>
        <v/>
      </c>
      <c r="D59" s="312"/>
      <c r="E59" s="312"/>
      <c r="F59" s="110"/>
    </row>
    <row r="60" spans="2:6" x14ac:dyDescent="0.25">
      <c r="B60" s="314" t="str">
        <f>IF($D60="","",VLOOKUP($D60,Lists!$AP$2:$AS$78,2,FALSE))</f>
        <v/>
      </c>
      <c r="C60" s="314" t="str">
        <f>IF($D60="","",VLOOKUP($D60,Lists!$AP$2:$AS$78,3,FALSE))</f>
        <v/>
      </c>
      <c r="D60" s="312"/>
      <c r="E60" s="312"/>
      <c r="F60" s="110"/>
    </row>
    <row r="61" spans="2:6" x14ac:dyDescent="0.25">
      <c r="B61" s="314" t="str">
        <f>IF($D61="","",VLOOKUP($D61,Lists!$AP$2:$AS$78,2,FALSE))</f>
        <v/>
      </c>
      <c r="C61" s="314" t="str">
        <f>IF($D61="","",VLOOKUP($D61,Lists!$AP$2:$AS$78,3,FALSE))</f>
        <v/>
      </c>
      <c r="D61" s="312"/>
      <c r="E61" s="312"/>
      <c r="F61" s="110"/>
    </row>
    <row r="62" spans="2:6" x14ac:dyDescent="0.25">
      <c r="B62" s="314" t="str">
        <f>IF($D62="","",VLOOKUP($D62,Lists!$AP$2:$AS$78,2,FALSE))</f>
        <v/>
      </c>
      <c r="C62" s="314" t="str">
        <f>IF($D62="","",VLOOKUP($D62,Lists!$AP$2:$AS$78,3,FALSE))</f>
        <v/>
      </c>
      <c r="D62" s="312"/>
      <c r="E62" s="312"/>
      <c r="F62" s="110"/>
    </row>
    <row r="63" spans="2:6" x14ac:dyDescent="0.25">
      <c r="B63" s="314" t="str">
        <f>IF($D63="","",VLOOKUP($D63,Lists!$AP$2:$AS$78,2,FALSE))</f>
        <v/>
      </c>
      <c r="C63" s="314" t="str">
        <f>IF($D63="","",VLOOKUP($D63,Lists!$AP$2:$AS$78,3,FALSE))</f>
        <v/>
      </c>
      <c r="D63" s="312"/>
      <c r="E63" s="312"/>
      <c r="F63" s="110"/>
    </row>
    <row r="64" spans="2:6" x14ac:dyDescent="0.25">
      <c r="B64" s="314" t="str">
        <f>IF($D64="","",VLOOKUP($D64,Lists!$AP$2:$AS$78,2,FALSE))</f>
        <v/>
      </c>
      <c r="C64" s="314" t="str">
        <f>IF($D64="","",VLOOKUP($D64,Lists!$AP$2:$AS$78,3,FALSE))</f>
        <v/>
      </c>
      <c r="D64" s="312"/>
      <c r="E64" s="312"/>
      <c r="F64" s="110"/>
    </row>
    <row r="65" spans="2:6" x14ac:dyDescent="0.25">
      <c r="B65" s="314" t="str">
        <f>IF($D65="","",VLOOKUP($D65,Lists!$AP$2:$AS$78,2,FALSE))</f>
        <v/>
      </c>
      <c r="C65" s="314" t="str">
        <f>IF($D65="","",VLOOKUP($D65,Lists!$AP$2:$AS$78,3,FALSE))</f>
        <v/>
      </c>
      <c r="D65" s="312"/>
      <c r="E65" s="312"/>
      <c r="F65" s="110"/>
    </row>
    <row r="66" spans="2:6" x14ac:dyDescent="0.25">
      <c r="B66" s="314" t="str">
        <f>IF($D66="","",VLOOKUP($D66,Lists!$AP$2:$AS$78,2,FALSE))</f>
        <v/>
      </c>
      <c r="C66" s="314" t="str">
        <f>IF($D66="","",VLOOKUP($D66,Lists!$AP$2:$AS$78,3,FALSE))</f>
        <v/>
      </c>
      <c r="D66" s="312"/>
      <c r="E66" s="312"/>
      <c r="F66" s="110"/>
    </row>
    <row r="67" spans="2:6" x14ac:dyDescent="0.25">
      <c r="B67" s="314" t="str">
        <f>IF($D67="","",VLOOKUP($D67,Lists!$AP$2:$AS$78,2,FALSE))</f>
        <v/>
      </c>
      <c r="C67" s="314" t="str">
        <f>IF($D67="","",VLOOKUP($D67,Lists!$AP$2:$AS$78,3,FALSE))</f>
        <v/>
      </c>
      <c r="D67" s="312"/>
      <c r="E67" s="312"/>
      <c r="F67" s="110"/>
    </row>
    <row r="68" spans="2:6" x14ac:dyDescent="0.25">
      <c r="B68" s="314" t="str">
        <f>IF($D68="","",VLOOKUP($D68,Lists!$AP$2:$AS$78,2,FALSE))</f>
        <v/>
      </c>
      <c r="C68" s="314" t="str">
        <f>IF($D68="","",VLOOKUP($D68,Lists!$AP$2:$AS$78,3,FALSE))</f>
        <v/>
      </c>
      <c r="D68" s="312"/>
      <c r="E68" s="312"/>
      <c r="F68" s="110"/>
    </row>
    <row r="69" spans="2:6" x14ac:dyDescent="0.25">
      <c r="B69" s="314" t="str">
        <f>IF($D69="","",VLOOKUP($D69,Lists!$AP$2:$AS$78,2,FALSE))</f>
        <v/>
      </c>
      <c r="C69" s="314" t="str">
        <f>IF($D69="","",VLOOKUP($D69,Lists!$AP$2:$AS$78,3,FALSE))</f>
        <v/>
      </c>
      <c r="D69" s="312"/>
      <c r="E69" s="312"/>
      <c r="F69" s="110"/>
    </row>
    <row r="70" spans="2:6" x14ac:dyDescent="0.25">
      <c r="B70" s="314" t="str">
        <f>IF($D70="","",VLOOKUP($D70,Lists!$AP$2:$AS$78,2,FALSE))</f>
        <v/>
      </c>
      <c r="C70" s="314" t="str">
        <f>IF($D70="","",VLOOKUP($D70,Lists!$AP$2:$AS$78,3,FALSE))</f>
        <v/>
      </c>
      <c r="D70" s="312"/>
      <c r="E70" s="312"/>
      <c r="F70" s="110"/>
    </row>
    <row r="71" spans="2:6" x14ac:dyDescent="0.25">
      <c r="B71" s="314" t="str">
        <f>IF($D71="","",VLOOKUP($D71,Lists!$AP$2:$AS$78,2,FALSE))</f>
        <v/>
      </c>
      <c r="C71" s="314" t="str">
        <f>IF($D71="","",VLOOKUP($D71,Lists!$AP$2:$AS$78,3,FALSE))</f>
        <v/>
      </c>
      <c r="D71" s="312"/>
      <c r="E71" s="312"/>
      <c r="F71" s="110"/>
    </row>
    <row r="72" spans="2:6" x14ac:dyDescent="0.25">
      <c r="B72" s="314" t="str">
        <f>IF($D72="","",VLOOKUP($D72,Lists!$AP$2:$AS$78,2,FALSE))</f>
        <v/>
      </c>
      <c r="C72" s="314" t="str">
        <f>IF($D72="","",VLOOKUP($D72,Lists!$AP$2:$AS$78,3,FALSE))</f>
        <v/>
      </c>
      <c r="D72" s="312"/>
      <c r="E72" s="312"/>
      <c r="F72" s="110"/>
    </row>
    <row r="73" spans="2:6" x14ac:dyDescent="0.25">
      <c r="B73" s="314" t="str">
        <f>IF($D73="","",VLOOKUP($D73,Lists!$AP$2:$AS$78,2,FALSE))</f>
        <v/>
      </c>
      <c r="C73" s="314" t="str">
        <f>IF($D73="","",VLOOKUP($D73,Lists!$AP$2:$AS$78,3,FALSE))</f>
        <v/>
      </c>
      <c r="D73" s="312"/>
      <c r="E73" s="312"/>
      <c r="F73" s="110"/>
    </row>
    <row r="74" spans="2:6" x14ac:dyDescent="0.25">
      <c r="B74" s="314" t="str">
        <f>IF($D74="","",VLOOKUP($D74,Lists!$AP$2:$AS$78,2,FALSE))</f>
        <v/>
      </c>
      <c r="C74" s="314" t="str">
        <f>IF($D74="","",VLOOKUP($D74,Lists!$AP$2:$AS$78,3,FALSE))</f>
        <v/>
      </c>
      <c r="D74" s="312"/>
      <c r="E74" s="312"/>
      <c r="F74" s="110"/>
    </row>
    <row r="75" spans="2:6" x14ac:dyDescent="0.25">
      <c r="B75" s="314" t="str">
        <f>IF($D75="","",VLOOKUP($D75,Lists!$AP$2:$AS$78,2,FALSE))</f>
        <v/>
      </c>
      <c r="C75" s="314" t="str">
        <f>IF($D75="","",VLOOKUP($D75,Lists!$AP$2:$AS$78,3,FALSE))</f>
        <v/>
      </c>
      <c r="D75" s="312"/>
      <c r="E75" s="312"/>
      <c r="F75" s="110"/>
    </row>
    <row r="76" spans="2:6" x14ac:dyDescent="0.25">
      <c r="B76" s="314" t="str">
        <f>IF($D76="","",VLOOKUP($D76,Lists!$AP$2:$AS$78,2,FALSE))</f>
        <v/>
      </c>
      <c r="C76" s="314" t="str">
        <f>IF($D76="","",VLOOKUP($D76,Lists!$AP$2:$AS$78,3,FALSE))</f>
        <v/>
      </c>
      <c r="D76" s="312"/>
      <c r="E76" s="312"/>
      <c r="F76" s="110"/>
    </row>
    <row r="77" spans="2:6" x14ac:dyDescent="0.25">
      <c r="B77" s="314" t="str">
        <f>IF($D77="","",VLOOKUP($D77,Lists!$AP$2:$AS$78,2,FALSE))</f>
        <v/>
      </c>
      <c r="C77" s="314" t="str">
        <f>IF($D77="","",VLOOKUP($D77,Lists!$AP$2:$AS$78,3,FALSE))</f>
        <v/>
      </c>
      <c r="D77" s="312"/>
      <c r="E77" s="312"/>
      <c r="F77" s="110"/>
    </row>
    <row r="78" spans="2:6" x14ac:dyDescent="0.25">
      <c r="B78" s="314" t="str">
        <f>IF($D78="","",VLOOKUP($D78,Lists!$AP$2:$AS$78,2,FALSE))</f>
        <v/>
      </c>
      <c r="C78" s="314" t="str">
        <f>IF($D78="","",VLOOKUP($D78,Lists!$AP$2:$AS$78,3,FALSE))</f>
        <v/>
      </c>
      <c r="D78" s="312"/>
      <c r="E78" s="312"/>
      <c r="F78" s="110"/>
    </row>
    <row r="79" spans="2:6" x14ac:dyDescent="0.25">
      <c r="B79" s="314" t="str">
        <f>IF($D79="","",VLOOKUP($D79,Lists!$AP$2:$AS$78,2,FALSE))</f>
        <v/>
      </c>
      <c r="C79" s="314" t="str">
        <f>IF($D79="","",VLOOKUP($D79,Lists!$AP$2:$AS$78,3,FALSE))</f>
        <v/>
      </c>
      <c r="D79" s="312"/>
      <c r="E79" s="312"/>
      <c r="F79" s="110"/>
    </row>
    <row r="80" spans="2:6" x14ac:dyDescent="0.25">
      <c r="B80" s="314" t="str">
        <f>IF($D80="","",VLOOKUP($D80,Lists!$AP$2:$AS$78,2,FALSE))</f>
        <v/>
      </c>
      <c r="C80" s="314" t="str">
        <f>IF($D80="","",VLOOKUP($D80,Lists!$AP$2:$AS$78,3,FALSE))</f>
        <v/>
      </c>
      <c r="D80" s="312"/>
      <c r="E80" s="312"/>
      <c r="F80" s="110"/>
    </row>
    <row r="81" spans="2:6" x14ac:dyDescent="0.25">
      <c r="B81" s="314" t="str">
        <f>IF($D81="","",VLOOKUP($D81,Lists!$AP$2:$AS$78,2,FALSE))</f>
        <v/>
      </c>
      <c r="C81" s="314" t="str">
        <f>IF($D81="","",VLOOKUP($D81,Lists!$AP$2:$AS$78,3,FALSE))</f>
        <v/>
      </c>
      <c r="D81" s="312"/>
      <c r="E81" s="312"/>
      <c r="F81" s="110"/>
    </row>
    <row r="82" spans="2:6" x14ac:dyDescent="0.25">
      <c r="B82" s="314" t="str">
        <f>IF($D82="","",VLOOKUP($D82,Lists!$AP$2:$AS$78,2,FALSE))</f>
        <v/>
      </c>
      <c r="C82" s="314" t="str">
        <f>IF($D82="","",VLOOKUP($D82,Lists!$AP$2:$AS$78,3,FALSE))</f>
        <v/>
      </c>
      <c r="D82" s="312"/>
      <c r="E82" s="312"/>
      <c r="F82" s="110"/>
    </row>
    <row r="83" spans="2:6" x14ac:dyDescent="0.25">
      <c r="B83" s="314" t="str">
        <f>IF($D83="","",VLOOKUP($D83,Lists!$AP$2:$AS$78,2,FALSE))</f>
        <v/>
      </c>
      <c r="C83" s="314" t="str">
        <f>IF($D83="","",VLOOKUP($D83,Lists!$AP$2:$AS$78,3,FALSE))</f>
        <v/>
      </c>
      <c r="D83" s="312"/>
      <c r="E83" s="312"/>
      <c r="F83" s="110"/>
    </row>
    <row r="84" spans="2:6" x14ac:dyDescent="0.25">
      <c r="B84" s="314" t="str">
        <f>IF($D84="","",VLOOKUP($D84,Lists!$AP$2:$AS$78,2,FALSE))</f>
        <v/>
      </c>
      <c r="C84" s="314" t="str">
        <f>IF($D84="","",VLOOKUP($D84,Lists!$AP$2:$AS$78,3,FALSE))</f>
        <v/>
      </c>
      <c r="D84" s="312"/>
      <c r="E84" s="312"/>
      <c r="F84" s="110"/>
    </row>
    <row r="85" spans="2:6" x14ac:dyDescent="0.25">
      <c r="B85" s="314" t="str">
        <f>IF($D85="","",VLOOKUP($D85,Lists!$AP$2:$AS$78,2,FALSE))</f>
        <v/>
      </c>
      <c r="C85" s="314" t="str">
        <f>IF($D85="","",VLOOKUP($D85,Lists!$AP$2:$AS$78,3,FALSE))</f>
        <v/>
      </c>
      <c r="D85" s="312"/>
      <c r="E85" s="312"/>
      <c r="F85" s="110"/>
    </row>
    <row r="86" spans="2:6" x14ac:dyDescent="0.25">
      <c r="B86" s="314" t="str">
        <f>IF($D86="","",VLOOKUP($D86,Lists!$AP$2:$AS$78,2,FALSE))</f>
        <v/>
      </c>
      <c r="C86" s="314" t="str">
        <f>IF($D86="","",VLOOKUP($D86,Lists!$AP$2:$AS$78,3,FALSE))</f>
        <v/>
      </c>
      <c r="D86" s="312"/>
      <c r="E86" s="312"/>
      <c r="F86" s="110"/>
    </row>
    <row r="87" spans="2:6" x14ac:dyDescent="0.25">
      <c r="B87" s="314" t="str">
        <f>IF($D87="","",VLOOKUP($D87,Lists!$AP$2:$AS$78,2,FALSE))</f>
        <v/>
      </c>
      <c r="C87" s="314" t="str">
        <f>IF($D87="","",VLOOKUP($D87,Lists!$AP$2:$AS$78,3,FALSE))</f>
        <v/>
      </c>
      <c r="D87" s="312"/>
      <c r="E87" s="312"/>
      <c r="F87" s="110"/>
    </row>
    <row r="88" spans="2:6" x14ac:dyDescent="0.25">
      <c r="B88" s="314" t="str">
        <f>IF($D88="","",VLOOKUP($D88,Lists!$AP$2:$AS$78,2,FALSE))</f>
        <v/>
      </c>
      <c r="C88" s="314" t="str">
        <f>IF($D88="","",VLOOKUP($D88,Lists!$AP$2:$AS$78,3,FALSE))</f>
        <v/>
      </c>
      <c r="D88" s="312"/>
      <c r="E88" s="312"/>
      <c r="F88" s="110"/>
    </row>
    <row r="89" spans="2:6" x14ac:dyDescent="0.25">
      <c r="B89" s="314" t="str">
        <f>IF($D89="","",VLOOKUP($D89,Lists!$AP$2:$AS$78,2,FALSE))</f>
        <v/>
      </c>
      <c r="C89" s="314" t="str">
        <f>IF($D89="","",VLOOKUP($D89,Lists!$AP$2:$AS$78,3,FALSE))</f>
        <v/>
      </c>
      <c r="D89" s="312"/>
      <c r="E89" s="312"/>
      <c r="F89" s="110"/>
    </row>
    <row r="90" spans="2:6" x14ac:dyDescent="0.25">
      <c r="B90" s="314" t="str">
        <f>IF($D90="","",VLOOKUP($D90,Lists!$AP$2:$AS$78,2,FALSE))</f>
        <v/>
      </c>
      <c r="C90" s="314" t="str">
        <f>IF($D90="","",VLOOKUP($D90,Lists!$AP$2:$AS$78,3,FALSE))</f>
        <v/>
      </c>
      <c r="D90" s="312"/>
      <c r="E90" s="312"/>
      <c r="F90" s="110"/>
    </row>
    <row r="91" spans="2:6" x14ac:dyDescent="0.25">
      <c r="B91" s="314" t="str">
        <f>IF($D91="","",VLOOKUP($D91,Lists!$AP$2:$AS$78,2,FALSE))</f>
        <v/>
      </c>
      <c r="C91" s="314" t="str">
        <f>IF($D91="","",VLOOKUP($D91,Lists!$AP$2:$AS$78,3,FALSE))</f>
        <v/>
      </c>
      <c r="D91" s="312"/>
      <c r="E91" s="312"/>
      <c r="F91" s="110"/>
    </row>
    <row r="92" spans="2:6" x14ac:dyDescent="0.25">
      <c r="B92" s="314" t="str">
        <f>IF($D92="","",VLOOKUP($D92,Lists!$AP$2:$AS$78,2,FALSE))</f>
        <v/>
      </c>
      <c r="C92" s="314" t="str">
        <f>IF($D92="","",VLOOKUP($D92,Lists!$AP$2:$AS$78,3,FALSE))</f>
        <v/>
      </c>
      <c r="D92" s="312"/>
      <c r="E92" s="312"/>
      <c r="F92" s="110"/>
    </row>
    <row r="93" spans="2:6" x14ac:dyDescent="0.25">
      <c r="B93" s="314" t="str">
        <f>IF($D93="","",VLOOKUP($D93,Lists!$AP$2:$AS$78,2,FALSE))</f>
        <v/>
      </c>
      <c r="C93" s="314" t="str">
        <f>IF($D93="","",VLOOKUP($D93,Lists!$AP$2:$AS$78,3,FALSE))</f>
        <v/>
      </c>
      <c r="D93" s="312"/>
      <c r="E93" s="312"/>
      <c r="F93" s="110"/>
    </row>
    <row r="94" spans="2:6" x14ac:dyDescent="0.25">
      <c r="B94" s="314" t="str">
        <f>IF($D94="","",VLOOKUP($D94,Lists!$AP$2:$AS$78,2,FALSE))</f>
        <v/>
      </c>
      <c r="C94" s="314" t="str">
        <f>IF($D94="","",VLOOKUP($D94,Lists!$AP$2:$AS$78,3,FALSE))</f>
        <v/>
      </c>
      <c r="D94" s="312"/>
      <c r="E94" s="312"/>
      <c r="F94" s="110"/>
    </row>
    <row r="95" spans="2:6" x14ac:dyDescent="0.25">
      <c r="B95" s="314" t="str">
        <f>IF($D95="","",VLOOKUP($D95,Lists!$AP$2:$AS$78,2,FALSE))</f>
        <v/>
      </c>
      <c r="C95" s="314" t="str">
        <f>IF($D95="","",VLOOKUP($D95,Lists!$AP$2:$AS$78,3,FALSE))</f>
        <v/>
      </c>
      <c r="D95" s="312"/>
      <c r="E95" s="312"/>
      <c r="F95" s="110"/>
    </row>
    <row r="96" spans="2:6" x14ac:dyDescent="0.25">
      <c r="B96" s="314" t="str">
        <f>IF($D96="","",VLOOKUP($D96,Lists!$AP$2:$AS$78,2,FALSE))</f>
        <v/>
      </c>
      <c r="C96" s="314" t="str">
        <f>IF($D96="","",VLOOKUP($D96,Lists!$AP$2:$AS$78,3,FALSE))</f>
        <v/>
      </c>
      <c r="D96" s="312"/>
      <c r="E96" s="312"/>
      <c r="F96" s="110"/>
    </row>
    <row r="97" spans="2:6" x14ac:dyDescent="0.25">
      <c r="B97" s="314" t="str">
        <f>IF($D97="","",VLOOKUP($D97,Lists!$AP$2:$AS$78,2,FALSE))</f>
        <v/>
      </c>
      <c r="C97" s="314" t="str">
        <f>IF($D97="","",VLOOKUP($D97,Lists!$AP$2:$AS$78,3,FALSE))</f>
        <v/>
      </c>
      <c r="D97" s="312"/>
      <c r="E97" s="312"/>
      <c r="F97" s="110"/>
    </row>
    <row r="98" spans="2:6" x14ac:dyDescent="0.25">
      <c r="B98" s="314" t="str">
        <f>IF($D98="","",VLOOKUP($D98,Lists!$AP$2:$AS$78,2,FALSE))</f>
        <v/>
      </c>
      <c r="C98" s="314" t="str">
        <f>IF($D98="","",VLOOKUP($D98,Lists!$AP$2:$AS$78,3,FALSE))</f>
        <v/>
      </c>
      <c r="D98" s="312"/>
      <c r="E98" s="312"/>
      <c r="F98" s="110"/>
    </row>
    <row r="99" spans="2:6" x14ac:dyDescent="0.25">
      <c r="B99" s="314" t="str">
        <f>IF($D99="","",VLOOKUP($D99,Lists!$AP$2:$AS$78,2,FALSE))</f>
        <v/>
      </c>
      <c r="C99" s="314" t="str">
        <f>IF($D99="","",VLOOKUP($D99,Lists!$AP$2:$AS$78,3,FALSE))</f>
        <v/>
      </c>
      <c r="D99" s="312"/>
      <c r="E99" s="312"/>
      <c r="F99" s="110"/>
    </row>
    <row r="100" spans="2:6" x14ac:dyDescent="0.25">
      <c r="B100" s="315" t="str">
        <f>IF($D100="","",VLOOKUP($D100,Lists!$AP$2:$AS$78,2,FALSE))</f>
        <v/>
      </c>
      <c r="C100" s="315" t="str">
        <f>IF($D100="","",VLOOKUP($D100,Lists!$AP$2:$AS$78,3,FALSE))</f>
        <v/>
      </c>
      <c r="D100" s="306"/>
      <c r="E100" s="306"/>
      <c r="F100" s="111"/>
    </row>
    <row r="101" spans="2:6" hidden="1" x14ac:dyDescent="0.25">
      <c r="B101" s="9"/>
      <c r="C101" s="9"/>
      <c r="D101" s="9"/>
    </row>
    <row r="102" spans="2:6" hidden="1" x14ac:dyDescent="0.25">
      <c r="B102" s="9"/>
      <c r="C102" s="9"/>
      <c r="D102" s="9"/>
    </row>
    <row r="103" spans="2:6" hidden="1" x14ac:dyDescent="0.25">
      <c r="B103" s="9"/>
      <c r="C103" s="9"/>
      <c r="D103" s="9"/>
    </row>
    <row r="104" spans="2:6" hidden="1" x14ac:dyDescent="0.25">
      <c r="B104" s="9"/>
      <c r="C104" s="9"/>
      <c r="D104" s="9"/>
    </row>
    <row r="105" spans="2:6" hidden="1" x14ac:dyDescent="0.25">
      <c r="B105" s="9"/>
      <c r="C105" s="9"/>
      <c r="D105" s="9"/>
    </row>
    <row r="106" spans="2:6" hidden="1" x14ac:dyDescent="0.25">
      <c r="B106" s="9"/>
      <c r="C106" s="9"/>
      <c r="D106" s="9"/>
    </row>
    <row r="107" spans="2:6" hidden="1" x14ac:dyDescent="0.25">
      <c r="B107" s="9"/>
      <c r="C107" s="9"/>
      <c r="D107" s="9"/>
    </row>
    <row r="108" spans="2:6" hidden="1" x14ac:dyDescent="0.25">
      <c r="B108" s="9"/>
      <c r="C108" s="9"/>
      <c r="D108" s="9"/>
    </row>
    <row r="109" spans="2:6" hidden="1" x14ac:dyDescent="0.25">
      <c r="B109" s="9"/>
      <c r="C109" s="9"/>
      <c r="D109" s="9"/>
    </row>
    <row r="110" spans="2:6" hidden="1" x14ac:dyDescent="0.25">
      <c r="B110" s="9"/>
      <c r="C110" s="9"/>
      <c r="D110" s="9"/>
    </row>
    <row r="111" spans="2:6" hidden="1" x14ac:dyDescent="0.25">
      <c r="B111" s="9"/>
      <c r="C111" s="9"/>
      <c r="D111" s="9"/>
    </row>
    <row r="112" spans="2:6" hidden="1" x14ac:dyDescent="0.25">
      <c r="B112" s="9"/>
      <c r="C112" s="9"/>
      <c r="D112" s="9"/>
    </row>
    <row r="113" spans="2:4" hidden="1" x14ac:dyDescent="0.25">
      <c r="B113" s="9"/>
      <c r="C113" s="9"/>
      <c r="D113" s="9"/>
    </row>
    <row r="114" spans="2:4" hidden="1" x14ac:dyDescent="0.25">
      <c r="B114" s="9"/>
      <c r="C114" s="9"/>
      <c r="D114" s="9"/>
    </row>
    <row r="115" spans="2:4" hidden="1" x14ac:dyDescent="0.25">
      <c r="B115" s="9"/>
      <c r="C115" s="9"/>
      <c r="D115" s="9"/>
    </row>
    <row r="116" spans="2:4" hidden="1" x14ac:dyDescent="0.25">
      <c r="B116" s="9"/>
      <c r="C116" s="9"/>
      <c r="D116" s="9"/>
    </row>
    <row r="117" spans="2:4" hidden="1" x14ac:dyDescent="0.25">
      <c r="B117" s="9"/>
      <c r="C117" s="9"/>
      <c r="D117" s="9"/>
    </row>
    <row r="118" spans="2:4" hidden="1" x14ac:dyDescent="0.25">
      <c r="B118" s="9"/>
      <c r="C118" s="9"/>
      <c r="D118" s="9"/>
    </row>
    <row r="119" spans="2:4" hidden="1" x14ac:dyDescent="0.25">
      <c r="B119" s="9"/>
      <c r="C119" s="9"/>
      <c r="D119" s="9"/>
    </row>
    <row r="120" spans="2:4" hidden="1" x14ac:dyDescent="0.25">
      <c r="B120" s="9"/>
      <c r="C120" s="9"/>
      <c r="D120" s="9"/>
    </row>
    <row r="121" spans="2:4" hidden="1" x14ac:dyDescent="0.25">
      <c r="B121" s="9"/>
      <c r="C121" s="9"/>
      <c r="D121" s="9"/>
    </row>
    <row r="122" spans="2:4" hidden="1" x14ac:dyDescent="0.25">
      <c r="B122" s="9"/>
      <c r="C122" s="9"/>
      <c r="D122" s="9"/>
    </row>
    <row r="123" spans="2:4" hidden="1" x14ac:dyDescent="0.25">
      <c r="B123" s="9"/>
      <c r="C123" s="9"/>
      <c r="D123" s="9"/>
    </row>
    <row r="124" spans="2:4" hidden="1" x14ac:dyDescent="0.25">
      <c r="B124" s="9"/>
      <c r="C124" s="9"/>
      <c r="D124" s="9"/>
    </row>
    <row r="125" spans="2:4" hidden="1" x14ac:dyDescent="0.25">
      <c r="B125" s="9"/>
      <c r="C125" s="9"/>
      <c r="D125" s="9"/>
    </row>
    <row r="126" spans="2:4" hidden="1" x14ac:dyDescent="0.25">
      <c r="B126" s="9"/>
      <c r="C126" s="9"/>
      <c r="D126" s="9"/>
    </row>
    <row r="127" spans="2:4" hidden="1" x14ac:dyDescent="0.25">
      <c r="B127" s="9"/>
      <c r="C127" s="9"/>
      <c r="D127" s="9"/>
    </row>
    <row r="128" spans="2:4" hidden="1" x14ac:dyDescent="0.25">
      <c r="B128" s="9"/>
      <c r="C128" s="9"/>
      <c r="D128" s="9"/>
    </row>
    <row r="129" spans="2:4" hidden="1" x14ac:dyDescent="0.25">
      <c r="B129" s="9"/>
      <c r="C129" s="9"/>
      <c r="D129" s="9"/>
    </row>
    <row r="130" spans="2:4" hidden="1" x14ac:dyDescent="0.25">
      <c r="B130" s="9"/>
      <c r="C130" s="9"/>
      <c r="D130" s="9"/>
    </row>
    <row r="131" spans="2:4" hidden="1" x14ac:dyDescent="0.25">
      <c r="B131" s="9"/>
      <c r="C131" s="9"/>
      <c r="D131" s="9"/>
    </row>
    <row r="132" spans="2:4" hidden="1" x14ac:dyDescent="0.25">
      <c r="B132" s="9"/>
      <c r="C132" s="9"/>
      <c r="D132" s="9"/>
    </row>
    <row r="133" spans="2:4" hidden="1" x14ac:dyDescent="0.25">
      <c r="B133" s="9"/>
      <c r="C133" s="9"/>
      <c r="D133" s="9"/>
    </row>
    <row r="134" spans="2:4" hidden="1" x14ac:dyDescent="0.25">
      <c r="B134" s="9"/>
      <c r="C134" s="9"/>
      <c r="D134" s="9"/>
    </row>
    <row r="135" spans="2:4" hidden="1" x14ac:dyDescent="0.25">
      <c r="B135" s="9"/>
      <c r="C135" s="9"/>
      <c r="D135" s="9"/>
    </row>
    <row r="136" spans="2:4" hidden="1" x14ac:dyDescent="0.25">
      <c r="B136" s="9"/>
      <c r="C136" s="9"/>
      <c r="D136" s="9"/>
    </row>
    <row r="137" spans="2:4" hidden="1" x14ac:dyDescent="0.25">
      <c r="B137" s="9"/>
      <c r="C137" s="9"/>
      <c r="D137" s="9"/>
    </row>
    <row r="138" spans="2:4" hidden="1" x14ac:dyDescent="0.25">
      <c r="B138" s="9"/>
      <c r="C138" s="9"/>
      <c r="D138" s="9"/>
    </row>
    <row r="139" spans="2:4" hidden="1" x14ac:dyDescent="0.25">
      <c r="B139" s="9"/>
      <c r="C139" s="9"/>
      <c r="D139" s="9"/>
    </row>
    <row r="140" spans="2:4" hidden="1" x14ac:dyDescent="0.25">
      <c r="B140" s="9"/>
      <c r="C140" s="9"/>
      <c r="D140" s="9"/>
    </row>
    <row r="141" spans="2:4" hidden="1" x14ac:dyDescent="0.25">
      <c r="B141" s="9"/>
      <c r="C141" s="9"/>
      <c r="D141" s="9"/>
    </row>
    <row r="142" spans="2:4" hidden="1" x14ac:dyDescent="0.25">
      <c r="B142" s="9"/>
      <c r="C142" s="9"/>
      <c r="D142" s="9"/>
    </row>
    <row r="143" spans="2:4" hidden="1" x14ac:dyDescent="0.25">
      <c r="B143" s="9"/>
      <c r="C143" s="9"/>
      <c r="D143" s="9"/>
    </row>
    <row r="144" spans="2:4" hidden="1" x14ac:dyDescent="0.25">
      <c r="B144" s="9"/>
      <c r="C144" s="9"/>
      <c r="D144" s="9"/>
    </row>
    <row r="145" spans="2:4" hidden="1" x14ac:dyDescent="0.25">
      <c r="B145" s="9"/>
      <c r="C145" s="9"/>
      <c r="D145" s="9"/>
    </row>
    <row r="146" spans="2:4" hidden="1" x14ac:dyDescent="0.25">
      <c r="B146" s="9"/>
      <c r="C146" s="9"/>
      <c r="D146" s="9"/>
    </row>
    <row r="147" spans="2:4" hidden="1" x14ac:dyDescent="0.25">
      <c r="B147" s="9"/>
      <c r="C147" s="9"/>
      <c r="D147" s="9"/>
    </row>
    <row r="148" spans="2:4" hidden="1" x14ac:dyDescent="0.25">
      <c r="B148" s="9"/>
      <c r="C148" s="9"/>
      <c r="D148" s="9"/>
    </row>
    <row r="149" spans="2:4" hidden="1" x14ac:dyDescent="0.25">
      <c r="B149" s="9"/>
      <c r="C149" s="9"/>
      <c r="D149" s="9"/>
    </row>
    <row r="150" spans="2:4" hidden="1" x14ac:dyDescent="0.25">
      <c r="B150" s="9"/>
      <c r="C150" s="9"/>
      <c r="D150" s="9"/>
    </row>
    <row r="151" spans="2:4" hidden="1" x14ac:dyDescent="0.25">
      <c r="B151" s="9"/>
      <c r="C151" s="9"/>
      <c r="D151" s="9"/>
    </row>
    <row r="152" spans="2:4" hidden="1" x14ac:dyDescent="0.25">
      <c r="B152" s="9"/>
      <c r="C152" s="9"/>
      <c r="D152" s="9"/>
    </row>
    <row r="153" spans="2:4" hidden="1" x14ac:dyDescent="0.25">
      <c r="B153" s="9"/>
      <c r="C153" s="9"/>
      <c r="D153" s="9"/>
    </row>
    <row r="154" spans="2:4" hidden="1" x14ac:dyDescent="0.25">
      <c r="B154" s="9"/>
      <c r="C154" s="9"/>
      <c r="D154" s="9"/>
    </row>
    <row r="155" spans="2:4" hidden="1" x14ac:dyDescent="0.25">
      <c r="B155" s="9"/>
      <c r="C155" s="9"/>
      <c r="D155" s="9"/>
    </row>
    <row r="156" spans="2:4" hidden="1" x14ac:dyDescent="0.25">
      <c r="B156" s="9"/>
      <c r="C156" s="9"/>
      <c r="D156" s="9"/>
    </row>
    <row r="157" spans="2:4" hidden="1" x14ac:dyDescent="0.25">
      <c r="B157" s="9"/>
      <c r="C157" s="9"/>
      <c r="D157" s="9"/>
    </row>
    <row r="158" spans="2:4" hidden="1" x14ac:dyDescent="0.25">
      <c r="B158" s="9"/>
      <c r="C158" s="9"/>
      <c r="D158" s="9"/>
    </row>
    <row r="159" spans="2:4" hidden="1" x14ac:dyDescent="0.25">
      <c r="B159" s="9"/>
      <c r="C159" s="9"/>
      <c r="D159" s="9"/>
    </row>
    <row r="160" spans="2:4" hidden="1" x14ac:dyDescent="0.25">
      <c r="B160" s="9"/>
      <c r="C160" s="9"/>
      <c r="D160" s="9"/>
    </row>
    <row r="161" spans="2:4" hidden="1" x14ac:dyDescent="0.25">
      <c r="B161" s="9"/>
      <c r="C161" s="9"/>
      <c r="D161" s="9"/>
    </row>
    <row r="162" spans="2:4" hidden="1" x14ac:dyDescent="0.25">
      <c r="B162" s="9"/>
      <c r="C162" s="9"/>
      <c r="D162" s="9"/>
    </row>
    <row r="163" spans="2:4" hidden="1" x14ac:dyDescent="0.25">
      <c r="B163" s="9"/>
      <c r="C163" s="9"/>
      <c r="D163" s="9"/>
    </row>
    <row r="164" spans="2:4" hidden="1" x14ac:dyDescent="0.25">
      <c r="B164" s="9"/>
      <c r="C164" s="9"/>
      <c r="D164" s="9"/>
    </row>
    <row r="165" spans="2:4" hidden="1" x14ac:dyDescent="0.25">
      <c r="B165" s="9"/>
      <c r="C165" s="9"/>
      <c r="D165" s="9"/>
    </row>
    <row r="166" spans="2:4" hidden="1" x14ac:dyDescent="0.25">
      <c r="B166" s="9"/>
      <c r="C166" s="9"/>
      <c r="D166" s="9"/>
    </row>
    <row r="167" spans="2:4" hidden="1" x14ac:dyDescent="0.25">
      <c r="B167" s="9"/>
      <c r="C167" s="9"/>
      <c r="D167" s="9"/>
    </row>
    <row r="168" spans="2:4" hidden="1" x14ac:dyDescent="0.25">
      <c r="B168" s="9"/>
      <c r="C168" s="9"/>
      <c r="D168" s="9"/>
    </row>
    <row r="169" spans="2:4" hidden="1" x14ac:dyDescent="0.25">
      <c r="B169" s="9"/>
      <c r="C169" s="9"/>
      <c r="D169" s="9"/>
    </row>
    <row r="170" spans="2:4" hidden="1" x14ac:dyDescent="0.25">
      <c r="B170" s="9"/>
      <c r="C170" s="9"/>
      <c r="D170" s="9"/>
    </row>
    <row r="171" spans="2:4" hidden="1" x14ac:dyDescent="0.25">
      <c r="B171" s="9"/>
      <c r="C171" s="9"/>
      <c r="D171" s="9"/>
    </row>
    <row r="172" spans="2:4" hidden="1" x14ac:dyDescent="0.25">
      <c r="B172" s="9"/>
      <c r="C172" s="9"/>
      <c r="D172" s="9"/>
    </row>
    <row r="173" spans="2:4" hidden="1" x14ac:dyDescent="0.25">
      <c r="B173" s="9"/>
      <c r="C173" s="9"/>
      <c r="D173" s="9"/>
    </row>
    <row r="174" spans="2:4" hidden="1" x14ac:dyDescent="0.25">
      <c r="B174" s="9"/>
      <c r="C174" s="9"/>
      <c r="D174" s="9"/>
    </row>
    <row r="175" spans="2:4" hidden="1" x14ac:dyDescent="0.25">
      <c r="B175" s="9"/>
      <c r="C175" s="9"/>
      <c r="D175" s="9"/>
    </row>
    <row r="176" spans="2:4" hidden="1" x14ac:dyDescent="0.25">
      <c r="B176" s="9"/>
      <c r="C176" s="9"/>
      <c r="D176" s="9"/>
    </row>
    <row r="177" spans="2:4" hidden="1" x14ac:dyDescent="0.25">
      <c r="B177" s="9"/>
      <c r="C177" s="9"/>
      <c r="D177" s="9"/>
    </row>
    <row r="178" spans="2:4" hidden="1" x14ac:dyDescent="0.25">
      <c r="B178" s="9"/>
      <c r="C178" s="9"/>
      <c r="D178" s="9"/>
    </row>
    <row r="179" spans="2:4" hidden="1" x14ac:dyDescent="0.25">
      <c r="B179" s="9"/>
      <c r="C179" s="9"/>
      <c r="D179" s="9"/>
    </row>
    <row r="180" spans="2:4" hidden="1" x14ac:dyDescent="0.25">
      <c r="B180" s="9"/>
      <c r="C180" s="9"/>
      <c r="D180" s="9"/>
    </row>
    <row r="181" spans="2:4" hidden="1" x14ac:dyDescent="0.25">
      <c r="B181" s="9"/>
      <c r="C181" s="9"/>
      <c r="D181" s="9"/>
    </row>
    <row r="182" spans="2:4" hidden="1" x14ac:dyDescent="0.25">
      <c r="B182" s="9"/>
      <c r="C182" s="9"/>
      <c r="D182" s="9"/>
    </row>
    <row r="183" spans="2:4" hidden="1" x14ac:dyDescent="0.25">
      <c r="B183" s="9"/>
      <c r="C183" s="9"/>
      <c r="D183" s="9"/>
    </row>
    <row r="184" spans="2:4" hidden="1" x14ac:dyDescent="0.25">
      <c r="B184" s="9"/>
      <c r="C184" s="9"/>
      <c r="D184" s="9"/>
    </row>
    <row r="185" spans="2:4" hidden="1" x14ac:dyDescent="0.25">
      <c r="B185" s="9"/>
      <c r="C185" s="9"/>
      <c r="D185" s="9"/>
    </row>
    <row r="186" spans="2:4" hidden="1" x14ac:dyDescent="0.25">
      <c r="B186" s="9"/>
      <c r="C186" s="9"/>
      <c r="D186" s="9"/>
    </row>
    <row r="187" spans="2:4" hidden="1" x14ac:dyDescent="0.25">
      <c r="B187" s="9"/>
      <c r="C187" s="9"/>
      <c r="D187" s="9"/>
    </row>
    <row r="188" spans="2:4" hidden="1" x14ac:dyDescent="0.25">
      <c r="B188" s="9"/>
      <c r="C188" s="9"/>
      <c r="D188" s="9"/>
    </row>
    <row r="189" spans="2:4" hidden="1" x14ac:dyDescent="0.25">
      <c r="B189" s="9"/>
      <c r="C189" s="9"/>
      <c r="D189" s="9"/>
    </row>
    <row r="190" spans="2:4" hidden="1" x14ac:dyDescent="0.25">
      <c r="B190" s="9"/>
      <c r="C190" s="9"/>
      <c r="D190" s="9"/>
    </row>
    <row r="191" spans="2:4" hidden="1" x14ac:dyDescent="0.25">
      <c r="B191" s="9"/>
      <c r="C191" s="9"/>
      <c r="D191" s="9"/>
    </row>
    <row r="192" spans="2:4" hidden="1" x14ac:dyDescent="0.25">
      <c r="B192" s="9"/>
      <c r="C192" s="9"/>
      <c r="D192" s="9"/>
    </row>
    <row r="193" spans="2:4" hidden="1" x14ac:dyDescent="0.25">
      <c r="B193" s="9"/>
      <c r="C193" s="9"/>
      <c r="D193" s="9"/>
    </row>
    <row r="194" spans="2:4" hidden="1" x14ac:dyDescent="0.25">
      <c r="B194" s="9"/>
      <c r="C194" s="9"/>
      <c r="D194" s="9"/>
    </row>
    <row r="195" spans="2:4" hidden="1" x14ac:dyDescent="0.25">
      <c r="B195" s="9"/>
      <c r="C195" s="9"/>
      <c r="D195" s="9"/>
    </row>
    <row r="196" spans="2:4" hidden="1" x14ac:dyDescent="0.25">
      <c r="B196" s="9"/>
      <c r="C196" s="9"/>
      <c r="D196" s="9"/>
    </row>
    <row r="197" spans="2:4" hidden="1" x14ac:dyDescent="0.25">
      <c r="B197" s="9"/>
      <c r="C197" s="9"/>
      <c r="D197" s="9"/>
    </row>
    <row r="198" spans="2:4" hidden="1" x14ac:dyDescent="0.25">
      <c r="B198" s="9"/>
      <c r="C198" s="9"/>
      <c r="D198" s="9"/>
    </row>
    <row r="199" spans="2:4" hidden="1" x14ac:dyDescent="0.25">
      <c r="B199" s="9"/>
      <c r="C199" s="9"/>
      <c r="D199" s="9"/>
    </row>
    <row r="200" spans="2:4" hidden="1" x14ac:dyDescent="0.25">
      <c r="B200" s="9"/>
      <c r="C200" s="9"/>
      <c r="D200" s="9"/>
    </row>
    <row r="201" spans="2:4" hidden="1" x14ac:dyDescent="0.25">
      <c r="B201" s="9"/>
      <c r="C201" s="9"/>
      <c r="D201" s="9"/>
    </row>
    <row r="202" spans="2:4" hidden="1" x14ac:dyDescent="0.25">
      <c r="B202" s="9"/>
      <c r="C202" s="9"/>
      <c r="D202" s="9"/>
    </row>
    <row r="203" spans="2:4" hidden="1" x14ac:dyDescent="0.25">
      <c r="B203" s="9"/>
      <c r="C203" s="9"/>
      <c r="D203" s="9"/>
    </row>
    <row r="204" spans="2:4" hidden="1" x14ac:dyDescent="0.25">
      <c r="B204" s="9"/>
      <c r="C204" s="9"/>
      <c r="D204" s="9"/>
    </row>
    <row r="205" spans="2:4" hidden="1" x14ac:dyDescent="0.25">
      <c r="B205" s="9"/>
      <c r="C205" s="9"/>
      <c r="D205" s="9"/>
    </row>
    <row r="206" spans="2:4" hidden="1" x14ac:dyDescent="0.25">
      <c r="B206" s="9"/>
      <c r="C206" s="9"/>
      <c r="D206" s="9"/>
    </row>
    <row r="207" spans="2:4" hidden="1" x14ac:dyDescent="0.25">
      <c r="B207" s="9"/>
      <c r="C207" s="9"/>
      <c r="D207" s="9"/>
    </row>
    <row r="208" spans="2:4" hidden="1" x14ac:dyDescent="0.25">
      <c r="B208" s="9"/>
      <c r="C208" s="9"/>
      <c r="D208" s="9"/>
    </row>
    <row r="209" spans="2:4" hidden="1" x14ac:dyDescent="0.25">
      <c r="B209" s="9"/>
      <c r="C209" s="9"/>
      <c r="D209" s="9"/>
    </row>
    <row r="210" spans="2:4" hidden="1" x14ac:dyDescent="0.25">
      <c r="B210" s="9"/>
      <c r="C210" s="9"/>
      <c r="D210" s="9"/>
    </row>
    <row r="211" spans="2:4" hidden="1" x14ac:dyDescent="0.25">
      <c r="B211" s="9"/>
      <c r="C211" s="9"/>
      <c r="D211" s="9"/>
    </row>
    <row r="212" spans="2:4" hidden="1" x14ac:dyDescent="0.25">
      <c r="B212" s="9"/>
      <c r="C212" s="9"/>
      <c r="D212" s="9"/>
    </row>
    <row r="213" spans="2:4" hidden="1" x14ac:dyDescent="0.25">
      <c r="B213" s="9"/>
      <c r="C213" s="9"/>
      <c r="D213" s="9"/>
    </row>
    <row r="214" spans="2:4" hidden="1" x14ac:dyDescent="0.25">
      <c r="B214" s="9"/>
      <c r="C214" s="9"/>
      <c r="D214" s="9"/>
    </row>
    <row r="215" spans="2:4" hidden="1" x14ac:dyDescent="0.25">
      <c r="B215" s="9"/>
      <c r="C215" s="9"/>
      <c r="D215" s="9"/>
    </row>
    <row r="216" spans="2:4" hidden="1" x14ac:dyDescent="0.25">
      <c r="B216" s="9"/>
      <c r="C216" s="9"/>
      <c r="D216" s="9"/>
    </row>
    <row r="217" spans="2:4" hidden="1" x14ac:dyDescent="0.25">
      <c r="B217" s="9"/>
      <c r="C217" s="9"/>
      <c r="D217" s="9"/>
    </row>
    <row r="218" spans="2:4" hidden="1" x14ac:dyDescent="0.25">
      <c r="B218" s="9"/>
      <c r="C218" s="9"/>
      <c r="D218" s="9"/>
    </row>
    <row r="219" spans="2:4" hidden="1" x14ac:dyDescent="0.25">
      <c r="B219" s="9"/>
      <c r="C219" s="9"/>
      <c r="D219" s="9"/>
    </row>
    <row r="220" spans="2:4" hidden="1" x14ac:dyDescent="0.25">
      <c r="B220" s="9"/>
      <c r="C220" s="9"/>
      <c r="D220" s="9"/>
    </row>
    <row r="221" spans="2:4" hidden="1" x14ac:dyDescent="0.25">
      <c r="B221" s="9"/>
      <c r="C221" s="9"/>
      <c r="D221" s="9"/>
    </row>
    <row r="222" spans="2:4" hidden="1" x14ac:dyDescent="0.25">
      <c r="B222" s="9"/>
      <c r="C222" s="9"/>
      <c r="D222" s="9"/>
    </row>
    <row r="223" spans="2:4" hidden="1" x14ac:dyDescent="0.25">
      <c r="B223" s="9"/>
      <c r="C223" s="9"/>
      <c r="D223" s="9"/>
    </row>
    <row r="224" spans="2:4" hidden="1" x14ac:dyDescent="0.25">
      <c r="B224" s="9"/>
      <c r="C224" s="9"/>
      <c r="D224" s="9"/>
    </row>
    <row r="225" spans="2:4" hidden="1" x14ac:dyDescent="0.25">
      <c r="B225" s="9"/>
      <c r="C225" s="9"/>
      <c r="D225" s="9"/>
    </row>
    <row r="226" spans="2:4" hidden="1" x14ac:dyDescent="0.25">
      <c r="B226" s="9"/>
      <c r="C226" s="9"/>
      <c r="D226" s="9"/>
    </row>
    <row r="227" spans="2:4" hidden="1" x14ac:dyDescent="0.25">
      <c r="B227" s="9"/>
      <c r="C227" s="9"/>
      <c r="D227" s="9"/>
    </row>
    <row r="228" spans="2:4" hidden="1" x14ac:dyDescent="0.25">
      <c r="B228" s="9"/>
      <c r="C228" s="9"/>
      <c r="D228" s="9"/>
    </row>
    <row r="229" spans="2:4" hidden="1" x14ac:dyDescent="0.25">
      <c r="B229" s="9"/>
      <c r="C229" s="9"/>
      <c r="D229" s="9"/>
    </row>
    <row r="230" spans="2:4" hidden="1" x14ac:dyDescent="0.25">
      <c r="B230" s="9"/>
      <c r="C230" s="9"/>
      <c r="D230" s="9"/>
    </row>
    <row r="231" spans="2:4" hidden="1" x14ac:dyDescent="0.25">
      <c r="B231" s="9"/>
      <c r="C231" s="9"/>
      <c r="D231" s="9"/>
    </row>
    <row r="232" spans="2:4" hidden="1" x14ac:dyDescent="0.25">
      <c r="B232" s="9"/>
      <c r="C232" s="9"/>
      <c r="D232" s="9"/>
    </row>
    <row r="233" spans="2:4" hidden="1" x14ac:dyDescent="0.25">
      <c r="B233" s="9"/>
      <c r="C233" s="9"/>
      <c r="D233" s="9"/>
    </row>
    <row r="234" spans="2:4" hidden="1" x14ac:dyDescent="0.25">
      <c r="B234" s="9"/>
      <c r="C234" s="9"/>
      <c r="D234" s="9"/>
    </row>
    <row r="235" spans="2:4" hidden="1" x14ac:dyDescent="0.25">
      <c r="B235" s="9"/>
      <c r="C235" s="9"/>
      <c r="D235" s="9"/>
    </row>
    <row r="236" spans="2:4" hidden="1" x14ac:dyDescent="0.25">
      <c r="B236" s="9"/>
      <c r="C236" s="9"/>
      <c r="D236" s="9"/>
    </row>
    <row r="237" spans="2:4" hidden="1" x14ac:dyDescent="0.25">
      <c r="B237" s="9"/>
      <c r="C237" s="9"/>
      <c r="D237" s="9"/>
    </row>
    <row r="238" spans="2:4" hidden="1" x14ac:dyDescent="0.25">
      <c r="B238" s="9"/>
      <c r="C238" s="9"/>
      <c r="D238" s="9"/>
    </row>
    <row r="239" spans="2:4" hidden="1" x14ac:dyDescent="0.25">
      <c r="B239" s="9"/>
      <c r="C239" s="9"/>
      <c r="D239" s="9"/>
    </row>
    <row r="240" spans="2:4" hidden="1" x14ac:dyDescent="0.25">
      <c r="B240" s="9"/>
      <c r="C240" s="9"/>
      <c r="D240" s="9"/>
    </row>
    <row r="241" spans="2:4" hidden="1" x14ac:dyDescent="0.25">
      <c r="B241" s="9"/>
      <c r="C241" s="9"/>
      <c r="D241" s="9"/>
    </row>
    <row r="242" spans="2:4" hidden="1" x14ac:dyDescent="0.25">
      <c r="B242" s="9"/>
      <c r="C242" s="9"/>
      <c r="D242" s="9"/>
    </row>
    <row r="243" spans="2:4" hidden="1" x14ac:dyDescent="0.25">
      <c r="B243" s="9"/>
      <c r="C243" s="9"/>
      <c r="D243" s="9"/>
    </row>
    <row r="244" spans="2:4" hidden="1" x14ac:dyDescent="0.25">
      <c r="B244" s="9"/>
      <c r="C244" s="9"/>
      <c r="D244" s="9"/>
    </row>
    <row r="245" spans="2:4" hidden="1" x14ac:dyDescent="0.25">
      <c r="B245" s="9"/>
      <c r="C245" s="9"/>
      <c r="D245" s="9"/>
    </row>
    <row r="246" spans="2:4" hidden="1" x14ac:dyDescent="0.25">
      <c r="B246" s="9"/>
      <c r="C246" s="9"/>
      <c r="D246" s="9"/>
    </row>
    <row r="247" spans="2:4" hidden="1" x14ac:dyDescent="0.25">
      <c r="B247" s="9"/>
      <c r="C247" s="9"/>
      <c r="D247" s="9"/>
    </row>
    <row r="248" spans="2:4" hidden="1" x14ac:dyDescent="0.25">
      <c r="B248" s="9"/>
      <c r="C248" s="9"/>
      <c r="D248" s="9"/>
    </row>
    <row r="249" spans="2:4" hidden="1" x14ac:dyDescent="0.25">
      <c r="B249" s="9"/>
      <c r="C249" s="9"/>
      <c r="D249" s="9"/>
    </row>
    <row r="250" spans="2:4" hidden="1" x14ac:dyDescent="0.25">
      <c r="B250" s="9"/>
      <c r="C250" s="9"/>
      <c r="D250" s="9"/>
    </row>
    <row r="251" spans="2:4" hidden="1" x14ac:dyDescent="0.25">
      <c r="B251" s="9"/>
      <c r="C251" s="9"/>
      <c r="D251" s="9"/>
    </row>
    <row r="252" spans="2:4" hidden="1" x14ac:dyDescent="0.25">
      <c r="B252" s="9"/>
      <c r="C252" s="9"/>
      <c r="D252" s="9"/>
    </row>
    <row r="253" spans="2:4" hidden="1" x14ac:dyDescent="0.25">
      <c r="B253" s="9"/>
      <c r="C253" s="9"/>
      <c r="D253" s="9"/>
    </row>
    <row r="254" spans="2:4" hidden="1" x14ac:dyDescent="0.25">
      <c r="B254" s="9"/>
      <c r="C254" s="9"/>
      <c r="D254" s="9"/>
    </row>
    <row r="255" spans="2:4" hidden="1" x14ac:dyDescent="0.25">
      <c r="B255" s="9"/>
      <c r="C255" s="9"/>
      <c r="D255" s="9"/>
    </row>
    <row r="256" spans="2:4" hidden="1" x14ac:dyDescent="0.25">
      <c r="B256" s="9"/>
      <c r="C256" s="9"/>
      <c r="D256" s="9"/>
    </row>
    <row r="257" spans="2:4" hidden="1" x14ac:dyDescent="0.25">
      <c r="B257" s="9"/>
      <c r="C257" s="9"/>
      <c r="D257" s="9"/>
    </row>
    <row r="258" spans="2:4" hidden="1" x14ac:dyDescent="0.25">
      <c r="B258" s="9"/>
      <c r="C258" s="9"/>
      <c r="D258" s="9"/>
    </row>
    <row r="259" spans="2:4" hidden="1" x14ac:dyDescent="0.25">
      <c r="B259" s="9"/>
      <c r="C259" s="9"/>
      <c r="D259" s="9"/>
    </row>
    <row r="260" spans="2:4" hidden="1" x14ac:dyDescent="0.25">
      <c r="B260" s="9"/>
      <c r="C260" s="9"/>
      <c r="D260" s="9"/>
    </row>
    <row r="261" spans="2:4" hidden="1" x14ac:dyDescent="0.25">
      <c r="B261" s="9"/>
      <c r="C261" s="9"/>
      <c r="D261" s="9"/>
    </row>
    <row r="262" spans="2:4" hidden="1" x14ac:dyDescent="0.25">
      <c r="B262" s="9"/>
      <c r="C262" s="9"/>
      <c r="D262" s="9"/>
    </row>
    <row r="263" spans="2:4" hidden="1" x14ac:dyDescent="0.25">
      <c r="B263" s="9"/>
      <c r="C263" s="9"/>
      <c r="D263" s="9"/>
    </row>
    <row r="264" spans="2:4" hidden="1" x14ac:dyDescent="0.25">
      <c r="B264" s="9"/>
      <c r="C264" s="9"/>
      <c r="D264" s="9"/>
    </row>
    <row r="265" spans="2:4" hidden="1" x14ac:dyDescent="0.25">
      <c r="B265" s="9"/>
      <c r="C265" s="9"/>
      <c r="D265" s="9"/>
    </row>
    <row r="266" spans="2:4" hidden="1" x14ac:dyDescent="0.25">
      <c r="B266" s="9"/>
      <c r="C266" s="9"/>
      <c r="D266" s="9"/>
    </row>
    <row r="267" spans="2:4" hidden="1" x14ac:dyDescent="0.25">
      <c r="B267" s="9"/>
      <c r="C267" s="9"/>
      <c r="D267" s="9"/>
    </row>
    <row r="268" spans="2:4" hidden="1" x14ac:dyDescent="0.25">
      <c r="B268" s="9"/>
      <c r="C268" s="9"/>
      <c r="D268" s="9"/>
    </row>
    <row r="269" spans="2:4" hidden="1" x14ac:dyDescent="0.25">
      <c r="B269" s="9"/>
      <c r="C269" s="9"/>
      <c r="D269" s="9"/>
    </row>
    <row r="270" spans="2:4" hidden="1" x14ac:dyDescent="0.25">
      <c r="B270" s="9"/>
      <c r="C270" s="9"/>
      <c r="D270" s="9"/>
    </row>
    <row r="271" spans="2:4" hidden="1" x14ac:dyDescent="0.25">
      <c r="B271" s="9"/>
      <c r="C271" s="9"/>
      <c r="D271" s="9"/>
    </row>
    <row r="272" spans="2:4" hidden="1" x14ac:dyDescent="0.25">
      <c r="B272" s="9"/>
      <c r="C272" s="9"/>
      <c r="D272" s="9"/>
    </row>
    <row r="273" spans="2:4" hidden="1" x14ac:dyDescent="0.25">
      <c r="B273" s="9"/>
      <c r="C273" s="9"/>
      <c r="D273" s="9"/>
    </row>
    <row r="274" spans="2:4" hidden="1" x14ac:dyDescent="0.25">
      <c r="B274" s="9"/>
      <c r="C274" s="9"/>
      <c r="D274" s="9"/>
    </row>
    <row r="275" spans="2:4" hidden="1" x14ac:dyDescent="0.25">
      <c r="B275" s="9"/>
      <c r="C275" s="9"/>
      <c r="D275" s="9"/>
    </row>
    <row r="276" spans="2:4" hidden="1" x14ac:dyDescent="0.25">
      <c r="B276" s="9"/>
      <c r="C276" s="9"/>
      <c r="D276" s="9"/>
    </row>
    <row r="277" spans="2:4" hidden="1" x14ac:dyDescent="0.25">
      <c r="B277" s="9"/>
      <c r="C277" s="9"/>
      <c r="D277" s="9"/>
    </row>
    <row r="278" spans="2:4" hidden="1" x14ac:dyDescent="0.25">
      <c r="B278" s="9"/>
      <c r="C278" s="9"/>
      <c r="D278" s="9"/>
    </row>
    <row r="279" spans="2:4" hidden="1" x14ac:dyDescent="0.25">
      <c r="B279" s="9"/>
      <c r="C279" s="9"/>
      <c r="D279" s="9"/>
    </row>
    <row r="280" spans="2:4" hidden="1" x14ac:dyDescent="0.25">
      <c r="B280" s="9"/>
      <c r="C280" s="9"/>
      <c r="D280" s="9"/>
    </row>
    <row r="281" spans="2:4" hidden="1" x14ac:dyDescent="0.25">
      <c r="B281" s="9"/>
      <c r="C281" s="9"/>
      <c r="D281" s="9"/>
    </row>
    <row r="282" spans="2:4" hidden="1" x14ac:dyDescent="0.25">
      <c r="B282" s="9"/>
      <c r="C282" s="9"/>
      <c r="D282" s="9"/>
    </row>
    <row r="283" spans="2:4" hidden="1" x14ac:dyDescent="0.25">
      <c r="B283" s="9"/>
      <c r="C283" s="9"/>
      <c r="D283" s="9"/>
    </row>
    <row r="284" spans="2:4" hidden="1" x14ac:dyDescent="0.25">
      <c r="B284" s="9"/>
      <c r="C284" s="9"/>
      <c r="D284" s="9"/>
    </row>
    <row r="285" spans="2:4" hidden="1" x14ac:dyDescent="0.25">
      <c r="B285" s="9"/>
      <c r="C285" s="9"/>
      <c r="D285" s="9"/>
    </row>
    <row r="286" spans="2:4" hidden="1" x14ac:dyDescent="0.25">
      <c r="B286" s="9"/>
      <c r="C286" s="9"/>
      <c r="D286" s="9"/>
    </row>
    <row r="287" spans="2:4" hidden="1" x14ac:dyDescent="0.25">
      <c r="B287" s="9"/>
      <c r="C287" s="9"/>
      <c r="D287" s="9"/>
    </row>
    <row r="288" spans="2:4" hidden="1" x14ac:dyDescent="0.25">
      <c r="B288" s="9"/>
      <c r="C288" s="9"/>
      <c r="D288" s="9"/>
    </row>
    <row r="289" spans="2:4" hidden="1" x14ac:dyDescent="0.25">
      <c r="B289" s="9"/>
      <c r="C289" s="9"/>
      <c r="D289" s="9"/>
    </row>
    <row r="290" spans="2:4" hidden="1" x14ac:dyDescent="0.25">
      <c r="B290" s="9"/>
      <c r="C290" s="9"/>
      <c r="D290" s="9"/>
    </row>
    <row r="291" spans="2:4" hidden="1" x14ac:dyDescent="0.25">
      <c r="B291" s="9"/>
      <c r="C291" s="9"/>
      <c r="D291" s="9"/>
    </row>
    <row r="292" spans="2:4" hidden="1" x14ac:dyDescent="0.25">
      <c r="B292" s="9"/>
      <c r="C292" s="9"/>
      <c r="D292" s="9"/>
    </row>
    <row r="293" spans="2:4" hidden="1" x14ac:dyDescent="0.25">
      <c r="B293" s="9"/>
      <c r="C293" s="9"/>
      <c r="D293" s="9"/>
    </row>
    <row r="294" spans="2:4" hidden="1" x14ac:dyDescent="0.25">
      <c r="B294" s="9"/>
      <c r="C294" s="9"/>
      <c r="D294" s="9"/>
    </row>
    <row r="295" spans="2:4" hidden="1" x14ac:dyDescent="0.25">
      <c r="B295" s="9"/>
      <c r="C295" s="9"/>
      <c r="D295" s="9"/>
    </row>
    <row r="296" spans="2:4" hidden="1" x14ac:dyDescent="0.25">
      <c r="B296" s="9"/>
      <c r="C296" s="9"/>
      <c r="D296" s="9"/>
    </row>
    <row r="297" spans="2:4" hidden="1" x14ac:dyDescent="0.25">
      <c r="B297" s="9"/>
      <c r="C297" s="9"/>
      <c r="D297" s="9"/>
    </row>
    <row r="298" spans="2:4" hidden="1" x14ac:dyDescent="0.25">
      <c r="B298" s="9"/>
      <c r="C298" s="9"/>
      <c r="D298" s="9"/>
    </row>
    <row r="299" spans="2:4" hidden="1" x14ac:dyDescent="0.25">
      <c r="B299" s="9"/>
      <c r="C299" s="9"/>
      <c r="D299" s="9"/>
    </row>
    <row r="300" spans="2:4" hidden="1" x14ac:dyDescent="0.25">
      <c r="B300" s="9"/>
      <c r="C300" s="9"/>
      <c r="D300" s="9"/>
    </row>
    <row r="301" spans="2:4" hidden="1" x14ac:dyDescent="0.25">
      <c r="B301" s="9"/>
      <c r="C301" s="9"/>
      <c r="D301" s="9"/>
    </row>
    <row r="302" spans="2:4" hidden="1" x14ac:dyDescent="0.25">
      <c r="B302" s="9"/>
      <c r="C302" s="9"/>
      <c r="D302" s="9"/>
    </row>
    <row r="303" spans="2:4" hidden="1" x14ac:dyDescent="0.25">
      <c r="B303" s="9"/>
      <c r="C303" s="9"/>
      <c r="D303" s="9"/>
    </row>
    <row r="304" spans="2:4" hidden="1" x14ac:dyDescent="0.25">
      <c r="B304" s="9"/>
      <c r="C304" s="9"/>
      <c r="D304" s="9"/>
    </row>
    <row r="305" spans="2:4" hidden="1" x14ac:dyDescent="0.25">
      <c r="B305" s="9"/>
      <c r="C305" s="9"/>
      <c r="D305" s="9"/>
    </row>
    <row r="306" spans="2:4" hidden="1" x14ac:dyDescent="0.25">
      <c r="B306" s="9"/>
      <c r="C306" s="9"/>
      <c r="D306" s="9"/>
    </row>
    <row r="307" spans="2:4" hidden="1" x14ac:dyDescent="0.25">
      <c r="B307" s="9"/>
      <c r="C307" s="9"/>
      <c r="D307" s="9"/>
    </row>
    <row r="308" spans="2:4" hidden="1" x14ac:dyDescent="0.25">
      <c r="B308" s="9"/>
      <c r="C308" s="9"/>
      <c r="D308" s="9"/>
    </row>
    <row r="309" spans="2:4" hidden="1" x14ac:dyDescent="0.25">
      <c r="B309" s="9"/>
      <c r="C309" s="9"/>
      <c r="D309" s="9"/>
    </row>
    <row r="310" spans="2:4" hidden="1" x14ac:dyDescent="0.25">
      <c r="B310" s="9"/>
      <c r="C310" s="9"/>
      <c r="D310" s="9"/>
    </row>
    <row r="311" spans="2:4" hidden="1" x14ac:dyDescent="0.25">
      <c r="B311" s="9"/>
      <c r="C311" s="9"/>
      <c r="D311" s="9"/>
    </row>
    <row r="312" spans="2:4" hidden="1" x14ac:dyDescent="0.25">
      <c r="B312" s="9"/>
      <c r="C312" s="9"/>
      <c r="D312" s="9"/>
    </row>
    <row r="313" spans="2:4" hidden="1" x14ac:dyDescent="0.25">
      <c r="B313" s="9"/>
      <c r="C313" s="9"/>
      <c r="D313" s="9"/>
    </row>
    <row r="314" spans="2:4" hidden="1" x14ac:dyDescent="0.25">
      <c r="B314" s="9"/>
      <c r="C314" s="9"/>
      <c r="D314" s="9"/>
    </row>
    <row r="315" spans="2:4" hidden="1" x14ac:dyDescent="0.25">
      <c r="B315" s="9"/>
      <c r="C315" s="9"/>
      <c r="D315" s="9"/>
    </row>
    <row r="316" spans="2:4" hidden="1" x14ac:dyDescent="0.25">
      <c r="B316" s="9"/>
      <c r="C316" s="9"/>
      <c r="D316" s="9"/>
    </row>
    <row r="317" spans="2:4" hidden="1" x14ac:dyDescent="0.25">
      <c r="B317" s="9"/>
      <c r="C317" s="9"/>
      <c r="D317" s="9"/>
    </row>
    <row r="318" spans="2:4" hidden="1" x14ac:dyDescent="0.25">
      <c r="B318" s="9"/>
      <c r="C318" s="9"/>
      <c r="D318" s="9"/>
    </row>
    <row r="319" spans="2:4" hidden="1" x14ac:dyDescent="0.25">
      <c r="B319" s="9"/>
      <c r="C319" s="9"/>
      <c r="D319" s="9"/>
    </row>
    <row r="320" spans="2:4" hidden="1" x14ac:dyDescent="0.25">
      <c r="B320" s="9"/>
      <c r="C320" s="9"/>
      <c r="D320" s="9"/>
    </row>
    <row r="321" spans="2:4" hidden="1" x14ac:dyDescent="0.25">
      <c r="B321" s="9"/>
      <c r="C321" s="9"/>
      <c r="D321" s="9"/>
    </row>
    <row r="322" spans="2:4" hidden="1" x14ac:dyDescent="0.25">
      <c r="B322" s="9"/>
      <c r="C322" s="9"/>
      <c r="D322" s="9"/>
    </row>
    <row r="323" spans="2:4" hidden="1" x14ac:dyDescent="0.25">
      <c r="B323" s="9"/>
      <c r="C323" s="9"/>
      <c r="D323" s="9"/>
    </row>
    <row r="324" spans="2:4" hidden="1" x14ac:dyDescent="0.25">
      <c r="B324" s="9"/>
      <c r="C324" s="9"/>
      <c r="D324" s="9"/>
    </row>
    <row r="325" spans="2:4" hidden="1" x14ac:dyDescent="0.25">
      <c r="B325" s="9"/>
      <c r="C325" s="9"/>
      <c r="D325" s="9"/>
    </row>
    <row r="326" spans="2:4" hidden="1" x14ac:dyDescent="0.25">
      <c r="B326" s="9"/>
      <c r="C326" s="9"/>
      <c r="D326" s="9"/>
    </row>
    <row r="327" spans="2:4" hidden="1" x14ac:dyDescent="0.25">
      <c r="B327" s="9"/>
      <c r="C327" s="9"/>
      <c r="D327" s="9"/>
    </row>
    <row r="328" spans="2:4" hidden="1" x14ac:dyDescent="0.25">
      <c r="B328" s="9"/>
      <c r="C328" s="9"/>
      <c r="D328" s="9"/>
    </row>
    <row r="329" spans="2:4" hidden="1" x14ac:dyDescent="0.25">
      <c r="B329" s="9"/>
      <c r="C329" s="9"/>
      <c r="D329" s="9"/>
    </row>
    <row r="330" spans="2:4" hidden="1" x14ac:dyDescent="0.25">
      <c r="B330" s="9"/>
      <c r="C330" s="9"/>
      <c r="D330" s="9"/>
    </row>
    <row r="331" spans="2:4" hidden="1" x14ac:dyDescent="0.25">
      <c r="B331" s="9"/>
      <c r="C331" s="9"/>
      <c r="D331" s="9"/>
    </row>
    <row r="332" spans="2:4" hidden="1" x14ac:dyDescent="0.25">
      <c r="B332" s="9"/>
      <c r="C332" s="9"/>
      <c r="D332" s="9"/>
    </row>
    <row r="333" spans="2:4" hidden="1" x14ac:dyDescent="0.25">
      <c r="B333" s="9"/>
      <c r="C333" s="9"/>
      <c r="D333" s="9"/>
    </row>
    <row r="334" spans="2:4" hidden="1" x14ac:dyDescent="0.25">
      <c r="B334" s="9"/>
      <c r="C334" s="9"/>
      <c r="D334" s="9"/>
    </row>
    <row r="335" spans="2:4" hidden="1" x14ac:dyDescent="0.25">
      <c r="B335" s="9"/>
      <c r="C335" s="9"/>
      <c r="D335" s="9"/>
    </row>
    <row r="336" spans="2:4" hidden="1" x14ac:dyDescent="0.25">
      <c r="B336" s="9"/>
      <c r="C336" s="9"/>
      <c r="D336" s="9"/>
    </row>
    <row r="337" spans="2:4" hidden="1" x14ac:dyDescent="0.25">
      <c r="B337" s="9"/>
      <c r="C337" s="9"/>
      <c r="D337" s="9"/>
    </row>
    <row r="338" spans="2:4" hidden="1" x14ac:dyDescent="0.25">
      <c r="B338" s="9"/>
      <c r="C338" s="9"/>
      <c r="D338" s="9"/>
    </row>
    <row r="339" spans="2:4" hidden="1" x14ac:dyDescent="0.25">
      <c r="B339" s="9"/>
      <c r="C339" s="9"/>
      <c r="D339" s="9"/>
    </row>
    <row r="340" spans="2:4" hidden="1" x14ac:dyDescent="0.25">
      <c r="B340" s="9"/>
      <c r="C340" s="9"/>
      <c r="D340" s="9"/>
    </row>
    <row r="341" spans="2:4" hidden="1" x14ac:dyDescent="0.25">
      <c r="B341" s="9"/>
      <c r="C341" s="9"/>
      <c r="D341" s="9"/>
    </row>
    <row r="342" spans="2:4" hidden="1" x14ac:dyDescent="0.25">
      <c r="B342" s="9"/>
      <c r="C342" s="9"/>
      <c r="D342" s="9"/>
    </row>
    <row r="343" spans="2:4" hidden="1" x14ac:dyDescent="0.25">
      <c r="B343" s="9"/>
      <c r="C343" s="9"/>
      <c r="D343" s="9"/>
    </row>
    <row r="344" spans="2:4" hidden="1" x14ac:dyDescent="0.25">
      <c r="B344" s="9"/>
      <c r="C344" s="9"/>
      <c r="D344" s="9"/>
    </row>
    <row r="345" spans="2:4" hidden="1" x14ac:dyDescent="0.25">
      <c r="B345" s="9"/>
      <c r="C345" s="9"/>
      <c r="D345" s="9"/>
    </row>
    <row r="346" spans="2:4" hidden="1" x14ac:dyDescent="0.25">
      <c r="B346" s="9"/>
      <c r="C346" s="9"/>
      <c r="D346" s="9"/>
    </row>
    <row r="347" spans="2:4" hidden="1" x14ac:dyDescent="0.25">
      <c r="B347" s="9"/>
      <c r="C347" s="9"/>
      <c r="D347" s="9"/>
    </row>
    <row r="348" spans="2:4" hidden="1" x14ac:dyDescent="0.25">
      <c r="B348" s="9"/>
      <c r="C348" s="9"/>
      <c r="D348" s="9"/>
    </row>
    <row r="349" spans="2:4" hidden="1" x14ac:dyDescent="0.25">
      <c r="B349" s="9"/>
      <c r="C349" s="9"/>
      <c r="D349" s="9"/>
    </row>
    <row r="350" spans="2:4" hidden="1" x14ac:dyDescent="0.25">
      <c r="B350" s="9"/>
      <c r="C350" s="9"/>
      <c r="D350" s="9"/>
    </row>
    <row r="351" spans="2:4" hidden="1" x14ac:dyDescent="0.25">
      <c r="B351" s="9"/>
      <c r="C351" s="9"/>
      <c r="D351" s="9"/>
    </row>
    <row r="352" spans="2:4" hidden="1" x14ac:dyDescent="0.25">
      <c r="B352" s="9"/>
      <c r="C352" s="9"/>
      <c r="D352" s="9"/>
    </row>
    <row r="353" spans="2:4" hidden="1" x14ac:dyDescent="0.25">
      <c r="B353" s="9"/>
      <c r="C353" s="9"/>
      <c r="D353" s="9"/>
    </row>
    <row r="354" spans="2:4" hidden="1" x14ac:dyDescent="0.25">
      <c r="B354" s="9"/>
      <c r="C354" s="9"/>
      <c r="D354" s="9"/>
    </row>
    <row r="355" spans="2:4" hidden="1" x14ac:dyDescent="0.25">
      <c r="B355" s="9"/>
      <c r="C355" s="9"/>
      <c r="D355" s="9"/>
    </row>
    <row r="356" spans="2:4" hidden="1" x14ac:dyDescent="0.25">
      <c r="B356" s="9"/>
      <c r="C356" s="9"/>
      <c r="D356" s="9"/>
    </row>
    <row r="357" spans="2:4" hidden="1" x14ac:dyDescent="0.25">
      <c r="B357" s="9"/>
      <c r="C357" s="9"/>
      <c r="D357" s="9"/>
    </row>
    <row r="358" spans="2:4" hidden="1" x14ac:dyDescent="0.25">
      <c r="B358" s="9"/>
      <c r="C358" s="9"/>
      <c r="D358" s="9"/>
    </row>
    <row r="359" spans="2:4" hidden="1" x14ac:dyDescent="0.25">
      <c r="B359" s="9"/>
      <c r="C359" s="9"/>
      <c r="D359" s="9"/>
    </row>
    <row r="360" spans="2:4" hidden="1" x14ac:dyDescent="0.25">
      <c r="B360" s="9"/>
      <c r="C360" s="9"/>
      <c r="D360" s="9"/>
    </row>
    <row r="361" spans="2:4" hidden="1" x14ac:dyDescent="0.25">
      <c r="B361" s="9"/>
      <c r="C361" s="9"/>
      <c r="D361" s="9"/>
    </row>
    <row r="362" spans="2:4" hidden="1" x14ac:dyDescent="0.25">
      <c r="B362" s="9"/>
      <c r="C362" s="9"/>
      <c r="D362" s="9"/>
    </row>
    <row r="363" spans="2:4" hidden="1" x14ac:dyDescent="0.25">
      <c r="B363" s="9"/>
      <c r="C363" s="9"/>
      <c r="D363" s="9"/>
    </row>
    <row r="364" spans="2:4" hidden="1" x14ac:dyDescent="0.25">
      <c r="B364" s="9"/>
      <c r="C364" s="9"/>
      <c r="D364" s="9"/>
    </row>
    <row r="365" spans="2:4" hidden="1" x14ac:dyDescent="0.25">
      <c r="B365" s="9"/>
      <c r="C365" s="9"/>
      <c r="D365" s="9"/>
    </row>
    <row r="366" spans="2:4" hidden="1" x14ac:dyDescent="0.25">
      <c r="B366" s="9"/>
      <c r="C366" s="9"/>
      <c r="D366" s="9"/>
    </row>
    <row r="367" spans="2:4" hidden="1" x14ac:dyDescent="0.25">
      <c r="B367" s="9"/>
      <c r="C367" s="9"/>
      <c r="D367" s="9"/>
    </row>
    <row r="368" spans="2:4" hidden="1" x14ac:dyDescent="0.25">
      <c r="B368" s="9"/>
      <c r="C368" s="9"/>
      <c r="D368" s="9"/>
    </row>
    <row r="369" spans="2:4" hidden="1" x14ac:dyDescent="0.25">
      <c r="B369" s="9"/>
      <c r="C369" s="9"/>
      <c r="D369" s="9"/>
    </row>
    <row r="370" spans="2:4" hidden="1" x14ac:dyDescent="0.25">
      <c r="B370" s="9"/>
      <c r="C370" s="9"/>
      <c r="D370" s="9"/>
    </row>
    <row r="371" spans="2:4" hidden="1" x14ac:dyDescent="0.25">
      <c r="B371" s="9"/>
      <c r="C371" s="9"/>
      <c r="D371" s="9"/>
    </row>
    <row r="372" spans="2:4" hidden="1" x14ac:dyDescent="0.25">
      <c r="B372" s="9"/>
      <c r="C372" s="9"/>
      <c r="D372" s="9"/>
    </row>
    <row r="373" spans="2:4" hidden="1" x14ac:dyDescent="0.25">
      <c r="B373" s="9"/>
      <c r="C373" s="9"/>
      <c r="D373" s="9"/>
    </row>
    <row r="374" spans="2:4" hidden="1" x14ac:dyDescent="0.25">
      <c r="B374" s="9"/>
      <c r="C374" s="9"/>
      <c r="D374" s="9"/>
    </row>
    <row r="375" spans="2:4" hidden="1" x14ac:dyDescent="0.25">
      <c r="B375" s="9"/>
      <c r="C375" s="9"/>
      <c r="D375" s="9"/>
    </row>
    <row r="376" spans="2:4" hidden="1" x14ac:dyDescent="0.25">
      <c r="B376" s="9"/>
      <c r="C376" s="9"/>
      <c r="D376" s="9"/>
    </row>
    <row r="377" spans="2:4" hidden="1" x14ac:dyDescent="0.25">
      <c r="B377" s="9"/>
      <c r="C377" s="9"/>
      <c r="D377" s="9"/>
    </row>
    <row r="378" spans="2:4" hidden="1" x14ac:dyDescent="0.25">
      <c r="B378" s="9"/>
      <c r="C378" s="9"/>
      <c r="D378" s="9"/>
    </row>
    <row r="379" spans="2:4" hidden="1" x14ac:dyDescent="0.25">
      <c r="B379" s="9"/>
      <c r="C379" s="9"/>
      <c r="D379" s="9"/>
    </row>
    <row r="380" spans="2:4" hidden="1" x14ac:dyDescent="0.25">
      <c r="B380" s="9"/>
      <c r="C380" s="9"/>
      <c r="D380" s="9"/>
    </row>
    <row r="381" spans="2:4" hidden="1" x14ac:dyDescent="0.25">
      <c r="B381" s="9"/>
      <c r="C381" s="9"/>
      <c r="D381" s="9"/>
    </row>
    <row r="382" spans="2:4" hidden="1" x14ac:dyDescent="0.25">
      <c r="B382" s="9"/>
      <c r="C382" s="9"/>
      <c r="D382" s="9"/>
    </row>
    <row r="383" spans="2:4" hidden="1" x14ac:dyDescent="0.25">
      <c r="B383" s="9"/>
      <c r="C383" s="9"/>
      <c r="D383" s="9"/>
    </row>
    <row r="384" spans="2:4" hidden="1" x14ac:dyDescent="0.25">
      <c r="B384" s="9"/>
      <c r="C384" s="9"/>
      <c r="D384" s="9"/>
    </row>
    <row r="385" spans="2:4" hidden="1" x14ac:dyDescent="0.25">
      <c r="B385" s="9"/>
      <c r="C385" s="9"/>
      <c r="D385" s="9"/>
    </row>
    <row r="386" spans="2:4" hidden="1" x14ac:dyDescent="0.25">
      <c r="B386" s="9"/>
      <c r="C386" s="9"/>
      <c r="D386" s="9"/>
    </row>
    <row r="387" spans="2:4" hidden="1" x14ac:dyDescent="0.25">
      <c r="B387" s="9"/>
      <c r="C387" s="9"/>
      <c r="D387" s="9"/>
    </row>
    <row r="388" spans="2:4" hidden="1" x14ac:dyDescent="0.25">
      <c r="B388" s="9"/>
      <c r="C388" s="9"/>
      <c r="D388" s="9"/>
    </row>
    <row r="389" spans="2:4" hidden="1" x14ac:dyDescent="0.25">
      <c r="B389" s="9"/>
      <c r="C389" s="9"/>
      <c r="D389" s="9"/>
    </row>
    <row r="390" spans="2:4" hidden="1" x14ac:dyDescent="0.25">
      <c r="B390" s="9"/>
      <c r="C390" s="9"/>
      <c r="D390" s="9"/>
    </row>
    <row r="391" spans="2:4" hidden="1" x14ac:dyDescent="0.25">
      <c r="B391" s="9"/>
      <c r="C391" s="9"/>
      <c r="D391" s="9"/>
    </row>
    <row r="392" spans="2:4" hidden="1" x14ac:dyDescent="0.25">
      <c r="B392" s="9"/>
      <c r="C392" s="9"/>
      <c r="D392" s="9"/>
    </row>
    <row r="393" spans="2:4" hidden="1" x14ac:dyDescent="0.25">
      <c r="B393" s="9"/>
      <c r="C393" s="9"/>
      <c r="D393" s="9"/>
    </row>
    <row r="394" spans="2:4" hidden="1" x14ac:dyDescent="0.25">
      <c r="B394" s="9"/>
      <c r="C394" s="9"/>
      <c r="D394" s="9"/>
    </row>
    <row r="395" spans="2:4" hidden="1" x14ac:dyDescent="0.25">
      <c r="B395" s="9"/>
      <c r="C395" s="9"/>
      <c r="D395" s="9"/>
    </row>
    <row r="396" spans="2:4" hidden="1" x14ac:dyDescent="0.25">
      <c r="B396" s="9"/>
      <c r="C396" s="9"/>
      <c r="D396" s="9"/>
    </row>
    <row r="397" spans="2:4" hidden="1" x14ac:dyDescent="0.25">
      <c r="B397" s="9"/>
      <c r="C397" s="9"/>
      <c r="D397" s="9"/>
    </row>
    <row r="398" spans="2:4" hidden="1" x14ac:dyDescent="0.25">
      <c r="B398" s="9"/>
      <c r="C398" s="9"/>
      <c r="D398" s="9"/>
    </row>
    <row r="399" spans="2:4" hidden="1" x14ac:dyDescent="0.25">
      <c r="B399" s="9"/>
      <c r="C399" s="9"/>
      <c r="D399" s="9"/>
    </row>
    <row r="400" spans="2:4" hidden="1" x14ac:dyDescent="0.25">
      <c r="B400" s="9"/>
      <c r="C400" s="9"/>
      <c r="D400" s="9"/>
    </row>
    <row r="401" spans="2:4" hidden="1" x14ac:dyDescent="0.25">
      <c r="B401" s="9"/>
      <c r="C401" s="9"/>
      <c r="D401" s="9"/>
    </row>
    <row r="402" spans="2:4" hidden="1" x14ac:dyDescent="0.25">
      <c r="B402" s="9"/>
      <c r="C402" s="9"/>
      <c r="D402" s="9"/>
    </row>
    <row r="403" spans="2:4" hidden="1" x14ac:dyDescent="0.25">
      <c r="B403" s="9"/>
      <c r="C403" s="9"/>
      <c r="D403" s="9"/>
    </row>
    <row r="404" spans="2:4" hidden="1" x14ac:dyDescent="0.25">
      <c r="B404" s="9"/>
      <c r="C404" s="9"/>
      <c r="D404" s="9"/>
    </row>
    <row r="405" spans="2:4" hidden="1" x14ac:dyDescent="0.25">
      <c r="B405" s="9"/>
      <c r="C405" s="9"/>
      <c r="D405" s="9"/>
    </row>
    <row r="406" spans="2:4" hidden="1" x14ac:dyDescent="0.25">
      <c r="B406" s="9"/>
      <c r="C406" s="9"/>
      <c r="D406" s="9"/>
    </row>
    <row r="407" spans="2:4" hidden="1" x14ac:dyDescent="0.25">
      <c r="B407" s="9"/>
      <c r="C407" s="9"/>
      <c r="D407" s="9"/>
    </row>
    <row r="408" spans="2:4" hidden="1" x14ac:dyDescent="0.25">
      <c r="B408" s="9"/>
      <c r="C408" s="9"/>
      <c r="D408" s="9"/>
    </row>
    <row r="409" spans="2:4" hidden="1" x14ac:dyDescent="0.25">
      <c r="B409" s="9"/>
      <c r="C409" s="9"/>
      <c r="D409" s="9"/>
    </row>
    <row r="410" spans="2:4" hidden="1" x14ac:dyDescent="0.25">
      <c r="B410" s="9"/>
      <c r="C410" s="9"/>
      <c r="D410" s="9"/>
    </row>
    <row r="411" spans="2:4" hidden="1" x14ac:dyDescent="0.25">
      <c r="B411" s="9"/>
      <c r="C411" s="9"/>
      <c r="D411" s="9"/>
    </row>
    <row r="412" spans="2:4" hidden="1" x14ac:dyDescent="0.25">
      <c r="B412" s="9"/>
      <c r="C412" s="9"/>
      <c r="D412" s="9"/>
    </row>
    <row r="413" spans="2:4" hidden="1" x14ac:dyDescent="0.25">
      <c r="B413" s="9"/>
      <c r="C413" s="9"/>
      <c r="D413" s="9"/>
    </row>
    <row r="414" spans="2:4" hidden="1" x14ac:dyDescent="0.25">
      <c r="B414" s="9"/>
      <c r="C414" s="9"/>
      <c r="D414" s="9"/>
    </row>
    <row r="415" spans="2:4" hidden="1" x14ac:dyDescent="0.25">
      <c r="B415" s="9"/>
      <c r="C415" s="9"/>
      <c r="D415" s="9"/>
    </row>
    <row r="416" spans="2:4" hidden="1" x14ac:dyDescent="0.25">
      <c r="B416" s="9"/>
      <c r="C416" s="9"/>
      <c r="D416" s="9"/>
    </row>
    <row r="417" spans="2:4" hidden="1" x14ac:dyDescent="0.25">
      <c r="B417" s="9"/>
      <c r="C417" s="9"/>
      <c r="D417" s="9"/>
    </row>
    <row r="418" spans="2:4" hidden="1" x14ac:dyDescent="0.25">
      <c r="B418" s="9"/>
      <c r="C418" s="9"/>
      <c r="D418" s="9"/>
    </row>
    <row r="419" spans="2:4" hidden="1" x14ac:dyDescent="0.25">
      <c r="B419" s="9"/>
      <c r="C419" s="9"/>
      <c r="D419" s="9"/>
    </row>
    <row r="420" spans="2:4" hidden="1" x14ac:dyDescent="0.25">
      <c r="B420" s="9"/>
      <c r="C420" s="9"/>
      <c r="D420" s="9"/>
    </row>
    <row r="421" spans="2:4" hidden="1" x14ac:dyDescent="0.25">
      <c r="B421" s="9"/>
      <c r="C421" s="9"/>
      <c r="D421" s="9"/>
    </row>
    <row r="422" spans="2:4" hidden="1" x14ac:dyDescent="0.25">
      <c r="B422" s="9"/>
      <c r="C422" s="9"/>
      <c r="D422" s="9"/>
    </row>
    <row r="423" spans="2:4" hidden="1" x14ac:dyDescent="0.25">
      <c r="B423" s="9"/>
      <c r="C423" s="9"/>
      <c r="D423" s="9"/>
    </row>
    <row r="424" spans="2:4" hidden="1" x14ac:dyDescent="0.25">
      <c r="B424" s="9"/>
      <c r="C424" s="9"/>
      <c r="D424" s="9"/>
    </row>
    <row r="425" spans="2:4" hidden="1" x14ac:dyDescent="0.25">
      <c r="B425" s="9"/>
      <c r="C425" s="9"/>
      <c r="D425" s="9"/>
    </row>
    <row r="426" spans="2:4" hidden="1" x14ac:dyDescent="0.25">
      <c r="B426" s="9"/>
      <c r="C426" s="9"/>
      <c r="D426" s="9"/>
    </row>
    <row r="427" spans="2:4" hidden="1" x14ac:dyDescent="0.25">
      <c r="B427" s="9"/>
      <c r="C427" s="9"/>
      <c r="D427" s="9"/>
    </row>
    <row r="428" spans="2:4" hidden="1" x14ac:dyDescent="0.25">
      <c r="B428" s="9"/>
      <c r="C428" s="9"/>
      <c r="D428" s="9"/>
    </row>
    <row r="429" spans="2:4" hidden="1" x14ac:dyDescent="0.25">
      <c r="B429" s="9"/>
      <c r="C429" s="9"/>
      <c r="D429" s="9"/>
    </row>
    <row r="430" spans="2:4" hidden="1" x14ac:dyDescent="0.25">
      <c r="B430" s="9"/>
      <c r="C430" s="9"/>
      <c r="D430" s="9"/>
    </row>
    <row r="431" spans="2:4" hidden="1" x14ac:dyDescent="0.25">
      <c r="B431" s="9"/>
      <c r="C431" s="9"/>
      <c r="D431" s="9"/>
    </row>
    <row r="432" spans="2:4" hidden="1" x14ac:dyDescent="0.25">
      <c r="B432" s="9"/>
      <c r="C432" s="9"/>
      <c r="D432" s="9"/>
    </row>
    <row r="433" spans="2:4" hidden="1" x14ac:dyDescent="0.25">
      <c r="B433" s="9"/>
      <c r="C433" s="9"/>
      <c r="D433" s="9"/>
    </row>
    <row r="434" spans="2:4" hidden="1" x14ac:dyDescent="0.25">
      <c r="B434" s="9"/>
      <c r="C434" s="9"/>
      <c r="D434" s="9"/>
    </row>
    <row r="435" spans="2:4" hidden="1" x14ac:dyDescent="0.25">
      <c r="B435" s="9"/>
      <c r="C435" s="9"/>
      <c r="D435" s="9"/>
    </row>
    <row r="436" spans="2:4" hidden="1" x14ac:dyDescent="0.25">
      <c r="B436" s="9"/>
      <c r="C436" s="9"/>
      <c r="D436" s="9"/>
    </row>
    <row r="437" spans="2:4" hidden="1" x14ac:dyDescent="0.25">
      <c r="B437" s="9"/>
      <c r="C437" s="9"/>
      <c r="D437" s="9"/>
    </row>
    <row r="438" spans="2:4" hidden="1" x14ac:dyDescent="0.25">
      <c r="B438" s="9"/>
      <c r="C438" s="9"/>
      <c r="D438" s="9"/>
    </row>
    <row r="439" spans="2:4" hidden="1" x14ac:dyDescent="0.25">
      <c r="B439" s="9"/>
      <c r="C439" s="9"/>
      <c r="D439" s="9"/>
    </row>
    <row r="440" spans="2:4" hidden="1" x14ac:dyDescent="0.25">
      <c r="B440" s="9"/>
      <c r="C440" s="9"/>
      <c r="D440" s="9"/>
    </row>
    <row r="441" spans="2:4" hidden="1" x14ac:dyDescent="0.25">
      <c r="B441" s="9"/>
      <c r="C441" s="9"/>
      <c r="D441" s="9"/>
    </row>
    <row r="442" spans="2:4" hidden="1" x14ac:dyDescent="0.25">
      <c r="B442" s="9"/>
      <c r="C442" s="9"/>
      <c r="D442" s="9"/>
    </row>
    <row r="443" spans="2:4" hidden="1" x14ac:dyDescent="0.25">
      <c r="B443" s="9"/>
      <c r="C443" s="9"/>
      <c r="D443" s="9"/>
    </row>
    <row r="444" spans="2:4" hidden="1" x14ac:dyDescent="0.25">
      <c r="B444" s="9"/>
      <c r="C444" s="9"/>
      <c r="D444" s="9"/>
    </row>
    <row r="445" spans="2:4" hidden="1" x14ac:dyDescent="0.25">
      <c r="B445" s="9"/>
      <c r="C445" s="9"/>
      <c r="D445" s="9"/>
    </row>
    <row r="446" spans="2:4" hidden="1" x14ac:dyDescent="0.25">
      <c r="B446" s="9"/>
      <c r="C446" s="9"/>
      <c r="D446" s="9"/>
    </row>
    <row r="447" spans="2:4" hidden="1" x14ac:dyDescent="0.25">
      <c r="B447" s="9"/>
      <c r="C447" s="9"/>
      <c r="D447" s="9"/>
    </row>
    <row r="448" spans="2:4" hidden="1" x14ac:dyDescent="0.25">
      <c r="B448" s="9"/>
      <c r="C448" s="9"/>
      <c r="D448" s="9"/>
    </row>
    <row r="449" spans="2:4" hidden="1" x14ac:dyDescent="0.25">
      <c r="B449" s="9"/>
      <c r="C449" s="9"/>
      <c r="D449" s="9"/>
    </row>
    <row r="450" spans="2:4" hidden="1" x14ac:dyDescent="0.25">
      <c r="B450" s="9"/>
      <c r="C450" s="9"/>
      <c r="D450" s="9"/>
    </row>
    <row r="451" spans="2:4" hidden="1" x14ac:dyDescent="0.25">
      <c r="B451" s="9"/>
      <c r="C451" s="9"/>
      <c r="D451" s="9"/>
    </row>
    <row r="452" spans="2:4" hidden="1" x14ac:dyDescent="0.25">
      <c r="B452" s="9"/>
      <c r="C452" s="9"/>
      <c r="D452" s="9"/>
    </row>
    <row r="453" spans="2:4" hidden="1" x14ac:dyDescent="0.25">
      <c r="B453" s="9"/>
      <c r="C453" s="9"/>
      <c r="D453" s="9"/>
    </row>
    <row r="454" spans="2:4" hidden="1" x14ac:dyDescent="0.25">
      <c r="B454" s="9"/>
      <c r="C454" s="9"/>
      <c r="D454" s="9"/>
    </row>
    <row r="455" spans="2:4" hidden="1" x14ac:dyDescent="0.25">
      <c r="B455" s="9"/>
      <c r="C455" s="9"/>
      <c r="D455" s="9"/>
    </row>
    <row r="456" spans="2:4" hidden="1" x14ac:dyDescent="0.25">
      <c r="B456" s="9"/>
      <c r="C456" s="9"/>
      <c r="D456" s="9"/>
    </row>
    <row r="457" spans="2:4" hidden="1" x14ac:dyDescent="0.25">
      <c r="B457" s="9"/>
      <c r="C457" s="9"/>
      <c r="D457" s="9"/>
    </row>
    <row r="458" spans="2:4" hidden="1" x14ac:dyDescent="0.25">
      <c r="B458" s="9"/>
      <c r="C458" s="9"/>
      <c r="D458" s="9"/>
    </row>
    <row r="459" spans="2:4" hidden="1" x14ac:dyDescent="0.25">
      <c r="B459" s="9"/>
      <c r="C459" s="9"/>
      <c r="D459" s="9"/>
    </row>
    <row r="460" spans="2:4" hidden="1" x14ac:dyDescent="0.25">
      <c r="B460" s="9"/>
      <c r="C460" s="9"/>
      <c r="D460" s="9"/>
    </row>
    <row r="461" spans="2:4" hidden="1" x14ac:dyDescent="0.25">
      <c r="B461" s="9"/>
      <c r="C461" s="9"/>
      <c r="D461" s="9"/>
    </row>
    <row r="462" spans="2:4" hidden="1" x14ac:dyDescent="0.25">
      <c r="B462" s="9"/>
      <c r="C462" s="9"/>
      <c r="D462" s="9"/>
    </row>
    <row r="463" spans="2:4" hidden="1" x14ac:dyDescent="0.25">
      <c r="B463" s="9"/>
      <c r="C463" s="9"/>
      <c r="D463" s="9"/>
    </row>
    <row r="464" spans="2:4" hidden="1" x14ac:dyDescent="0.25">
      <c r="B464" s="9"/>
      <c r="C464" s="9"/>
      <c r="D464" s="9"/>
    </row>
    <row r="465" spans="2:4" hidden="1" x14ac:dyDescent="0.25">
      <c r="B465" s="9"/>
      <c r="C465" s="9"/>
      <c r="D465" s="9"/>
    </row>
    <row r="466" spans="2:4" hidden="1" x14ac:dyDescent="0.25">
      <c r="B466" s="9"/>
      <c r="C466" s="9"/>
      <c r="D466" s="9"/>
    </row>
    <row r="467" spans="2:4" hidden="1" x14ac:dyDescent="0.25">
      <c r="B467" s="9"/>
      <c r="C467" s="9"/>
      <c r="D467" s="9"/>
    </row>
    <row r="468" spans="2:4" hidden="1" x14ac:dyDescent="0.25">
      <c r="B468" s="9"/>
      <c r="C468" s="9"/>
      <c r="D468" s="9"/>
    </row>
    <row r="469" spans="2:4" hidden="1" x14ac:dyDescent="0.25">
      <c r="B469" s="9"/>
      <c r="C469" s="9"/>
      <c r="D469" s="9"/>
    </row>
    <row r="470" spans="2:4" hidden="1" x14ac:dyDescent="0.25">
      <c r="B470" s="9"/>
      <c r="C470" s="9"/>
      <c r="D470" s="9"/>
    </row>
    <row r="471" spans="2:4" hidden="1" x14ac:dyDescent="0.25">
      <c r="B471" s="9"/>
      <c r="C471" s="9"/>
      <c r="D471" s="9"/>
    </row>
    <row r="472" spans="2:4" hidden="1" x14ac:dyDescent="0.25">
      <c r="B472" s="9"/>
      <c r="C472" s="9"/>
      <c r="D472" s="9"/>
    </row>
    <row r="473" spans="2:4" hidden="1" x14ac:dyDescent="0.25">
      <c r="B473" s="9"/>
      <c r="C473" s="9"/>
      <c r="D473" s="9"/>
    </row>
    <row r="474" spans="2:4" hidden="1" x14ac:dyDescent="0.25">
      <c r="B474" s="9"/>
      <c r="C474" s="9"/>
      <c r="D474" s="9"/>
    </row>
    <row r="475" spans="2:4" hidden="1" x14ac:dyDescent="0.25">
      <c r="B475" s="9"/>
      <c r="C475" s="9"/>
      <c r="D475" s="9"/>
    </row>
    <row r="476" spans="2:4" hidden="1" x14ac:dyDescent="0.25">
      <c r="B476" s="9"/>
      <c r="C476" s="9"/>
      <c r="D476" s="9"/>
    </row>
    <row r="477" spans="2:4" hidden="1" x14ac:dyDescent="0.25">
      <c r="B477" s="9"/>
      <c r="C477" s="9"/>
      <c r="D477" s="9"/>
    </row>
    <row r="478" spans="2:4" hidden="1" x14ac:dyDescent="0.25">
      <c r="B478" s="9"/>
      <c r="C478" s="9"/>
      <c r="D478" s="9"/>
    </row>
    <row r="479" spans="2:4" hidden="1" x14ac:dyDescent="0.25">
      <c r="B479" s="9"/>
      <c r="C479" s="9"/>
      <c r="D479" s="9"/>
    </row>
    <row r="480" spans="2:4" hidden="1" x14ac:dyDescent="0.25">
      <c r="B480" s="9"/>
      <c r="C480" s="9"/>
      <c r="D480" s="9"/>
    </row>
    <row r="481" spans="2:4" hidden="1" x14ac:dyDescent="0.25">
      <c r="B481" s="9"/>
      <c r="C481" s="9"/>
      <c r="D481" s="9"/>
    </row>
    <row r="482" spans="2:4" hidden="1" x14ac:dyDescent="0.25">
      <c r="B482" s="9"/>
      <c r="C482" s="9"/>
      <c r="D482" s="9"/>
    </row>
    <row r="483" spans="2:4" hidden="1" x14ac:dyDescent="0.25">
      <c r="B483" s="9"/>
      <c r="C483" s="9"/>
      <c r="D483" s="9"/>
    </row>
    <row r="484" spans="2:4" hidden="1" x14ac:dyDescent="0.25">
      <c r="B484" s="9"/>
      <c r="C484" s="9"/>
      <c r="D484" s="9"/>
    </row>
    <row r="485" spans="2:4" hidden="1" x14ac:dyDescent="0.25">
      <c r="B485" s="9"/>
      <c r="C485" s="9"/>
      <c r="D485" s="9"/>
    </row>
    <row r="486" spans="2:4" hidden="1" x14ac:dyDescent="0.25">
      <c r="B486" s="9"/>
      <c r="C486" s="9"/>
      <c r="D486" s="9"/>
    </row>
    <row r="487" spans="2:4" hidden="1" x14ac:dyDescent="0.25">
      <c r="B487" s="9"/>
      <c r="C487" s="9"/>
      <c r="D487" s="9"/>
    </row>
    <row r="488" spans="2:4" hidden="1" x14ac:dyDescent="0.25">
      <c r="B488" s="9"/>
      <c r="C488" s="9"/>
      <c r="D488" s="9"/>
    </row>
    <row r="489" spans="2:4" hidden="1" x14ac:dyDescent="0.25">
      <c r="B489" s="9"/>
      <c r="C489" s="9"/>
      <c r="D489" s="9"/>
    </row>
    <row r="490" spans="2:4" hidden="1" x14ac:dyDescent="0.25">
      <c r="B490" s="9"/>
      <c r="C490" s="9"/>
      <c r="D490" s="9"/>
    </row>
    <row r="491" spans="2:4" hidden="1" x14ac:dyDescent="0.25">
      <c r="B491" s="9"/>
      <c r="C491" s="9"/>
      <c r="D491" s="9"/>
    </row>
    <row r="492" spans="2:4" hidden="1" x14ac:dyDescent="0.25">
      <c r="B492" s="9"/>
      <c r="C492" s="9"/>
      <c r="D492" s="9"/>
    </row>
    <row r="493" spans="2:4" hidden="1" x14ac:dyDescent="0.25">
      <c r="B493" s="9"/>
      <c r="C493" s="9"/>
      <c r="D493" s="9"/>
    </row>
    <row r="494" spans="2:4" hidden="1" x14ac:dyDescent="0.25">
      <c r="B494" s="9"/>
      <c r="C494" s="9"/>
      <c r="D494" s="9"/>
    </row>
    <row r="495" spans="2:4" hidden="1" x14ac:dyDescent="0.25">
      <c r="B495" s="9"/>
      <c r="C495" s="9"/>
      <c r="D495" s="9"/>
    </row>
    <row r="496" spans="2:4" hidden="1" x14ac:dyDescent="0.25">
      <c r="B496" s="9"/>
      <c r="C496" s="9"/>
      <c r="D496" s="9"/>
    </row>
    <row r="497" spans="2:4" hidden="1" x14ac:dyDescent="0.25">
      <c r="B497" s="9"/>
      <c r="C497" s="9"/>
      <c r="D497" s="9"/>
    </row>
    <row r="498" spans="2:4" hidden="1" x14ac:dyDescent="0.25">
      <c r="B498" s="9"/>
      <c r="C498" s="9"/>
      <c r="D498" s="9"/>
    </row>
    <row r="499" spans="2:4" hidden="1" x14ac:dyDescent="0.25">
      <c r="B499" s="9"/>
      <c r="C499" s="9"/>
      <c r="D499" s="9"/>
    </row>
    <row r="500" spans="2:4" hidden="1" x14ac:dyDescent="0.25">
      <c r="B500" s="9"/>
      <c r="C500" s="9"/>
      <c r="D500" s="9"/>
    </row>
    <row r="501" spans="2:4" hidden="1" x14ac:dyDescent="0.25">
      <c r="B501" s="9"/>
      <c r="C501" s="9"/>
      <c r="D501" s="9"/>
    </row>
    <row r="502" spans="2:4" hidden="1" x14ac:dyDescent="0.25">
      <c r="B502" s="9"/>
      <c r="C502" s="9"/>
      <c r="D502" s="9"/>
    </row>
    <row r="503" spans="2:4" hidden="1" x14ac:dyDescent="0.25">
      <c r="B503" s="9"/>
      <c r="C503" s="9"/>
      <c r="D503" s="9"/>
    </row>
    <row r="504" spans="2:4" hidden="1" x14ac:dyDescent="0.25">
      <c r="B504" s="9"/>
      <c r="C504" s="9"/>
      <c r="D504" s="9"/>
    </row>
    <row r="505" spans="2:4" hidden="1" x14ac:dyDescent="0.25">
      <c r="B505" s="9"/>
      <c r="C505" s="9"/>
      <c r="D505" s="9"/>
    </row>
    <row r="506" spans="2:4" hidden="1" x14ac:dyDescent="0.25">
      <c r="B506" s="9"/>
      <c r="C506" s="9"/>
      <c r="D506" s="9"/>
    </row>
    <row r="507" spans="2:4" hidden="1" x14ac:dyDescent="0.25">
      <c r="B507" s="9"/>
      <c r="C507" s="9"/>
      <c r="D507" s="9"/>
    </row>
    <row r="508" spans="2:4" hidden="1" x14ac:dyDescent="0.25">
      <c r="B508" s="9"/>
      <c r="C508" s="9"/>
      <c r="D508" s="9"/>
    </row>
    <row r="509" spans="2:4" hidden="1" x14ac:dyDescent="0.25">
      <c r="B509" s="9"/>
      <c r="C509" s="9"/>
      <c r="D509" s="9"/>
    </row>
    <row r="510" spans="2:4" hidden="1" x14ac:dyDescent="0.25">
      <c r="B510" s="9"/>
      <c r="C510" s="9"/>
      <c r="D510" s="9"/>
    </row>
    <row r="511" spans="2:4" hidden="1" x14ac:dyDescent="0.25">
      <c r="B511" s="9"/>
      <c r="C511" s="9"/>
      <c r="D511" s="9"/>
    </row>
    <row r="512" spans="2:4" hidden="1" x14ac:dyDescent="0.25">
      <c r="B512" s="9"/>
      <c r="C512" s="9"/>
      <c r="D512" s="9"/>
    </row>
    <row r="513" spans="2:4" hidden="1" x14ac:dyDescent="0.25">
      <c r="B513" s="9"/>
      <c r="C513" s="9"/>
      <c r="D513" s="9"/>
    </row>
    <row r="514" spans="2:4" hidden="1" x14ac:dyDescent="0.25">
      <c r="B514" s="9"/>
      <c r="C514" s="9"/>
      <c r="D514" s="9"/>
    </row>
    <row r="515" spans="2:4" hidden="1" x14ac:dyDescent="0.25">
      <c r="B515" s="9"/>
      <c r="C515" s="9"/>
      <c r="D515" s="9"/>
    </row>
    <row r="516" spans="2:4" hidden="1" x14ac:dyDescent="0.25">
      <c r="B516" s="9"/>
      <c r="C516" s="9"/>
      <c r="D516" s="9"/>
    </row>
    <row r="517" spans="2:4" hidden="1" x14ac:dyDescent="0.25">
      <c r="B517" s="9"/>
      <c r="C517" s="9"/>
      <c r="D517" s="9"/>
    </row>
    <row r="518" spans="2:4" hidden="1" x14ac:dyDescent="0.25">
      <c r="B518" s="9"/>
      <c r="C518" s="9"/>
      <c r="D518" s="9"/>
    </row>
    <row r="519" spans="2:4" hidden="1" x14ac:dyDescent="0.25">
      <c r="B519" s="9"/>
      <c r="C519" s="9"/>
      <c r="D519" s="9"/>
    </row>
    <row r="520" spans="2:4" hidden="1" x14ac:dyDescent="0.25">
      <c r="B520" s="9"/>
      <c r="C520" s="9"/>
      <c r="D520" s="9"/>
    </row>
    <row r="521" spans="2:4" hidden="1" x14ac:dyDescent="0.25">
      <c r="B521" s="9"/>
      <c r="C521" s="9"/>
      <c r="D521" s="9"/>
    </row>
    <row r="522" spans="2:4" hidden="1" x14ac:dyDescent="0.25">
      <c r="B522" s="9"/>
      <c r="C522" s="9"/>
      <c r="D522" s="9"/>
    </row>
    <row r="523" spans="2:4" hidden="1" x14ac:dyDescent="0.25">
      <c r="B523" s="9"/>
      <c r="C523" s="9"/>
      <c r="D523" s="9"/>
    </row>
    <row r="524" spans="2:4" hidden="1" x14ac:dyDescent="0.25">
      <c r="B524" s="9"/>
      <c r="C524" s="9"/>
      <c r="D524" s="9"/>
    </row>
    <row r="525" spans="2:4" hidden="1" x14ac:dyDescent="0.25">
      <c r="B525" s="9"/>
      <c r="C525" s="9"/>
      <c r="D525" s="9"/>
    </row>
    <row r="526" spans="2:4" hidden="1" x14ac:dyDescent="0.25">
      <c r="B526" s="9"/>
      <c r="C526" s="9"/>
      <c r="D526" s="9"/>
    </row>
    <row r="527" spans="2:4" hidden="1" x14ac:dyDescent="0.25">
      <c r="B527" s="9"/>
      <c r="C527" s="9"/>
      <c r="D527" s="9"/>
    </row>
    <row r="528" spans="2:4" hidden="1" x14ac:dyDescent="0.25">
      <c r="B528" s="9"/>
      <c r="C528" s="9"/>
      <c r="D528" s="9"/>
    </row>
    <row r="529" spans="2:4" hidden="1" x14ac:dyDescent="0.25">
      <c r="B529" s="9"/>
      <c r="C529" s="9"/>
      <c r="D529" s="9"/>
    </row>
    <row r="530" spans="2:4" hidden="1" x14ac:dyDescent="0.25">
      <c r="B530" s="9"/>
      <c r="C530" s="9"/>
      <c r="D530" s="9"/>
    </row>
    <row r="531" spans="2:4" hidden="1" x14ac:dyDescent="0.25">
      <c r="B531" s="9"/>
      <c r="C531" s="9"/>
      <c r="D531" s="9"/>
    </row>
    <row r="532" spans="2:4" hidden="1" x14ac:dyDescent="0.25">
      <c r="B532" s="9"/>
      <c r="C532" s="9"/>
      <c r="D532" s="9"/>
    </row>
    <row r="533" spans="2:4" hidden="1" x14ac:dyDescent="0.25">
      <c r="B533" s="9"/>
      <c r="C533" s="9"/>
      <c r="D533" s="9"/>
    </row>
    <row r="534" spans="2:4" hidden="1" x14ac:dyDescent="0.25">
      <c r="B534" s="9"/>
      <c r="C534" s="9"/>
      <c r="D534" s="9"/>
    </row>
    <row r="535" spans="2:4" hidden="1" x14ac:dyDescent="0.25">
      <c r="B535" s="9"/>
      <c r="C535" s="9"/>
      <c r="D535" s="9"/>
    </row>
    <row r="536" spans="2:4" hidden="1" x14ac:dyDescent="0.25">
      <c r="B536" s="9"/>
      <c r="C536" s="9"/>
      <c r="D536" s="9"/>
    </row>
    <row r="537" spans="2:4" hidden="1" x14ac:dyDescent="0.25">
      <c r="B537" s="9"/>
      <c r="C537" s="9"/>
      <c r="D537" s="9"/>
    </row>
    <row r="538" spans="2:4" hidden="1" x14ac:dyDescent="0.25">
      <c r="B538" s="9"/>
      <c r="C538" s="9"/>
      <c r="D538" s="9"/>
    </row>
    <row r="539" spans="2:4" hidden="1" x14ac:dyDescent="0.25">
      <c r="B539" s="9"/>
      <c r="C539" s="9"/>
      <c r="D539" s="9"/>
    </row>
    <row r="540" spans="2:4" hidden="1" x14ac:dyDescent="0.25">
      <c r="B540" s="9"/>
      <c r="C540" s="9"/>
      <c r="D540" s="9"/>
    </row>
    <row r="541" spans="2:4" hidden="1" x14ac:dyDescent="0.25">
      <c r="B541" s="9"/>
      <c r="C541" s="9"/>
      <c r="D541" s="9"/>
    </row>
    <row r="542" spans="2:4" hidden="1" x14ac:dyDescent="0.25">
      <c r="B542" s="9"/>
      <c r="C542" s="9"/>
      <c r="D542" s="9"/>
    </row>
    <row r="543" spans="2:4" hidden="1" x14ac:dyDescent="0.25">
      <c r="B543" s="9"/>
      <c r="C543" s="9"/>
      <c r="D543" s="9"/>
    </row>
    <row r="544" spans="2:4" hidden="1" x14ac:dyDescent="0.25">
      <c r="B544" s="9"/>
      <c r="C544" s="9"/>
      <c r="D544" s="9"/>
    </row>
    <row r="545" spans="2:4" hidden="1" x14ac:dyDescent="0.25">
      <c r="B545" s="9"/>
      <c r="C545" s="9"/>
      <c r="D545" s="9"/>
    </row>
    <row r="546" spans="2:4" hidden="1" x14ac:dyDescent="0.25">
      <c r="B546" s="9"/>
      <c r="C546" s="9"/>
      <c r="D546" s="9"/>
    </row>
    <row r="547" spans="2:4" hidden="1" x14ac:dyDescent="0.25">
      <c r="B547" s="9"/>
      <c r="C547" s="9"/>
      <c r="D547" s="9"/>
    </row>
    <row r="548" spans="2:4" hidden="1" x14ac:dyDescent="0.25">
      <c r="B548" s="9"/>
      <c r="C548" s="9"/>
      <c r="D548" s="9"/>
    </row>
    <row r="549" spans="2:4" hidden="1" x14ac:dyDescent="0.25">
      <c r="B549" s="9"/>
      <c r="C549" s="9"/>
      <c r="D549" s="9"/>
    </row>
    <row r="550" spans="2:4" hidden="1" x14ac:dyDescent="0.25">
      <c r="B550" s="9"/>
      <c r="C550" s="9"/>
      <c r="D550" s="9"/>
    </row>
    <row r="551" spans="2:4" hidden="1" x14ac:dyDescent="0.25">
      <c r="B551" s="9"/>
      <c r="C551" s="9"/>
      <c r="D551" s="9"/>
    </row>
    <row r="552" spans="2:4" hidden="1" x14ac:dyDescent="0.25">
      <c r="B552" s="9"/>
      <c r="C552" s="9"/>
      <c r="D552" s="9"/>
    </row>
    <row r="553" spans="2:4" hidden="1" x14ac:dyDescent="0.25">
      <c r="B553" s="9"/>
      <c r="C553" s="9"/>
      <c r="D553" s="9"/>
    </row>
    <row r="554" spans="2:4" hidden="1" x14ac:dyDescent="0.25">
      <c r="B554" s="9"/>
      <c r="C554" s="9"/>
      <c r="D554" s="9"/>
    </row>
    <row r="555" spans="2:4" hidden="1" x14ac:dyDescent="0.25">
      <c r="B555" s="9"/>
      <c r="C555" s="9"/>
      <c r="D555" s="9"/>
    </row>
    <row r="556" spans="2:4" hidden="1" x14ac:dyDescent="0.25">
      <c r="B556" s="9"/>
      <c r="C556" s="9"/>
      <c r="D556" s="9"/>
    </row>
    <row r="557" spans="2:4" hidden="1" x14ac:dyDescent="0.25">
      <c r="B557" s="9"/>
      <c r="C557" s="9"/>
      <c r="D557" s="9"/>
    </row>
    <row r="558" spans="2:4" hidden="1" x14ac:dyDescent="0.25">
      <c r="B558" s="9"/>
      <c r="C558" s="9"/>
      <c r="D558" s="9"/>
    </row>
    <row r="559" spans="2:4" hidden="1" x14ac:dyDescent="0.25">
      <c r="B559" s="9"/>
      <c r="C559" s="9"/>
      <c r="D559" s="9"/>
    </row>
    <row r="560" spans="2:4" hidden="1" x14ac:dyDescent="0.25">
      <c r="B560" s="9"/>
      <c r="C560" s="9"/>
      <c r="D560" s="9"/>
    </row>
    <row r="561" spans="2:4" hidden="1" x14ac:dyDescent="0.25">
      <c r="B561" s="9"/>
      <c r="C561" s="9"/>
      <c r="D561" s="9"/>
    </row>
    <row r="562" spans="2:4" hidden="1" x14ac:dyDescent="0.25">
      <c r="B562" s="9"/>
      <c r="C562" s="9"/>
      <c r="D562" s="9"/>
    </row>
    <row r="563" spans="2:4" hidden="1" x14ac:dyDescent="0.25">
      <c r="B563" s="9"/>
      <c r="C563" s="9"/>
      <c r="D563" s="9"/>
    </row>
    <row r="564" spans="2:4" hidden="1" x14ac:dyDescent="0.25">
      <c r="B564" s="9"/>
      <c r="C564" s="9"/>
      <c r="D564" s="9"/>
    </row>
    <row r="565" spans="2:4" hidden="1" x14ac:dyDescent="0.25">
      <c r="B565" s="9"/>
      <c r="C565" s="9"/>
      <c r="D565" s="9"/>
    </row>
    <row r="566" spans="2:4" hidden="1" x14ac:dyDescent="0.25">
      <c r="B566" s="9"/>
      <c r="C566" s="9"/>
      <c r="D566" s="9"/>
    </row>
    <row r="567" spans="2:4" hidden="1" x14ac:dyDescent="0.25">
      <c r="B567" s="9"/>
      <c r="C567" s="9"/>
      <c r="D567" s="9"/>
    </row>
    <row r="568" spans="2:4" hidden="1" x14ac:dyDescent="0.25">
      <c r="B568" s="9"/>
      <c r="C568" s="9"/>
      <c r="D568" s="9"/>
    </row>
    <row r="569" spans="2:4" hidden="1" x14ac:dyDescent="0.25">
      <c r="B569" s="9"/>
      <c r="C569" s="9"/>
      <c r="D569" s="9"/>
    </row>
    <row r="570" spans="2:4" hidden="1" x14ac:dyDescent="0.25">
      <c r="B570" s="9"/>
      <c r="C570" s="9"/>
      <c r="D570" s="9"/>
    </row>
    <row r="571" spans="2:4" hidden="1" x14ac:dyDescent="0.25">
      <c r="B571" s="9"/>
      <c r="C571" s="9"/>
      <c r="D571" s="9"/>
    </row>
    <row r="572" spans="2:4" hidden="1" x14ac:dyDescent="0.25">
      <c r="B572" s="9"/>
      <c r="C572" s="9"/>
      <c r="D572" s="9"/>
    </row>
    <row r="573" spans="2:4" hidden="1" x14ac:dyDescent="0.25">
      <c r="B573" s="9"/>
      <c r="C573" s="9"/>
      <c r="D573" s="9"/>
    </row>
    <row r="574" spans="2:4" hidden="1" x14ac:dyDescent="0.25">
      <c r="B574" s="9"/>
      <c r="C574" s="9"/>
      <c r="D574" s="9"/>
    </row>
    <row r="575" spans="2:4" hidden="1" x14ac:dyDescent="0.25">
      <c r="B575" s="9"/>
      <c r="C575" s="9"/>
      <c r="D575" s="9"/>
    </row>
    <row r="576" spans="2:4" hidden="1" x14ac:dyDescent="0.25">
      <c r="B576" s="9"/>
      <c r="C576" s="9"/>
      <c r="D576" s="9"/>
    </row>
    <row r="577" spans="2:4" hidden="1" x14ac:dyDescent="0.25">
      <c r="B577" s="9"/>
      <c r="C577" s="9"/>
      <c r="D577" s="9"/>
    </row>
    <row r="578" spans="2:4" hidden="1" x14ac:dyDescent="0.25">
      <c r="B578" s="9"/>
      <c r="C578" s="9"/>
      <c r="D578" s="9"/>
    </row>
    <row r="579" spans="2:4" hidden="1" x14ac:dyDescent="0.25">
      <c r="B579" s="9"/>
      <c r="C579" s="9"/>
      <c r="D579" s="9"/>
    </row>
    <row r="580" spans="2:4" hidden="1" x14ac:dyDescent="0.25">
      <c r="B580" s="9"/>
      <c r="C580" s="9"/>
      <c r="D580" s="9"/>
    </row>
    <row r="581" spans="2:4" hidden="1" x14ac:dyDescent="0.25">
      <c r="B581" s="9"/>
      <c r="C581" s="9"/>
      <c r="D581" s="9"/>
    </row>
    <row r="582" spans="2:4" hidden="1" x14ac:dyDescent="0.25">
      <c r="B582" s="9"/>
      <c r="C582" s="9"/>
      <c r="D582" s="9"/>
    </row>
    <row r="583" spans="2:4" hidden="1" x14ac:dyDescent="0.25">
      <c r="B583" s="9"/>
      <c r="C583" s="9"/>
      <c r="D583" s="9"/>
    </row>
    <row r="584" spans="2:4" hidden="1" x14ac:dyDescent="0.25">
      <c r="B584" s="9"/>
      <c r="C584" s="9"/>
      <c r="D584" s="9"/>
    </row>
    <row r="585" spans="2:4" hidden="1" x14ac:dyDescent="0.25">
      <c r="B585" s="9"/>
      <c r="C585" s="9"/>
      <c r="D585" s="9"/>
    </row>
    <row r="586" spans="2:4" hidden="1" x14ac:dyDescent="0.25">
      <c r="B586" s="9"/>
      <c r="C586" s="9"/>
      <c r="D586" s="9"/>
    </row>
    <row r="587" spans="2:4" hidden="1" x14ac:dyDescent="0.25">
      <c r="B587" s="9"/>
      <c r="C587" s="9"/>
      <c r="D587" s="9"/>
    </row>
    <row r="588" spans="2:4" hidden="1" x14ac:dyDescent="0.25">
      <c r="B588" s="9"/>
      <c r="C588" s="9"/>
      <c r="D588" s="9"/>
    </row>
    <row r="589" spans="2:4" hidden="1" x14ac:dyDescent="0.25">
      <c r="B589" s="9"/>
      <c r="C589" s="9"/>
      <c r="D589" s="9"/>
    </row>
    <row r="590" spans="2:4" hidden="1" x14ac:dyDescent="0.25">
      <c r="B590" s="9"/>
      <c r="C590" s="9"/>
      <c r="D590" s="9"/>
    </row>
    <row r="591" spans="2:4" hidden="1" x14ac:dyDescent="0.25">
      <c r="B591" s="9"/>
      <c r="C591" s="9"/>
      <c r="D591" s="9"/>
    </row>
    <row r="592" spans="2:4" hidden="1" x14ac:dyDescent="0.25">
      <c r="B592" s="9"/>
      <c r="C592" s="9"/>
      <c r="D592" s="9"/>
    </row>
    <row r="593" spans="2:4" hidden="1" x14ac:dyDescent="0.25">
      <c r="B593" s="9"/>
      <c r="C593" s="9"/>
      <c r="D593" s="9"/>
    </row>
    <row r="594" spans="2:4" hidden="1" x14ac:dyDescent="0.25">
      <c r="B594" s="9"/>
      <c r="C594" s="9"/>
      <c r="D594" s="9"/>
    </row>
    <row r="595" spans="2:4" hidden="1" x14ac:dyDescent="0.25">
      <c r="B595" s="9"/>
      <c r="C595" s="9"/>
      <c r="D595" s="9"/>
    </row>
    <row r="596" spans="2:4" hidden="1" x14ac:dyDescent="0.25">
      <c r="B596" s="9"/>
      <c r="C596" s="9"/>
      <c r="D596" s="9"/>
    </row>
    <row r="597" spans="2:4" hidden="1" x14ac:dyDescent="0.25">
      <c r="B597" s="9"/>
      <c r="C597" s="9"/>
      <c r="D597" s="9"/>
    </row>
    <row r="598" spans="2:4" hidden="1" x14ac:dyDescent="0.25">
      <c r="B598" s="9"/>
      <c r="C598" s="9"/>
      <c r="D598" s="9"/>
    </row>
    <row r="599" spans="2:4" hidden="1" x14ac:dyDescent="0.25">
      <c r="B599" s="9"/>
      <c r="C599" s="9"/>
      <c r="D599" s="9"/>
    </row>
    <row r="600" spans="2:4" hidden="1" x14ac:dyDescent="0.25">
      <c r="B600" s="9"/>
      <c r="C600" s="9"/>
      <c r="D600" s="9"/>
    </row>
    <row r="601" spans="2:4" hidden="1" x14ac:dyDescent="0.25">
      <c r="B601" s="9"/>
      <c r="C601" s="9"/>
      <c r="D601" s="9"/>
    </row>
    <row r="602" spans="2:4" hidden="1" x14ac:dyDescent="0.25">
      <c r="B602" s="9"/>
      <c r="C602" s="9"/>
      <c r="D602" s="9"/>
    </row>
    <row r="603" spans="2:4" hidden="1" x14ac:dyDescent="0.25">
      <c r="B603" s="9"/>
      <c r="C603" s="9"/>
      <c r="D603" s="9"/>
    </row>
    <row r="604" spans="2:4" hidden="1" x14ac:dyDescent="0.25">
      <c r="B604" s="9"/>
      <c r="C604" s="9"/>
      <c r="D604" s="9"/>
    </row>
    <row r="605" spans="2:4" hidden="1" x14ac:dyDescent="0.25">
      <c r="B605" s="9"/>
      <c r="C605" s="9"/>
      <c r="D605" s="9"/>
    </row>
    <row r="606" spans="2:4" hidden="1" x14ac:dyDescent="0.25">
      <c r="B606" s="9"/>
      <c r="C606" s="9"/>
      <c r="D606" s="9"/>
    </row>
    <row r="607" spans="2:4" hidden="1" x14ac:dyDescent="0.25">
      <c r="B607" s="9"/>
      <c r="C607" s="9"/>
      <c r="D607" s="9"/>
    </row>
    <row r="608" spans="2:4" hidden="1" x14ac:dyDescent="0.25">
      <c r="B608" s="9"/>
      <c r="C608" s="9"/>
      <c r="D608" s="9"/>
    </row>
    <row r="609" spans="2:4" hidden="1" x14ac:dyDescent="0.25">
      <c r="B609" s="9"/>
      <c r="C609" s="9"/>
      <c r="D609" s="9"/>
    </row>
    <row r="610" spans="2:4" hidden="1" x14ac:dyDescent="0.25">
      <c r="B610" s="9"/>
      <c r="C610" s="9"/>
      <c r="D610" s="9"/>
    </row>
    <row r="611" spans="2:4" hidden="1" x14ac:dyDescent="0.25">
      <c r="B611" s="9"/>
      <c r="C611" s="9"/>
      <c r="D611" s="9"/>
    </row>
    <row r="612" spans="2:4" hidden="1" x14ac:dyDescent="0.25">
      <c r="B612" s="9"/>
      <c r="C612" s="9"/>
      <c r="D612" s="9"/>
    </row>
    <row r="613" spans="2:4" hidden="1" x14ac:dyDescent="0.25">
      <c r="B613" s="9"/>
      <c r="C613" s="9"/>
      <c r="D613" s="9"/>
    </row>
    <row r="614" spans="2:4" hidden="1" x14ac:dyDescent="0.25">
      <c r="B614" s="9"/>
      <c r="C614" s="9"/>
      <c r="D614" s="9"/>
    </row>
    <row r="615" spans="2:4" hidden="1" x14ac:dyDescent="0.25">
      <c r="B615" s="9"/>
      <c r="C615" s="9"/>
      <c r="D615" s="9"/>
    </row>
    <row r="616" spans="2:4" hidden="1" x14ac:dyDescent="0.25">
      <c r="B616" s="9"/>
      <c r="C616" s="9"/>
      <c r="D616" s="9"/>
    </row>
    <row r="617" spans="2:4" hidden="1" x14ac:dyDescent="0.25">
      <c r="B617" s="9"/>
      <c r="C617" s="9"/>
      <c r="D617" s="9"/>
    </row>
    <row r="618" spans="2:4" hidden="1" x14ac:dyDescent="0.25">
      <c r="B618" s="9"/>
      <c r="C618" s="9"/>
      <c r="D618" s="9"/>
    </row>
    <row r="619" spans="2:4" hidden="1" x14ac:dyDescent="0.25">
      <c r="B619" s="9"/>
      <c r="C619" s="9"/>
      <c r="D619" s="9"/>
    </row>
    <row r="620" spans="2:4" hidden="1" x14ac:dyDescent="0.25">
      <c r="B620" s="9"/>
      <c r="C620" s="9"/>
      <c r="D620" s="9"/>
    </row>
    <row r="621" spans="2:4" hidden="1" x14ac:dyDescent="0.25">
      <c r="B621" s="9"/>
      <c r="C621" s="9"/>
      <c r="D621" s="9"/>
    </row>
    <row r="622" spans="2:4" hidden="1" x14ac:dyDescent="0.25">
      <c r="B622" s="9"/>
      <c r="C622" s="9"/>
      <c r="D622" s="9"/>
    </row>
    <row r="623" spans="2:4" hidden="1" x14ac:dyDescent="0.25">
      <c r="B623" s="9"/>
      <c r="C623" s="9"/>
      <c r="D623" s="9"/>
    </row>
    <row r="624" spans="2:4" hidden="1" x14ac:dyDescent="0.25">
      <c r="B624" s="9"/>
      <c r="C624" s="9"/>
      <c r="D624" s="9"/>
    </row>
    <row r="625" spans="2:4" hidden="1" x14ac:dyDescent="0.25">
      <c r="B625" s="9"/>
      <c r="C625" s="9"/>
      <c r="D625" s="9"/>
    </row>
    <row r="626" spans="2:4" hidden="1" x14ac:dyDescent="0.25">
      <c r="B626" s="9"/>
      <c r="C626" s="9"/>
      <c r="D626" s="9"/>
    </row>
    <row r="627" spans="2:4" hidden="1" x14ac:dyDescent="0.25">
      <c r="B627" s="9"/>
      <c r="C627" s="9"/>
      <c r="D627" s="9"/>
    </row>
    <row r="628" spans="2:4" hidden="1" x14ac:dyDescent="0.25">
      <c r="B628" s="9"/>
      <c r="C628" s="9"/>
      <c r="D628" s="9"/>
    </row>
    <row r="629" spans="2:4" hidden="1" x14ac:dyDescent="0.25">
      <c r="B629" s="9"/>
      <c r="C629" s="9"/>
      <c r="D629" s="9"/>
    </row>
    <row r="630" spans="2:4" hidden="1" x14ac:dyDescent="0.25">
      <c r="B630" s="9"/>
      <c r="C630" s="9"/>
      <c r="D630" s="9"/>
    </row>
    <row r="631" spans="2:4" hidden="1" x14ac:dyDescent="0.25">
      <c r="B631" s="9"/>
      <c r="C631" s="9"/>
      <c r="D631" s="9"/>
    </row>
    <row r="632" spans="2:4" hidden="1" x14ac:dyDescent="0.25">
      <c r="B632" s="9"/>
      <c r="C632" s="9"/>
      <c r="D632" s="9"/>
    </row>
    <row r="633" spans="2:4" hidden="1" x14ac:dyDescent="0.25">
      <c r="B633" s="9"/>
      <c r="C633" s="9"/>
      <c r="D633" s="9"/>
    </row>
    <row r="634" spans="2:4" hidden="1" x14ac:dyDescent="0.25">
      <c r="B634" s="9"/>
      <c r="C634" s="9"/>
      <c r="D634" s="9"/>
    </row>
    <row r="635" spans="2:4" hidden="1" x14ac:dyDescent="0.25">
      <c r="B635" s="9"/>
      <c r="C635" s="9"/>
      <c r="D635" s="9"/>
    </row>
    <row r="636" spans="2:4" hidden="1" x14ac:dyDescent="0.25">
      <c r="B636" s="9"/>
      <c r="C636" s="9"/>
      <c r="D636" s="9"/>
    </row>
    <row r="637" spans="2:4" hidden="1" x14ac:dyDescent="0.25">
      <c r="B637" s="9"/>
      <c r="C637" s="9"/>
      <c r="D637" s="9"/>
    </row>
    <row r="638" spans="2:4" hidden="1" x14ac:dyDescent="0.25">
      <c r="B638" s="9"/>
      <c r="C638" s="9"/>
      <c r="D638" s="9"/>
    </row>
    <row r="639" spans="2:4" hidden="1" x14ac:dyDescent="0.25">
      <c r="B639" s="9"/>
      <c r="C639" s="9"/>
      <c r="D639" s="9"/>
    </row>
    <row r="640" spans="2:4" hidden="1" x14ac:dyDescent="0.25">
      <c r="B640" s="9"/>
      <c r="C640" s="9"/>
      <c r="D640" s="9"/>
    </row>
    <row r="641" spans="2:4" hidden="1" x14ac:dyDescent="0.25">
      <c r="B641" s="9"/>
      <c r="C641" s="9"/>
      <c r="D641" s="9"/>
    </row>
    <row r="642" spans="2:4" hidden="1" x14ac:dyDescent="0.25">
      <c r="B642" s="9"/>
      <c r="C642" s="9"/>
      <c r="D642" s="9"/>
    </row>
    <row r="643" spans="2:4" hidden="1" x14ac:dyDescent="0.25">
      <c r="B643" s="9"/>
      <c r="C643" s="9"/>
      <c r="D643" s="9"/>
    </row>
    <row r="644" spans="2:4" hidden="1" x14ac:dyDescent="0.25">
      <c r="B644" s="9"/>
      <c r="C644" s="9"/>
      <c r="D644" s="9"/>
    </row>
    <row r="645" spans="2:4" hidden="1" x14ac:dyDescent="0.25">
      <c r="B645" s="9"/>
      <c r="C645" s="9"/>
      <c r="D645" s="9"/>
    </row>
    <row r="646" spans="2:4" hidden="1" x14ac:dyDescent="0.25">
      <c r="B646" s="9"/>
      <c r="C646" s="9"/>
      <c r="D646" s="9"/>
    </row>
    <row r="647" spans="2:4" hidden="1" x14ac:dyDescent="0.25">
      <c r="B647" s="9"/>
      <c r="C647" s="9"/>
      <c r="D647" s="9"/>
    </row>
    <row r="648" spans="2:4" hidden="1" x14ac:dyDescent="0.25">
      <c r="B648" s="9"/>
      <c r="C648" s="9"/>
      <c r="D648" s="9"/>
    </row>
    <row r="649" spans="2:4" hidden="1" x14ac:dyDescent="0.25">
      <c r="B649" s="9"/>
      <c r="C649" s="9"/>
      <c r="D649" s="9"/>
    </row>
    <row r="650" spans="2:4" hidden="1" x14ac:dyDescent="0.25">
      <c r="B650" s="9"/>
      <c r="C650" s="9"/>
      <c r="D650" s="9"/>
    </row>
    <row r="651" spans="2:4" hidden="1" x14ac:dyDescent="0.25">
      <c r="B651" s="9"/>
      <c r="C651" s="9"/>
      <c r="D651" s="9"/>
    </row>
    <row r="652" spans="2:4" hidden="1" x14ac:dyDescent="0.25">
      <c r="B652" s="9"/>
      <c r="C652" s="9"/>
      <c r="D652" s="9"/>
    </row>
    <row r="653" spans="2:4" hidden="1" x14ac:dyDescent="0.25">
      <c r="B653" s="9"/>
      <c r="C653" s="9"/>
      <c r="D653" s="9"/>
    </row>
    <row r="654" spans="2:4" hidden="1" x14ac:dyDescent="0.25">
      <c r="B654" s="9"/>
      <c r="C654" s="9"/>
      <c r="D654" s="9"/>
    </row>
    <row r="655" spans="2:4" hidden="1" x14ac:dyDescent="0.25">
      <c r="B655" s="9"/>
      <c r="C655" s="9"/>
      <c r="D655" s="9"/>
    </row>
    <row r="656" spans="2:4" hidden="1" x14ac:dyDescent="0.25">
      <c r="B656" s="9"/>
      <c r="C656" s="9"/>
      <c r="D656" s="9"/>
    </row>
    <row r="657" spans="2:4" hidden="1" x14ac:dyDescent="0.25">
      <c r="B657" s="9"/>
      <c r="C657" s="9"/>
      <c r="D657" s="9"/>
    </row>
    <row r="658" spans="2:4" hidden="1" x14ac:dyDescent="0.25">
      <c r="B658" s="9"/>
      <c r="C658" s="9"/>
      <c r="D658" s="9"/>
    </row>
    <row r="659" spans="2:4" hidden="1" x14ac:dyDescent="0.25">
      <c r="B659" s="9"/>
      <c r="C659" s="9"/>
      <c r="D659" s="9"/>
    </row>
    <row r="660" spans="2:4" hidden="1" x14ac:dyDescent="0.25">
      <c r="B660" s="9"/>
      <c r="C660" s="9"/>
      <c r="D660" s="9"/>
    </row>
    <row r="661" spans="2:4" hidden="1" x14ac:dyDescent="0.25">
      <c r="B661" s="9"/>
      <c r="C661" s="9"/>
      <c r="D661" s="9"/>
    </row>
    <row r="662" spans="2:4" hidden="1" x14ac:dyDescent="0.25">
      <c r="B662" s="9"/>
      <c r="C662" s="9"/>
      <c r="D662" s="9"/>
    </row>
    <row r="663" spans="2:4" hidden="1" x14ac:dyDescent="0.25">
      <c r="B663" s="9"/>
      <c r="C663" s="9"/>
      <c r="D663" s="9"/>
    </row>
    <row r="664" spans="2:4" hidden="1" x14ac:dyDescent="0.25">
      <c r="B664" s="9"/>
      <c r="C664" s="9"/>
      <c r="D664" s="9"/>
    </row>
    <row r="665" spans="2:4" hidden="1" x14ac:dyDescent="0.25">
      <c r="B665" s="9"/>
      <c r="C665" s="9"/>
      <c r="D665" s="9"/>
    </row>
    <row r="666" spans="2:4" hidden="1" x14ac:dyDescent="0.25">
      <c r="B666" s="9"/>
      <c r="C666" s="9"/>
      <c r="D666" s="9"/>
    </row>
    <row r="667" spans="2:4" hidden="1" x14ac:dyDescent="0.25">
      <c r="B667" s="9"/>
      <c r="C667" s="9"/>
      <c r="D667" s="9"/>
    </row>
    <row r="668" spans="2:4" hidden="1" x14ac:dyDescent="0.25">
      <c r="B668" s="9"/>
      <c r="C668" s="9"/>
      <c r="D668" s="9"/>
    </row>
    <row r="669" spans="2:4" hidden="1" x14ac:dyDescent="0.25">
      <c r="B669" s="9"/>
      <c r="C669" s="9"/>
      <c r="D669" s="9"/>
    </row>
    <row r="670" spans="2:4" hidden="1" x14ac:dyDescent="0.25">
      <c r="B670" s="9"/>
      <c r="C670" s="9"/>
      <c r="D670" s="9"/>
    </row>
    <row r="671" spans="2:4" hidden="1" x14ac:dyDescent="0.25">
      <c r="B671" s="9"/>
      <c r="C671" s="9"/>
      <c r="D671" s="9"/>
    </row>
    <row r="672" spans="2:4" hidden="1" x14ac:dyDescent="0.25">
      <c r="B672" s="9"/>
      <c r="C672" s="9"/>
      <c r="D672" s="9"/>
    </row>
    <row r="673" spans="2:4" hidden="1" x14ac:dyDescent="0.25">
      <c r="B673" s="9"/>
      <c r="C673" s="9"/>
      <c r="D673" s="9"/>
    </row>
    <row r="674" spans="2:4" hidden="1" x14ac:dyDescent="0.25">
      <c r="B674" s="9"/>
      <c r="C674" s="9"/>
      <c r="D674" s="9"/>
    </row>
    <row r="675" spans="2:4" hidden="1" x14ac:dyDescent="0.25">
      <c r="B675" s="9"/>
      <c r="C675" s="9"/>
      <c r="D675" s="9"/>
    </row>
    <row r="676" spans="2:4" hidden="1" x14ac:dyDescent="0.25">
      <c r="B676" s="9"/>
      <c r="C676" s="9"/>
      <c r="D676" s="9"/>
    </row>
    <row r="677" spans="2:4" hidden="1" x14ac:dyDescent="0.25">
      <c r="B677" s="9"/>
      <c r="C677" s="9"/>
      <c r="D677" s="9"/>
    </row>
    <row r="678" spans="2:4" hidden="1" x14ac:dyDescent="0.25">
      <c r="B678" s="9"/>
      <c r="C678" s="9"/>
      <c r="D678" s="9"/>
    </row>
    <row r="679" spans="2:4" hidden="1" x14ac:dyDescent="0.25">
      <c r="B679" s="9"/>
      <c r="C679" s="9"/>
      <c r="D679" s="9"/>
    </row>
    <row r="680" spans="2:4" hidden="1" x14ac:dyDescent="0.25">
      <c r="B680" s="9"/>
      <c r="C680" s="9"/>
      <c r="D680" s="9"/>
    </row>
    <row r="681" spans="2:4" hidden="1" x14ac:dyDescent="0.25">
      <c r="B681" s="9"/>
      <c r="C681" s="9"/>
      <c r="D681" s="9"/>
    </row>
    <row r="682" spans="2:4" hidden="1" x14ac:dyDescent="0.25">
      <c r="B682" s="9"/>
      <c r="C682" s="9"/>
      <c r="D682" s="9"/>
    </row>
    <row r="683" spans="2:4" hidden="1" x14ac:dyDescent="0.25">
      <c r="B683" s="9"/>
      <c r="C683" s="9"/>
      <c r="D683" s="9"/>
    </row>
    <row r="684" spans="2:4" hidden="1" x14ac:dyDescent="0.25">
      <c r="B684" s="9"/>
      <c r="C684" s="9"/>
      <c r="D684" s="9"/>
    </row>
    <row r="685" spans="2:4" hidden="1" x14ac:dyDescent="0.25">
      <c r="B685" s="9"/>
      <c r="C685" s="9"/>
      <c r="D685" s="9"/>
    </row>
    <row r="686" spans="2:4" hidden="1" x14ac:dyDescent="0.25">
      <c r="B686" s="9"/>
      <c r="C686" s="9"/>
      <c r="D686" s="9"/>
    </row>
    <row r="687" spans="2:4" hidden="1" x14ac:dyDescent="0.25">
      <c r="B687" s="9"/>
      <c r="C687" s="9"/>
      <c r="D687" s="9"/>
    </row>
    <row r="688" spans="2:4" hidden="1" x14ac:dyDescent="0.25">
      <c r="B688" s="9"/>
      <c r="C688" s="9"/>
      <c r="D688" s="9"/>
    </row>
    <row r="689" spans="2:4" hidden="1" x14ac:dyDescent="0.25">
      <c r="B689" s="9"/>
      <c r="C689" s="9"/>
      <c r="D689" s="9"/>
    </row>
    <row r="690" spans="2:4" hidden="1" x14ac:dyDescent="0.25">
      <c r="B690" s="9"/>
      <c r="C690" s="9"/>
      <c r="D690" s="9"/>
    </row>
    <row r="691" spans="2:4" hidden="1" x14ac:dyDescent="0.25">
      <c r="B691" s="9"/>
      <c r="C691" s="9"/>
      <c r="D691" s="9"/>
    </row>
    <row r="692" spans="2:4" hidden="1" x14ac:dyDescent="0.25">
      <c r="B692" s="9"/>
      <c r="C692" s="9"/>
      <c r="D692" s="9"/>
    </row>
    <row r="693" spans="2:4" hidden="1" x14ac:dyDescent="0.25">
      <c r="B693" s="9"/>
      <c r="C693" s="9"/>
      <c r="D693" s="9"/>
    </row>
    <row r="694" spans="2:4" hidden="1" x14ac:dyDescent="0.25">
      <c r="B694" s="9"/>
      <c r="C694" s="9"/>
      <c r="D694" s="9"/>
    </row>
    <row r="695" spans="2:4" hidden="1" x14ac:dyDescent="0.25">
      <c r="B695" s="9"/>
      <c r="C695" s="9"/>
      <c r="D695" s="9"/>
    </row>
    <row r="696" spans="2:4" hidden="1" x14ac:dyDescent="0.25">
      <c r="B696" s="9"/>
      <c r="C696" s="9"/>
      <c r="D696" s="9"/>
    </row>
    <row r="697" spans="2:4" hidden="1" x14ac:dyDescent="0.25">
      <c r="B697" s="9"/>
      <c r="C697" s="9"/>
      <c r="D697" s="9"/>
    </row>
    <row r="698" spans="2:4" hidden="1" x14ac:dyDescent="0.25">
      <c r="B698" s="9"/>
      <c r="C698" s="9"/>
      <c r="D698" s="9"/>
    </row>
    <row r="699" spans="2:4" hidden="1" x14ac:dyDescent="0.25">
      <c r="B699" s="9"/>
      <c r="C699" s="9"/>
      <c r="D699" s="9"/>
    </row>
    <row r="700" spans="2:4" hidden="1" x14ac:dyDescent="0.25">
      <c r="B700" s="9"/>
      <c r="C700" s="9"/>
      <c r="D700" s="9"/>
    </row>
    <row r="701" spans="2:4" hidden="1" x14ac:dyDescent="0.25">
      <c r="B701" s="9"/>
      <c r="C701" s="9"/>
      <c r="D701" s="9"/>
    </row>
    <row r="702" spans="2:4" hidden="1" x14ac:dyDescent="0.25">
      <c r="B702" s="9"/>
      <c r="C702" s="9"/>
      <c r="D702" s="9"/>
    </row>
    <row r="703" spans="2:4" hidden="1" x14ac:dyDescent="0.25">
      <c r="B703" s="9"/>
      <c r="C703" s="9"/>
      <c r="D703" s="9"/>
    </row>
    <row r="704" spans="2:4" hidden="1" x14ac:dyDescent="0.25">
      <c r="B704" s="9"/>
      <c r="C704" s="9"/>
      <c r="D704" s="9"/>
    </row>
    <row r="705" spans="2:4" hidden="1" x14ac:dyDescent="0.25">
      <c r="B705" s="9"/>
      <c r="C705" s="9"/>
      <c r="D705" s="9"/>
    </row>
    <row r="706" spans="2:4" hidden="1" x14ac:dyDescent="0.25">
      <c r="B706" s="9"/>
      <c r="C706" s="9"/>
      <c r="D706" s="9"/>
    </row>
    <row r="707" spans="2:4" hidden="1" x14ac:dyDescent="0.25">
      <c r="B707" s="9"/>
      <c r="C707" s="9"/>
      <c r="D707" s="9"/>
    </row>
    <row r="708" spans="2:4" hidden="1" x14ac:dyDescent="0.25">
      <c r="B708" s="9"/>
      <c r="C708" s="9"/>
      <c r="D708" s="9"/>
    </row>
  </sheetData>
  <sheetProtection algorithmName="SHA-512" hashValue="m7aI8V0fz5TuJPbUaPHWXY/+QOnf/Rc5zooun2X+VbsuNwsNOUZ/IusnlHcL0+8Oax1qycZvSnmlhqJxMHf5RQ==" saltValue="L4NC7XCDnTaxQNwI46lwrA==" spinCount="100000" sheet="1" sort="0" autoFilter="0"/>
  <dataValidations count="2">
    <dataValidation type="date" operator="greaterThan" allowBlank="1" showInputMessage="1" showErrorMessage="1" sqref="F24:F100" xr:uid="{00000000-0002-0000-0400-000000000000}">
      <formula1>42005</formula1>
    </dataValidation>
    <dataValidation type="list" allowBlank="1" showInputMessage="1" showErrorMessage="1" sqref="D24:D100" xr:uid="{00000000-0002-0000-0400-000001000000}">
      <formula1>idname</formula1>
    </dataValidation>
  </dataValidations>
  <pageMargins left="0.7" right="0.7" top="0.75" bottom="0.75" header="0.3" footer="0.3"/>
  <pageSetup pageOrder="overThenDown"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9"/>
  </sheetPr>
  <dimension ref="A1:XFC41"/>
  <sheetViews>
    <sheetView showGridLines="0" topLeftCell="B7" workbookViewId="0">
      <selection activeCell="C24" sqref="C24"/>
    </sheetView>
  </sheetViews>
  <sheetFormatPr defaultColWidth="0" defaultRowHeight="15" zeroHeight="1" x14ac:dyDescent="0.25"/>
  <cols>
    <col min="1" max="1" width="2.140625" style="19" hidden="1"/>
    <col min="2" max="2" width="13.28515625" style="261" customWidth="1"/>
    <col min="3" max="3" width="137.85546875" style="261" customWidth="1"/>
    <col min="4" max="16383" width="9.140625" style="19" hidden="1"/>
    <col min="16384" max="16384" width="0.5703125" style="19" hidden="1"/>
  </cols>
  <sheetData>
    <row r="1" spans="2:20" s="7" customFormat="1" ht="24.75" hidden="1" customHeight="1" x14ac:dyDescent="0.2">
      <c r="B1" s="40" t="s">
        <v>42</v>
      </c>
      <c r="D1" s="40"/>
      <c r="E1" s="41"/>
      <c r="F1" s="41"/>
      <c r="G1" s="41"/>
      <c r="H1" s="27"/>
      <c r="I1" s="27"/>
      <c r="L1" s="69"/>
    </row>
    <row r="2" spans="2:20" s="7" customFormat="1" ht="25.5" hidden="1" x14ac:dyDescent="0.2">
      <c r="B2" s="83" t="s">
        <v>0</v>
      </c>
      <c r="C2" s="39" t="str">
        <f>+Welcome!B2</f>
        <v>63.10899(c) Semiannual Compliance Report (Spreadsheet Template)</v>
      </c>
      <c r="E2" s="42"/>
      <c r="F2" s="42"/>
      <c r="G2" s="42"/>
      <c r="H2" s="25"/>
      <c r="I2" s="25"/>
      <c r="L2" s="69"/>
    </row>
    <row r="3" spans="2:20" s="7" customFormat="1" ht="12.75" hidden="1" x14ac:dyDescent="0.2">
      <c r="B3" s="84" t="s">
        <v>1</v>
      </c>
      <c r="C3" s="44" t="str">
        <f>+Welcome!B3</f>
        <v>63.10899(c)</v>
      </c>
      <c r="E3" s="45"/>
      <c r="F3" s="45"/>
      <c r="G3" s="45"/>
      <c r="H3" s="25"/>
      <c r="I3" s="25"/>
      <c r="L3" s="69"/>
    </row>
    <row r="4" spans="2:20" s="7" customFormat="1" ht="12.75" hidden="1" x14ac:dyDescent="0.2">
      <c r="B4" s="84" t="s">
        <v>2</v>
      </c>
      <c r="C4" s="46" t="str">
        <f>+Welcome!B4</f>
        <v>v1.01</v>
      </c>
      <c r="E4" s="47"/>
      <c r="F4" s="47"/>
      <c r="G4" s="47"/>
      <c r="H4" s="25"/>
      <c r="I4" s="25"/>
      <c r="L4" s="69"/>
    </row>
    <row r="5" spans="2:20" s="7" customFormat="1" ht="12.75" hidden="1" x14ac:dyDescent="0.2">
      <c r="B5" s="84" t="s">
        <v>3</v>
      </c>
      <c r="C5" s="48">
        <f>+Welcome!B5</f>
        <v>44362</v>
      </c>
      <c r="E5" s="49"/>
      <c r="F5" s="49"/>
      <c r="G5" s="49"/>
      <c r="H5" s="25"/>
      <c r="I5" s="25"/>
      <c r="L5" s="69"/>
    </row>
    <row r="6" spans="2:20" s="8" customFormat="1" hidden="1" x14ac:dyDescent="0.25">
      <c r="B6" s="204" t="str">
        <f>Welcome!B6</f>
        <v>OMB No.: 2060-0605 Form 5900-521 For further Paperwork Reduction Act information see: 
https://www.epa.gov/electronic-reporting-air-emissions/paperwork-reduction-act-pra-cedri-and-ert</v>
      </c>
      <c r="C6" s="117"/>
      <c r="D6" s="117" t="s">
        <v>44</v>
      </c>
      <c r="L6" s="70"/>
    </row>
    <row r="7" spans="2:20" s="8" customFormat="1" x14ac:dyDescent="0.25">
      <c r="B7" s="187" t="s">
        <v>154</v>
      </c>
      <c r="D7" s="117" t="s">
        <v>44</v>
      </c>
      <c r="E7" s="77"/>
      <c r="F7" s="77"/>
      <c r="G7" s="77"/>
      <c r="H7" s="77"/>
      <c r="I7" s="77"/>
      <c r="J7" s="77"/>
      <c r="K7" s="32"/>
      <c r="L7" s="71"/>
      <c r="M7" s="32"/>
      <c r="N7" s="32"/>
      <c r="O7" s="32"/>
    </row>
    <row r="8" spans="2:20" s="8" customFormat="1" x14ac:dyDescent="0.25">
      <c r="B8" s="10" t="s">
        <v>153</v>
      </c>
      <c r="D8" s="31"/>
      <c r="E8" s="31"/>
      <c r="F8" s="31"/>
      <c r="G8" s="31"/>
      <c r="H8" s="31"/>
      <c r="I8" s="31"/>
      <c r="J8" s="31"/>
      <c r="K8" s="31"/>
      <c r="L8" s="72"/>
      <c r="M8" s="23"/>
      <c r="N8" s="23"/>
      <c r="O8" s="23"/>
    </row>
    <row r="9" spans="2:20" ht="21" x14ac:dyDescent="0.35">
      <c r="B9" s="51" t="s">
        <v>37</v>
      </c>
      <c r="C9" s="19"/>
      <c r="D9" s="52"/>
      <c r="E9" s="52"/>
      <c r="F9" s="52"/>
      <c r="G9" s="52"/>
      <c r="H9" s="52"/>
      <c r="I9" s="52"/>
      <c r="J9" s="53"/>
      <c r="K9" s="53"/>
      <c r="L9" s="53"/>
      <c r="M9" s="53"/>
      <c r="N9" s="53"/>
      <c r="O9" s="53"/>
      <c r="P9" s="53"/>
      <c r="Q9" s="53"/>
      <c r="R9" s="53"/>
      <c r="S9" s="53"/>
      <c r="T9" s="53"/>
    </row>
    <row r="10" spans="2:20" ht="18.75" hidden="1" x14ac:dyDescent="0.3">
      <c r="B10" s="54"/>
      <c r="C10" s="19"/>
      <c r="D10" s="52"/>
      <c r="E10" s="52"/>
      <c r="F10" s="52"/>
      <c r="G10" s="52"/>
      <c r="H10" s="52"/>
      <c r="I10" s="52"/>
      <c r="J10" s="53"/>
      <c r="K10" s="53"/>
      <c r="L10" s="53"/>
      <c r="M10" s="53"/>
      <c r="N10" s="53"/>
      <c r="O10" s="53"/>
      <c r="P10" s="53"/>
      <c r="Q10" s="53"/>
      <c r="R10" s="53"/>
      <c r="S10" s="53"/>
      <c r="T10" s="53"/>
    </row>
    <row r="11" spans="2:20" ht="18.75" hidden="1" x14ac:dyDescent="0.3">
      <c r="B11" s="129"/>
      <c r="C11" s="19"/>
      <c r="D11" s="52"/>
      <c r="E11" s="52"/>
      <c r="F11" s="52"/>
      <c r="G11" s="52"/>
      <c r="H11" s="52"/>
      <c r="I11" s="52"/>
      <c r="J11" s="53"/>
      <c r="K11" s="53"/>
      <c r="L11" s="53"/>
      <c r="M11" s="53"/>
      <c r="N11" s="53"/>
      <c r="O11" s="53"/>
      <c r="P11" s="53"/>
      <c r="Q11" s="53"/>
      <c r="R11" s="53"/>
      <c r="S11" s="53"/>
      <c r="T11" s="53"/>
    </row>
    <row r="12" spans="2:20" s="55" customFormat="1" ht="60.75" thickBot="1" x14ac:dyDescent="0.3">
      <c r="B12" s="337" t="s">
        <v>375</v>
      </c>
      <c r="C12" s="338" t="s">
        <v>376</v>
      </c>
      <c r="D12" s="198" t="s">
        <v>44</v>
      </c>
      <c r="J12" s="56"/>
      <c r="K12" s="56"/>
      <c r="L12" s="56"/>
      <c r="M12" s="56"/>
      <c r="N12" s="56"/>
      <c r="O12" s="56"/>
      <c r="P12" s="56"/>
    </row>
    <row r="13" spans="2:20" x14ac:dyDescent="0.25">
      <c r="B13" s="112" t="s">
        <v>259</v>
      </c>
      <c r="C13" s="203" t="s">
        <v>29</v>
      </c>
      <c r="D13" s="199"/>
      <c r="E13" s="55"/>
      <c r="F13" s="55"/>
      <c r="G13" s="55"/>
      <c r="H13" s="55"/>
      <c r="I13" s="55"/>
      <c r="J13" s="56"/>
      <c r="K13" s="56"/>
      <c r="L13" s="56"/>
      <c r="M13" s="56"/>
      <c r="N13" s="56"/>
      <c r="O13" s="56"/>
      <c r="P13" s="56"/>
    </row>
    <row r="14" spans="2:20" hidden="1" x14ac:dyDescent="0.25">
      <c r="B14" s="107" t="s">
        <v>39</v>
      </c>
      <c r="C14" s="113"/>
      <c r="D14" s="200"/>
      <c r="E14" s="56"/>
      <c r="F14" s="56"/>
      <c r="G14" s="56"/>
      <c r="H14" s="56"/>
      <c r="I14" s="56"/>
      <c r="J14" s="56"/>
      <c r="K14" s="56"/>
      <c r="L14" s="56"/>
      <c r="M14" s="56"/>
      <c r="N14" s="56"/>
      <c r="O14" s="56"/>
      <c r="P14" s="56"/>
    </row>
    <row r="15" spans="2:20" ht="19.5" hidden="1" customHeight="1" x14ac:dyDescent="0.25">
      <c r="B15" s="107"/>
      <c r="C15" s="113"/>
      <c r="D15" s="200"/>
      <c r="E15" s="56"/>
      <c r="F15" s="56"/>
      <c r="G15" s="56"/>
      <c r="H15" s="56"/>
      <c r="I15" s="56"/>
      <c r="J15" s="56"/>
      <c r="K15" s="56"/>
      <c r="L15" s="56"/>
      <c r="M15" s="56"/>
      <c r="N15" s="56"/>
      <c r="O15" s="56"/>
      <c r="P15" s="56"/>
    </row>
    <row r="16" spans="2:20" hidden="1" x14ac:dyDescent="0.25">
      <c r="B16" s="107"/>
      <c r="C16" s="113"/>
      <c r="D16" s="157"/>
    </row>
    <row r="17" spans="2:4" hidden="1" x14ac:dyDescent="0.25">
      <c r="B17" s="107"/>
      <c r="C17" s="113"/>
      <c r="D17" s="157"/>
    </row>
    <row r="18" spans="2:4" hidden="1" x14ac:dyDescent="0.25">
      <c r="B18" s="107"/>
      <c r="C18" s="113"/>
      <c r="D18" s="157"/>
    </row>
    <row r="19" spans="2:4" hidden="1" x14ac:dyDescent="0.25">
      <c r="B19" s="107"/>
      <c r="C19" s="113"/>
      <c r="D19" s="157"/>
    </row>
    <row r="20" spans="2:4" hidden="1" x14ac:dyDescent="0.25">
      <c r="B20" s="107"/>
      <c r="C20" s="113"/>
      <c r="D20" s="157"/>
    </row>
    <row r="21" spans="2:4" hidden="1" x14ac:dyDescent="0.25">
      <c r="B21" s="107"/>
      <c r="C21" s="113"/>
      <c r="D21" s="157"/>
    </row>
    <row r="22" spans="2:4" hidden="1" x14ac:dyDescent="0.25">
      <c r="B22" s="107"/>
      <c r="C22" s="113"/>
      <c r="D22" s="157"/>
    </row>
    <row r="23" spans="2:4" hidden="1" x14ac:dyDescent="0.25">
      <c r="B23" s="107"/>
      <c r="C23" s="113"/>
      <c r="D23" s="157"/>
    </row>
    <row r="24" spans="2:4" x14ac:dyDescent="0.25">
      <c r="B24" s="257"/>
      <c r="C24" s="258"/>
      <c r="D24" s="198"/>
    </row>
    <row r="25" spans="2:4" x14ac:dyDescent="0.25">
      <c r="B25" s="257"/>
      <c r="C25" s="258"/>
    </row>
    <row r="26" spans="2:4" x14ac:dyDescent="0.25">
      <c r="B26" s="257"/>
      <c r="C26" s="258"/>
    </row>
    <row r="27" spans="2:4" x14ac:dyDescent="0.25">
      <c r="B27" s="257"/>
      <c r="C27" s="258"/>
    </row>
    <row r="28" spans="2:4" x14ac:dyDescent="0.25">
      <c r="B28" s="257"/>
      <c r="C28" s="258"/>
    </row>
    <row r="29" spans="2:4" x14ac:dyDescent="0.25">
      <c r="B29" s="257"/>
      <c r="C29" s="258"/>
    </row>
    <row r="30" spans="2:4" x14ac:dyDescent="0.25">
      <c r="B30" s="257"/>
      <c r="C30" s="258"/>
    </row>
    <row r="31" spans="2:4" x14ac:dyDescent="0.25">
      <c r="B31" s="257"/>
      <c r="C31" s="258"/>
    </row>
    <row r="32" spans="2:4" x14ac:dyDescent="0.25">
      <c r="B32" s="257"/>
      <c r="C32" s="258"/>
    </row>
    <row r="33" spans="2:3" x14ac:dyDescent="0.25">
      <c r="B33" s="259"/>
      <c r="C33" s="260"/>
    </row>
    <row r="34" spans="2:3" hidden="1" x14ac:dyDescent="0.25">
      <c r="C34" s="262"/>
    </row>
    <row r="35" spans="2:3" hidden="1" x14ac:dyDescent="0.25">
      <c r="C35" s="262"/>
    </row>
    <row r="36" spans="2:3" hidden="1" x14ac:dyDescent="0.25">
      <c r="C36" s="262"/>
    </row>
    <row r="37" spans="2:3" hidden="1" x14ac:dyDescent="0.25">
      <c r="C37" s="262"/>
    </row>
    <row r="38" spans="2:3" hidden="1" x14ac:dyDescent="0.25">
      <c r="C38" s="262"/>
    </row>
    <row r="39" spans="2:3" hidden="1" x14ac:dyDescent="0.25">
      <c r="C39" s="262"/>
    </row>
    <row r="40" spans="2:3" hidden="1" x14ac:dyDescent="0.25">
      <c r="C40" s="201"/>
    </row>
    <row r="41" spans="2:3" hidden="1" x14ac:dyDescent="0.25">
      <c r="C41" s="202"/>
    </row>
  </sheetData>
  <sheetProtection algorithmName="SHA-512" hashValue="IdDKGS5hAfE6LvPXRKs9/cMBNCM40vS49zpahCNLNazCES0wRPfqt/d+0YQwoW1a2VUjho25bEjqcM/Bn8dvsg==" saltValue="d5ic4Ph4FRdvGis2ULQ77A==" spinCount="100000" sheet="1" objects="1" scenarios="1"/>
  <dataValidations count="4">
    <dataValidation type="whole" operator="greaterThan" allowBlank="1" showInputMessage="1" showErrorMessage="1" sqref="H1 H6:H8" xr:uid="{00000000-0002-0000-0500-000000000000}">
      <formula1>9999</formula1>
    </dataValidation>
    <dataValidation type="whole" operator="greaterThan" allowBlank="1" showInputMessage="1" showErrorMessage="1" sqref="K6:K8 K1 J2:J5" xr:uid="{00000000-0002-0000-0500-000001000000}">
      <formula1>2017</formula1>
    </dataValidation>
    <dataValidation type="list" allowBlank="1" showErrorMessage="1" sqref="I7:J7" xr:uid="{00000000-0002-0000-0500-000002000000}">
      <formula1>"AL,AK,AZ,AR,CA,CO,CT,DC,DE,FL,GA,HI,ID,IL,IN,IA,KS,KY,LA,ME,MD,MA,MI,MN,MS,MO,MT,NE,NV,NH,NJ,NM,NY,NC,ND,OH,OK,OR,PA,RI,SC,SD,TN,TX,UT,VT,VA,WA,WV,WI,WY"</formula1>
    </dataValidation>
    <dataValidation type="list" allowBlank="1" showInputMessage="1" showErrorMessage="1" sqref="B24:B33" xr:uid="{00000000-0002-0000-0500-000003000000}">
      <formula1>CompanyRecord</formula1>
    </dataValidation>
  </dataValidations>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9"/>
  </sheetPr>
  <dimension ref="B1:AA1108"/>
  <sheetViews>
    <sheetView showGridLines="0" topLeftCell="B7" zoomScaleNormal="100" workbookViewId="0">
      <selection activeCell="K13" sqref="K13"/>
    </sheetView>
  </sheetViews>
  <sheetFormatPr defaultColWidth="0" defaultRowHeight="15" zeroHeight="1" x14ac:dyDescent="0.25"/>
  <cols>
    <col min="1" max="1" width="9.140625" hidden="1" customWidth="1"/>
    <col min="2" max="2" width="15.7109375" customWidth="1"/>
    <col min="3" max="3" width="38" customWidth="1"/>
    <col min="4" max="4" width="54.85546875" bestFit="1" customWidth="1"/>
    <col min="5" max="5" width="54.85546875" customWidth="1"/>
    <col min="6" max="6" width="27.85546875" bestFit="1" customWidth="1"/>
    <col min="7" max="7" width="26.42578125" bestFit="1" customWidth="1"/>
    <col min="8" max="8" width="26.5703125" style="67" bestFit="1" customWidth="1"/>
    <col min="9" max="9" width="28" style="68" bestFit="1" customWidth="1"/>
    <col min="10" max="10" width="41.42578125" style="68" customWidth="1"/>
    <col min="11" max="11" width="61.28515625" style="196" customWidth="1"/>
    <col min="12" max="12" width="38.5703125" style="158" hidden="1" customWidth="1"/>
    <col min="13" max="19" width="23.42578125" hidden="1" customWidth="1"/>
    <col min="20" max="21" width="15.5703125" hidden="1" customWidth="1"/>
    <col min="22" max="22" width="29.28515625" hidden="1" customWidth="1"/>
    <col min="23" max="23" width="15.5703125" hidden="1" customWidth="1"/>
    <col min="24" max="24" width="33.7109375" hidden="1" customWidth="1"/>
    <col min="25" max="25" width="15.5703125" hidden="1" customWidth="1"/>
    <col min="26" max="27" width="33.7109375" hidden="1" customWidth="1"/>
    <col min="28" max="16384" width="9.140625" hidden="1"/>
  </cols>
  <sheetData>
    <row r="1" spans="2:17" s="7" customFormat="1" ht="24.75" hidden="1" customHeight="1" x14ac:dyDescent="0.2">
      <c r="B1" s="2" t="s">
        <v>42</v>
      </c>
      <c r="C1" s="26"/>
      <c r="D1" s="40"/>
      <c r="E1" s="40"/>
      <c r="F1" s="40"/>
      <c r="G1" s="40"/>
      <c r="H1" s="40"/>
      <c r="I1" s="40"/>
      <c r="J1" s="40"/>
      <c r="K1" s="188"/>
      <c r="L1" s="188"/>
    </row>
    <row r="2" spans="2:17" s="7" customFormat="1" ht="12.75" hidden="1" x14ac:dyDescent="0.2">
      <c r="B2" s="41" t="s">
        <v>0</v>
      </c>
      <c r="C2" s="41"/>
      <c r="D2" s="39" t="str">
        <f>+Welcome!B2</f>
        <v>63.10899(c) Semiannual Compliance Report (Spreadsheet Template)</v>
      </c>
      <c r="E2" s="39"/>
      <c r="F2" s="39"/>
      <c r="G2" s="42"/>
      <c r="H2" s="42"/>
      <c r="I2" s="42"/>
      <c r="J2" s="42"/>
      <c r="K2" s="189"/>
      <c r="L2" s="189"/>
    </row>
    <row r="3" spans="2:17" s="7" customFormat="1" ht="12.75" hidden="1" x14ac:dyDescent="0.2">
      <c r="B3" s="43" t="s">
        <v>1</v>
      </c>
      <c r="C3" s="43"/>
      <c r="D3" s="44" t="str">
        <f>+Welcome!B3</f>
        <v>63.10899(c)</v>
      </c>
      <c r="E3" s="44"/>
      <c r="F3" s="44"/>
      <c r="G3" s="45"/>
      <c r="H3" s="45"/>
      <c r="I3" s="45"/>
      <c r="J3" s="45"/>
      <c r="K3" s="190"/>
      <c r="L3" s="190"/>
    </row>
    <row r="4" spans="2:17" s="7" customFormat="1" ht="12.75" hidden="1" x14ac:dyDescent="0.2">
      <c r="B4" s="43" t="s">
        <v>2</v>
      </c>
      <c r="C4" s="43"/>
      <c r="D4" s="46" t="str">
        <f>+Welcome!B4</f>
        <v>v1.01</v>
      </c>
      <c r="E4" s="46"/>
      <c r="F4" s="46"/>
      <c r="G4" s="47"/>
      <c r="H4" s="47"/>
      <c r="I4" s="47"/>
      <c r="J4" s="47"/>
      <c r="K4" s="191"/>
      <c r="L4" s="191"/>
    </row>
    <row r="5" spans="2:17" s="7" customFormat="1" ht="12.75" hidden="1" x14ac:dyDescent="0.2">
      <c r="B5" s="43" t="s">
        <v>3</v>
      </c>
      <c r="C5" s="43"/>
      <c r="D5" s="48">
        <f>+Welcome!B5</f>
        <v>44362</v>
      </c>
      <c r="E5" s="48"/>
      <c r="F5" s="48"/>
      <c r="G5" s="49"/>
      <c r="H5" s="49"/>
      <c r="I5" s="49"/>
      <c r="J5" s="49"/>
      <c r="K5" s="192"/>
      <c r="L5" s="192"/>
    </row>
    <row r="6" spans="2:17" s="8" customFormat="1" hidden="1" x14ac:dyDescent="0.25">
      <c r="B6" s="186" t="str">
        <f>Welcome!B6</f>
        <v>OMB No.: 2060-0605 Form 5900-521 For further Paperwork Reduction Act information see: 
https://www.epa.gov/electronic-reporting-air-emissions/paperwork-reduction-act-pra-cedri-and-ert</v>
      </c>
      <c r="K6" s="193"/>
      <c r="L6" s="155"/>
    </row>
    <row r="7" spans="2:17" s="8" customFormat="1" x14ac:dyDescent="0.25">
      <c r="B7" s="187" t="s">
        <v>154</v>
      </c>
      <c r="C7" s="74"/>
      <c r="D7" s="77"/>
      <c r="E7" s="77"/>
      <c r="F7" s="77"/>
      <c r="G7" s="77"/>
      <c r="H7" s="77"/>
      <c r="I7" s="35"/>
      <c r="J7" s="35"/>
      <c r="K7" s="86"/>
      <c r="L7" s="32"/>
      <c r="M7" s="32"/>
      <c r="N7" s="32"/>
      <c r="O7" s="32"/>
      <c r="P7" s="32"/>
      <c r="Q7" s="32"/>
    </row>
    <row r="8" spans="2:17" s="8" customFormat="1" ht="15.75" thickBot="1" x14ac:dyDescent="0.3">
      <c r="B8" s="10" t="s">
        <v>153</v>
      </c>
      <c r="C8" s="31"/>
      <c r="D8" s="31"/>
      <c r="E8" s="31"/>
      <c r="F8" s="31"/>
      <c r="G8" s="31"/>
      <c r="H8" s="31"/>
      <c r="I8" s="31"/>
      <c r="J8" s="31"/>
      <c r="K8" s="31"/>
      <c r="L8" s="31"/>
      <c r="M8" s="23"/>
      <c r="N8" s="23"/>
      <c r="O8" s="23"/>
      <c r="P8" s="23"/>
      <c r="Q8" s="23"/>
    </row>
    <row r="9" spans="2:17" s="8" customFormat="1" ht="17.25" hidden="1" customHeight="1" x14ac:dyDescent="0.25">
      <c r="B9" s="33"/>
      <c r="C9" s="33"/>
      <c r="D9" s="33"/>
      <c r="E9" s="33"/>
      <c r="F9" s="33"/>
      <c r="G9" s="33"/>
      <c r="H9" s="33"/>
      <c r="I9" s="33"/>
      <c r="J9" s="33"/>
      <c r="K9" s="33"/>
      <c r="L9" s="33"/>
      <c r="M9" s="10"/>
      <c r="N9" s="10"/>
      <c r="O9" s="10"/>
      <c r="P9" s="10"/>
      <c r="Q9" s="10"/>
    </row>
    <row r="10" spans="2:17" s="8" customFormat="1" hidden="1" x14ac:dyDescent="0.25">
      <c r="G10" s="57"/>
      <c r="H10" s="57"/>
      <c r="I10" s="57"/>
      <c r="J10" s="57"/>
      <c r="K10" s="63"/>
      <c r="L10" s="57"/>
      <c r="M10" s="11"/>
      <c r="N10" s="11"/>
      <c r="O10" s="11"/>
      <c r="P10" s="11"/>
      <c r="Q10" s="11"/>
    </row>
    <row r="11" spans="2:17" s="8" customFormat="1" ht="15.75" hidden="1" thickBot="1" x14ac:dyDescent="0.3">
      <c r="B11" s="11"/>
      <c r="C11" s="20"/>
      <c r="D11" s="20"/>
      <c r="E11" s="20"/>
      <c r="F11" s="20"/>
      <c r="G11" s="141"/>
      <c r="H11" s="141"/>
      <c r="I11" s="141"/>
      <c r="J11" s="141"/>
      <c r="K11" s="194"/>
      <c r="L11" s="142"/>
    </row>
    <row r="12" spans="2:17" s="12" customFormat="1" ht="60.75" thickBot="1" x14ac:dyDescent="0.3">
      <c r="B12" s="336" t="s">
        <v>377</v>
      </c>
      <c r="C12" s="336" t="s">
        <v>378</v>
      </c>
      <c r="D12" s="333" t="s">
        <v>379</v>
      </c>
      <c r="E12" s="333" t="s">
        <v>380</v>
      </c>
      <c r="F12" s="333" t="s">
        <v>381</v>
      </c>
      <c r="G12" s="333" t="s">
        <v>382</v>
      </c>
      <c r="H12" s="333" t="s">
        <v>383</v>
      </c>
      <c r="I12" s="333" t="s">
        <v>384</v>
      </c>
      <c r="J12" s="339" t="s">
        <v>385</v>
      </c>
      <c r="K12" s="340" t="s">
        <v>386</v>
      </c>
      <c r="L12" s="195"/>
    </row>
    <row r="13" spans="2:17" s="15" customFormat="1" x14ac:dyDescent="0.25">
      <c r="B13" s="106" t="s">
        <v>259</v>
      </c>
      <c r="C13" s="106" t="s">
        <v>266</v>
      </c>
      <c r="D13" s="13" t="s">
        <v>267</v>
      </c>
      <c r="E13" s="13" t="s">
        <v>268</v>
      </c>
      <c r="F13" s="13" t="s">
        <v>366</v>
      </c>
      <c r="G13" s="13" t="s">
        <v>269</v>
      </c>
      <c r="H13" s="13" t="s">
        <v>270</v>
      </c>
      <c r="I13" s="13" t="s">
        <v>271</v>
      </c>
      <c r="J13" s="285" t="s">
        <v>272</v>
      </c>
      <c r="K13" s="286" t="s">
        <v>273</v>
      </c>
      <c r="L13" s="156"/>
    </row>
    <row r="14" spans="2:17" s="19" customFormat="1" x14ac:dyDescent="0.25">
      <c r="B14" s="107" t="s">
        <v>39</v>
      </c>
      <c r="C14" s="107" t="s">
        <v>45</v>
      </c>
      <c r="D14" s="16" t="s">
        <v>48</v>
      </c>
      <c r="E14" s="16" t="s">
        <v>215</v>
      </c>
      <c r="F14" s="16" t="s">
        <v>188</v>
      </c>
      <c r="G14" s="16" t="s">
        <v>335</v>
      </c>
      <c r="H14" s="16" t="s">
        <v>31</v>
      </c>
      <c r="I14" s="16" t="s">
        <v>148</v>
      </c>
      <c r="J14" s="282" t="s">
        <v>218</v>
      </c>
      <c r="K14" s="283" t="s">
        <v>204</v>
      </c>
      <c r="L14" s="157"/>
    </row>
    <row r="15" spans="2:17" hidden="1" x14ac:dyDescent="0.25">
      <c r="B15" s="107"/>
      <c r="C15" s="107"/>
      <c r="D15" s="16"/>
      <c r="E15" s="16"/>
      <c r="F15" s="16"/>
      <c r="G15" s="16"/>
      <c r="H15" s="16"/>
      <c r="I15" s="16"/>
      <c r="J15" s="282"/>
      <c r="K15" s="283"/>
    </row>
    <row r="16" spans="2:17" hidden="1" x14ac:dyDescent="0.25">
      <c r="B16" s="107"/>
      <c r="C16" s="107"/>
      <c r="D16" s="16"/>
      <c r="E16" s="16"/>
      <c r="F16" s="16"/>
      <c r="G16" s="16"/>
      <c r="H16" s="16"/>
      <c r="I16" s="16"/>
      <c r="J16" s="282"/>
      <c r="K16" s="283"/>
    </row>
    <row r="17" spans="2:11" hidden="1" x14ac:dyDescent="0.25">
      <c r="B17" s="107"/>
      <c r="C17" s="107"/>
      <c r="D17" s="16"/>
      <c r="E17" s="16"/>
      <c r="F17" s="16"/>
      <c r="G17" s="16"/>
      <c r="H17" s="16"/>
      <c r="I17" s="16"/>
      <c r="J17" s="282"/>
      <c r="K17" s="283"/>
    </row>
    <row r="18" spans="2:11" hidden="1" x14ac:dyDescent="0.25">
      <c r="B18" s="107"/>
      <c r="C18" s="107"/>
      <c r="D18" s="16"/>
      <c r="E18" s="16"/>
      <c r="F18" s="16"/>
      <c r="G18" s="16"/>
      <c r="H18" s="16"/>
      <c r="I18" s="16"/>
      <c r="J18" s="282"/>
      <c r="K18" s="283"/>
    </row>
    <row r="19" spans="2:11" hidden="1" x14ac:dyDescent="0.25">
      <c r="B19" s="107"/>
      <c r="C19" s="107"/>
      <c r="D19" s="16"/>
      <c r="E19" s="16"/>
      <c r="F19" s="16"/>
      <c r="G19" s="16"/>
      <c r="H19" s="16"/>
      <c r="I19" s="16"/>
      <c r="J19" s="282"/>
      <c r="K19" s="283"/>
    </row>
    <row r="20" spans="2:11" hidden="1" x14ac:dyDescent="0.25">
      <c r="B20" s="107"/>
      <c r="C20" s="107"/>
      <c r="D20" s="16"/>
      <c r="E20" s="16"/>
      <c r="F20" s="16"/>
      <c r="G20" s="16"/>
      <c r="H20" s="16"/>
      <c r="I20" s="16"/>
      <c r="J20" s="282"/>
      <c r="K20" s="283"/>
    </row>
    <row r="21" spans="2:11" hidden="1" x14ac:dyDescent="0.25">
      <c r="B21" s="107"/>
      <c r="C21" s="107"/>
      <c r="D21" s="16"/>
      <c r="E21" s="16"/>
      <c r="F21" s="16"/>
      <c r="G21" s="16"/>
      <c r="H21" s="16"/>
      <c r="I21" s="16"/>
      <c r="J21" s="282"/>
      <c r="K21" s="283"/>
    </row>
    <row r="22" spans="2:11" hidden="1" x14ac:dyDescent="0.25">
      <c r="B22" s="107"/>
      <c r="C22" s="107"/>
      <c r="D22" s="16"/>
      <c r="E22" s="16"/>
      <c r="F22" s="16"/>
      <c r="G22" s="16"/>
      <c r="H22" s="16"/>
      <c r="I22" s="16"/>
      <c r="J22" s="282"/>
      <c r="K22" s="283"/>
    </row>
    <row r="23" spans="2:11" hidden="1" x14ac:dyDescent="0.25">
      <c r="B23" s="107"/>
      <c r="C23" s="107"/>
      <c r="D23" s="16"/>
      <c r="E23" s="16"/>
      <c r="F23" s="16"/>
      <c r="G23" s="16"/>
      <c r="H23" s="16"/>
      <c r="I23" s="16"/>
      <c r="J23" s="282"/>
      <c r="K23" s="283"/>
    </row>
    <row r="24" spans="2:11" x14ac:dyDescent="0.25">
      <c r="B24" s="313" t="str">
        <f>IF($E24="","",VLOOKUP($E24,Lists!$BM$2:$BP$78,2,FALSE))</f>
        <v/>
      </c>
      <c r="C24" s="313" t="str">
        <f>IF($E24="","",VLOOKUP($E24,Lists!$BM$2:$BP$78,3,FALSE))</f>
        <v/>
      </c>
      <c r="D24" s="313" t="str">
        <f>IF($E24="","",VLOOKUP($E24,Lists!$BM$2:$BP$78,4,FALSE))</f>
        <v/>
      </c>
      <c r="E24" s="311"/>
      <c r="F24" s="78"/>
      <c r="G24" s="73"/>
      <c r="H24" s="79"/>
      <c r="I24" s="218"/>
      <c r="J24" s="268"/>
      <c r="K24" s="284"/>
    </row>
    <row r="25" spans="2:11" x14ac:dyDescent="0.25">
      <c r="B25" s="313" t="str">
        <f>IF($E25="","",VLOOKUP($E25,Lists!$BM$2:$BP$78,2,FALSE))</f>
        <v/>
      </c>
      <c r="C25" s="313" t="str">
        <f>IF($E25="","",VLOOKUP($E25,Lists!$BM$2:$BP$78,3,FALSE))</f>
        <v/>
      </c>
      <c r="D25" s="313" t="str">
        <f>IF($E25="","",VLOOKUP($E25,Lists!$BM$2:$BP$78,4,FALSE))</f>
        <v/>
      </c>
      <c r="E25" s="311"/>
      <c r="F25" s="78"/>
      <c r="G25" s="73"/>
      <c r="H25" s="79"/>
      <c r="I25" s="218"/>
      <c r="J25" s="316"/>
      <c r="K25" s="302"/>
    </row>
    <row r="26" spans="2:11" x14ac:dyDescent="0.25">
      <c r="B26" s="313" t="str">
        <f>IF($E26="","",VLOOKUP($E26,Lists!$BM$2:$BP$78,2,FALSE))</f>
        <v/>
      </c>
      <c r="C26" s="313" t="str">
        <f>IF($E26="","",VLOOKUP($E26,Lists!$BM$2:$BP$78,3,FALSE))</f>
        <v/>
      </c>
      <c r="D26" s="313" t="str">
        <f>IF($E26="","",VLOOKUP($E26,Lists!$BM$2:$BP$78,4,FALSE))</f>
        <v/>
      </c>
      <c r="E26" s="311"/>
      <c r="F26" s="78"/>
      <c r="G26" s="73"/>
      <c r="H26" s="79"/>
      <c r="I26" s="218"/>
      <c r="J26" s="316"/>
      <c r="K26" s="302"/>
    </row>
    <row r="27" spans="2:11" x14ac:dyDescent="0.25">
      <c r="B27" s="313" t="str">
        <f>IF($E27="","",VLOOKUP($E27,Lists!$BM$2:$BP$78,2,FALSE))</f>
        <v/>
      </c>
      <c r="C27" s="313" t="str">
        <f>IF($E27="","",VLOOKUP($E27,Lists!$BM$2:$BP$78,3,FALSE))</f>
        <v/>
      </c>
      <c r="D27" s="313" t="str">
        <f>IF($E27="","",VLOOKUP($E27,Lists!$BM$2:$BP$78,4,FALSE))</f>
        <v/>
      </c>
      <c r="E27" s="312"/>
      <c r="F27" s="64"/>
      <c r="G27" s="73"/>
      <c r="H27" s="79"/>
      <c r="I27" s="218"/>
      <c r="J27" s="316"/>
      <c r="K27" s="302"/>
    </row>
    <row r="28" spans="2:11" x14ac:dyDescent="0.25">
      <c r="B28" s="313" t="str">
        <f>IF($E28="","",VLOOKUP($E28,Lists!$BM$2:$BP$78,2,FALSE))</f>
        <v/>
      </c>
      <c r="C28" s="313" t="str">
        <f>IF($E28="","",VLOOKUP($E28,Lists!$BM$2:$BP$78,3,FALSE))</f>
        <v/>
      </c>
      <c r="D28" s="313" t="str">
        <f>IF($E28="","",VLOOKUP($E28,Lists!$BM$2:$BP$78,4,FALSE))</f>
        <v/>
      </c>
      <c r="E28" s="312"/>
      <c r="F28" s="64"/>
      <c r="G28" s="73"/>
      <c r="H28" s="79"/>
      <c r="I28" s="218"/>
      <c r="J28" s="316"/>
      <c r="K28" s="302"/>
    </row>
    <row r="29" spans="2:11" x14ac:dyDescent="0.25">
      <c r="B29" s="313" t="str">
        <f>IF($E29="","",VLOOKUP($E29,Lists!$BM$2:$BP$78,2,FALSE))</f>
        <v/>
      </c>
      <c r="C29" s="313" t="str">
        <f>IF($E29="","",VLOOKUP($E29,Lists!$BM$2:$BP$78,3,FALSE))</f>
        <v/>
      </c>
      <c r="D29" s="313" t="str">
        <f>IF($E29="","",VLOOKUP($E29,Lists!$BM$2:$BP$78,4,FALSE))</f>
        <v/>
      </c>
      <c r="E29" s="312"/>
      <c r="F29" s="64"/>
      <c r="G29" s="73"/>
      <c r="H29" s="79"/>
      <c r="I29" s="218"/>
      <c r="J29" s="316"/>
      <c r="K29" s="302"/>
    </row>
    <row r="30" spans="2:11" x14ac:dyDescent="0.25">
      <c r="B30" s="313" t="str">
        <f>IF($E30="","",VLOOKUP($E30,Lists!$BM$2:$BP$78,2,FALSE))</f>
        <v/>
      </c>
      <c r="C30" s="313" t="str">
        <f>IF($E30="","",VLOOKUP($E30,Lists!$BM$2:$BP$78,3,FALSE))</f>
        <v/>
      </c>
      <c r="D30" s="313" t="str">
        <f>IF($E30="","",VLOOKUP($E30,Lists!$BM$2:$BP$78,4,FALSE))</f>
        <v/>
      </c>
      <c r="E30" s="312"/>
      <c r="F30" s="64"/>
      <c r="G30" s="73"/>
      <c r="H30" s="79"/>
      <c r="I30" s="218"/>
      <c r="J30" s="316"/>
      <c r="K30" s="302"/>
    </row>
    <row r="31" spans="2:11" x14ac:dyDescent="0.25">
      <c r="B31" s="313" t="str">
        <f>IF($E31="","",VLOOKUP($E31,Lists!$BM$2:$BP$78,2,FALSE))</f>
        <v/>
      </c>
      <c r="C31" s="313" t="str">
        <f>IF($E31="","",VLOOKUP($E31,Lists!$BM$2:$BP$78,3,FALSE))</f>
        <v/>
      </c>
      <c r="D31" s="313" t="str">
        <f>IF($E31="","",VLOOKUP($E31,Lists!$BM$2:$BP$78,4,FALSE))</f>
        <v/>
      </c>
      <c r="E31" s="312"/>
      <c r="F31" s="64"/>
      <c r="G31" s="73"/>
      <c r="H31" s="79"/>
      <c r="I31" s="218"/>
      <c r="J31" s="316"/>
      <c r="K31" s="302"/>
    </row>
    <row r="32" spans="2:11" x14ac:dyDescent="0.25">
      <c r="B32" s="313" t="str">
        <f>IF($E32="","",VLOOKUP($E32,Lists!$BM$2:$BP$78,2,FALSE))</f>
        <v/>
      </c>
      <c r="C32" s="313" t="str">
        <f>IF($E32="","",VLOOKUP($E32,Lists!$BM$2:$BP$78,3,FALSE))</f>
        <v/>
      </c>
      <c r="D32" s="313" t="str">
        <f>IF($E32="","",VLOOKUP($E32,Lists!$BM$2:$BP$78,4,FALSE))</f>
        <v/>
      </c>
      <c r="E32" s="312"/>
      <c r="F32" s="64"/>
      <c r="G32" s="73"/>
      <c r="H32" s="79"/>
      <c r="I32" s="218"/>
      <c r="J32" s="316"/>
      <c r="K32" s="302"/>
    </row>
    <row r="33" spans="2:11" x14ac:dyDescent="0.25">
      <c r="B33" s="313" t="str">
        <f>IF($E33="","",VLOOKUP($E33,Lists!$BM$2:$BP$78,2,FALSE))</f>
        <v/>
      </c>
      <c r="C33" s="313" t="str">
        <f>IF($E33="","",VLOOKUP($E33,Lists!$BM$2:$BP$78,3,FALSE))</f>
        <v/>
      </c>
      <c r="D33" s="313" t="str">
        <f>IF($E33="","",VLOOKUP($E33,Lists!$BM$2:$BP$78,4,FALSE))</f>
        <v/>
      </c>
      <c r="E33" s="312"/>
      <c r="F33" s="64"/>
      <c r="G33" s="73"/>
      <c r="H33" s="79"/>
      <c r="I33" s="218"/>
      <c r="J33" s="316"/>
      <c r="K33" s="302"/>
    </row>
    <row r="34" spans="2:11" x14ac:dyDescent="0.25">
      <c r="B34" s="313" t="str">
        <f>IF($E34="","",VLOOKUP($E34,Lists!$BM$2:$BP$78,2,FALSE))</f>
        <v/>
      </c>
      <c r="C34" s="313" t="str">
        <f>IF($E34="","",VLOOKUP($E34,Lists!$BM$2:$BP$78,3,FALSE))</f>
        <v/>
      </c>
      <c r="D34" s="313" t="str">
        <f>IF($E34="","",VLOOKUP($E34,Lists!$BM$2:$BP$78,4,FALSE))</f>
        <v/>
      </c>
      <c r="E34" s="312"/>
      <c r="F34" s="64"/>
      <c r="G34" s="73"/>
      <c r="H34" s="79"/>
      <c r="I34" s="218"/>
      <c r="J34" s="316"/>
      <c r="K34" s="302"/>
    </row>
    <row r="35" spans="2:11" x14ac:dyDescent="0.25">
      <c r="B35" s="313" t="str">
        <f>IF($E35="","",VLOOKUP($E35,Lists!$BM$2:$BP$78,2,FALSE))</f>
        <v/>
      </c>
      <c r="C35" s="313" t="str">
        <f>IF($E35="","",VLOOKUP($E35,Lists!$BM$2:$BP$78,3,FALSE))</f>
        <v/>
      </c>
      <c r="D35" s="313" t="str">
        <f>IF($E35="","",VLOOKUP($E35,Lists!$BM$2:$BP$78,4,FALSE))</f>
        <v/>
      </c>
      <c r="E35" s="312"/>
      <c r="F35" s="64"/>
      <c r="G35" s="73"/>
      <c r="H35" s="79"/>
      <c r="I35" s="218"/>
      <c r="J35" s="316"/>
      <c r="K35" s="302"/>
    </row>
    <row r="36" spans="2:11" x14ac:dyDescent="0.25">
      <c r="B36" s="313" t="str">
        <f>IF($E36="","",VLOOKUP($E36,Lists!$BM$2:$BP$78,2,FALSE))</f>
        <v/>
      </c>
      <c r="C36" s="313" t="str">
        <f>IF($E36="","",VLOOKUP($E36,Lists!$BM$2:$BP$78,3,FALSE))</f>
        <v/>
      </c>
      <c r="D36" s="313" t="str">
        <f>IF($E36="","",VLOOKUP($E36,Lists!$BM$2:$BP$78,4,FALSE))</f>
        <v/>
      </c>
      <c r="E36" s="312"/>
      <c r="F36" s="64"/>
      <c r="G36" s="73"/>
      <c r="H36" s="79"/>
      <c r="I36" s="218"/>
      <c r="J36" s="316"/>
      <c r="K36" s="302"/>
    </row>
    <row r="37" spans="2:11" x14ac:dyDescent="0.25">
      <c r="B37" s="313" t="str">
        <f>IF($E37="","",VLOOKUP($E37,Lists!$BM$2:$BP$78,2,FALSE))</f>
        <v/>
      </c>
      <c r="C37" s="313" t="str">
        <f>IF($E37="","",VLOOKUP($E37,Lists!$BM$2:$BP$78,3,FALSE))</f>
        <v/>
      </c>
      <c r="D37" s="313" t="str">
        <f>IF($E37="","",VLOOKUP($E37,Lists!$BM$2:$BP$78,4,FALSE))</f>
        <v/>
      </c>
      <c r="E37" s="312"/>
      <c r="F37" s="64"/>
      <c r="G37" s="73"/>
      <c r="H37" s="79"/>
      <c r="I37" s="218"/>
      <c r="J37" s="316"/>
      <c r="K37" s="302"/>
    </row>
    <row r="38" spans="2:11" x14ac:dyDescent="0.25">
      <c r="B38" s="313" t="str">
        <f>IF($E38="","",VLOOKUP($E38,Lists!$BM$2:$BP$78,2,FALSE))</f>
        <v/>
      </c>
      <c r="C38" s="313" t="str">
        <f>IF($E38="","",VLOOKUP($E38,Lists!$BM$2:$BP$78,3,FALSE))</f>
        <v/>
      </c>
      <c r="D38" s="313" t="str">
        <f>IF($E38="","",VLOOKUP($E38,Lists!$BM$2:$BP$78,4,FALSE))</f>
        <v/>
      </c>
      <c r="E38" s="312"/>
      <c r="F38" s="64"/>
      <c r="G38" s="73"/>
      <c r="H38" s="79"/>
      <c r="I38" s="218"/>
      <c r="J38" s="316"/>
      <c r="K38" s="302"/>
    </row>
    <row r="39" spans="2:11" x14ac:dyDescent="0.25">
      <c r="B39" s="313" t="str">
        <f>IF($E39="","",VLOOKUP($E39,Lists!$BM$2:$BP$78,2,FALSE))</f>
        <v/>
      </c>
      <c r="C39" s="313" t="str">
        <f>IF($E39="","",VLOOKUP($E39,Lists!$BM$2:$BP$78,3,FALSE))</f>
        <v/>
      </c>
      <c r="D39" s="313" t="str">
        <f>IF($E39="","",VLOOKUP($E39,Lists!$BM$2:$BP$78,4,FALSE))</f>
        <v/>
      </c>
      <c r="E39" s="312"/>
      <c r="F39" s="64"/>
      <c r="G39" s="73"/>
      <c r="H39" s="79"/>
      <c r="I39" s="218"/>
      <c r="J39" s="316"/>
      <c r="K39" s="302"/>
    </row>
    <row r="40" spans="2:11" x14ac:dyDescent="0.25">
      <c r="B40" s="313" t="str">
        <f>IF($E40="","",VLOOKUP($E40,Lists!$BM$2:$BP$78,2,FALSE))</f>
        <v/>
      </c>
      <c r="C40" s="313" t="str">
        <f>IF($E40="","",VLOOKUP($E40,Lists!$BM$2:$BP$78,3,FALSE))</f>
        <v/>
      </c>
      <c r="D40" s="313" t="str">
        <f>IF($E40="","",VLOOKUP($E40,Lists!$BM$2:$BP$78,4,FALSE))</f>
        <v/>
      </c>
      <c r="E40" s="312"/>
      <c r="F40" s="64"/>
      <c r="G40" s="73"/>
      <c r="H40" s="79"/>
      <c r="I40" s="218"/>
      <c r="J40" s="316"/>
      <c r="K40" s="302"/>
    </row>
    <row r="41" spans="2:11" x14ac:dyDescent="0.25">
      <c r="B41" s="313" t="str">
        <f>IF($E41="","",VLOOKUP($E41,Lists!$BM$2:$BP$78,2,FALSE))</f>
        <v/>
      </c>
      <c r="C41" s="313" t="str">
        <f>IF($E41="","",VLOOKUP($E41,Lists!$BM$2:$BP$78,3,FALSE))</f>
        <v/>
      </c>
      <c r="D41" s="313" t="str">
        <f>IF($E41="","",VLOOKUP($E41,Lists!$BM$2:$BP$78,4,FALSE))</f>
        <v/>
      </c>
      <c r="E41" s="312"/>
      <c r="F41" s="64"/>
      <c r="G41" s="73"/>
      <c r="H41" s="79"/>
      <c r="I41" s="218"/>
      <c r="J41" s="316"/>
      <c r="K41" s="302"/>
    </row>
    <row r="42" spans="2:11" x14ac:dyDescent="0.25">
      <c r="B42" s="313" t="str">
        <f>IF($E42="","",VLOOKUP($E42,Lists!$BM$2:$BP$78,2,FALSE))</f>
        <v/>
      </c>
      <c r="C42" s="313" t="str">
        <f>IF($E42="","",VLOOKUP($E42,Lists!$BM$2:$BP$78,3,FALSE))</f>
        <v/>
      </c>
      <c r="D42" s="313" t="str">
        <f>IF($E42="","",VLOOKUP($E42,Lists!$BM$2:$BP$78,4,FALSE))</f>
        <v/>
      </c>
      <c r="E42" s="312"/>
      <c r="F42" s="64"/>
      <c r="G42" s="73"/>
      <c r="H42" s="79"/>
      <c r="I42" s="218"/>
      <c r="J42" s="316"/>
      <c r="K42" s="302"/>
    </row>
    <row r="43" spans="2:11" x14ac:dyDescent="0.25">
      <c r="B43" s="313" t="str">
        <f>IF($E43="","",VLOOKUP($E43,Lists!$BM$2:$BP$78,2,FALSE))</f>
        <v/>
      </c>
      <c r="C43" s="313" t="str">
        <f>IF($E43="","",VLOOKUP($E43,Lists!$BM$2:$BP$78,3,FALSE))</f>
        <v/>
      </c>
      <c r="D43" s="313" t="str">
        <f>IF($E43="","",VLOOKUP($E43,Lists!$BM$2:$BP$78,4,FALSE))</f>
        <v/>
      </c>
      <c r="E43" s="312"/>
      <c r="F43" s="64"/>
      <c r="G43" s="73"/>
      <c r="H43" s="79"/>
      <c r="I43" s="218"/>
      <c r="J43" s="316"/>
      <c r="K43" s="302"/>
    </row>
    <row r="44" spans="2:11" x14ac:dyDescent="0.25">
      <c r="B44" s="313" t="str">
        <f>IF($E44="","",VLOOKUP($E44,Lists!$BM$2:$BP$78,2,FALSE))</f>
        <v/>
      </c>
      <c r="C44" s="313" t="str">
        <f>IF($E44="","",VLOOKUP($E44,Lists!$BM$2:$BP$78,3,FALSE))</f>
        <v/>
      </c>
      <c r="D44" s="313" t="str">
        <f>IF($E44="","",VLOOKUP($E44,Lists!$BM$2:$BP$78,4,FALSE))</f>
        <v/>
      </c>
      <c r="E44" s="312"/>
      <c r="F44" s="64"/>
      <c r="G44" s="73"/>
      <c r="H44" s="79"/>
      <c r="I44" s="218"/>
      <c r="J44" s="316"/>
      <c r="K44" s="302"/>
    </row>
    <row r="45" spans="2:11" x14ac:dyDescent="0.25">
      <c r="B45" s="313" t="str">
        <f>IF($E45="","",VLOOKUP($E45,Lists!$BM$2:$BP$78,2,FALSE))</f>
        <v/>
      </c>
      <c r="C45" s="313" t="str">
        <f>IF($E45="","",VLOOKUP($E45,Lists!$BM$2:$BP$78,3,FALSE))</f>
        <v/>
      </c>
      <c r="D45" s="313" t="str">
        <f>IF($E45="","",VLOOKUP($E45,Lists!$BM$2:$BP$78,4,FALSE))</f>
        <v/>
      </c>
      <c r="E45" s="312"/>
      <c r="F45" s="64"/>
      <c r="G45" s="73"/>
      <c r="H45" s="79"/>
      <c r="I45" s="218"/>
      <c r="J45" s="316"/>
      <c r="K45" s="302"/>
    </row>
    <row r="46" spans="2:11" x14ac:dyDescent="0.25">
      <c r="B46" s="313" t="str">
        <f>IF($E46="","",VLOOKUP($E46,Lists!$BM$2:$BP$78,2,FALSE))</f>
        <v/>
      </c>
      <c r="C46" s="313" t="str">
        <f>IF($E46="","",VLOOKUP($E46,Lists!$BM$2:$BP$78,3,FALSE))</f>
        <v/>
      </c>
      <c r="D46" s="313" t="str">
        <f>IF($E46="","",VLOOKUP($E46,Lists!$BM$2:$BP$78,4,FALSE))</f>
        <v/>
      </c>
      <c r="E46" s="312"/>
      <c r="F46" s="64"/>
      <c r="G46" s="73"/>
      <c r="H46" s="79"/>
      <c r="I46" s="218"/>
      <c r="J46" s="316"/>
      <c r="K46" s="302"/>
    </row>
    <row r="47" spans="2:11" x14ac:dyDescent="0.25">
      <c r="B47" s="313" t="str">
        <f>IF($E47="","",VLOOKUP($E47,Lists!$BM$2:$BP$78,2,FALSE))</f>
        <v/>
      </c>
      <c r="C47" s="313" t="str">
        <f>IF($E47="","",VLOOKUP($E47,Lists!$BM$2:$BP$78,3,FALSE))</f>
        <v/>
      </c>
      <c r="D47" s="313" t="str">
        <f>IF($E47="","",VLOOKUP($E47,Lists!$BM$2:$BP$78,4,FALSE))</f>
        <v/>
      </c>
      <c r="E47" s="312"/>
      <c r="F47" s="64"/>
      <c r="G47" s="73"/>
      <c r="H47" s="79"/>
      <c r="I47" s="218"/>
      <c r="J47" s="316"/>
      <c r="K47" s="302"/>
    </row>
    <row r="48" spans="2:11" x14ac:dyDescent="0.25">
      <c r="B48" s="313" t="str">
        <f>IF($E48="","",VLOOKUP($E48,Lists!$BM$2:$BP$78,2,FALSE))</f>
        <v/>
      </c>
      <c r="C48" s="313" t="str">
        <f>IF($E48="","",VLOOKUP($E48,Lists!$BM$2:$BP$78,3,FALSE))</f>
        <v/>
      </c>
      <c r="D48" s="313" t="str">
        <f>IF($E48="","",VLOOKUP($E48,Lists!$BM$2:$BP$78,4,FALSE))</f>
        <v/>
      </c>
      <c r="E48" s="312"/>
      <c r="F48" s="64"/>
      <c r="G48" s="73"/>
      <c r="H48" s="79"/>
      <c r="I48" s="218"/>
      <c r="J48" s="316"/>
      <c r="K48" s="302"/>
    </row>
    <row r="49" spans="2:11" x14ac:dyDescent="0.25">
      <c r="B49" s="313" t="str">
        <f>IF($E49="","",VLOOKUP($E49,Lists!$BM$2:$BP$78,2,FALSE))</f>
        <v/>
      </c>
      <c r="C49" s="313" t="str">
        <f>IF($E49="","",VLOOKUP($E49,Lists!$BM$2:$BP$78,3,FALSE))</f>
        <v/>
      </c>
      <c r="D49" s="313" t="str">
        <f>IF($E49="","",VLOOKUP($E49,Lists!$BM$2:$BP$78,4,FALSE))</f>
        <v/>
      </c>
      <c r="E49" s="312"/>
      <c r="F49" s="64"/>
      <c r="G49" s="73"/>
      <c r="H49" s="79"/>
      <c r="I49" s="218"/>
      <c r="J49" s="316"/>
      <c r="K49" s="302"/>
    </row>
    <row r="50" spans="2:11" x14ac:dyDescent="0.25">
      <c r="B50" s="313" t="str">
        <f>IF($E50="","",VLOOKUP($E50,Lists!$BM$2:$BP$78,2,FALSE))</f>
        <v/>
      </c>
      <c r="C50" s="313" t="str">
        <f>IF($E50="","",VLOOKUP($E50,Lists!$BM$2:$BP$78,3,FALSE))</f>
        <v/>
      </c>
      <c r="D50" s="313" t="str">
        <f>IF($E50="","",VLOOKUP($E50,Lists!$BM$2:$BP$78,4,FALSE))</f>
        <v/>
      </c>
      <c r="E50" s="312"/>
      <c r="F50" s="64"/>
      <c r="G50" s="73"/>
      <c r="H50" s="79"/>
      <c r="I50" s="218"/>
      <c r="J50" s="316"/>
      <c r="K50" s="302"/>
    </row>
    <row r="51" spans="2:11" x14ac:dyDescent="0.25">
      <c r="B51" s="313" t="str">
        <f>IF($E51="","",VLOOKUP($E51,Lists!$BM$2:$BP$78,2,FALSE))</f>
        <v/>
      </c>
      <c r="C51" s="313" t="str">
        <f>IF($E51="","",VLOOKUP($E51,Lists!$BM$2:$BP$78,3,FALSE))</f>
        <v/>
      </c>
      <c r="D51" s="313" t="str">
        <f>IF($E51="","",VLOOKUP($E51,Lists!$BM$2:$BP$78,4,FALSE))</f>
        <v/>
      </c>
      <c r="E51" s="312"/>
      <c r="F51" s="64"/>
      <c r="G51" s="73"/>
      <c r="H51" s="79"/>
      <c r="I51" s="218"/>
      <c r="J51" s="316"/>
      <c r="K51" s="302"/>
    </row>
    <row r="52" spans="2:11" x14ac:dyDescent="0.25">
      <c r="B52" s="313" t="str">
        <f>IF($E52="","",VLOOKUP($E52,Lists!$BM$2:$BP$78,2,FALSE))</f>
        <v/>
      </c>
      <c r="C52" s="313" t="str">
        <f>IF($E52="","",VLOOKUP($E52,Lists!$BM$2:$BP$78,3,FALSE))</f>
        <v/>
      </c>
      <c r="D52" s="313" t="str">
        <f>IF($E52="","",VLOOKUP($E52,Lists!$BM$2:$BP$78,4,FALSE))</f>
        <v/>
      </c>
      <c r="E52" s="312"/>
      <c r="F52" s="64"/>
      <c r="G52" s="73"/>
      <c r="H52" s="79"/>
      <c r="I52" s="218"/>
      <c r="J52" s="316"/>
      <c r="K52" s="302"/>
    </row>
    <row r="53" spans="2:11" x14ac:dyDescent="0.25">
      <c r="B53" s="313" t="str">
        <f>IF($E53="","",VLOOKUP($E53,Lists!$BM$2:$BP$78,2,FALSE))</f>
        <v/>
      </c>
      <c r="C53" s="313" t="str">
        <f>IF($E53="","",VLOOKUP($E53,Lists!$BM$2:$BP$78,3,FALSE))</f>
        <v/>
      </c>
      <c r="D53" s="313" t="str">
        <f>IF($E53="","",VLOOKUP($E53,Lists!$BM$2:$BP$78,4,FALSE))</f>
        <v/>
      </c>
      <c r="E53" s="312"/>
      <c r="F53" s="64"/>
      <c r="G53" s="73"/>
      <c r="H53" s="79"/>
      <c r="I53" s="218"/>
      <c r="J53" s="316"/>
      <c r="K53" s="302"/>
    </row>
    <row r="54" spans="2:11" x14ac:dyDescent="0.25">
      <c r="B54" s="313" t="str">
        <f>IF($E54="","",VLOOKUP($E54,Lists!$BM$2:$BP$78,2,FALSE))</f>
        <v/>
      </c>
      <c r="C54" s="313" t="str">
        <f>IF($E54="","",VLOOKUP($E54,Lists!$BM$2:$BP$78,3,FALSE))</f>
        <v/>
      </c>
      <c r="D54" s="313" t="str">
        <f>IF($E54="","",VLOOKUP($E54,Lists!$BM$2:$BP$78,4,FALSE))</f>
        <v/>
      </c>
      <c r="E54" s="312"/>
      <c r="F54" s="64"/>
      <c r="G54" s="73"/>
      <c r="H54" s="79"/>
      <c r="I54" s="218"/>
      <c r="J54" s="316"/>
      <c r="K54" s="302"/>
    </row>
    <row r="55" spans="2:11" x14ac:dyDescent="0.25">
      <c r="B55" s="313" t="str">
        <f>IF($E55="","",VLOOKUP($E55,Lists!$BM$2:$BP$78,2,FALSE))</f>
        <v/>
      </c>
      <c r="C55" s="313" t="str">
        <f>IF($E55="","",VLOOKUP($E55,Lists!$BM$2:$BP$78,3,FALSE))</f>
        <v/>
      </c>
      <c r="D55" s="313" t="str">
        <f>IF($E55="","",VLOOKUP($E55,Lists!$BM$2:$BP$78,4,FALSE))</f>
        <v/>
      </c>
      <c r="E55" s="312"/>
      <c r="F55" s="64"/>
      <c r="G55" s="73"/>
      <c r="H55" s="79"/>
      <c r="I55" s="218"/>
      <c r="J55" s="316"/>
      <c r="K55" s="302"/>
    </row>
    <row r="56" spans="2:11" x14ac:dyDescent="0.25">
      <c r="B56" s="313" t="str">
        <f>IF($E56="","",VLOOKUP($E56,Lists!$BM$2:$BP$78,2,FALSE))</f>
        <v/>
      </c>
      <c r="C56" s="313" t="str">
        <f>IF($E56="","",VLOOKUP($E56,Lists!$BM$2:$BP$78,3,FALSE))</f>
        <v/>
      </c>
      <c r="D56" s="313" t="str">
        <f>IF($E56="","",VLOOKUP($E56,Lists!$BM$2:$BP$78,4,FALSE))</f>
        <v/>
      </c>
      <c r="E56" s="312"/>
      <c r="F56" s="64"/>
      <c r="G56" s="73"/>
      <c r="H56" s="79"/>
      <c r="I56" s="218"/>
      <c r="J56" s="316"/>
      <c r="K56" s="302"/>
    </row>
    <row r="57" spans="2:11" x14ac:dyDescent="0.25">
      <c r="B57" s="313" t="str">
        <f>IF($E57="","",VLOOKUP($E57,Lists!$BM$2:$BP$78,2,FALSE))</f>
        <v/>
      </c>
      <c r="C57" s="313" t="str">
        <f>IF($E57="","",VLOOKUP($E57,Lists!$BM$2:$BP$78,3,FALSE))</f>
        <v/>
      </c>
      <c r="D57" s="313" t="str">
        <f>IF($E57="","",VLOOKUP($E57,Lists!$BM$2:$BP$78,4,FALSE))</f>
        <v/>
      </c>
      <c r="E57" s="312"/>
      <c r="F57" s="64"/>
      <c r="G57" s="73"/>
      <c r="H57" s="79"/>
      <c r="I57" s="218"/>
      <c r="J57" s="316"/>
      <c r="K57" s="302"/>
    </row>
    <row r="58" spans="2:11" x14ac:dyDescent="0.25">
      <c r="B58" s="313" t="str">
        <f>IF($E58="","",VLOOKUP($E58,Lists!$BM$2:$BP$78,2,FALSE))</f>
        <v/>
      </c>
      <c r="C58" s="313" t="str">
        <f>IF($E58="","",VLOOKUP($E58,Lists!$BM$2:$BP$78,3,FALSE))</f>
        <v/>
      </c>
      <c r="D58" s="313" t="str">
        <f>IF($E58="","",VLOOKUP($E58,Lists!$BM$2:$BP$78,4,FALSE))</f>
        <v/>
      </c>
      <c r="E58" s="312"/>
      <c r="F58" s="64"/>
      <c r="G58" s="73"/>
      <c r="H58" s="79"/>
      <c r="I58" s="218"/>
      <c r="J58" s="316"/>
      <c r="K58" s="302"/>
    </row>
    <row r="59" spans="2:11" x14ac:dyDescent="0.25">
      <c r="B59" s="313" t="str">
        <f>IF($E59="","",VLOOKUP($E59,Lists!$BM$2:$BP$78,2,FALSE))</f>
        <v/>
      </c>
      <c r="C59" s="313" t="str">
        <f>IF($E59="","",VLOOKUP($E59,Lists!$BM$2:$BP$78,3,FALSE))</f>
        <v/>
      </c>
      <c r="D59" s="313" t="str">
        <f>IF($E59="","",VLOOKUP($E59,Lists!$BM$2:$BP$78,4,FALSE))</f>
        <v/>
      </c>
      <c r="E59" s="312"/>
      <c r="F59" s="64"/>
      <c r="G59" s="73"/>
      <c r="H59" s="79"/>
      <c r="I59" s="218"/>
      <c r="J59" s="316"/>
      <c r="K59" s="302"/>
    </row>
    <row r="60" spans="2:11" x14ac:dyDescent="0.25">
      <c r="B60" s="313" t="str">
        <f>IF($E60="","",VLOOKUP($E60,Lists!$BM$2:$BP$78,2,FALSE))</f>
        <v/>
      </c>
      <c r="C60" s="313" t="str">
        <f>IF($E60="","",VLOOKUP($E60,Lists!$BM$2:$BP$78,3,FALSE))</f>
        <v/>
      </c>
      <c r="D60" s="313" t="str">
        <f>IF($E60="","",VLOOKUP($E60,Lists!$BM$2:$BP$78,4,FALSE))</f>
        <v/>
      </c>
      <c r="E60" s="312"/>
      <c r="F60" s="64"/>
      <c r="G60" s="73"/>
      <c r="H60" s="79"/>
      <c r="I60" s="218"/>
      <c r="J60" s="316"/>
      <c r="K60" s="302"/>
    </row>
    <row r="61" spans="2:11" x14ac:dyDescent="0.25">
      <c r="B61" s="313" t="str">
        <f>IF($E61="","",VLOOKUP($E61,Lists!$BM$2:$BP$78,2,FALSE))</f>
        <v/>
      </c>
      <c r="C61" s="313" t="str">
        <f>IF($E61="","",VLOOKUP($E61,Lists!$BM$2:$BP$78,3,FALSE))</f>
        <v/>
      </c>
      <c r="D61" s="313" t="str">
        <f>IF($E61="","",VLOOKUP($E61,Lists!$BM$2:$BP$78,4,FALSE))</f>
        <v/>
      </c>
      <c r="E61" s="312"/>
      <c r="F61" s="64"/>
      <c r="G61" s="73"/>
      <c r="H61" s="79"/>
      <c r="I61" s="218"/>
      <c r="J61" s="316"/>
      <c r="K61" s="302"/>
    </row>
    <row r="62" spans="2:11" x14ac:dyDescent="0.25">
      <c r="B62" s="313" t="str">
        <f>IF($E62="","",VLOOKUP($E62,Lists!$BM$2:$BP$78,2,FALSE))</f>
        <v/>
      </c>
      <c r="C62" s="313" t="str">
        <f>IF($E62="","",VLOOKUP($E62,Lists!$BM$2:$BP$78,3,FALSE))</f>
        <v/>
      </c>
      <c r="D62" s="313" t="str">
        <f>IF($E62="","",VLOOKUP($E62,Lists!$BM$2:$BP$78,4,FALSE))</f>
        <v/>
      </c>
      <c r="E62" s="312"/>
      <c r="F62" s="64"/>
      <c r="G62" s="73"/>
      <c r="H62" s="79"/>
      <c r="I62" s="218"/>
      <c r="J62" s="316"/>
      <c r="K62" s="302"/>
    </row>
    <row r="63" spans="2:11" x14ac:dyDescent="0.25">
      <c r="B63" s="313" t="str">
        <f>IF($E63="","",VLOOKUP($E63,Lists!$BM$2:$BP$78,2,FALSE))</f>
        <v/>
      </c>
      <c r="C63" s="313" t="str">
        <f>IF($E63="","",VLOOKUP($E63,Lists!$BM$2:$BP$78,3,FALSE))</f>
        <v/>
      </c>
      <c r="D63" s="313" t="str">
        <f>IF($E63="","",VLOOKUP($E63,Lists!$BM$2:$BP$78,4,FALSE))</f>
        <v/>
      </c>
      <c r="E63" s="312"/>
      <c r="F63" s="64"/>
      <c r="G63" s="73"/>
      <c r="H63" s="79"/>
      <c r="I63" s="218"/>
      <c r="J63" s="316"/>
      <c r="K63" s="302"/>
    </row>
    <row r="64" spans="2:11" x14ac:dyDescent="0.25">
      <c r="B64" s="313" t="str">
        <f>IF($E64="","",VLOOKUP($E64,Lists!$BM$2:$BP$78,2,FALSE))</f>
        <v/>
      </c>
      <c r="C64" s="313" t="str">
        <f>IF($E64="","",VLOOKUP($E64,Lists!$BM$2:$BP$78,3,FALSE))</f>
        <v/>
      </c>
      <c r="D64" s="313" t="str">
        <f>IF($E64="","",VLOOKUP($E64,Lists!$BM$2:$BP$78,4,FALSE))</f>
        <v/>
      </c>
      <c r="E64" s="312"/>
      <c r="F64" s="64"/>
      <c r="G64" s="73"/>
      <c r="H64" s="79"/>
      <c r="I64" s="218"/>
      <c r="J64" s="316"/>
      <c r="K64" s="302"/>
    </row>
    <row r="65" spans="2:11" x14ac:dyDescent="0.25">
      <c r="B65" s="313" t="str">
        <f>IF($E65="","",VLOOKUP($E65,Lists!$BM$2:$BP$78,2,FALSE))</f>
        <v/>
      </c>
      <c r="C65" s="313" t="str">
        <f>IF($E65="","",VLOOKUP($E65,Lists!$BM$2:$BP$78,3,FALSE))</f>
        <v/>
      </c>
      <c r="D65" s="313" t="str">
        <f>IF($E65="","",VLOOKUP($E65,Lists!$BM$2:$BP$78,4,FALSE))</f>
        <v/>
      </c>
      <c r="E65" s="312"/>
      <c r="F65" s="64"/>
      <c r="G65" s="73"/>
      <c r="H65" s="79"/>
      <c r="I65" s="218"/>
      <c r="J65" s="316"/>
      <c r="K65" s="302"/>
    </row>
    <row r="66" spans="2:11" x14ac:dyDescent="0.25">
      <c r="B66" s="313" t="str">
        <f>IF($E66="","",VLOOKUP($E66,Lists!$BM$2:$BP$78,2,FALSE))</f>
        <v/>
      </c>
      <c r="C66" s="313" t="str">
        <f>IF($E66="","",VLOOKUP($E66,Lists!$BM$2:$BP$78,3,FALSE))</f>
        <v/>
      </c>
      <c r="D66" s="313" t="str">
        <f>IF($E66="","",VLOOKUP($E66,Lists!$BM$2:$BP$78,4,FALSE))</f>
        <v/>
      </c>
      <c r="E66" s="312"/>
      <c r="F66" s="64"/>
      <c r="G66" s="73"/>
      <c r="H66" s="79"/>
      <c r="I66" s="218"/>
      <c r="J66" s="316"/>
      <c r="K66" s="302"/>
    </row>
    <row r="67" spans="2:11" x14ac:dyDescent="0.25">
      <c r="B67" s="313" t="str">
        <f>IF($E67="","",VLOOKUP($E67,Lists!$BM$2:$BP$78,2,FALSE))</f>
        <v/>
      </c>
      <c r="C67" s="313" t="str">
        <f>IF($E67="","",VLOOKUP($E67,Lists!$BM$2:$BP$78,3,FALSE))</f>
        <v/>
      </c>
      <c r="D67" s="313" t="str">
        <f>IF($E67="","",VLOOKUP($E67,Lists!$BM$2:$BP$78,4,FALSE))</f>
        <v/>
      </c>
      <c r="E67" s="312"/>
      <c r="F67" s="64"/>
      <c r="G67" s="73"/>
      <c r="H67" s="79"/>
      <c r="I67" s="218"/>
      <c r="J67" s="316"/>
      <c r="K67" s="302"/>
    </row>
    <row r="68" spans="2:11" x14ac:dyDescent="0.25">
      <c r="B68" s="313" t="str">
        <f>IF($E68="","",VLOOKUP($E68,Lists!$BM$2:$BP$78,2,FALSE))</f>
        <v/>
      </c>
      <c r="C68" s="313" t="str">
        <f>IF($E68="","",VLOOKUP($E68,Lists!$BM$2:$BP$78,3,FALSE))</f>
        <v/>
      </c>
      <c r="D68" s="313" t="str">
        <f>IF($E68="","",VLOOKUP($E68,Lists!$BM$2:$BP$78,4,FALSE))</f>
        <v/>
      </c>
      <c r="E68" s="312"/>
      <c r="F68" s="64"/>
      <c r="G68" s="73"/>
      <c r="H68" s="79"/>
      <c r="I68" s="218"/>
      <c r="J68" s="316"/>
      <c r="K68" s="302"/>
    </row>
    <row r="69" spans="2:11" x14ac:dyDescent="0.25">
      <c r="B69" s="313" t="str">
        <f>IF($E69="","",VLOOKUP($E69,Lists!$BM$2:$BP$78,2,FALSE))</f>
        <v/>
      </c>
      <c r="C69" s="313" t="str">
        <f>IF($E69="","",VLOOKUP($E69,Lists!$BM$2:$BP$78,3,FALSE))</f>
        <v/>
      </c>
      <c r="D69" s="313" t="str">
        <f>IF($E69="","",VLOOKUP($E69,Lists!$BM$2:$BP$78,4,FALSE))</f>
        <v/>
      </c>
      <c r="E69" s="312"/>
      <c r="F69" s="64"/>
      <c r="G69" s="73"/>
      <c r="H69" s="79"/>
      <c r="I69" s="218"/>
      <c r="J69" s="316"/>
      <c r="K69" s="302"/>
    </row>
    <row r="70" spans="2:11" x14ac:dyDescent="0.25">
      <c r="B70" s="313" t="str">
        <f>IF($E70="","",VLOOKUP($E70,Lists!$BM$2:$BP$78,2,FALSE))</f>
        <v/>
      </c>
      <c r="C70" s="313" t="str">
        <f>IF($E70="","",VLOOKUP($E70,Lists!$BM$2:$BP$78,3,FALSE))</f>
        <v/>
      </c>
      <c r="D70" s="313" t="str">
        <f>IF($E70="","",VLOOKUP($E70,Lists!$BM$2:$BP$78,4,FALSE))</f>
        <v/>
      </c>
      <c r="E70" s="312"/>
      <c r="F70" s="64"/>
      <c r="G70" s="73"/>
      <c r="H70" s="79"/>
      <c r="I70" s="218"/>
      <c r="J70" s="316"/>
      <c r="K70" s="302"/>
    </row>
    <row r="71" spans="2:11" x14ac:dyDescent="0.25">
      <c r="B71" s="313" t="str">
        <f>IF($E71="","",VLOOKUP($E71,Lists!$BM$2:$BP$78,2,FALSE))</f>
        <v/>
      </c>
      <c r="C71" s="313" t="str">
        <f>IF($E71="","",VLOOKUP($E71,Lists!$BM$2:$BP$78,3,FALSE))</f>
        <v/>
      </c>
      <c r="D71" s="313" t="str">
        <f>IF($E71="","",VLOOKUP($E71,Lists!$BM$2:$BP$78,4,FALSE))</f>
        <v/>
      </c>
      <c r="E71" s="312"/>
      <c r="F71" s="64"/>
      <c r="G71" s="73"/>
      <c r="H71" s="79"/>
      <c r="I71" s="218"/>
      <c r="J71" s="316"/>
      <c r="K71" s="302"/>
    </row>
    <row r="72" spans="2:11" x14ac:dyDescent="0.25">
      <c r="B72" s="313" t="str">
        <f>IF($E72="","",VLOOKUP($E72,Lists!$BM$2:$BP$78,2,FALSE))</f>
        <v/>
      </c>
      <c r="C72" s="313" t="str">
        <f>IF($E72="","",VLOOKUP($E72,Lists!$BM$2:$BP$78,3,FALSE))</f>
        <v/>
      </c>
      <c r="D72" s="313" t="str">
        <f>IF($E72="","",VLOOKUP($E72,Lists!$BM$2:$BP$78,4,FALSE))</f>
        <v/>
      </c>
      <c r="E72" s="312"/>
      <c r="F72" s="64"/>
      <c r="G72" s="73"/>
      <c r="H72" s="79"/>
      <c r="I72" s="218"/>
      <c r="J72" s="316"/>
      <c r="K72" s="302"/>
    </row>
    <row r="73" spans="2:11" x14ac:dyDescent="0.25">
      <c r="B73" s="313" t="str">
        <f>IF($E73="","",VLOOKUP($E73,Lists!$BM$2:$BP$78,2,FALSE))</f>
        <v/>
      </c>
      <c r="C73" s="313" t="str">
        <f>IF($E73="","",VLOOKUP($E73,Lists!$BM$2:$BP$78,3,FALSE))</f>
        <v/>
      </c>
      <c r="D73" s="313" t="str">
        <f>IF($E73="","",VLOOKUP($E73,Lists!$BM$2:$BP$78,4,FALSE))</f>
        <v/>
      </c>
      <c r="E73" s="312"/>
      <c r="F73" s="64"/>
      <c r="G73" s="73"/>
      <c r="H73" s="79"/>
      <c r="I73" s="218"/>
      <c r="J73" s="316"/>
      <c r="K73" s="302"/>
    </row>
    <row r="74" spans="2:11" x14ac:dyDescent="0.25">
      <c r="B74" s="313" t="str">
        <f>IF($E74="","",VLOOKUP($E74,Lists!$BM$2:$BP$78,2,FALSE))</f>
        <v/>
      </c>
      <c r="C74" s="313" t="str">
        <f>IF($E74="","",VLOOKUP($E74,Lists!$BM$2:$BP$78,3,FALSE))</f>
        <v/>
      </c>
      <c r="D74" s="313" t="str">
        <f>IF($E74="","",VLOOKUP($E74,Lists!$BM$2:$BP$78,4,FALSE))</f>
        <v/>
      </c>
      <c r="E74" s="312"/>
      <c r="F74" s="64"/>
      <c r="G74" s="73"/>
      <c r="H74" s="79"/>
      <c r="I74" s="218"/>
      <c r="J74" s="316"/>
      <c r="K74" s="302"/>
    </row>
    <row r="75" spans="2:11" x14ac:dyDescent="0.25">
      <c r="B75" s="313" t="str">
        <f>IF($E75="","",VLOOKUP($E75,Lists!$BM$2:$BP$78,2,FALSE))</f>
        <v/>
      </c>
      <c r="C75" s="313" t="str">
        <f>IF($E75="","",VLOOKUP($E75,Lists!$BM$2:$BP$78,3,FALSE))</f>
        <v/>
      </c>
      <c r="D75" s="313" t="str">
        <f>IF($E75="","",VLOOKUP($E75,Lists!$BM$2:$BP$78,4,FALSE))</f>
        <v/>
      </c>
      <c r="E75" s="312"/>
      <c r="F75" s="64"/>
      <c r="G75" s="73"/>
      <c r="H75" s="79"/>
      <c r="I75" s="218"/>
      <c r="J75" s="316"/>
      <c r="K75" s="302"/>
    </row>
    <row r="76" spans="2:11" x14ac:dyDescent="0.25">
      <c r="B76" s="313" t="str">
        <f>IF($E76="","",VLOOKUP($E76,Lists!$BM$2:$BP$78,2,FALSE))</f>
        <v/>
      </c>
      <c r="C76" s="313" t="str">
        <f>IF($E76="","",VLOOKUP($E76,Lists!$BM$2:$BP$78,3,FALSE))</f>
        <v/>
      </c>
      <c r="D76" s="313" t="str">
        <f>IF($E76="","",VLOOKUP($E76,Lists!$BM$2:$BP$78,4,FALSE))</f>
        <v/>
      </c>
      <c r="E76" s="312"/>
      <c r="F76" s="64"/>
      <c r="G76" s="73"/>
      <c r="H76" s="79"/>
      <c r="I76" s="218"/>
      <c r="J76" s="316"/>
      <c r="K76" s="302"/>
    </row>
    <row r="77" spans="2:11" x14ac:dyDescent="0.25">
      <c r="B77" s="313" t="str">
        <f>IF($E77="","",VLOOKUP($E77,Lists!$BM$2:$BP$78,2,FALSE))</f>
        <v/>
      </c>
      <c r="C77" s="313" t="str">
        <f>IF($E77="","",VLOOKUP($E77,Lists!$BM$2:$BP$78,3,FALSE))</f>
        <v/>
      </c>
      <c r="D77" s="313" t="str">
        <f>IF($E77="","",VLOOKUP($E77,Lists!$BM$2:$BP$78,4,FALSE))</f>
        <v/>
      </c>
      <c r="E77" s="312"/>
      <c r="F77" s="64"/>
      <c r="G77" s="73"/>
      <c r="H77" s="79"/>
      <c r="I77" s="218"/>
      <c r="J77" s="316"/>
      <c r="K77" s="302"/>
    </row>
    <row r="78" spans="2:11" x14ac:dyDescent="0.25">
      <c r="B78" s="313" t="str">
        <f>IF($E78="","",VLOOKUP($E78,Lists!$BM$2:$BP$78,2,FALSE))</f>
        <v/>
      </c>
      <c r="C78" s="313" t="str">
        <f>IF($E78="","",VLOOKUP($E78,Lists!$BM$2:$BP$78,3,FALSE))</f>
        <v/>
      </c>
      <c r="D78" s="313" t="str">
        <f>IF($E78="","",VLOOKUP($E78,Lists!$BM$2:$BP$78,4,FALSE))</f>
        <v/>
      </c>
      <c r="E78" s="312"/>
      <c r="F78" s="64"/>
      <c r="G78" s="73"/>
      <c r="H78" s="79"/>
      <c r="I78" s="218"/>
      <c r="J78" s="316"/>
      <c r="K78" s="302"/>
    </row>
    <row r="79" spans="2:11" x14ac:dyDescent="0.25">
      <c r="B79" s="313" t="str">
        <f>IF($E79="","",VLOOKUP($E79,Lists!$BM$2:$BP$78,2,FALSE))</f>
        <v/>
      </c>
      <c r="C79" s="313" t="str">
        <f>IF($E79="","",VLOOKUP($E79,Lists!$BM$2:$BP$78,3,FALSE))</f>
        <v/>
      </c>
      <c r="D79" s="313" t="str">
        <f>IF($E79="","",VLOOKUP($E79,Lists!$BM$2:$BP$78,4,FALSE))</f>
        <v/>
      </c>
      <c r="E79" s="312"/>
      <c r="F79" s="64"/>
      <c r="G79" s="73"/>
      <c r="H79" s="79"/>
      <c r="I79" s="218"/>
      <c r="J79" s="316"/>
      <c r="K79" s="302"/>
    </row>
    <row r="80" spans="2:11" x14ac:dyDescent="0.25">
      <c r="B80" s="313" t="str">
        <f>IF($E80="","",VLOOKUP($E80,Lists!$BM$2:$BP$78,2,FALSE))</f>
        <v/>
      </c>
      <c r="C80" s="313" t="str">
        <f>IF($E80="","",VLOOKUP($E80,Lists!$BM$2:$BP$78,3,FALSE))</f>
        <v/>
      </c>
      <c r="D80" s="313" t="str">
        <f>IF($E80="","",VLOOKUP($E80,Lists!$BM$2:$BP$78,4,FALSE))</f>
        <v/>
      </c>
      <c r="E80" s="312"/>
      <c r="F80" s="64"/>
      <c r="G80" s="73"/>
      <c r="H80" s="79"/>
      <c r="I80" s="218"/>
      <c r="J80" s="316"/>
      <c r="K80" s="302"/>
    </row>
    <row r="81" spans="2:11" x14ac:dyDescent="0.25">
      <c r="B81" s="313" t="str">
        <f>IF($E81="","",VLOOKUP($E81,Lists!$BM$2:$BP$78,2,FALSE))</f>
        <v/>
      </c>
      <c r="C81" s="313" t="str">
        <f>IF($E81="","",VLOOKUP($E81,Lists!$BM$2:$BP$78,3,FALSE))</f>
        <v/>
      </c>
      <c r="D81" s="313" t="str">
        <f>IF($E81="","",VLOOKUP($E81,Lists!$BM$2:$BP$78,4,FALSE))</f>
        <v/>
      </c>
      <c r="E81" s="312"/>
      <c r="F81" s="64"/>
      <c r="G81" s="73"/>
      <c r="H81" s="79"/>
      <c r="I81" s="218"/>
      <c r="J81" s="316"/>
      <c r="K81" s="302"/>
    </row>
    <row r="82" spans="2:11" x14ac:dyDescent="0.25">
      <c r="B82" s="313" t="str">
        <f>IF($E82="","",VLOOKUP($E82,Lists!$BM$2:$BP$78,2,FALSE))</f>
        <v/>
      </c>
      <c r="C82" s="313" t="str">
        <f>IF($E82="","",VLOOKUP($E82,Lists!$BM$2:$BP$78,3,FALSE))</f>
        <v/>
      </c>
      <c r="D82" s="313" t="str">
        <f>IF($E82="","",VLOOKUP($E82,Lists!$BM$2:$BP$78,4,FALSE))</f>
        <v/>
      </c>
      <c r="E82" s="312"/>
      <c r="F82" s="64"/>
      <c r="G82" s="73"/>
      <c r="H82" s="79"/>
      <c r="I82" s="218"/>
      <c r="J82" s="316"/>
      <c r="K82" s="302"/>
    </row>
    <row r="83" spans="2:11" x14ac:dyDescent="0.25">
      <c r="B83" s="313" t="str">
        <f>IF($E83="","",VLOOKUP($E83,Lists!$BM$2:$BP$78,2,FALSE))</f>
        <v/>
      </c>
      <c r="C83" s="313" t="str">
        <f>IF($E83="","",VLOOKUP($E83,Lists!$BM$2:$BP$78,3,FALSE))</f>
        <v/>
      </c>
      <c r="D83" s="313" t="str">
        <f>IF($E83="","",VLOOKUP($E83,Lists!$BM$2:$BP$78,4,FALSE))</f>
        <v/>
      </c>
      <c r="E83" s="312"/>
      <c r="F83" s="64"/>
      <c r="G83" s="73"/>
      <c r="H83" s="79"/>
      <c r="I83" s="218"/>
      <c r="J83" s="316"/>
      <c r="K83" s="302"/>
    </row>
    <row r="84" spans="2:11" x14ac:dyDescent="0.25">
      <c r="B84" s="313" t="str">
        <f>IF($E84="","",VLOOKUP($E84,Lists!$BM$2:$BP$78,2,FALSE))</f>
        <v/>
      </c>
      <c r="C84" s="313" t="str">
        <f>IF($E84="","",VLOOKUP($E84,Lists!$BM$2:$BP$78,3,FALSE))</f>
        <v/>
      </c>
      <c r="D84" s="313" t="str">
        <f>IF($E84="","",VLOOKUP($E84,Lists!$BM$2:$BP$78,4,FALSE))</f>
        <v/>
      </c>
      <c r="E84" s="312"/>
      <c r="F84" s="64"/>
      <c r="G84" s="73"/>
      <c r="H84" s="79"/>
      <c r="I84" s="218"/>
      <c r="J84" s="316"/>
      <c r="K84" s="302"/>
    </row>
    <row r="85" spans="2:11" x14ac:dyDescent="0.25">
      <c r="B85" s="313" t="str">
        <f>IF($E85="","",VLOOKUP($E85,Lists!$BM$2:$BP$78,2,FALSE))</f>
        <v/>
      </c>
      <c r="C85" s="313" t="str">
        <f>IF($E85="","",VLOOKUP($E85,Lists!$BM$2:$BP$78,3,FALSE))</f>
        <v/>
      </c>
      <c r="D85" s="313" t="str">
        <f>IF($E85="","",VLOOKUP($E85,Lists!$BM$2:$BP$78,4,FALSE))</f>
        <v/>
      </c>
      <c r="E85" s="312"/>
      <c r="F85" s="64"/>
      <c r="G85" s="73"/>
      <c r="H85" s="79"/>
      <c r="I85" s="218"/>
      <c r="J85" s="316"/>
      <c r="K85" s="302"/>
    </row>
    <row r="86" spans="2:11" x14ac:dyDescent="0.25">
      <c r="B86" s="313" t="str">
        <f>IF($E86="","",VLOOKUP($E86,Lists!$BM$2:$BP$78,2,FALSE))</f>
        <v/>
      </c>
      <c r="C86" s="313" t="str">
        <f>IF($E86="","",VLOOKUP($E86,Lists!$BM$2:$BP$78,3,FALSE))</f>
        <v/>
      </c>
      <c r="D86" s="313" t="str">
        <f>IF($E86="","",VLOOKUP($E86,Lists!$BM$2:$BP$78,4,FALSE))</f>
        <v/>
      </c>
      <c r="E86" s="312"/>
      <c r="F86" s="64"/>
      <c r="G86" s="73"/>
      <c r="H86" s="79"/>
      <c r="I86" s="218"/>
      <c r="J86" s="316"/>
      <c r="K86" s="302"/>
    </row>
    <row r="87" spans="2:11" x14ac:dyDescent="0.25">
      <c r="B87" s="313" t="str">
        <f>IF($E87="","",VLOOKUP($E87,Lists!$BM$2:$BP$78,2,FALSE))</f>
        <v/>
      </c>
      <c r="C87" s="313" t="str">
        <f>IF($E87="","",VLOOKUP($E87,Lists!$BM$2:$BP$78,3,FALSE))</f>
        <v/>
      </c>
      <c r="D87" s="313" t="str">
        <f>IF($E87="","",VLOOKUP($E87,Lists!$BM$2:$BP$78,4,FALSE))</f>
        <v/>
      </c>
      <c r="E87" s="312"/>
      <c r="F87" s="64"/>
      <c r="G87" s="73"/>
      <c r="H87" s="79"/>
      <c r="I87" s="218"/>
      <c r="J87" s="316"/>
      <c r="K87" s="302"/>
    </row>
    <row r="88" spans="2:11" x14ac:dyDescent="0.25">
      <c r="B88" s="313" t="str">
        <f>IF($E88="","",VLOOKUP($E88,Lists!$BM$2:$BP$78,2,FALSE))</f>
        <v/>
      </c>
      <c r="C88" s="313" t="str">
        <f>IF($E88="","",VLOOKUP($E88,Lists!$BM$2:$BP$78,3,FALSE))</f>
        <v/>
      </c>
      <c r="D88" s="313" t="str">
        <f>IF($E88="","",VLOOKUP($E88,Lists!$BM$2:$BP$78,4,FALSE))</f>
        <v/>
      </c>
      <c r="E88" s="312"/>
      <c r="F88" s="64"/>
      <c r="G88" s="73"/>
      <c r="H88" s="79"/>
      <c r="I88" s="218"/>
      <c r="J88" s="316"/>
      <c r="K88" s="302"/>
    </row>
    <row r="89" spans="2:11" x14ac:dyDescent="0.25">
      <c r="B89" s="313" t="str">
        <f>IF($E89="","",VLOOKUP($E89,Lists!$BM$2:$BP$78,2,FALSE))</f>
        <v/>
      </c>
      <c r="C89" s="313" t="str">
        <f>IF($E89="","",VLOOKUP($E89,Lists!$BM$2:$BP$78,3,FALSE))</f>
        <v/>
      </c>
      <c r="D89" s="313" t="str">
        <f>IF($E89="","",VLOOKUP($E89,Lists!$BM$2:$BP$78,4,FALSE))</f>
        <v/>
      </c>
      <c r="E89" s="312"/>
      <c r="F89" s="64"/>
      <c r="G89" s="73"/>
      <c r="H89" s="79"/>
      <c r="I89" s="218"/>
      <c r="J89" s="316"/>
      <c r="K89" s="302"/>
    </row>
    <row r="90" spans="2:11" x14ac:dyDescent="0.25">
      <c r="B90" s="313" t="str">
        <f>IF($E90="","",VLOOKUP($E90,Lists!$BM$2:$BP$78,2,FALSE))</f>
        <v/>
      </c>
      <c r="C90" s="313" t="str">
        <f>IF($E90="","",VLOOKUP($E90,Lists!$BM$2:$BP$78,3,FALSE))</f>
        <v/>
      </c>
      <c r="D90" s="313" t="str">
        <f>IF($E90="","",VLOOKUP($E90,Lists!$BM$2:$BP$78,4,FALSE))</f>
        <v/>
      </c>
      <c r="E90" s="312"/>
      <c r="F90" s="64"/>
      <c r="G90" s="73"/>
      <c r="H90" s="79"/>
      <c r="I90" s="218"/>
      <c r="J90" s="316"/>
      <c r="K90" s="302"/>
    </row>
    <row r="91" spans="2:11" x14ac:dyDescent="0.25">
      <c r="B91" s="313" t="str">
        <f>IF($E91="","",VLOOKUP($E91,Lists!$BM$2:$BP$78,2,FALSE))</f>
        <v/>
      </c>
      <c r="C91" s="313" t="str">
        <f>IF($E91="","",VLOOKUP($E91,Lists!$BM$2:$BP$78,3,FALSE))</f>
        <v/>
      </c>
      <c r="D91" s="313" t="str">
        <f>IF($E91="","",VLOOKUP($E91,Lists!$BM$2:$BP$78,4,FALSE))</f>
        <v/>
      </c>
      <c r="E91" s="312"/>
      <c r="F91" s="64"/>
      <c r="G91" s="73"/>
      <c r="H91" s="79"/>
      <c r="I91" s="218"/>
      <c r="J91" s="316"/>
      <c r="K91" s="302"/>
    </row>
    <row r="92" spans="2:11" x14ac:dyDescent="0.25">
      <c r="B92" s="313" t="str">
        <f>IF($E92="","",VLOOKUP($E92,Lists!$BM$2:$BP$78,2,FALSE))</f>
        <v/>
      </c>
      <c r="C92" s="313" t="str">
        <f>IF($E92="","",VLOOKUP($E92,Lists!$BM$2:$BP$78,3,FALSE))</f>
        <v/>
      </c>
      <c r="D92" s="313" t="str">
        <f>IF($E92="","",VLOOKUP($E92,Lists!$BM$2:$BP$78,4,FALSE))</f>
        <v/>
      </c>
      <c r="E92" s="312"/>
      <c r="F92" s="64"/>
      <c r="G92" s="73"/>
      <c r="H92" s="79"/>
      <c r="I92" s="218"/>
      <c r="J92" s="316"/>
      <c r="K92" s="302"/>
    </row>
    <row r="93" spans="2:11" x14ac:dyDescent="0.25">
      <c r="B93" s="313" t="str">
        <f>IF($E93="","",VLOOKUP($E93,Lists!$BM$2:$BP$78,2,FALSE))</f>
        <v/>
      </c>
      <c r="C93" s="313" t="str">
        <f>IF($E93="","",VLOOKUP($E93,Lists!$BM$2:$BP$78,3,FALSE))</f>
        <v/>
      </c>
      <c r="D93" s="313" t="str">
        <f>IF($E93="","",VLOOKUP($E93,Lists!$BM$2:$BP$78,4,FALSE))</f>
        <v/>
      </c>
      <c r="E93" s="312"/>
      <c r="F93" s="64"/>
      <c r="G93" s="73"/>
      <c r="H93" s="79"/>
      <c r="I93" s="218"/>
      <c r="J93" s="316"/>
      <c r="K93" s="302"/>
    </row>
    <row r="94" spans="2:11" x14ac:dyDescent="0.25">
      <c r="B94" s="313" t="str">
        <f>IF($E94="","",VLOOKUP($E94,Lists!$BM$2:$BP$78,2,FALSE))</f>
        <v/>
      </c>
      <c r="C94" s="313" t="str">
        <f>IF($E94="","",VLOOKUP($E94,Lists!$BM$2:$BP$78,3,FALSE))</f>
        <v/>
      </c>
      <c r="D94" s="313" t="str">
        <f>IF($E94="","",VLOOKUP($E94,Lists!$BM$2:$BP$78,4,FALSE))</f>
        <v/>
      </c>
      <c r="E94" s="312"/>
      <c r="F94" s="64"/>
      <c r="G94" s="73"/>
      <c r="H94" s="79"/>
      <c r="I94" s="218"/>
      <c r="J94" s="316"/>
      <c r="K94" s="302"/>
    </row>
    <row r="95" spans="2:11" x14ac:dyDescent="0.25">
      <c r="B95" s="313" t="str">
        <f>IF($E95="","",VLOOKUP($E95,Lists!$BM$2:$BP$78,2,FALSE))</f>
        <v/>
      </c>
      <c r="C95" s="313" t="str">
        <f>IF($E95="","",VLOOKUP($E95,Lists!$BM$2:$BP$78,3,FALSE))</f>
        <v/>
      </c>
      <c r="D95" s="313" t="str">
        <f>IF($E95="","",VLOOKUP($E95,Lists!$BM$2:$BP$78,4,FALSE))</f>
        <v/>
      </c>
      <c r="E95" s="312"/>
      <c r="F95" s="64"/>
      <c r="G95" s="73"/>
      <c r="H95" s="79"/>
      <c r="I95" s="218"/>
      <c r="J95" s="316"/>
      <c r="K95" s="302"/>
    </row>
    <row r="96" spans="2:11" x14ac:dyDescent="0.25">
      <c r="B96" s="313" t="str">
        <f>IF($E96="","",VLOOKUP($E96,Lists!$BM$2:$BP$78,2,FALSE))</f>
        <v/>
      </c>
      <c r="C96" s="313" t="str">
        <f>IF($E96="","",VLOOKUP($E96,Lists!$BM$2:$BP$78,3,FALSE))</f>
        <v/>
      </c>
      <c r="D96" s="313" t="str">
        <f>IF($E96="","",VLOOKUP($E96,Lists!$BM$2:$BP$78,4,FALSE))</f>
        <v/>
      </c>
      <c r="E96" s="312"/>
      <c r="F96" s="64"/>
      <c r="G96" s="73"/>
      <c r="H96" s="79"/>
      <c r="I96" s="218"/>
      <c r="J96" s="316"/>
      <c r="K96" s="302"/>
    </row>
    <row r="97" spans="2:11" x14ac:dyDescent="0.25">
      <c r="B97" s="313" t="str">
        <f>IF($E97="","",VLOOKUP($E97,Lists!$BM$2:$BP$78,2,FALSE))</f>
        <v/>
      </c>
      <c r="C97" s="313" t="str">
        <f>IF($E97="","",VLOOKUP($E97,Lists!$BM$2:$BP$78,3,FALSE))</f>
        <v/>
      </c>
      <c r="D97" s="313" t="str">
        <f>IF($E97="","",VLOOKUP($E97,Lists!$BM$2:$BP$78,4,FALSE))</f>
        <v/>
      </c>
      <c r="E97" s="312"/>
      <c r="F97" s="64"/>
      <c r="G97" s="73"/>
      <c r="H97" s="79"/>
      <c r="I97" s="218"/>
      <c r="J97" s="316"/>
      <c r="K97" s="302"/>
    </row>
    <row r="98" spans="2:11" x14ac:dyDescent="0.25">
      <c r="B98" s="313" t="str">
        <f>IF($E98="","",VLOOKUP($E98,Lists!$BM$2:$BP$78,2,FALSE))</f>
        <v/>
      </c>
      <c r="C98" s="313" t="str">
        <f>IF($E98="","",VLOOKUP($E98,Lists!$BM$2:$BP$78,3,FALSE))</f>
        <v/>
      </c>
      <c r="D98" s="313" t="str">
        <f>IF($E98="","",VLOOKUP($E98,Lists!$BM$2:$BP$78,4,FALSE))</f>
        <v/>
      </c>
      <c r="E98" s="312"/>
      <c r="F98" s="64"/>
      <c r="G98" s="73"/>
      <c r="H98" s="79"/>
      <c r="I98" s="218"/>
      <c r="J98" s="316"/>
      <c r="K98" s="302"/>
    </row>
    <row r="99" spans="2:11" x14ac:dyDescent="0.25">
      <c r="B99" s="313" t="str">
        <f>IF($E99="","",VLOOKUP($E99,Lists!$BM$2:$BP$78,2,FALSE))</f>
        <v/>
      </c>
      <c r="C99" s="313" t="str">
        <f>IF($E99="","",VLOOKUP($E99,Lists!$BM$2:$BP$78,3,FALSE))</f>
        <v/>
      </c>
      <c r="D99" s="313" t="str">
        <f>IF($E99="","",VLOOKUP($E99,Lists!$BM$2:$BP$78,4,FALSE))</f>
        <v/>
      </c>
      <c r="E99" s="312"/>
      <c r="F99" s="64"/>
      <c r="G99" s="73"/>
      <c r="H99" s="79"/>
      <c r="I99" s="218"/>
      <c r="J99" s="316"/>
      <c r="K99" s="302"/>
    </row>
    <row r="100" spans="2:11" x14ac:dyDescent="0.25">
      <c r="B100" s="313" t="str">
        <f>IF($E100="","",VLOOKUP($E100,Lists!$BM$2:$BP$78,2,FALSE))</f>
        <v/>
      </c>
      <c r="C100" s="313" t="str">
        <f>IF($E100="","",VLOOKUP($E100,Lists!$BM$2:$BP$78,3,FALSE))</f>
        <v/>
      </c>
      <c r="D100" s="313" t="str">
        <f>IF($E100="","",VLOOKUP($E100,Lists!$BM$2:$BP$78,4,FALSE))</f>
        <v/>
      </c>
      <c r="E100" s="306"/>
      <c r="F100" s="104"/>
      <c r="G100" s="105"/>
      <c r="H100" s="114"/>
      <c r="I100" s="218"/>
      <c r="J100" s="316"/>
      <c r="K100" s="302"/>
    </row>
    <row r="101" spans="2:11" x14ac:dyDescent="0.25">
      <c r="B101" s="313" t="str">
        <f>IF($E101="","",VLOOKUP($E101,Lists!$BM$2:$BP$78,2,FALSE))</f>
        <v/>
      </c>
      <c r="C101" s="313" t="str">
        <f>IF($E101="","",VLOOKUP($E101,Lists!$BM$2:$BP$78,3,FALSE))</f>
        <v/>
      </c>
      <c r="D101" s="313" t="str">
        <f>IF($E101="","",VLOOKUP($E101,Lists!$BM$2:$BP$78,4,FALSE))</f>
        <v/>
      </c>
      <c r="E101" s="312"/>
      <c r="F101" s="64"/>
      <c r="G101" s="73"/>
      <c r="H101" s="79"/>
      <c r="I101" s="218"/>
      <c r="J101" s="316"/>
      <c r="K101" s="302"/>
    </row>
    <row r="102" spans="2:11" x14ac:dyDescent="0.25">
      <c r="B102" s="313" t="str">
        <f>IF($E102="","",VLOOKUP($E102,Lists!$BM$2:$BP$78,2,FALSE))</f>
        <v/>
      </c>
      <c r="C102" s="313" t="str">
        <f>IF($E102="","",VLOOKUP($E102,Lists!$BM$2:$BP$78,3,FALSE))</f>
        <v/>
      </c>
      <c r="D102" s="313" t="str">
        <f>IF($E102="","",VLOOKUP($E102,Lists!$BM$2:$BP$78,4,FALSE))</f>
        <v/>
      </c>
      <c r="E102" s="312"/>
      <c r="F102" s="64"/>
      <c r="G102" s="73"/>
      <c r="H102" s="79"/>
      <c r="I102" s="218"/>
      <c r="J102" s="316"/>
      <c r="K102" s="302"/>
    </row>
    <row r="103" spans="2:11" x14ac:dyDescent="0.25">
      <c r="B103" s="313" t="str">
        <f>IF($E103="","",VLOOKUP($E103,Lists!$BM$2:$BP$78,2,FALSE))</f>
        <v/>
      </c>
      <c r="C103" s="313" t="str">
        <f>IF($E103="","",VLOOKUP($E103,Lists!$BM$2:$BP$78,3,FALSE))</f>
        <v/>
      </c>
      <c r="D103" s="313" t="str">
        <f>IF($E103="","",VLOOKUP($E103,Lists!$BM$2:$BP$78,4,FALSE))</f>
        <v/>
      </c>
      <c r="E103" s="312"/>
      <c r="F103" s="64"/>
      <c r="G103" s="73"/>
      <c r="H103" s="79"/>
      <c r="I103" s="218"/>
      <c r="J103" s="316"/>
      <c r="K103" s="302"/>
    </row>
    <row r="104" spans="2:11" x14ac:dyDescent="0.25">
      <c r="B104" s="313" t="str">
        <f>IF($E104="","",VLOOKUP($E104,Lists!$BM$2:$BP$78,2,FALSE))</f>
        <v/>
      </c>
      <c r="C104" s="313" t="str">
        <f>IF($E104="","",VLOOKUP($E104,Lists!$BM$2:$BP$78,3,FALSE))</f>
        <v/>
      </c>
      <c r="D104" s="313" t="str">
        <f>IF($E104="","",VLOOKUP($E104,Lists!$BM$2:$BP$78,4,FALSE))</f>
        <v/>
      </c>
      <c r="E104" s="312"/>
      <c r="F104" s="64"/>
      <c r="G104" s="73"/>
      <c r="H104" s="79"/>
      <c r="I104" s="218"/>
      <c r="J104" s="316"/>
      <c r="K104" s="302"/>
    </row>
    <row r="105" spans="2:11" x14ac:dyDescent="0.25">
      <c r="B105" s="313" t="str">
        <f>IF($E105="","",VLOOKUP($E105,Lists!$BM$2:$BP$78,2,FALSE))</f>
        <v/>
      </c>
      <c r="C105" s="313" t="str">
        <f>IF($E105="","",VLOOKUP($E105,Lists!$BM$2:$BP$78,3,FALSE))</f>
        <v/>
      </c>
      <c r="D105" s="313" t="str">
        <f>IF($E105="","",VLOOKUP($E105,Lists!$BM$2:$BP$78,4,FALSE))</f>
        <v/>
      </c>
      <c r="E105" s="312"/>
      <c r="F105" s="64"/>
      <c r="G105" s="73"/>
      <c r="H105" s="79"/>
      <c r="I105" s="218"/>
      <c r="J105" s="316"/>
      <c r="K105" s="302"/>
    </row>
    <row r="106" spans="2:11" x14ac:dyDescent="0.25">
      <c r="B106" s="313" t="str">
        <f>IF($E106="","",VLOOKUP($E106,Lists!$BM$2:$BP$78,2,FALSE))</f>
        <v/>
      </c>
      <c r="C106" s="313" t="str">
        <f>IF($E106="","",VLOOKUP($E106,Lists!$BM$2:$BP$78,3,FALSE))</f>
        <v/>
      </c>
      <c r="D106" s="313" t="str">
        <f>IF($E106="","",VLOOKUP($E106,Lists!$BM$2:$BP$78,4,FALSE))</f>
        <v/>
      </c>
      <c r="E106" s="312"/>
      <c r="F106" s="64"/>
      <c r="G106" s="73"/>
      <c r="H106" s="79"/>
      <c r="I106" s="218"/>
      <c r="J106" s="316"/>
      <c r="K106" s="302"/>
    </row>
    <row r="107" spans="2:11" x14ac:dyDescent="0.25">
      <c r="B107" s="313" t="str">
        <f>IF($E107="","",VLOOKUP($E107,Lists!$BM$2:$BP$78,2,FALSE))</f>
        <v/>
      </c>
      <c r="C107" s="313" t="str">
        <f>IF($E107="","",VLOOKUP($E107,Lists!$BM$2:$BP$78,3,FALSE))</f>
        <v/>
      </c>
      <c r="D107" s="313" t="str">
        <f>IF($E107="","",VLOOKUP($E107,Lists!$BM$2:$BP$78,4,FALSE))</f>
        <v/>
      </c>
      <c r="E107" s="312"/>
      <c r="F107" s="64"/>
      <c r="G107" s="73"/>
      <c r="H107" s="79"/>
      <c r="I107" s="218"/>
      <c r="J107" s="316"/>
      <c r="K107" s="302"/>
    </row>
    <row r="108" spans="2:11" x14ac:dyDescent="0.25">
      <c r="B108" s="313" t="str">
        <f>IF($E108="","",VLOOKUP($E108,Lists!$BM$2:$BP$78,2,FALSE))</f>
        <v/>
      </c>
      <c r="C108" s="313" t="str">
        <f>IF($E108="","",VLOOKUP($E108,Lists!$BM$2:$BP$78,3,FALSE))</f>
        <v/>
      </c>
      <c r="D108" s="313" t="str">
        <f>IF($E108="","",VLOOKUP($E108,Lists!$BM$2:$BP$78,4,FALSE))</f>
        <v/>
      </c>
      <c r="E108" s="312"/>
      <c r="F108" s="64"/>
      <c r="G108" s="73"/>
      <c r="H108" s="79"/>
      <c r="I108" s="218"/>
      <c r="J108" s="316"/>
      <c r="K108" s="302"/>
    </row>
    <row r="109" spans="2:11" x14ac:dyDescent="0.25">
      <c r="B109" s="313" t="str">
        <f>IF($E109="","",VLOOKUP($E109,Lists!$BM$2:$BP$78,2,FALSE))</f>
        <v/>
      </c>
      <c r="C109" s="313" t="str">
        <f>IF($E109="","",VLOOKUP($E109,Lists!$BM$2:$BP$78,3,FALSE))</f>
        <v/>
      </c>
      <c r="D109" s="313" t="str">
        <f>IF($E109="","",VLOOKUP($E109,Lists!$BM$2:$BP$78,4,FALSE))</f>
        <v/>
      </c>
      <c r="E109" s="312"/>
      <c r="F109" s="64"/>
      <c r="G109" s="73"/>
      <c r="H109" s="79"/>
      <c r="I109" s="218"/>
      <c r="J109" s="316"/>
      <c r="K109" s="302"/>
    </row>
    <row r="110" spans="2:11" x14ac:dyDescent="0.25">
      <c r="B110" s="313" t="str">
        <f>IF($E110="","",VLOOKUP($E110,Lists!$BM$2:$BP$78,2,FALSE))</f>
        <v/>
      </c>
      <c r="C110" s="313" t="str">
        <f>IF($E110="","",VLOOKUP($E110,Lists!$BM$2:$BP$78,3,FALSE))</f>
        <v/>
      </c>
      <c r="D110" s="313" t="str">
        <f>IF($E110="","",VLOOKUP($E110,Lists!$BM$2:$BP$78,4,FALSE))</f>
        <v/>
      </c>
      <c r="E110" s="312"/>
      <c r="F110" s="64"/>
      <c r="G110" s="73"/>
      <c r="H110" s="79"/>
      <c r="I110" s="218"/>
      <c r="J110" s="316"/>
      <c r="K110" s="302"/>
    </row>
    <row r="111" spans="2:11" x14ac:dyDescent="0.25">
      <c r="B111" s="313" t="str">
        <f>IF($E111="","",VLOOKUP($E111,Lists!$BM$2:$BP$78,2,FALSE))</f>
        <v/>
      </c>
      <c r="C111" s="313" t="str">
        <f>IF($E111="","",VLOOKUP($E111,Lists!$BM$2:$BP$78,3,FALSE))</f>
        <v/>
      </c>
      <c r="D111" s="313" t="str">
        <f>IF($E111="","",VLOOKUP($E111,Lists!$BM$2:$BP$78,4,FALSE))</f>
        <v/>
      </c>
      <c r="E111" s="312"/>
      <c r="F111" s="64"/>
      <c r="G111" s="73"/>
      <c r="H111" s="79"/>
      <c r="I111" s="218"/>
      <c r="J111" s="316"/>
      <c r="K111" s="302"/>
    </row>
    <row r="112" spans="2:11" x14ac:dyDescent="0.25">
      <c r="B112" s="313" t="str">
        <f>IF($E112="","",VLOOKUP($E112,Lists!$BM$2:$BP$78,2,FALSE))</f>
        <v/>
      </c>
      <c r="C112" s="313" t="str">
        <f>IF($E112="","",VLOOKUP($E112,Lists!$BM$2:$BP$78,3,FALSE))</f>
        <v/>
      </c>
      <c r="D112" s="313" t="str">
        <f>IF($E112="","",VLOOKUP($E112,Lists!$BM$2:$BP$78,4,FALSE))</f>
        <v/>
      </c>
      <c r="E112" s="312"/>
      <c r="F112" s="64"/>
      <c r="G112" s="73"/>
      <c r="H112" s="79"/>
      <c r="I112" s="218"/>
      <c r="J112" s="316"/>
      <c r="K112" s="302"/>
    </row>
    <row r="113" spans="2:11" x14ac:dyDescent="0.25">
      <c r="B113" s="313" t="str">
        <f>IF($E113="","",VLOOKUP($E113,Lists!$BM$2:$BP$78,2,FALSE))</f>
        <v/>
      </c>
      <c r="C113" s="313" t="str">
        <f>IF($E113="","",VLOOKUP($E113,Lists!$BM$2:$BP$78,3,FALSE))</f>
        <v/>
      </c>
      <c r="D113" s="313" t="str">
        <f>IF($E113="","",VLOOKUP($E113,Lists!$BM$2:$BP$78,4,FALSE))</f>
        <v/>
      </c>
      <c r="E113" s="312"/>
      <c r="F113" s="64"/>
      <c r="G113" s="73"/>
      <c r="H113" s="79"/>
      <c r="I113" s="218"/>
      <c r="J113" s="316"/>
      <c r="K113" s="302"/>
    </row>
    <row r="114" spans="2:11" x14ac:dyDescent="0.25">
      <c r="B114" s="313" t="str">
        <f>IF($E114="","",VLOOKUP($E114,Lists!$BM$2:$BP$78,2,FALSE))</f>
        <v/>
      </c>
      <c r="C114" s="313" t="str">
        <f>IF($E114="","",VLOOKUP($E114,Lists!$BM$2:$BP$78,3,FALSE))</f>
        <v/>
      </c>
      <c r="D114" s="313" t="str">
        <f>IF($E114="","",VLOOKUP($E114,Lists!$BM$2:$BP$78,4,FALSE))</f>
        <v/>
      </c>
      <c r="E114" s="312"/>
      <c r="F114" s="64"/>
      <c r="G114" s="73"/>
      <c r="H114" s="79"/>
      <c r="I114" s="218"/>
      <c r="J114" s="316"/>
      <c r="K114" s="302"/>
    </row>
    <row r="115" spans="2:11" x14ac:dyDescent="0.25">
      <c r="B115" s="313" t="str">
        <f>IF($E115="","",VLOOKUP($E115,Lists!$BM$2:$BP$78,2,FALSE))</f>
        <v/>
      </c>
      <c r="C115" s="313" t="str">
        <f>IF($E115="","",VLOOKUP($E115,Lists!$BM$2:$BP$78,3,FALSE))</f>
        <v/>
      </c>
      <c r="D115" s="313" t="str">
        <f>IF($E115="","",VLOOKUP($E115,Lists!$BM$2:$BP$78,4,FALSE))</f>
        <v/>
      </c>
      <c r="E115" s="312"/>
      <c r="F115" s="64"/>
      <c r="G115" s="73"/>
      <c r="H115" s="79"/>
      <c r="I115" s="218"/>
      <c r="J115" s="316"/>
      <c r="K115" s="302"/>
    </row>
    <row r="116" spans="2:11" x14ac:dyDescent="0.25">
      <c r="B116" s="313" t="str">
        <f>IF($E116="","",VLOOKUP($E116,Lists!$BM$2:$BP$78,2,FALSE))</f>
        <v/>
      </c>
      <c r="C116" s="313" t="str">
        <f>IF($E116="","",VLOOKUP($E116,Lists!$BM$2:$BP$78,3,FALSE))</f>
        <v/>
      </c>
      <c r="D116" s="313" t="str">
        <f>IF($E116="","",VLOOKUP($E116,Lists!$BM$2:$BP$78,4,FALSE))</f>
        <v/>
      </c>
      <c r="E116" s="312"/>
      <c r="F116" s="64"/>
      <c r="G116" s="73"/>
      <c r="H116" s="79"/>
      <c r="I116" s="218"/>
      <c r="J116" s="316"/>
      <c r="K116" s="302"/>
    </row>
    <row r="117" spans="2:11" x14ac:dyDescent="0.25">
      <c r="B117" s="313" t="str">
        <f>IF($E117="","",VLOOKUP($E117,Lists!$BM$2:$BP$78,2,FALSE))</f>
        <v/>
      </c>
      <c r="C117" s="313" t="str">
        <f>IF($E117="","",VLOOKUP($E117,Lists!$BM$2:$BP$78,3,FALSE))</f>
        <v/>
      </c>
      <c r="D117" s="313" t="str">
        <f>IF($E117="","",VLOOKUP($E117,Lists!$BM$2:$BP$78,4,FALSE))</f>
        <v/>
      </c>
      <c r="E117" s="312"/>
      <c r="F117" s="64"/>
      <c r="G117" s="73"/>
      <c r="H117" s="79"/>
      <c r="I117" s="218"/>
      <c r="J117" s="316"/>
      <c r="K117" s="302"/>
    </row>
    <row r="118" spans="2:11" x14ac:dyDescent="0.25">
      <c r="B118" s="313" t="str">
        <f>IF($E118="","",VLOOKUP($E118,Lists!$BM$2:$BP$78,2,FALSE))</f>
        <v/>
      </c>
      <c r="C118" s="313" t="str">
        <f>IF($E118="","",VLOOKUP($E118,Lists!$BM$2:$BP$78,3,FALSE))</f>
        <v/>
      </c>
      <c r="D118" s="313" t="str">
        <f>IF($E118="","",VLOOKUP($E118,Lists!$BM$2:$BP$78,4,FALSE))</f>
        <v/>
      </c>
      <c r="E118" s="312"/>
      <c r="F118" s="64"/>
      <c r="G118" s="73"/>
      <c r="H118" s="79"/>
      <c r="I118" s="218"/>
      <c r="J118" s="316"/>
      <c r="K118" s="302"/>
    </row>
    <row r="119" spans="2:11" x14ac:dyDescent="0.25">
      <c r="B119" s="313" t="str">
        <f>IF($E119="","",VLOOKUP($E119,Lists!$BM$2:$BP$78,2,FALSE))</f>
        <v/>
      </c>
      <c r="C119" s="313" t="str">
        <f>IF($E119="","",VLOOKUP($E119,Lists!$BM$2:$BP$78,3,FALSE))</f>
        <v/>
      </c>
      <c r="D119" s="313" t="str">
        <f>IF($E119="","",VLOOKUP($E119,Lists!$BM$2:$BP$78,4,FALSE))</f>
        <v/>
      </c>
      <c r="E119" s="312"/>
      <c r="F119" s="64"/>
      <c r="G119" s="73"/>
      <c r="H119" s="79"/>
      <c r="I119" s="218"/>
      <c r="J119" s="316"/>
      <c r="K119" s="302"/>
    </row>
    <row r="120" spans="2:11" x14ac:dyDescent="0.25">
      <c r="B120" s="313" t="str">
        <f>IF($E120="","",VLOOKUP($E120,Lists!$BM$2:$BP$78,2,FALSE))</f>
        <v/>
      </c>
      <c r="C120" s="313" t="str">
        <f>IF($E120="","",VLOOKUP($E120,Lists!$BM$2:$BP$78,3,FALSE))</f>
        <v/>
      </c>
      <c r="D120" s="313" t="str">
        <f>IF($E120="","",VLOOKUP($E120,Lists!$BM$2:$BP$78,4,FALSE))</f>
        <v/>
      </c>
      <c r="E120" s="312"/>
      <c r="F120" s="64"/>
      <c r="G120" s="73"/>
      <c r="H120" s="79"/>
      <c r="I120" s="218"/>
      <c r="J120" s="316"/>
      <c r="K120" s="302"/>
    </row>
    <row r="121" spans="2:11" x14ac:dyDescent="0.25">
      <c r="B121" s="313" t="str">
        <f>IF($E121="","",VLOOKUP($E121,Lists!$BM$2:$BP$78,2,FALSE))</f>
        <v/>
      </c>
      <c r="C121" s="313" t="str">
        <f>IF($E121="","",VLOOKUP($E121,Lists!$BM$2:$BP$78,3,FALSE))</f>
        <v/>
      </c>
      <c r="D121" s="313" t="str">
        <f>IF($E121="","",VLOOKUP($E121,Lists!$BM$2:$BP$78,4,FALSE))</f>
        <v/>
      </c>
      <c r="E121" s="312"/>
      <c r="F121" s="64"/>
      <c r="G121" s="73"/>
      <c r="H121" s="79"/>
      <c r="I121" s="218"/>
      <c r="J121" s="316"/>
      <c r="K121" s="302"/>
    </row>
    <row r="122" spans="2:11" x14ac:dyDescent="0.25">
      <c r="B122" s="313" t="str">
        <f>IF($E122="","",VLOOKUP($E122,Lists!$BM$2:$BP$78,2,FALSE))</f>
        <v/>
      </c>
      <c r="C122" s="313" t="str">
        <f>IF($E122="","",VLOOKUP($E122,Lists!$BM$2:$BP$78,3,FALSE))</f>
        <v/>
      </c>
      <c r="D122" s="313" t="str">
        <f>IF($E122="","",VLOOKUP($E122,Lists!$BM$2:$BP$78,4,FALSE))</f>
        <v/>
      </c>
      <c r="E122" s="312"/>
      <c r="F122" s="64"/>
      <c r="G122" s="73"/>
      <c r="H122" s="79"/>
      <c r="I122" s="218"/>
      <c r="J122" s="316"/>
      <c r="K122" s="302"/>
    </row>
    <row r="123" spans="2:11" x14ac:dyDescent="0.25">
      <c r="B123" s="313" t="str">
        <f>IF($E123="","",VLOOKUP($E123,Lists!$BM$2:$BP$78,2,FALSE))</f>
        <v/>
      </c>
      <c r="C123" s="313" t="str">
        <f>IF($E123="","",VLOOKUP($E123,Lists!$BM$2:$BP$78,3,FALSE))</f>
        <v/>
      </c>
      <c r="D123" s="313" t="str">
        <f>IF($E123="","",VLOOKUP($E123,Lists!$BM$2:$BP$78,4,FALSE))</f>
        <v/>
      </c>
      <c r="E123" s="312"/>
      <c r="F123" s="64"/>
      <c r="G123" s="73"/>
      <c r="H123" s="79"/>
      <c r="I123" s="218"/>
      <c r="J123" s="316"/>
      <c r="K123" s="302"/>
    </row>
    <row r="124" spans="2:11" x14ac:dyDescent="0.25">
      <c r="B124" s="313" t="str">
        <f>IF($E124="","",VLOOKUP($E124,Lists!$BM$2:$BP$78,2,FALSE))</f>
        <v/>
      </c>
      <c r="C124" s="313" t="str">
        <f>IF($E124="","",VLOOKUP($E124,Lists!$BM$2:$BP$78,3,FALSE))</f>
        <v/>
      </c>
      <c r="D124" s="313" t="str">
        <f>IF($E124="","",VLOOKUP($E124,Lists!$BM$2:$BP$78,4,FALSE))</f>
        <v/>
      </c>
      <c r="E124" s="312"/>
      <c r="F124" s="64"/>
      <c r="G124" s="73"/>
      <c r="H124" s="79"/>
      <c r="I124" s="218"/>
      <c r="J124" s="316"/>
      <c r="K124" s="302"/>
    </row>
    <row r="125" spans="2:11" x14ac:dyDescent="0.25">
      <c r="B125" s="313" t="str">
        <f>IF($E125="","",VLOOKUP($E125,Lists!$BM$2:$BP$78,2,FALSE))</f>
        <v/>
      </c>
      <c r="C125" s="313" t="str">
        <f>IF($E125="","",VLOOKUP($E125,Lists!$BM$2:$BP$78,3,FALSE))</f>
        <v/>
      </c>
      <c r="D125" s="313" t="str">
        <f>IF($E125="","",VLOOKUP($E125,Lists!$BM$2:$BP$78,4,FALSE))</f>
        <v/>
      </c>
      <c r="E125" s="312"/>
      <c r="F125" s="64"/>
      <c r="G125" s="73"/>
      <c r="H125" s="79"/>
      <c r="I125" s="218"/>
      <c r="J125" s="316"/>
      <c r="K125" s="302"/>
    </row>
    <row r="126" spans="2:11" x14ac:dyDescent="0.25">
      <c r="B126" s="313" t="str">
        <f>IF($E126="","",VLOOKUP($E126,Lists!$BM$2:$BP$78,2,FALSE))</f>
        <v/>
      </c>
      <c r="C126" s="313" t="str">
        <f>IF($E126="","",VLOOKUP($E126,Lists!$BM$2:$BP$78,3,FALSE))</f>
        <v/>
      </c>
      <c r="D126" s="313" t="str">
        <f>IF($E126="","",VLOOKUP($E126,Lists!$BM$2:$BP$78,4,FALSE))</f>
        <v/>
      </c>
      <c r="E126" s="312"/>
      <c r="F126" s="64"/>
      <c r="G126" s="73"/>
      <c r="H126" s="79"/>
      <c r="I126" s="218"/>
      <c r="J126" s="316"/>
      <c r="K126" s="302"/>
    </row>
    <row r="127" spans="2:11" x14ac:dyDescent="0.25">
      <c r="B127" s="313" t="str">
        <f>IF($E127="","",VLOOKUP($E127,Lists!$BM$2:$BP$78,2,FALSE))</f>
        <v/>
      </c>
      <c r="C127" s="313" t="str">
        <f>IF($E127="","",VLOOKUP($E127,Lists!$BM$2:$BP$78,3,FALSE))</f>
        <v/>
      </c>
      <c r="D127" s="313" t="str">
        <f>IF($E127="","",VLOOKUP($E127,Lists!$BM$2:$BP$78,4,FALSE))</f>
        <v/>
      </c>
      <c r="E127" s="312"/>
      <c r="F127" s="64"/>
      <c r="G127" s="73"/>
      <c r="H127" s="79"/>
      <c r="I127" s="218"/>
      <c r="J127" s="316"/>
      <c r="K127" s="302"/>
    </row>
    <row r="128" spans="2:11" x14ac:dyDescent="0.25">
      <c r="B128" s="313" t="str">
        <f>IF($E128="","",VLOOKUP($E128,Lists!$BM$2:$BP$78,2,FALSE))</f>
        <v/>
      </c>
      <c r="C128" s="313" t="str">
        <f>IF($E128="","",VLOOKUP($E128,Lists!$BM$2:$BP$78,3,FALSE))</f>
        <v/>
      </c>
      <c r="D128" s="313" t="str">
        <f>IF($E128="","",VLOOKUP($E128,Lists!$BM$2:$BP$78,4,FALSE))</f>
        <v/>
      </c>
      <c r="E128" s="312"/>
      <c r="F128" s="64"/>
      <c r="G128" s="73"/>
      <c r="H128" s="79"/>
      <c r="I128" s="218"/>
      <c r="J128" s="316"/>
      <c r="K128" s="302"/>
    </row>
    <row r="129" spans="2:11" x14ac:dyDescent="0.25">
      <c r="B129" s="313" t="str">
        <f>IF($E129="","",VLOOKUP($E129,Lists!$BM$2:$BP$78,2,FALSE))</f>
        <v/>
      </c>
      <c r="C129" s="313" t="str">
        <f>IF($E129="","",VLOOKUP($E129,Lists!$BM$2:$BP$78,3,FALSE))</f>
        <v/>
      </c>
      <c r="D129" s="313" t="str">
        <f>IF($E129="","",VLOOKUP($E129,Lists!$BM$2:$BP$78,4,FALSE))</f>
        <v/>
      </c>
      <c r="E129" s="312"/>
      <c r="F129" s="64"/>
      <c r="G129" s="73"/>
      <c r="H129" s="79"/>
      <c r="I129" s="218"/>
      <c r="J129" s="316"/>
      <c r="K129" s="302"/>
    </row>
    <row r="130" spans="2:11" x14ac:dyDescent="0.25">
      <c r="B130" s="313" t="str">
        <f>IF($E130="","",VLOOKUP($E130,Lists!$BM$2:$BP$78,2,FALSE))</f>
        <v/>
      </c>
      <c r="C130" s="313" t="str">
        <f>IF($E130="","",VLOOKUP($E130,Lists!$BM$2:$BP$78,3,FALSE))</f>
        <v/>
      </c>
      <c r="D130" s="313" t="str">
        <f>IF($E130="","",VLOOKUP($E130,Lists!$BM$2:$BP$78,4,FALSE))</f>
        <v/>
      </c>
      <c r="E130" s="312"/>
      <c r="F130" s="64"/>
      <c r="G130" s="73"/>
      <c r="H130" s="79"/>
      <c r="I130" s="218"/>
      <c r="J130" s="316"/>
      <c r="K130" s="302"/>
    </row>
    <row r="131" spans="2:11" x14ac:dyDescent="0.25">
      <c r="B131" s="313" t="str">
        <f>IF($E131="","",VLOOKUP($E131,Lists!$BM$2:$BP$78,2,FALSE))</f>
        <v/>
      </c>
      <c r="C131" s="313" t="str">
        <f>IF($E131="","",VLOOKUP($E131,Lists!$BM$2:$BP$78,3,FALSE))</f>
        <v/>
      </c>
      <c r="D131" s="313" t="str">
        <f>IF($E131="","",VLOOKUP($E131,Lists!$BM$2:$BP$78,4,FALSE))</f>
        <v/>
      </c>
      <c r="E131" s="312"/>
      <c r="F131" s="64"/>
      <c r="G131" s="73"/>
      <c r="H131" s="79"/>
      <c r="I131" s="218"/>
      <c r="J131" s="316"/>
      <c r="K131" s="302"/>
    </row>
    <row r="132" spans="2:11" x14ac:dyDescent="0.25">
      <c r="B132" s="313" t="str">
        <f>IF($E132="","",VLOOKUP($E132,Lists!$BM$2:$BP$78,2,FALSE))</f>
        <v/>
      </c>
      <c r="C132" s="313" t="str">
        <f>IF($E132="","",VLOOKUP($E132,Lists!$BM$2:$BP$78,3,FALSE))</f>
        <v/>
      </c>
      <c r="D132" s="313" t="str">
        <f>IF($E132="","",VLOOKUP($E132,Lists!$BM$2:$BP$78,4,FALSE))</f>
        <v/>
      </c>
      <c r="E132" s="312"/>
      <c r="F132" s="64"/>
      <c r="G132" s="73"/>
      <c r="H132" s="79"/>
      <c r="I132" s="218"/>
      <c r="J132" s="316"/>
      <c r="K132" s="302"/>
    </row>
    <row r="133" spans="2:11" x14ac:dyDescent="0.25">
      <c r="B133" s="313" t="str">
        <f>IF($E133="","",VLOOKUP($E133,Lists!$BM$2:$BP$78,2,FALSE))</f>
        <v/>
      </c>
      <c r="C133" s="313" t="str">
        <f>IF($E133="","",VLOOKUP($E133,Lists!$BM$2:$BP$78,3,FALSE))</f>
        <v/>
      </c>
      <c r="D133" s="313" t="str">
        <f>IF($E133="","",VLOOKUP($E133,Lists!$BM$2:$BP$78,4,FALSE))</f>
        <v/>
      </c>
      <c r="E133" s="312"/>
      <c r="F133" s="64"/>
      <c r="G133" s="73"/>
      <c r="H133" s="79"/>
      <c r="I133" s="218"/>
      <c r="J133" s="316"/>
      <c r="K133" s="302"/>
    </row>
    <row r="134" spans="2:11" x14ac:dyDescent="0.25">
      <c r="B134" s="313" t="str">
        <f>IF($E134="","",VLOOKUP($E134,Lists!$BM$2:$BP$78,2,FALSE))</f>
        <v/>
      </c>
      <c r="C134" s="313" t="str">
        <f>IF($E134="","",VLOOKUP($E134,Lists!$BM$2:$BP$78,3,FALSE))</f>
        <v/>
      </c>
      <c r="D134" s="313" t="str">
        <f>IF($E134="","",VLOOKUP($E134,Lists!$BM$2:$BP$78,4,FALSE))</f>
        <v/>
      </c>
      <c r="E134" s="312"/>
      <c r="F134" s="64"/>
      <c r="G134" s="73"/>
      <c r="H134" s="79"/>
      <c r="I134" s="218"/>
      <c r="J134" s="316"/>
      <c r="K134" s="302"/>
    </row>
    <row r="135" spans="2:11" x14ac:dyDescent="0.25">
      <c r="B135" s="313" t="str">
        <f>IF($E135="","",VLOOKUP($E135,Lists!$BM$2:$BP$78,2,FALSE))</f>
        <v/>
      </c>
      <c r="C135" s="313" t="str">
        <f>IF($E135="","",VLOOKUP($E135,Lists!$BM$2:$BP$78,3,FALSE))</f>
        <v/>
      </c>
      <c r="D135" s="313" t="str">
        <f>IF($E135="","",VLOOKUP($E135,Lists!$BM$2:$BP$78,4,FALSE))</f>
        <v/>
      </c>
      <c r="E135" s="312"/>
      <c r="F135" s="64"/>
      <c r="G135" s="73"/>
      <c r="H135" s="79"/>
      <c r="I135" s="218"/>
      <c r="J135" s="316"/>
      <c r="K135" s="302"/>
    </row>
    <row r="136" spans="2:11" x14ac:dyDescent="0.25">
      <c r="B136" s="313" t="str">
        <f>IF($E136="","",VLOOKUP($E136,Lists!$BM$2:$BP$78,2,FALSE))</f>
        <v/>
      </c>
      <c r="C136" s="313" t="str">
        <f>IF($E136="","",VLOOKUP($E136,Lists!$BM$2:$BP$78,3,FALSE))</f>
        <v/>
      </c>
      <c r="D136" s="313" t="str">
        <f>IF($E136="","",VLOOKUP($E136,Lists!$BM$2:$BP$78,4,FALSE))</f>
        <v/>
      </c>
      <c r="E136" s="312"/>
      <c r="F136" s="64"/>
      <c r="G136" s="73"/>
      <c r="H136" s="79"/>
      <c r="I136" s="218"/>
      <c r="J136" s="316"/>
      <c r="K136" s="302"/>
    </row>
    <row r="137" spans="2:11" x14ac:dyDescent="0.25">
      <c r="B137" s="313" t="str">
        <f>IF($E137="","",VLOOKUP($E137,Lists!$BM$2:$BP$78,2,FALSE))</f>
        <v/>
      </c>
      <c r="C137" s="313" t="str">
        <f>IF($E137="","",VLOOKUP($E137,Lists!$BM$2:$BP$78,3,FALSE))</f>
        <v/>
      </c>
      <c r="D137" s="313" t="str">
        <f>IF($E137="","",VLOOKUP($E137,Lists!$BM$2:$BP$78,4,FALSE))</f>
        <v/>
      </c>
      <c r="E137" s="312"/>
      <c r="F137" s="64"/>
      <c r="G137" s="73"/>
      <c r="H137" s="79"/>
      <c r="I137" s="218"/>
      <c r="J137" s="316"/>
      <c r="K137" s="302"/>
    </row>
    <row r="138" spans="2:11" x14ac:dyDescent="0.25">
      <c r="B138" s="313" t="str">
        <f>IF($E138="","",VLOOKUP($E138,Lists!$BM$2:$BP$78,2,FALSE))</f>
        <v/>
      </c>
      <c r="C138" s="313" t="str">
        <f>IF($E138="","",VLOOKUP($E138,Lists!$BM$2:$BP$78,3,FALSE))</f>
        <v/>
      </c>
      <c r="D138" s="313" t="str">
        <f>IF($E138="","",VLOOKUP($E138,Lists!$BM$2:$BP$78,4,FALSE))</f>
        <v/>
      </c>
      <c r="E138" s="312"/>
      <c r="F138" s="64"/>
      <c r="G138" s="73"/>
      <c r="H138" s="79"/>
      <c r="I138" s="218"/>
      <c r="J138" s="316"/>
      <c r="K138" s="302"/>
    </row>
    <row r="139" spans="2:11" x14ac:dyDescent="0.25">
      <c r="B139" s="313" t="str">
        <f>IF($E139="","",VLOOKUP($E139,Lists!$BM$2:$BP$78,2,FALSE))</f>
        <v/>
      </c>
      <c r="C139" s="313" t="str">
        <f>IF($E139="","",VLOOKUP($E139,Lists!$BM$2:$BP$78,3,FALSE))</f>
        <v/>
      </c>
      <c r="D139" s="313" t="str">
        <f>IF($E139="","",VLOOKUP($E139,Lists!$BM$2:$BP$78,4,FALSE))</f>
        <v/>
      </c>
      <c r="E139" s="312"/>
      <c r="F139" s="64"/>
      <c r="G139" s="73"/>
      <c r="H139" s="79"/>
      <c r="I139" s="218"/>
      <c r="J139" s="316"/>
      <c r="K139" s="302"/>
    </row>
    <row r="140" spans="2:11" x14ac:dyDescent="0.25">
      <c r="B140" s="313" t="str">
        <f>IF($E140="","",VLOOKUP($E140,Lists!$BM$2:$BP$78,2,FALSE))</f>
        <v/>
      </c>
      <c r="C140" s="313" t="str">
        <f>IF($E140="","",VLOOKUP($E140,Lists!$BM$2:$BP$78,3,FALSE))</f>
        <v/>
      </c>
      <c r="D140" s="313" t="str">
        <f>IF($E140="","",VLOOKUP($E140,Lists!$BM$2:$BP$78,4,FALSE))</f>
        <v/>
      </c>
      <c r="E140" s="312"/>
      <c r="F140" s="64"/>
      <c r="G140" s="73"/>
      <c r="H140" s="79"/>
      <c r="I140" s="218"/>
      <c r="J140" s="316"/>
      <c r="K140" s="302"/>
    </row>
    <row r="141" spans="2:11" x14ac:dyDescent="0.25">
      <c r="B141" s="313" t="str">
        <f>IF($E141="","",VLOOKUP($E141,Lists!$BM$2:$BP$78,2,FALSE))</f>
        <v/>
      </c>
      <c r="C141" s="313" t="str">
        <f>IF($E141="","",VLOOKUP($E141,Lists!$BM$2:$BP$78,3,FALSE))</f>
        <v/>
      </c>
      <c r="D141" s="313" t="str">
        <f>IF($E141="","",VLOOKUP($E141,Lists!$BM$2:$BP$78,4,FALSE))</f>
        <v/>
      </c>
      <c r="E141" s="312"/>
      <c r="F141" s="64"/>
      <c r="G141" s="73"/>
      <c r="H141" s="79"/>
      <c r="I141" s="218"/>
      <c r="J141" s="316"/>
      <c r="K141" s="302"/>
    </row>
    <row r="142" spans="2:11" x14ac:dyDescent="0.25">
      <c r="B142" s="313" t="str">
        <f>IF($E142="","",VLOOKUP($E142,Lists!$BM$2:$BP$78,2,FALSE))</f>
        <v/>
      </c>
      <c r="C142" s="313" t="str">
        <f>IF($E142="","",VLOOKUP($E142,Lists!$BM$2:$BP$78,3,FALSE))</f>
        <v/>
      </c>
      <c r="D142" s="313" t="str">
        <f>IF($E142="","",VLOOKUP($E142,Lists!$BM$2:$BP$78,4,FALSE))</f>
        <v/>
      </c>
      <c r="E142" s="312"/>
      <c r="F142" s="64"/>
      <c r="G142" s="73"/>
      <c r="H142" s="79"/>
      <c r="I142" s="218"/>
      <c r="J142" s="316"/>
      <c r="K142" s="302"/>
    </row>
    <row r="143" spans="2:11" x14ac:dyDescent="0.25">
      <c r="B143" s="313" t="str">
        <f>IF($E143="","",VLOOKUP($E143,Lists!$BM$2:$BP$78,2,FALSE))</f>
        <v/>
      </c>
      <c r="C143" s="313" t="str">
        <f>IF($E143="","",VLOOKUP($E143,Lists!$BM$2:$BP$78,3,FALSE))</f>
        <v/>
      </c>
      <c r="D143" s="313" t="str">
        <f>IF($E143="","",VLOOKUP($E143,Lists!$BM$2:$BP$78,4,FALSE))</f>
        <v/>
      </c>
      <c r="E143" s="312"/>
      <c r="F143" s="64"/>
      <c r="G143" s="73"/>
      <c r="H143" s="79"/>
      <c r="I143" s="218"/>
      <c r="J143" s="316"/>
      <c r="K143" s="302"/>
    </row>
    <row r="144" spans="2:11" x14ac:dyDescent="0.25">
      <c r="B144" s="313" t="str">
        <f>IF($E144="","",VLOOKUP($E144,Lists!$BM$2:$BP$78,2,FALSE))</f>
        <v/>
      </c>
      <c r="C144" s="313" t="str">
        <f>IF($E144="","",VLOOKUP($E144,Lists!$BM$2:$BP$78,3,FALSE))</f>
        <v/>
      </c>
      <c r="D144" s="313" t="str">
        <f>IF($E144="","",VLOOKUP($E144,Lists!$BM$2:$BP$78,4,FALSE))</f>
        <v/>
      </c>
      <c r="E144" s="312"/>
      <c r="F144" s="64"/>
      <c r="G144" s="73"/>
      <c r="H144" s="79"/>
      <c r="I144" s="218"/>
      <c r="J144" s="316"/>
      <c r="K144" s="302"/>
    </row>
    <row r="145" spans="2:11" x14ac:dyDescent="0.25">
      <c r="B145" s="313" t="str">
        <f>IF($E145="","",VLOOKUP($E145,Lists!$BM$2:$BP$78,2,FALSE))</f>
        <v/>
      </c>
      <c r="C145" s="313" t="str">
        <f>IF($E145="","",VLOOKUP($E145,Lists!$BM$2:$BP$78,3,FALSE))</f>
        <v/>
      </c>
      <c r="D145" s="313" t="str">
        <f>IF($E145="","",VLOOKUP($E145,Lists!$BM$2:$BP$78,4,FALSE))</f>
        <v/>
      </c>
      <c r="E145" s="312"/>
      <c r="F145" s="64"/>
      <c r="G145" s="73"/>
      <c r="H145" s="79"/>
      <c r="I145" s="218"/>
      <c r="J145" s="316"/>
      <c r="K145" s="302"/>
    </row>
    <row r="146" spans="2:11" x14ac:dyDescent="0.25">
      <c r="B146" s="313" t="str">
        <f>IF($E146="","",VLOOKUP($E146,Lists!$BM$2:$BP$78,2,FALSE))</f>
        <v/>
      </c>
      <c r="C146" s="313" t="str">
        <f>IF($E146="","",VLOOKUP($E146,Lists!$BM$2:$BP$78,3,FALSE))</f>
        <v/>
      </c>
      <c r="D146" s="313" t="str">
        <f>IF($E146="","",VLOOKUP($E146,Lists!$BM$2:$BP$78,4,FALSE))</f>
        <v/>
      </c>
      <c r="E146" s="312"/>
      <c r="F146" s="64"/>
      <c r="G146" s="73"/>
      <c r="H146" s="79"/>
      <c r="I146" s="218"/>
      <c r="J146" s="316"/>
      <c r="K146" s="302"/>
    </row>
    <row r="147" spans="2:11" x14ac:dyDescent="0.25">
      <c r="B147" s="313" t="str">
        <f>IF($E147="","",VLOOKUP($E147,Lists!$BM$2:$BP$78,2,FALSE))</f>
        <v/>
      </c>
      <c r="C147" s="313" t="str">
        <f>IF($E147="","",VLOOKUP($E147,Lists!$BM$2:$BP$78,3,FALSE))</f>
        <v/>
      </c>
      <c r="D147" s="313" t="str">
        <f>IF($E147="","",VLOOKUP($E147,Lists!$BM$2:$BP$78,4,FALSE))</f>
        <v/>
      </c>
      <c r="E147" s="312"/>
      <c r="F147" s="64"/>
      <c r="G147" s="73"/>
      <c r="H147" s="79"/>
      <c r="I147" s="218"/>
      <c r="J147" s="316"/>
      <c r="K147" s="302"/>
    </row>
    <row r="148" spans="2:11" x14ac:dyDescent="0.25">
      <c r="B148" s="313" t="str">
        <f>IF($E148="","",VLOOKUP($E148,Lists!$BM$2:$BP$78,2,FALSE))</f>
        <v/>
      </c>
      <c r="C148" s="313" t="str">
        <f>IF($E148="","",VLOOKUP($E148,Lists!$BM$2:$BP$78,3,FALSE))</f>
        <v/>
      </c>
      <c r="D148" s="313" t="str">
        <f>IF($E148="","",VLOOKUP($E148,Lists!$BM$2:$BP$78,4,FALSE))</f>
        <v/>
      </c>
      <c r="E148" s="312"/>
      <c r="F148" s="64"/>
      <c r="G148" s="73"/>
      <c r="H148" s="79"/>
      <c r="I148" s="218"/>
      <c r="J148" s="316"/>
      <c r="K148" s="302"/>
    </row>
    <row r="149" spans="2:11" x14ac:dyDescent="0.25">
      <c r="B149" s="313" t="str">
        <f>IF($E149="","",VLOOKUP($E149,Lists!$BM$2:$BP$78,2,FALSE))</f>
        <v/>
      </c>
      <c r="C149" s="313" t="str">
        <f>IF($E149="","",VLOOKUP($E149,Lists!$BM$2:$BP$78,3,FALSE))</f>
        <v/>
      </c>
      <c r="D149" s="313" t="str">
        <f>IF($E149="","",VLOOKUP($E149,Lists!$BM$2:$BP$78,4,FALSE))</f>
        <v/>
      </c>
      <c r="E149" s="312"/>
      <c r="F149" s="64"/>
      <c r="G149" s="73"/>
      <c r="H149" s="79"/>
      <c r="I149" s="218"/>
      <c r="J149" s="316"/>
      <c r="K149" s="302"/>
    </row>
    <row r="150" spans="2:11" x14ac:dyDescent="0.25">
      <c r="B150" s="313" t="str">
        <f>IF($E150="","",VLOOKUP($E150,Lists!$BM$2:$BP$78,2,FALSE))</f>
        <v/>
      </c>
      <c r="C150" s="313" t="str">
        <f>IF($E150="","",VLOOKUP($E150,Lists!$BM$2:$BP$78,3,FALSE))</f>
        <v/>
      </c>
      <c r="D150" s="313" t="str">
        <f>IF($E150="","",VLOOKUP($E150,Lists!$BM$2:$BP$78,4,FALSE))</f>
        <v/>
      </c>
      <c r="E150" s="312"/>
      <c r="F150" s="64"/>
      <c r="G150" s="73"/>
      <c r="H150" s="79"/>
      <c r="I150" s="218"/>
      <c r="J150" s="316"/>
      <c r="K150" s="302"/>
    </row>
    <row r="151" spans="2:11" x14ac:dyDescent="0.25">
      <c r="B151" s="313" t="str">
        <f>IF($E151="","",VLOOKUP($E151,Lists!$BM$2:$BP$78,2,FALSE))</f>
        <v/>
      </c>
      <c r="C151" s="313" t="str">
        <f>IF($E151="","",VLOOKUP($E151,Lists!$BM$2:$BP$78,3,FALSE))</f>
        <v/>
      </c>
      <c r="D151" s="313" t="str">
        <f>IF($E151="","",VLOOKUP($E151,Lists!$BM$2:$BP$78,4,FALSE))</f>
        <v/>
      </c>
      <c r="E151" s="312"/>
      <c r="F151" s="64"/>
      <c r="G151" s="73"/>
      <c r="H151" s="79"/>
      <c r="I151" s="218"/>
      <c r="J151" s="316"/>
      <c r="K151" s="302"/>
    </row>
    <row r="152" spans="2:11" x14ac:dyDescent="0.25">
      <c r="B152" s="313" t="str">
        <f>IF($E152="","",VLOOKUP($E152,Lists!$BM$2:$BP$78,2,FALSE))</f>
        <v/>
      </c>
      <c r="C152" s="313" t="str">
        <f>IF($E152="","",VLOOKUP($E152,Lists!$BM$2:$BP$78,3,FALSE))</f>
        <v/>
      </c>
      <c r="D152" s="313" t="str">
        <f>IF($E152="","",VLOOKUP($E152,Lists!$BM$2:$BP$78,4,FALSE))</f>
        <v/>
      </c>
      <c r="E152" s="312"/>
      <c r="F152" s="64"/>
      <c r="G152" s="73"/>
      <c r="H152" s="79"/>
      <c r="I152" s="218"/>
      <c r="J152" s="316"/>
      <c r="K152" s="302"/>
    </row>
    <row r="153" spans="2:11" x14ac:dyDescent="0.25">
      <c r="B153" s="313" t="str">
        <f>IF($E153="","",VLOOKUP($E153,Lists!$BM$2:$BP$78,2,FALSE))</f>
        <v/>
      </c>
      <c r="C153" s="313" t="str">
        <f>IF($E153="","",VLOOKUP($E153,Lists!$BM$2:$BP$78,3,FALSE))</f>
        <v/>
      </c>
      <c r="D153" s="313" t="str">
        <f>IF($E153="","",VLOOKUP($E153,Lists!$BM$2:$BP$78,4,FALSE))</f>
        <v/>
      </c>
      <c r="E153" s="312"/>
      <c r="F153" s="64"/>
      <c r="G153" s="73"/>
      <c r="H153" s="79"/>
      <c r="I153" s="218"/>
      <c r="J153" s="316"/>
      <c r="K153" s="302"/>
    </row>
    <row r="154" spans="2:11" x14ac:dyDescent="0.25">
      <c r="B154" s="313" t="str">
        <f>IF($E154="","",VLOOKUP($E154,Lists!$BM$2:$BP$78,2,FALSE))</f>
        <v/>
      </c>
      <c r="C154" s="313" t="str">
        <f>IF($E154="","",VLOOKUP($E154,Lists!$BM$2:$BP$78,3,FALSE))</f>
        <v/>
      </c>
      <c r="D154" s="313" t="str">
        <f>IF($E154="","",VLOOKUP($E154,Lists!$BM$2:$BP$78,4,FALSE))</f>
        <v/>
      </c>
      <c r="E154" s="312"/>
      <c r="F154" s="64"/>
      <c r="G154" s="73"/>
      <c r="H154" s="79"/>
      <c r="I154" s="218"/>
      <c r="J154" s="316"/>
      <c r="K154" s="302"/>
    </row>
    <row r="155" spans="2:11" x14ac:dyDescent="0.25">
      <c r="B155" s="313" t="str">
        <f>IF($E155="","",VLOOKUP($E155,Lists!$BM$2:$BP$78,2,FALSE))</f>
        <v/>
      </c>
      <c r="C155" s="313" t="str">
        <f>IF($E155="","",VLOOKUP($E155,Lists!$BM$2:$BP$78,3,FALSE))</f>
        <v/>
      </c>
      <c r="D155" s="313" t="str">
        <f>IF($E155="","",VLOOKUP($E155,Lists!$BM$2:$BP$78,4,FALSE))</f>
        <v/>
      </c>
      <c r="E155" s="312"/>
      <c r="F155" s="64"/>
      <c r="G155" s="73"/>
      <c r="H155" s="79"/>
      <c r="I155" s="218"/>
      <c r="J155" s="316"/>
      <c r="K155" s="302"/>
    </row>
    <row r="156" spans="2:11" x14ac:dyDescent="0.25">
      <c r="B156" s="313" t="str">
        <f>IF($E156="","",VLOOKUP($E156,Lists!$BM$2:$BP$78,2,FALSE))</f>
        <v/>
      </c>
      <c r="C156" s="313" t="str">
        <f>IF($E156="","",VLOOKUP($E156,Lists!$BM$2:$BP$78,3,FALSE))</f>
        <v/>
      </c>
      <c r="D156" s="313" t="str">
        <f>IF($E156="","",VLOOKUP($E156,Lists!$BM$2:$BP$78,4,FALSE))</f>
        <v/>
      </c>
      <c r="E156" s="312"/>
      <c r="F156" s="64"/>
      <c r="G156" s="73"/>
      <c r="H156" s="79"/>
      <c r="I156" s="218"/>
      <c r="J156" s="316"/>
      <c r="K156" s="302"/>
    </row>
    <row r="157" spans="2:11" x14ac:dyDescent="0.25">
      <c r="B157" s="313" t="str">
        <f>IF($E157="","",VLOOKUP($E157,Lists!$BM$2:$BP$78,2,FALSE))</f>
        <v/>
      </c>
      <c r="C157" s="313" t="str">
        <f>IF($E157="","",VLOOKUP($E157,Lists!$BM$2:$BP$78,3,FALSE))</f>
        <v/>
      </c>
      <c r="D157" s="313" t="str">
        <f>IF($E157="","",VLOOKUP($E157,Lists!$BM$2:$BP$78,4,FALSE))</f>
        <v/>
      </c>
      <c r="E157" s="312"/>
      <c r="F157" s="64"/>
      <c r="G157" s="73"/>
      <c r="H157" s="79"/>
      <c r="I157" s="218"/>
      <c r="J157" s="316"/>
      <c r="K157" s="302"/>
    </row>
    <row r="158" spans="2:11" x14ac:dyDescent="0.25">
      <c r="B158" s="313" t="str">
        <f>IF($E158="","",VLOOKUP($E158,Lists!$BM$2:$BP$78,2,FALSE))</f>
        <v/>
      </c>
      <c r="C158" s="313" t="str">
        <f>IF($E158="","",VLOOKUP($E158,Lists!$BM$2:$BP$78,3,FALSE))</f>
        <v/>
      </c>
      <c r="D158" s="313" t="str">
        <f>IF($E158="","",VLOOKUP($E158,Lists!$BM$2:$BP$78,4,FALSE))</f>
        <v/>
      </c>
      <c r="E158" s="312"/>
      <c r="F158" s="64"/>
      <c r="G158" s="73"/>
      <c r="H158" s="79"/>
      <c r="I158" s="218"/>
      <c r="J158" s="316"/>
      <c r="K158" s="302"/>
    </row>
    <row r="159" spans="2:11" x14ac:dyDescent="0.25">
      <c r="B159" s="313" t="str">
        <f>IF($E159="","",VLOOKUP($E159,Lists!$BM$2:$BP$78,2,FALSE))</f>
        <v/>
      </c>
      <c r="C159" s="313" t="str">
        <f>IF($E159="","",VLOOKUP($E159,Lists!$BM$2:$BP$78,3,FALSE))</f>
        <v/>
      </c>
      <c r="D159" s="313" t="str">
        <f>IF($E159="","",VLOOKUP($E159,Lists!$BM$2:$BP$78,4,FALSE))</f>
        <v/>
      </c>
      <c r="E159" s="312"/>
      <c r="F159" s="64"/>
      <c r="G159" s="73"/>
      <c r="H159" s="79"/>
      <c r="I159" s="218"/>
      <c r="J159" s="316"/>
      <c r="K159" s="302"/>
    </row>
    <row r="160" spans="2:11" x14ac:dyDescent="0.25">
      <c r="B160" s="313" t="str">
        <f>IF($E160="","",VLOOKUP($E160,Lists!$BM$2:$BP$78,2,FALSE))</f>
        <v/>
      </c>
      <c r="C160" s="313" t="str">
        <f>IF($E160="","",VLOOKUP($E160,Lists!$BM$2:$BP$78,3,FALSE))</f>
        <v/>
      </c>
      <c r="D160" s="313" t="str">
        <f>IF($E160="","",VLOOKUP($E160,Lists!$BM$2:$BP$78,4,FALSE))</f>
        <v/>
      </c>
      <c r="E160" s="312"/>
      <c r="F160" s="64"/>
      <c r="G160" s="73"/>
      <c r="H160" s="79"/>
      <c r="I160" s="218"/>
      <c r="J160" s="316"/>
      <c r="K160" s="302"/>
    </row>
    <row r="161" spans="2:11" x14ac:dyDescent="0.25">
      <c r="B161" s="313" t="str">
        <f>IF($E161="","",VLOOKUP($E161,Lists!$BM$2:$BP$78,2,FALSE))</f>
        <v/>
      </c>
      <c r="C161" s="313" t="str">
        <f>IF($E161="","",VLOOKUP($E161,Lists!$BM$2:$BP$78,3,FALSE))</f>
        <v/>
      </c>
      <c r="D161" s="313" t="str">
        <f>IF($E161="","",VLOOKUP($E161,Lists!$BM$2:$BP$78,4,FALSE))</f>
        <v/>
      </c>
      <c r="E161" s="312"/>
      <c r="F161" s="64"/>
      <c r="G161" s="73"/>
      <c r="H161" s="79"/>
      <c r="I161" s="218"/>
      <c r="J161" s="316"/>
      <c r="K161" s="302"/>
    </row>
    <row r="162" spans="2:11" x14ac:dyDescent="0.25">
      <c r="B162" s="313" t="str">
        <f>IF($E162="","",VLOOKUP($E162,Lists!$BM$2:$BP$78,2,FALSE))</f>
        <v/>
      </c>
      <c r="C162" s="313" t="str">
        <f>IF($E162="","",VLOOKUP($E162,Lists!$BM$2:$BP$78,3,FALSE))</f>
        <v/>
      </c>
      <c r="D162" s="313" t="str">
        <f>IF($E162="","",VLOOKUP($E162,Lists!$BM$2:$BP$78,4,FALSE))</f>
        <v/>
      </c>
      <c r="E162" s="312"/>
      <c r="F162" s="64"/>
      <c r="G162" s="73"/>
      <c r="H162" s="79"/>
      <c r="I162" s="218"/>
      <c r="J162" s="316"/>
      <c r="K162" s="302"/>
    </row>
    <row r="163" spans="2:11" x14ac:dyDescent="0.25">
      <c r="B163" s="313" t="str">
        <f>IF($E163="","",VLOOKUP($E163,Lists!$BM$2:$BP$78,2,FALSE))</f>
        <v/>
      </c>
      <c r="C163" s="313" t="str">
        <f>IF($E163="","",VLOOKUP($E163,Lists!$BM$2:$BP$78,3,FALSE))</f>
        <v/>
      </c>
      <c r="D163" s="313" t="str">
        <f>IF($E163="","",VLOOKUP($E163,Lists!$BM$2:$BP$78,4,FALSE))</f>
        <v/>
      </c>
      <c r="E163" s="312"/>
      <c r="F163" s="64"/>
      <c r="G163" s="73"/>
      <c r="H163" s="79"/>
      <c r="I163" s="218"/>
      <c r="J163" s="316"/>
      <c r="K163" s="302"/>
    </row>
    <row r="164" spans="2:11" x14ac:dyDescent="0.25">
      <c r="B164" s="313" t="str">
        <f>IF($E164="","",VLOOKUP($E164,Lists!$BM$2:$BP$78,2,FALSE))</f>
        <v/>
      </c>
      <c r="C164" s="313" t="str">
        <f>IF($E164="","",VLOOKUP($E164,Lists!$BM$2:$BP$78,3,FALSE))</f>
        <v/>
      </c>
      <c r="D164" s="313" t="str">
        <f>IF($E164="","",VLOOKUP($E164,Lists!$BM$2:$BP$78,4,FALSE))</f>
        <v/>
      </c>
      <c r="E164" s="312"/>
      <c r="F164" s="64"/>
      <c r="G164" s="73"/>
      <c r="H164" s="79"/>
      <c r="I164" s="218"/>
      <c r="J164" s="316"/>
      <c r="K164" s="302"/>
    </row>
    <row r="165" spans="2:11" x14ac:dyDescent="0.25">
      <c r="B165" s="313" t="str">
        <f>IF($E165="","",VLOOKUP($E165,Lists!$BM$2:$BP$78,2,FALSE))</f>
        <v/>
      </c>
      <c r="C165" s="313" t="str">
        <f>IF($E165="","",VLOOKUP($E165,Lists!$BM$2:$BP$78,3,FALSE))</f>
        <v/>
      </c>
      <c r="D165" s="313" t="str">
        <f>IF($E165="","",VLOOKUP($E165,Lists!$BM$2:$BP$78,4,FALSE))</f>
        <v/>
      </c>
      <c r="E165" s="312"/>
      <c r="F165" s="64"/>
      <c r="G165" s="73"/>
      <c r="H165" s="79"/>
      <c r="I165" s="218"/>
      <c r="J165" s="316"/>
      <c r="K165" s="302"/>
    </row>
    <row r="166" spans="2:11" x14ac:dyDescent="0.25">
      <c r="B166" s="313" t="str">
        <f>IF($E166="","",VLOOKUP($E166,Lists!$BM$2:$BP$78,2,FALSE))</f>
        <v/>
      </c>
      <c r="C166" s="313" t="str">
        <f>IF($E166="","",VLOOKUP($E166,Lists!$BM$2:$BP$78,3,FALSE))</f>
        <v/>
      </c>
      <c r="D166" s="313" t="str">
        <f>IF($E166="","",VLOOKUP($E166,Lists!$BM$2:$BP$78,4,FALSE))</f>
        <v/>
      </c>
      <c r="E166" s="312"/>
      <c r="F166" s="64"/>
      <c r="G166" s="73"/>
      <c r="H166" s="79"/>
      <c r="I166" s="218"/>
      <c r="J166" s="316"/>
      <c r="K166" s="302"/>
    </row>
    <row r="167" spans="2:11" x14ac:dyDescent="0.25">
      <c r="B167" s="313" t="str">
        <f>IF($E167="","",VLOOKUP($E167,Lists!$BM$2:$BP$78,2,FALSE))</f>
        <v/>
      </c>
      <c r="C167" s="313" t="str">
        <f>IF($E167="","",VLOOKUP($E167,Lists!$BM$2:$BP$78,3,FALSE))</f>
        <v/>
      </c>
      <c r="D167" s="313" t="str">
        <f>IF($E167="","",VLOOKUP($E167,Lists!$BM$2:$BP$78,4,FALSE))</f>
        <v/>
      </c>
      <c r="E167" s="312"/>
      <c r="F167" s="64"/>
      <c r="G167" s="73"/>
      <c r="H167" s="79"/>
      <c r="I167" s="218"/>
      <c r="J167" s="316"/>
      <c r="K167" s="302"/>
    </row>
    <row r="168" spans="2:11" x14ac:dyDescent="0.25">
      <c r="B168" s="313" t="str">
        <f>IF($E168="","",VLOOKUP($E168,Lists!$BM$2:$BP$78,2,FALSE))</f>
        <v/>
      </c>
      <c r="C168" s="313" t="str">
        <f>IF($E168="","",VLOOKUP($E168,Lists!$BM$2:$BP$78,3,FALSE))</f>
        <v/>
      </c>
      <c r="D168" s="313" t="str">
        <f>IF($E168="","",VLOOKUP($E168,Lists!$BM$2:$BP$78,4,FALSE))</f>
        <v/>
      </c>
      <c r="E168" s="312"/>
      <c r="F168" s="64"/>
      <c r="G168" s="73"/>
      <c r="H168" s="79"/>
      <c r="I168" s="218"/>
      <c r="J168" s="316"/>
      <c r="K168" s="302"/>
    </row>
    <row r="169" spans="2:11" x14ac:dyDescent="0.25">
      <c r="B169" s="313" t="str">
        <f>IF($E169="","",VLOOKUP($E169,Lists!$BM$2:$BP$78,2,FALSE))</f>
        <v/>
      </c>
      <c r="C169" s="313" t="str">
        <f>IF($E169="","",VLOOKUP($E169,Lists!$BM$2:$BP$78,3,FALSE))</f>
        <v/>
      </c>
      <c r="D169" s="313" t="str">
        <f>IF($E169="","",VLOOKUP($E169,Lists!$BM$2:$BP$78,4,FALSE))</f>
        <v/>
      </c>
      <c r="E169" s="312"/>
      <c r="F169" s="64"/>
      <c r="G169" s="73"/>
      <c r="H169" s="79"/>
      <c r="I169" s="218"/>
      <c r="J169" s="316"/>
      <c r="K169" s="302"/>
    </row>
    <row r="170" spans="2:11" x14ac:dyDescent="0.25">
      <c r="B170" s="313" t="str">
        <f>IF($E170="","",VLOOKUP($E170,Lists!$BM$2:$BP$78,2,FALSE))</f>
        <v/>
      </c>
      <c r="C170" s="313" t="str">
        <f>IF($E170="","",VLOOKUP($E170,Lists!$BM$2:$BP$78,3,FALSE))</f>
        <v/>
      </c>
      <c r="D170" s="313" t="str">
        <f>IF($E170="","",VLOOKUP($E170,Lists!$BM$2:$BP$78,4,FALSE))</f>
        <v/>
      </c>
      <c r="E170" s="312"/>
      <c r="F170" s="64"/>
      <c r="G170" s="73"/>
      <c r="H170" s="79"/>
      <c r="I170" s="218"/>
      <c r="J170" s="316"/>
      <c r="K170" s="302"/>
    </row>
    <row r="171" spans="2:11" x14ac:dyDescent="0.25">
      <c r="B171" s="313" t="str">
        <f>IF($E171="","",VLOOKUP($E171,Lists!$BM$2:$BP$78,2,FALSE))</f>
        <v/>
      </c>
      <c r="C171" s="313" t="str">
        <f>IF($E171="","",VLOOKUP($E171,Lists!$BM$2:$BP$78,3,FALSE))</f>
        <v/>
      </c>
      <c r="D171" s="313" t="str">
        <f>IF($E171="","",VLOOKUP($E171,Lists!$BM$2:$BP$78,4,FALSE))</f>
        <v/>
      </c>
      <c r="E171" s="312"/>
      <c r="F171" s="64"/>
      <c r="G171" s="73"/>
      <c r="H171" s="79"/>
      <c r="I171" s="218"/>
      <c r="J171" s="316"/>
      <c r="K171" s="302"/>
    </row>
    <row r="172" spans="2:11" x14ac:dyDescent="0.25">
      <c r="B172" s="313" t="str">
        <f>IF($E172="","",VLOOKUP($E172,Lists!$BM$2:$BP$78,2,FALSE))</f>
        <v/>
      </c>
      <c r="C172" s="313" t="str">
        <f>IF($E172="","",VLOOKUP($E172,Lists!$BM$2:$BP$78,3,FALSE))</f>
        <v/>
      </c>
      <c r="D172" s="313" t="str">
        <f>IF($E172="","",VLOOKUP($E172,Lists!$BM$2:$BP$78,4,FALSE))</f>
        <v/>
      </c>
      <c r="E172" s="312"/>
      <c r="F172" s="64"/>
      <c r="G172" s="73"/>
      <c r="H172" s="79"/>
      <c r="I172" s="218"/>
      <c r="J172" s="316"/>
      <c r="K172" s="302"/>
    </row>
    <row r="173" spans="2:11" x14ac:dyDescent="0.25">
      <c r="B173" s="313" t="str">
        <f>IF($E173="","",VLOOKUP($E173,Lists!$BM$2:$BP$78,2,FALSE))</f>
        <v/>
      </c>
      <c r="C173" s="313" t="str">
        <f>IF($E173="","",VLOOKUP($E173,Lists!$BM$2:$BP$78,3,FALSE))</f>
        <v/>
      </c>
      <c r="D173" s="313" t="str">
        <f>IF($E173="","",VLOOKUP($E173,Lists!$BM$2:$BP$78,4,FALSE))</f>
        <v/>
      </c>
      <c r="E173" s="312"/>
      <c r="F173" s="64"/>
      <c r="G173" s="73"/>
      <c r="H173" s="79"/>
      <c r="I173" s="218"/>
      <c r="J173" s="316"/>
      <c r="K173" s="302"/>
    </row>
    <row r="174" spans="2:11" x14ac:dyDescent="0.25">
      <c r="B174" s="313" t="str">
        <f>IF($E174="","",VLOOKUP($E174,Lists!$BM$2:$BP$78,2,FALSE))</f>
        <v/>
      </c>
      <c r="C174" s="313" t="str">
        <f>IF($E174="","",VLOOKUP($E174,Lists!$BM$2:$BP$78,3,FALSE))</f>
        <v/>
      </c>
      <c r="D174" s="313" t="str">
        <f>IF($E174="","",VLOOKUP($E174,Lists!$BM$2:$BP$78,4,FALSE))</f>
        <v/>
      </c>
      <c r="E174" s="312"/>
      <c r="F174" s="64"/>
      <c r="G174" s="73"/>
      <c r="H174" s="79"/>
      <c r="I174" s="218"/>
      <c r="J174" s="316"/>
      <c r="K174" s="302"/>
    </row>
    <row r="175" spans="2:11" x14ac:dyDescent="0.25">
      <c r="B175" s="313" t="str">
        <f>IF($E175="","",VLOOKUP($E175,Lists!$BM$2:$BP$78,2,FALSE))</f>
        <v/>
      </c>
      <c r="C175" s="313" t="str">
        <f>IF($E175="","",VLOOKUP($E175,Lists!$BM$2:$BP$78,3,FALSE))</f>
        <v/>
      </c>
      <c r="D175" s="313" t="str">
        <f>IF($E175="","",VLOOKUP($E175,Lists!$BM$2:$BP$78,4,FALSE))</f>
        <v/>
      </c>
      <c r="E175" s="312"/>
      <c r="F175" s="64"/>
      <c r="G175" s="73"/>
      <c r="H175" s="79"/>
      <c r="I175" s="218"/>
      <c r="J175" s="316"/>
      <c r="K175" s="302"/>
    </row>
    <row r="176" spans="2:11" x14ac:dyDescent="0.25">
      <c r="B176" s="313" t="str">
        <f>IF($E176="","",VLOOKUP($E176,Lists!$BM$2:$BP$78,2,FALSE))</f>
        <v/>
      </c>
      <c r="C176" s="313" t="str">
        <f>IF($E176="","",VLOOKUP($E176,Lists!$BM$2:$BP$78,3,FALSE))</f>
        <v/>
      </c>
      <c r="D176" s="313" t="str">
        <f>IF($E176="","",VLOOKUP($E176,Lists!$BM$2:$BP$78,4,FALSE))</f>
        <v/>
      </c>
      <c r="E176" s="312"/>
      <c r="F176" s="64"/>
      <c r="G176" s="73"/>
      <c r="H176" s="79"/>
      <c r="I176" s="218"/>
      <c r="J176" s="316"/>
      <c r="K176" s="302"/>
    </row>
    <row r="177" spans="2:11" x14ac:dyDescent="0.25">
      <c r="B177" s="313" t="str">
        <f>IF($E177="","",VLOOKUP($E177,Lists!$BM$2:$BP$78,2,FALSE))</f>
        <v/>
      </c>
      <c r="C177" s="313" t="str">
        <f>IF($E177="","",VLOOKUP($E177,Lists!$BM$2:$BP$78,3,FALSE))</f>
        <v/>
      </c>
      <c r="D177" s="313" t="str">
        <f>IF($E177="","",VLOOKUP($E177,Lists!$BM$2:$BP$78,4,FALSE))</f>
        <v/>
      </c>
      <c r="E177" s="312"/>
      <c r="F177" s="64"/>
      <c r="G177" s="73"/>
      <c r="H177" s="79"/>
      <c r="I177" s="218"/>
      <c r="J177" s="316"/>
      <c r="K177" s="302"/>
    </row>
    <row r="178" spans="2:11" x14ac:dyDescent="0.25">
      <c r="B178" s="313" t="str">
        <f>IF($E178="","",VLOOKUP($E178,Lists!$BM$2:$BP$78,2,FALSE))</f>
        <v/>
      </c>
      <c r="C178" s="313" t="str">
        <f>IF($E178="","",VLOOKUP($E178,Lists!$BM$2:$BP$78,3,FALSE))</f>
        <v/>
      </c>
      <c r="D178" s="313" t="str">
        <f>IF($E178="","",VLOOKUP($E178,Lists!$BM$2:$BP$78,4,FALSE))</f>
        <v/>
      </c>
      <c r="E178" s="312"/>
      <c r="F178" s="64"/>
      <c r="G178" s="73"/>
      <c r="H178" s="79"/>
      <c r="I178" s="218"/>
      <c r="J178" s="316"/>
      <c r="K178" s="302"/>
    </row>
    <row r="179" spans="2:11" x14ac:dyDescent="0.25">
      <c r="B179" s="313" t="str">
        <f>IF($E179="","",VLOOKUP($E179,Lists!$BM$2:$BP$78,2,FALSE))</f>
        <v/>
      </c>
      <c r="C179" s="313" t="str">
        <f>IF($E179="","",VLOOKUP($E179,Lists!$BM$2:$BP$78,3,FALSE))</f>
        <v/>
      </c>
      <c r="D179" s="313" t="str">
        <f>IF($E179="","",VLOOKUP($E179,Lists!$BM$2:$BP$78,4,FALSE))</f>
        <v/>
      </c>
      <c r="E179" s="312"/>
      <c r="F179" s="64"/>
      <c r="G179" s="73"/>
      <c r="H179" s="79"/>
      <c r="I179" s="218"/>
      <c r="J179" s="316"/>
      <c r="K179" s="302"/>
    </row>
    <row r="180" spans="2:11" x14ac:dyDescent="0.25">
      <c r="B180" s="313" t="str">
        <f>IF($E180="","",VLOOKUP($E180,Lists!$BM$2:$BP$78,2,FALSE))</f>
        <v/>
      </c>
      <c r="C180" s="313" t="str">
        <f>IF($E180="","",VLOOKUP($E180,Lists!$BM$2:$BP$78,3,FALSE))</f>
        <v/>
      </c>
      <c r="D180" s="313" t="str">
        <f>IF($E180="","",VLOOKUP($E180,Lists!$BM$2:$BP$78,4,FALSE))</f>
        <v/>
      </c>
      <c r="E180" s="312"/>
      <c r="F180" s="64"/>
      <c r="G180" s="73"/>
      <c r="H180" s="79"/>
      <c r="I180" s="218"/>
      <c r="J180" s="316"/>
      <c r="K180" s="302"/>
    </row>
    <row r="181" spans="2:11" x14ac:dyDescent="0.25">
      <c r="B181" s="313" t="str">
        <f>IF($E181="","",VLOOKUP($E181,Lists!$BM$2:$BP$78,2,FALSE))</f>
        <v/>
      </c>
      <c r="C181" s="313" t="str">
        <f>IF($E181="","",VLOOKUP($E181,Lists!$BM$2:$BP$78,3,FALSE))</f>
        <v/>
      </c>
      <c r="D181" s="313" t="str">
        <f>IF($E181="","",VLOOKUP($E181,Lists!$BM$2:$BP$78,4,FALSE))</f>
        <v/>
      </c>
      <c r="E181" s="312"/>
      <c r="F181" s="64"/>
      <c r="G181" s="73"/>
      <c r="H181" s="79"/>
      <c r="I181" s="218"/>
      <c r="J181" s="316"/>
      <c r="K181" s="302"/>
    </row>
    <row r="182" spans="2:11" x14ac:dyDescent="0.25">
      <c r="B182" s="313" t="str">
        <f>IF($E182="","",VLOOKUP($E182,Lists!$BM$2:$BP$78,2,FALSE))</f>
        <v/>
      </c>
      <c r="C182" s="313" t="str">
        <f>IF($E182="","",VLOOKUP($E182,Lists!$BM$2:$BP$78,3,FALSE))</f>
        <v/>
      </c>
      <c r="D182" s="313" t="str">
        <f>IF($E182="","",VLOOKUP($E182,Lists!$BM$2:$BP$78,4,FALSE))</f>
        <v/>
      </c>
      <c r="E182" s="312"/>
      <c r="F182" s="64"/>
      <c r="G182" s="73"/>
      <c r="H182" s="79"/>
      <c r="I182" s="218"/>
      <c r="J182" s="316"/>
      <c r="K182" s="302"/>
    </row>
    <row r="183" spans="2:11" x14ac:dyDescent="0.25">
      <c r="B183" s="313" t="str">
        <f>IF($E183="","",VLOOKUP($E183,Lists!$BM$2:$BP$78,2,FALSE))</f>
        <v/>
      </c>
      <c r="C183" s="313" t="str">
        <f>IF($E183="","",VLOOKUP($E183,Lists!$BM$2:$BP$78,3,FALSE))</f>
        <v/>
      </c>
      <c r="D183" s="313" t="str">
        <f>IF($E183="","",VLOOKUP($E183,Lists!$BM$2:$BP$78,4,FALSE))</f>
        <v/>
      </c>
      <c r="E183" s="312"/>
      <c r="F183" s="64"/>
      <c r="G183" s="73"/>
      <c r="H183" s="79"/>
      <c r="I183" s="218"/>
      <c r="J183" s="316"/>
      <c r="K183" s="302"/>
    </row>
    <row r="184" spans="2:11" x14ac:dyDescent="0.25">
      <c r="B184" s="313" t="str">
        <f>IF($E184="","",VLOOKUP($E184,Lists!$BM$2:$BP$78,2,FALSE))</f>
        <v/>
      </c>
      <c r="C184" s="313" t="str">
        <f>IF($E184="","",VLOOKUP($E184,Lists!$BM$2:$BP$78,3,FALSE))</f>
        <v/>
      </c>
      <c r="D184" s="313" t="str">
        <f>IF($E184="","",VLOOKUP($E184,Lists!$BM$2:$BP$78,4,FALSE))</f>
        <v/>
      </c>
      <c r="E184" s="312"/>
      <c r="F184" s="64"/>
      <c r="G184" s="73"/>
      <c r="H184" s="79"/>
      <c r="I184" s="218"/>
      <c r="J184" s="316"/>
      <c r="K184" s="302"/>
    </row>
    <row r="185" spans="2:11" x14ac:dyDescent="0.25">
      <c r="B185" s="313" t="str">
        <f>IF($E185="","",VLOOKUP($E185,Lists!$BM$2:$BP$78,2,FALSE))</f>
        <v/>
      </c>
      <c r="C185" s="313" t="str">
        <f>IF($E185="","",VLOOKUP($E185,Lists!$BM$2:$BP$78,3,FALSE))</f>
        <v/>
      </c>
      <c r="D185" s="313" t="str">
        <f>IF($E185="","",VLOOKUP($E185,Lists!$BM$2:$BP$78,4,FALSE))</f>
        <v/>
      </c>
      <c r="E185" s="312"/>
      <c r="F185" s="64"/>
      <c r="G185" s="73"/>
      <c r="H185" s="79"/>
      <c r="I185" s="218"/>
      <c r="J185" s="316"/>
      <c r="K185" s="302"/>
    </row>
    <row r="186" spans="2:11" x14ac:dyDescent="0.25">
      <c r="B186" s="313" t="str">
        <f>IF($E186="","",VLOOKUP($E186,Lists!$BM$2:$BP$78,2,FALSE))</f>
        <v/>
      </c>
      <c r="C186" s="313" t="str">
        <f>IF($E186="","",VLOOKUP($E186,Lists!$BM$2:$BP$78,3,FALSE))</f>
        <v/>
      </c>
      <c r="D186" s="313" t="str">
        <f>IF($E186="","",VLOOKUP($E186,Lists!$BM$2:$BP$78,4,FALSE))</f>
        <v/>
      </c>
      <c r="E186" s="312"/>
      <c r="F186" s="64"/>
      <c r="G186" s="73"/>
      <c r="H186" s="79"/>
      <c r="I186" s="218"/>
      <c r="J186" s="316"/>
      <c r="K186" s="302"/>
    </row>
    <row r="187" spans="2:11" x14ac:dyDescent="0.25">
      <c r="B187" s="313" t="str">
        <f>IF($E187="","",VLOOKUP($E187,Lists!$BM$2:$BP$78,2,FALSE))</f>
        <v/>
      </c>
      <c r="C187" s="313" t="str">
        <f>IF($E187="","",VLOOKUP($E187,Lists!$BM$2:$BP$78,3,FALSE))</f>
        <v/>
      </c>
      <c r="D187" s="313" t="str">
        <f>IF($E187="","",VLOOKUP($E187,Lists!$BM$2:$BP$78,4,FALSE))</f>
        <v/>
      </c>
      <c r="E187" s="312"/>
      <c r="F187" s="64"/>
      <c r="G187" s="73"/>
      <c r="H187" s="79"/>
      <c r="I187" s="218"/>
      <c r="J187" s="316"/>
      <c r="K187" s="302"/>
    </row>
    <row r="188" spans="2:11" x14ac:dyDescent="0.25">
      <c r="B188" s="313" t="str">
        <f>IF($E188="","",VLOOKUP($E188,Lists!$BM$2:$BP$78,2,FALSE))</f>
        <v/>
      </c>
      <c r="C188" s="313" t="str">
        <f>IF($E188="","",VLOOKUP($E188,Lists!$BM$2:$BP$78,3,FALSE))</f>
        <v/>
      </c>
      <c r="D188" s="313" t="str">
        <f>IF($E188="","",VLOOKUP($E188,Lists!$BM$2:$BP$78,4,FALSE))</f>
        <v/>
      </c>
      <c r="E188" s="312"/>
      <c r="F188" s="64"/>
      <c r="G188" s="73"/>
      <c r="H188" s="79"/>
      <c r="I188" s="218"/>
      <c r="J188" s="316"/>
      <c r="K188" s="302"/>
    </row>
    <row r="189" spans="2:11" x14ac:dyDescent="0.25">
      <c r="B189" s="313" t="str">
        <f>IF($E189="","",VLOOKUP($E189,Lists!$BM$2:$BP$78,2,FALSE))</f>
        <v/>
      </c>
      <c r="C189" s="313" t="str">
        <f>IF($E189="","",VLOOKUP($E189,Lists!$BM$2:$BP$78,3,FALSE))</f>
        <v/>
      </c>
      <c r="D189" s="313" t="str">
        <f>IF($E189="","",VLOOKUP($E189,Lists!$BM$2:$BP$78,4,FALSE))</f>
        <v/>
      </c>
      <c r="E189" s="312"/>
      <c r="F189" s="64"/>
      <c r="G189" s="73"/>
      <c r="H189" s="79"/>
      <c r="I189" s="218"/>
      <c r="J189" s="316"/>
      <c r="K189" s="302"/>
    </row>
    <row r="190" spans="2:11" x14ac:dyDescent="0.25">
      <c r="B190" s="313" t="str">
        <f>IF($E190="","",VLOOKUP($E190,Lists!$BM$2:$BP$78,2,FALSE))</f>
        <v/>
      </c>
      <c r="C190" s="313" t="str">
        <f>IF($E190="","",VLOOKUP($E190,Lists!$BM$2:$BP$78,3,FALSE))</f>
        <v/>
      </c>
      <c r="D190" s="313" t="str">
        <f>IF($E190="","",VLOOKUP($E190,Lists!$BM$2:$BP$78,4,FALSE))</f>
        <v/>
      </c>
      <c r="E190" s="312"/>
      <c r="F190" s="64"/>
      <c r="G190" s="73"/>
      <c r="H190" s="79"/>
      <c r="I190" s="218"/>
      <c r="J190" s="316"/>
      <c r="K190" s="302"/>
    </row>
    <row r="191" spans="2:11" x14ac:dyDescent="0.25">
      <c r="B191" s="313" t="str">
        <f>IF($E191="","",VLOOKUP($E191,Lists!$BM$2:$BP$78,2,FALSE))</f>
        <v/>
      </c>
      <c r="C191" s="313" t="str">
        <f>IF($E191="","",VLOOKUP($E191,Lists!$BM$2:$BP$78,3,FALSE))</f>
        <v/>
      </c>
      <c r="D191" s="313" t="str">
        <f>IF($E191="","",VLOOKUP($E191,Lists!$BM$2:$BP$78,4,FALSE))</f>
        <v/>
      </c>
      <c r="E191" s="312"/>
      <c r="F191" s="64"/>
      <c r="G191" s="73"/>
      <c r="H191" s="79"/>
      <c r="I191" s="218"/>
      <c r="J191" s="316"/>
      <c r="K191" s="302"/>
    </row>
    <row r="192" spans="2:11" x14ac:dyDescent="0.25">
      <c r="B192" s="313" t="str">
        <f>IF($E192="","",VLOOKUP($E192,Lists!$BM$2:$BP$78,2,FALSE))</f>
        <v/>
      </c>
      <c r="C192" s="313" t="str">
        <f>IF($E192="","",VLOOKUP($E192,Lists!$BM$2:$BP$78,3,FALSE))</f>
        <v/>
      </c>
      <c r="D192" s="313" t="str">
        <f>IF($E192="","",VLOOKUP($E192,Lists!$BM$2:$BP$78,4,FALSE))</f>
        <v/>
      </c>
      <c r="E192" s="312"/>
      <c r="F192" s="64"/>
      <c r="G192" s="73"/>
      <c r="H192" s="79"/>
      <c r="I192" s="218"/>
      <c r="J192" s="316"/>
      <c r="K192" s="302"/>
    </row>
    <row r="193" spans="2:11" x14ac:dyDescent="0.25">
      <c r="B193" s="313" t="str">
        <f>IF($E193="","",VLOOKUP($E193,Lists!$BM$2:$BP$78,2,FALSE))</f>
        <v/>
      </c>
      <c r="C193" s="313" t="str">
        <f>IF($E193="","",VLOOKUP($E193,Lists!$BM$2:$BP$78,3,FALSE))</f>
        <v/>
      </c>
      <c r="D193" s="313" t="str">
        <f>IF($E193="","",VLOOKUP($E193,Lists!$BM$2:$BP$78,4,FALSE))</f>
        <v/>
      </c>
      <c r="E193" s="312"/>
      <c r="F193" s="64"/>
      <c r="G193" s="73"/>
      <c r="H193" s="79"/>
      <c r="I193" s="218"/>
      <c r="J193" s="316"/>
      <c r="K193" s="302"/>
    </row>
    <row r="194" spans="2:11" x14ac:dyDescent="0.25">
      <c r="B194" s="313" t="str">
        <f>IF($E194="","",VLOOKUP($E194,Lists!$BM$2:$BP$78,2,FALSE))</f>
        <v/>
      </c>
      <c r="C194" s="313" t="str">
        <f>IF($E194="","",VLOOKUP($E194,Lists!$BM$2:$BP$78,3,FALSE))</f>
        <v/>
      </c>
      <c r="D194" s="313" t="str">
        <f>IF($E194="","",VLOOKUP($E194,Lists!$BM$2:$BP$78,4,FALSE))</f>
        <v/>
      </c>
      <c r="E194" s="312"/>
      <c r="F194" s="64"/>
      <c r="G194" s="73"/>
      <c r="H194" s="79"/>
      <c r="I194" s="218"/>
      <c r="J194" s="316"/>
      <c r="K194" s="302"/>
    </row>
    <row r="195" spans="2:11" x14ac:dyDescent="0.25">
      <c r="B195" s="313" t="str">
        <f>IF($E195="","",VLOOKUP($E195,Lists!$BM$2:$BP$78,2,FALSE))</f>
        <v/>
      </c>
      <c r="C195" s="313" t="str">
        <f>IF($E195="","",VLOOKUP($E195,Lists!$BM$2:$BP$78,3,FALSE))</f>
        <v/>
      </c>
      <c r="D195" s="313" t="str">
        <f>IF($E195="","",VLOOKUP($E195,Lists!$BM$2:$BP$78,4,FALSE))</f>
        <v/>
      </c>
      <c r="E195" s="312"/>
      <c r="F195" s="64"/>
      <c r="G195" s="73"/>
      <c r="H195" s="79"/>
      <c r="I195" s="218"/>
      <c r="J195" s="316"/>
      <c r="K195" s="302"/>
    </row>
    <row r="196" spans="2:11" x14ac:dyDescent="0.25">
      <c r="B196" s="313" t="str">
        <f>IF($E196="","",VLOOKUP($E196,Lists!$BM$2:$BP$78,2,FALSE))</f>
        <v/>
      </c>
      <c r="C196" s="313" t="str">
        <f>IF($E196="","",VLOOKUP($E196,Lists!$BM$2:$BP$78,3,FALSE))</f>
        <v/>
      </c>
      <c r="D196" s="313" t="str">
        <f>IF($E196="","",VLOOKUP($E196,Lists!$BM$2:$BP$78,4,FALSE))</f>
        <v/>
      </c>
      <c r="E196" s="312"/>
      <c r="F196" s="64"/>
      <c r="G196" s="73"/>
      <c r="H196" s="79"/>
      <c r="I196" s="218"/>
      <c r="J196" s="316"/>
      <c r="K196" s="302"/>
    </row>
    <row r="197" spans="2:11" x14ac:dyDescent="0.25">
      <c r="B197" s="313" t="str">
        <f>IF($E197="","",VLOOKUP($E197,Lists!$BM$2:$BP$78,2,FALSE))</f>
        <v/>
      </c>
      <c r="C197" s="313" t="str">
        <f>IF($E197="","",VLOOKUP($E197,Lists!$BM$2:$BP$78,3,FALSE))</f>
        <v/>
      </c>
      <c r="D197" s="313" t="str">
        <f>IF($E197="","",VLOOKUP($E197,Lists!$BM$2:$BP$78,4,FALSE))</f>
        <v/>
      </c>
      <c r="E197" s="312"/>
      <c r="F197" s="64"/>
      <c r="G197" s="73"/>
      <c r="H197" s="79"/>
      <c r="I197" s="218"/>
      <c r="J197" s="316"/>
      <c r="K197" s="302"/>
    </row>
    <row r="198" spans="2:11" x14ac:dyDescent="0.25">
      <c r="B198" s="313" t="str">
        <f>IF($E198="","",VLOOKUP($E198,Lists!$BM$2:$BP$78,2,FALSE))</f>
        <v/>
      </c>
      <c r="C198" s="313" t="str">
        <f>IF($E198="","",VLOOKUP($E198,Lists!$BM$2:$BP$78,3,FALSE))</f>
        <v/>
      </c>
      <c r="D198" s="313" t="str">
        <f>IF($E198="","",VLOOKUP($E198,Lists!$BM$2:$BP$78,4,FALSE))</f>
        <v/>
      </c>
      <c r="E198" s="312"/>
      <c r="F198" s="64"/>
      <c r="G198" s="73"/>
      <c r="H198" s="79"/>
      <c r="I198" s="218"/>
      <c r="J198" s="316"/>
      <c r="K198" s="302"/>
    </row>
    <row r="199" spans="2:11" x14ac:dyDescent="0.25">
      <c r="B199" s="313" t="str">
        <f>IF($E199="","",VLOOKUP($E199,Lists!$BM$2:$BP$78,2,FALSE))</f>
        <v/>
      </c>
      <c r="C199" s="313" t="str">
        <f>IF($E199="","",VLOOKUP($E199,Lists!$BM$2:$BP$78,3,FALSE))</f>
        <v/>
      </c>
      <c r="D199" s="313" t="str">
        <f>IF($E199="","",VLOOKUP($E199,Lists!$BM$2:$BP$78,4,FALSE))</f>
        <v/>
      </c>
      <c r="E199" s="312"/>
      <c r="F199" s="64"/>
      <c r="G199" s="73"/>
      <c r="H199" s="79"/>
      <c r="I199" s="218"/>
      <c r="J199" s="316"/>
      <c r="K199" s="302"/>
    </row>
    <row r="200" spans="2:11" x14ac:dyDescent="0.25">
      <c r="B200" s="313" t="str">
        <f>IF($E200="","",VLOOKUP($E200,Lists!$BM$2:$BP$78,2,FALSE))</f>
        <v/>
      </c>
      <c r="C200" s="313" t="str">
        <f>IF($E200="","",VLOOKUP($E200,Lists!$BM$2:$BP$78,3,FALSE))</f>
        <v/>
      </c>
      <c r="D200" s="313" t="str">
        <f>IF($E200="","",VLOOKUP($E200,Lists!$BM$2:$BP$78,4,FALSE))</f>
        <v/>
      </c>
      <c r="E200" s="312"/>
      <c r="F200" s="64"/>
      <c r="G200" s="73"/>
      <c r="H200" s="79"/>
      <c r="I200" s="218"/>
      <c r="J200" s="316"/>
      <c r="K200" s="302"/>
    </row>
    <row r="201" spans="2:11" x14ac:dyDescent="0.25">
      <c r="B201" s="313" t="str">
        <f>IF($E201="","",VLOOKUP($E201,Lists!$BM$2:$BP$78,2,FALSE))</f>
        <v/>
      </c>
      <c r="C201" s="313" t="str">
        <f>IF($E201="","",VLOOKUP($E201,Lists!$BM$2:$BP$78,3,FALSE))</f>
        <v/>
      </c>
      <c r="D201" s="313" t="str">
        <f>IF($E201="","",VLOOKUP($E201,Lists!$BM$2:$BP$78,4,FALSE))</f>
        <v/>
      </c>
      <c r="E201" s="312"/>
      <c r="F201" s="64"/>
      <c r="G201" s="73"/>
      <c r="H201" s="79"/>
      <c r="I201" s="218"/>
      <c r="J201" s="316"/>
      <c r="K201" s="302"/>
    </row>
    <row r="202" spans="2:11" x14ac:dyDescent="0.25">
      <c r="B202" s="313" t="str">
        <f>IF($E202="","",VLOOKUP($E202,Lists!$BM$2:$BP$78,2,FALSE))</f>
        <v/>
      </c>
      <c r="C202" s="313" t="str">
        <f>IF($E202="","",VLOOKUP($E202,Lists!$BM$2:$BP$78,3,FALSE))</f>
        <v/>
      </c>
      <c r="D202" s="313" t="str">
        <f>IF($E202="","",VLOOKUP($E202,Lists!$BM$2:$BP$78,4,FALSE))</f>
        <v/>
      </c>
      <c r="E202" s="312"/>
      <c r="F202" s="64"/>
      <c r="G202" s="73"/>
      <c r="H202" s="79"/>
      <c r="I202" s="218"/>
      <c r="J202" s="316"/>
      <c r="K202" s="302"/>
    </row>
    <row r="203" spans="2:11" x14ac:dyDescent="0.25">
      <c r="B203" s="313" t="str">
        <f>IF($E203="","",VLOOKUP($E203,Lists!$BM$2:$BP$78,2,FALSE))</f>
        <v/>
      </c>
      <c r="C203" s="313" t="str">
        <f>IF($E203="","",VLOOKUP($E203,Lists!$BM$2:$BP$78,3,FALSE))</f>
        <v/>
      </c>
      <c r="D203" s="313" t="str">
        <f>IF($E203="","",VLOOKUP($E203,Lists!$BM$2:$BP$78,4,FALSE))</f>
        <v/>
      </c>
      <c r="E203" s="312"/>
      <c r="F203" s="64"/>
      <c r="G203" s="73"/>
      <c r="H203" s="79"/>
      <c r="I203" s="218"/>
      <c r="J203" s="316"/>
      <c r="K203" s="302"/>
    </row>
    <row r="204" spans="2:11" x14ac:dyDescent="0.25">
      <c r="B204" s="313" t="str">
        <f>IF($E204="","",VLOOKUP($E204,Lists!$BM$2:$BP$78,2,FALSE))</f>
        <v/>
      </c>
      <c r="C204" s="313" t="str">
        <f>IF($E204="","",VLOOKUP($E204,Lists!$BM$2:$BP$78,3,FALSE))</f>
        <v/>
      </c>
      <c r="D204" s="313" t="str">
        <f>IF($E204="","",VLOOKUP($E204,Lists!$BM$2:$BP$78,4,FALSE))</f>
        <v/>
      </c>
      <c r="E204" s="312"/>
      <c r="F204" s="64"/>
      <c r="G204" s="73"/>
      <c r="H204" s="79"/>
      <c r="I204" s="218"/>
      <c r="J204" s="316"/>
      <c r="K204" s="302"/>
    </row>
    <row r="205" spans="2:11" x14ac:dyDescent="0.25">
      <c r="B205" s="313" t="str">
        <f>IF($E205="","",VLOOKUP($E205,Lists!$BM$2:$BP$78,2,FALSE))</f>
        <v/>
      </c>
      <c r="C205" s="313" t="str">
        <f>IF($E205="","",VLOOKUP($E205,Lists!$BM$2:$BP$78,3,FALSE))</f>
        <v/>
      </c>
      <c r="D205" s="313" t="str">
        <f>IF($E205="","",VLOOKUP($E205,Lists!$BM$2:$BP$78,4,FALSE))</f>
        <v/>
      </c>
      <c r="E205" s="312"/>
      <c r="F205" s="64"/>
      <c r="G205" s="73"/>
      <c r="H205" s="79"/>
      <c r="I205" s="218"/>
      <c r="J205" s="316"/>
      <c r="K205" s="302"/>
    </row>
    <row r="206" spans="2:11" x14ac:dyDescent="0.25">
      <c r="B206" s="313" t="str">
        <f>IF($E206="","",VLOOKUP($E206,Lists!$BM$2:$BP$78,2,FALSE))</f>
        <v/>
      </c>
      <c r="C206" s="313" t="str">
        <f>IF($E206="","",VLOOKUP($E206,Lists!$BM$2:$BP$78,3,FALSE))</f>
        <v/>
      </c>
      <c r="D206" s="313" t="str">
        <f>IF($E206="","",VLOOKUP($E206,Lists!$BM$2:$BP$78,4,FALSE))</f>
        <v/>
      </c>
      <c r="E206" s="312"/>
      <c r="F206" s="64"/>
      <c r="G206" s="73"/>
      <c r="H206" s="79"/>
      <c r="I206" s="218"/>
      <c r="J206" s="316"/>
      <c r="K206" s="302"/>
    </row>
    <row r="207" spans="2:11" x14ac:dyDescent="0.25">
      <c r="B207" s="313" t="str">
        <f>IF($E207="","",VLOOKUP($E207,Lists!$BM$2:$BP$78,2,FALSE))</f>
        <v/>
      </c>
      <c r="C207" s="313" t="str">
        <f>IF($E207="","",VLOOKUP($E207,Lists!$BM$2:$BP$78,3,FALSE))</f>
        <v/>
      </c>
      <c r="D207" s="313" t="str">
        <f>IF($E207="","",VLOOKUP($E207,Lists!$BM$2:$BP$78,4,FALSE))</f>
        <v/>
      </c>
      <c r="E207" s="312"/>
      <c r="F207" s="64"/>
      <c r="G207" s="73"/>
      <c r="H207" s="79"/>
      <c r="I207" s="218"/>
      <c r="J207" s="316"/>
      <c r="K207" s="302"/>
    </row>
    <row r="208" spans="2:11" x14ac:dyDescent="0.25">
      <c r="B208" s="313" t="str">
        <f>IF($E208="","",VLOOKUP($E208,Lists!$BM$2:$BP$78,2,FALSE))</f>
        <v/>
      </c>
      <c r="C208" s="313" t="str">
        <f>IF($E208="","",VLOOKUP($E208,Lists!$BM$2:$BP$78,3,FALSE))</f>
        <v/>
      </c>
      <c r="D208" s="313" t="str">
        <f>IF($E208="","",VLOOKUP($E208,Lists!$BM$2:$BP$78,4,FALSE))</f>
        <v/>
      </c>
      <c r="E208" s="312"/>
      <c r="F208" s="64"/>
      <c r="G208" s="73"/>
      <c r="H208" s="79"/>
      <c r="I208" s="218"/>
      <c r="J208" s="316"/>
      <c r="K208" s="302"/>
    </row>
    <row r="209" spans="2:11" x14ac:dyDescent="0.25">
      <c r="B209" s="313" t="str">
        <f>IF($E209="","",VLOOKUP($E209,Lists!$BM$2:$BP$78,2,FALSE))</f>
        <v/>
      </c>
      <c r="C209" s="313" t="str">
        <f>IF($E209="","",VLOOKUP($E209,Lists!$BM$2:$BP$78,3,FALSE))</f>
        <v/>
      </c>
      <c r="D209" s="313" t="str">
        <f>IF($E209="","",VLOOKUP($E209,Lists!$BM$2:$BP$78,4,FALSE))</f>
        <v/>
      </c>
      <c r="E209" s="312"/>
      <c r="F209" s="64"/>
      <c r="G209" s="73"/>
      <c r="H209" s="79"/>
      <c r="I209" s="218"/>
      <c r="J209" s="316"/>
      <c r="K209" s="302"/>
    </row>
    <row r="210" spans="2:11" x14ac:dyDescent="0.25">
      <c r="B210" s="313" t="str">
        <f>IF($E210="","",VLOOKUP($E210,Lists!$BM$2:$BP$78,2,FALSE))</f>
        <v/>
      </c>
      <c r="C210" s="313" t="str">
        <f>IF($E210="","",VLOOKUP($E210,Lists!$BM$2:$BP$78,3,FALSE))</f>
        <v/>
      </c>
      <c r="D210" s="313" t="str">
        <f>IF($E210="","",VLOOKUP($E210,Lists!$BM$2:$BP$78,4,FALSE))</f>
        <v/>
      </c>
      <c r="E210" s="312"/>
      <c r="F210" s="64"/>
      <c r="G210" s="73"/>
      <c r="H210" s="79"/>
      <c r="I210" s="218"/>
      <c r="J210" s="316"/>
      <c r="K210" s="302"/>
    </row>
    <row r="211" spans="2:11" x14ac:dyDescent="0.25">
      <c r="B211" s="313" t="str">
        <f>IF($E211="","",VLOOKUP($E211,Lists!$BM$2:$BP$78,2,FALSE))</f>
        <v/>
      </c>
      <c r="C211" s="313" t="str">
        <f>IF($E211="","",VLOOKUP($E211,Lists!$BM$2:$BP$78,3,FALSE))</f>
        <v/>
      </c>
      <c r="D211" s="313" t="str">
        <f>IF($E211="","",VLOOKUP($E211,Lists!$BM$2:$BP$78,4,FALSE))</f>
        <v/>
      </c>
      <c r="E211" s="312"/>
      <c r="F211" s="64"/>
      <c r="G211" s="73"/>
      <c r="H211" s="79"/>
      <c r="I211" s="218"/>
      <c r="J211" s="316"/>
      <c r="K211" s="302"/>
    </row>
    <row r="212" spans="2:11" x14ac:dyDescent="0.25">
      <c r="B212" s="313" t="str">
        <f>IF($E212="","",VLOOKUP($E212,Lists!$BM$2:$BP$78,2,FALSE))</f>
        <v/>
      </c>
      <c r="C212" s="313" t="str">
        <f>IF($E212="","",VLOOKUP($E212,Lists!$BM$2:$BP$78,3,FALSE))</f>
        <v/>
      </c>
      <c r="D212" s="313" t="str">
        <f>IF($E212="","",VLOOKUP($E212,Lists!$BM$2:$BP$78,4,FALSE))</f>
        <v/>
      </c>
      <c r="E212" s="312"/>
      <c r="F212" s="64"/>
      <c r="G212" s="73"/>
      <c r="H212" s="79"/>
      <c r="I212" s="218"/>
      <c r="J212" s="316"/>
      <c r="K212" s="302"/>
    </row>
    <row r="213" spans="2:11" x14ac:dyDescent="0.25">
      <c r="B213" s="313" t="str">
        <f>IF($E213="","",VLOOKUP($E213,Lists!$BM$2:$BP$78,2,FALSE))</f>
        <v/>
      </c>
      <c r="C213" s="313" t="str">
        <f>IF($E213="","",VLOOKUP($E213,Lists!$BM$2:$BP$78,3,FALSE))</f>
        <v/>
      </c>
      <c r="D213" s="313" t="str">
        <f>IF($E213="","",VLOOKUP($E213,Lists!$BM$2:$BP$78,4,FALSE))</f>
        <v/>
      </c>
      <c r="E213" s="312"/>
      <c r="F213" s="64"/>
      <c r="G213" s="73"/>
      <c r="H213" s="79"/>
      <c r="I213" s="218"/>
      <c r="J213" s="316"/>
      <c r="K213" s="302"/>
    </row>
    <row r="214" spans="2:11" x14ac:dyDescent="0.25">
      <c r="B214" s="313" t="str">
        <f>IF($E214="","",VLOOKUP($E214,Lists!$BM$2:$BP$78,2,FALSE))</f>
        <v/>
      </c>
      <c r="C214" s="313" t="str">
        <f>IF($E214="","",VLOOKUP($E214,Lists!$BM$2:$BP$78,3,FALSE))</f>
        <v/>
      </c>
      <c r="D214" s="313" t="str">
        <f>IF($E214="","",VLOOKUP($E214,Lists!$BM$2:$BP$78,4,FALSE))</f>
        <v/>
      </c>
      <c r="E214" s="312"/>
      <c r="F214" s="64"/>
      <c r="G214" s="73"/>
      <c r="H214" s="79"/>
      <c r="I214" s="218"/>
      <c r="J214" s="316"/>
      <c r="K214" s="302"/>
    </row>
    <row r="215" spans="2:11" x14ac:dyDescent="0.25">
      <c r="B215" s="313" t="str">
        <f>IF($E215="","",VLOOKUP($E215,Lists!$BM$2:$BP$78,2,FALSE))</f>
        <v/>
      </c>
      <c r="C215" s="313" t="str">
        <f>IF($E215="","",VLOOKUP($E215,Lists!$BM$2:$BP$78,3,FALSE))</f>
        <v/>
      </c>
      <c r="D215" s="313" t="str">
        <f>IF($E215="","",VLOOKUP($E215,Lists!$BM$2:$BP$78,4,FALSE))</f>
        <v/>
      </c>
      <c r="E215" s="312"/>
      <c r="F215" s="64"/>
      <c r="G215" s="73"/>
      <c r="H215" s="79"/>
      <c r="I215" s="218"/>
      <c r="J215" s="316"/>
      <c r="K215" s="302"/>
    </row>
    <row r="216" spans="2:11" x14ac:dyDescent="0.25">
      <c r="B216" s="313" t="str">
        <f>IF($E216="","",VLOOKUP($E216,Lists!$BM$2:$BP$78,2,FALSE))</f>
        <v/>
      </c>
      <c r="C216" s="313" t="str">
        <f>IF($E216="","",VLOOKUP($E216,Lists!$BM$2:$BP$78,3,FALSE))</f>
        <v/>
      </c>
      <c r="D216" s="313" t="str">
        <f>IF($E216="","",VLOOKUP($E216,Lists!$BM$2:$BP$78,4,FALSE))</f>
        <v/>
      </c>
      <c r="E216" s="312"/>
      <c r="F216" s="64"/>
      <c r="G216" s="73"/>
      <c r="H216" s="79"/>
      <c r="I216" s="218"/>
      <c r="J216" s="316"/>
      <c r="K216" s="302"/>
    </row>
    <row r="217" spans="2:11" x14ac:dyDescent="0.25">
      <c r="B217" s="313" t="str">
        <f>IF($E217="","",VLOOKUP($E217,Lists!$BM$2:$BP$78,2,FALSE))</f>
        <v/>
      </c>
      <c r="C217" s="313" t="str">
        <f>IF($E217="","",VLOOKUP($E217,Lists!$BM$2:$BP$78,3,FALSE))</f>
        <v/>
      </c>
      <c r="D217" s="313" t="str">
        <f>IF($E217="","",VLOOKUP($E217,Lists!$BM$2:$BP$78,4,FALSE))</f>
        <v/>
      </c>
      <c r="E217" s="312"/>
      <c r="F217" s="64"/>
      <c r="G217" s="73"/>
      <c r="H217" s="79"/>
      <c r="I217" s="218"/>
      <c r="J217" s="316"/>
      <c r="K217" s="302"/>
    </row>
    <row r="218" spans="2:11" x14ac:dyDescent="0.25">
      <c r="B218" s="313" t="str">
        <f>IF($E218="","",VLOOKUP($E218,Lists!$BM$2:$BP$78,2,FALSE))</f>
        <v/>
      </c>
      <c r="C218" s="313" t="str">
        <f>IF($E218="","",VLOOKUP($E218,Lists!$BM$2:$BP$78,3,FALSE))</f>
        <v/>
      </c>
      <c r="D218" s="313" t="str">
        <f>IF($E218="","",VLOOKUP($E218,Lists!$BM$2:$BP$78,4,FALSE))</f>
        <v/>
      </c>
      <c r="E218" s="312"/>
      <c r="F218" s="64"/>
      <c r="G218" s="73"/>
      <c r="H218" s="79"/>
      <c r="I218" s="218"/>
      <c r="J218" s="316"/>
      <c r="K218" s="302"/>
    </row>
    <row r="219" spans="2:11" x14ac:dyDescent="0.25">
      <c r="B219" s="313" t="str">
        <f>IF($E219="","",VLOOKUP($E219,Lists!$BM$2:$BP$78,2,FALSE))</f>
        <v/>
      </c>
      <c r="C219" s="313" t="str">
        <f>IF($E219="","",VLOOKUP($E219,Lists!$BM$2:$BP$78,3,FALSE))</f>
        <v/>
      </c>
      <c r="D219" s="313" t="str">
        <f>IF($E219="","",VLOOKUP($E219,Lists!$BM$2:$BP$78,4,FALSE))</f>
        <v/>
      </c>
      <c r="E219" s="312"/>
      <c r="F219" s="64"/>
      <c r="G219" s="73"/>
      <c r="H219" s="79"/>
      <c r="I219" s="218"/>
      <c r="J219" s="316"/>
      <c r="K219" s="302"/>
    </row>
    <row r="220" spans="2:11" x14ac:dyDescent="0.25">
      <c r="B220" s="313" t="str">
        <f>IF($E220="","",VLOOKUP($E220,Lists!$BM$2:$BP$78,2,FALSE))</f>
        <v/>
      </c>
      <c r="C220" s="313" t="str">
        <f>IF($E220="","",VLOOKUP($E220,Lists!$BM$2:$BP$78,3,FALSE))</f>
        <v/>
      </c>
      <c r="D220" s="313" t="str">
        <f>IF($E220="","",VLOOKUP($E220,Lists!$BM$2:$BP$78,4,FALSE))</f>
        <v/>
      </c>
      <c r="E220" s="312"/>
      <c r="F220" s="64"/>
      <c r="G220" s="73"/>
      <c r="H220" s="79"/>
      <c r="I220" s="218"/>
      <c r="J220" s="316"/>
      <c r="K220" s="302"/>
    </row>
    <row r="221" spans="2:11" x14ac:dyDescent="0.25">
      <c r="B221" s="313" t="str">
        <f>IF($E221="","",VLOOKUP($E221,Lists!$BM$2:$BP$78,2,FALSE))</f>
        <v/>
      </c>
      <c r="C221" s="313" t="str">
        <f>IF($E221="","",VLOOKUP($E221,Lists!$BM$2:$BP$78,3,FALSE))</f>
        <v/>
      </c>
      <c r="D221" s="313" t="str">
        <f>IF($E221="","",VLOOKUP($E221,Lists!$BM$2:$BP$78,4,FALSE))</f>
        <v/>
      </c>
      <c r="E221" s="312"/>
      <c r="F221" s="64"/>
      <c r="G221" s="73"/>
      <c r="H221" s="79"/>
      <c r="I221" s="218"/>
      <c r="J221" s="316"/>
      <c r="K221" s="302"/>
    </row>
    <row r="222" spans="2:11" x14ac:dyDescent="0.25">
      <c r="B222" s="313" t="str">
        <f>IF($E222="","",VLOOKUP($E222,Lists!$BM$2:$BP$78,2,FALSE))</f>
        <v/>
      </c>
      <c r="C222" s="313" t="str">
        <f>IF($E222="","",VLOOKUP($E222,Lists!$BM$2:$BP$78,3,FALSE))</f>
        <v/>
      </c>
      <c r="D222" s="313" t="str">
        <f>IF($E222="","",VLOOKUP($E222,Lists!$BM$2:$BP$78,4,FALSE))</f>
        <v/>
      </c>
      <c r="E222" s="312"/>
      <c r="F222" s="64"/>
      <c r="G222" s="73"/>
      <c r="H222" s="79"/>
      <c r="I222" s="218"/>
      <c r="J222" s="316"/>
      <c r="K222" s="302"/>
    </row>
    <row r="223" spans="2:11" x14ac:dyDescent="0.25">
      <c r="B223" s="313" t="str">
        <f>IF($E223="","",VLOOKUP($E223,Lists!$BM$2:$BP$78,2,FALSE))</f>
        <v/>
      </c>
      <c r="C223" s="313" t="str">
        <f>IF($E223="","",VLOOKUP($E223,Lists!$BM$2:$BP$78,3,FALSE))</f>
        <v/>
      </c>
      <c r="D223" s="313" t="str">
        <f>IF($E223="","",VLOOKUP($E223,Lists!$BM$2:$BP$78,4,FALSE))</f>
        <v/>
      </c>
      <c r="E223" s="312"/>
      <c r="F223" s="64"/>
      <c r="G223" s="73"/>
      <c r="H223" s="79"/>
      <c r="I223" s="218"/>
      <c r="J223" s="316"/>
      <c r="K223" s="302"/>
    </row>
    <row r="224" spans="2:11" x14ac:dyDescent="0.25">
      <c r="B224" s="313" t="str">
        <f>IF($E224="","",VLOOKUP($E224,Lists!$BM$2:$BP$78,2,FALSE))</f>
        <v/>
      </c>
      <c r="C224" s="313" t="str">
        <f>IF($E224="","",VLOOKUP($E224,Lists!$BM$2:$BP$78,3,FALSE))</f>
        <v/>
      </c>
      <c r="D224" s="313" t="str">
        <f>IF($E224="","",VLOOKUP($E224,Lists!$BM$2:$BP$78,4,FALSE))</f>
        <v/>
      </c>
      <c r="E224" s="312"/>
      <c r="F224" s="64"/>
      <c r="G224" s="73"/>
      <c r="H224" s="79"/>
      <c r="I224" s="218"/>
      <c r="J224" s="316"/>
      <c r="K224" s="302"/>
    </row>
    <row r="225" spans="2:11" x14ac:dyDescent="0.25">
      <c r="B225" s="313" t="str">
        <f>IF($E225="","",VLOOKUP($E225,Lists!$BM$2:$BP$78,2,FALSE))</f>
        <v/>
      </c>
      <c r="C225" s="313" t="str">
        <f>IF($E225="","",VLOOKUP($E225,Lists!$BM$2:$BP$78,3,FALSE))</f>
        <v/>
      </c>
      <c r="D225" s="313" t="str">
        <f>IF($E225="","",VLOOKUP($E225,Lists!$BM$2:$BP$78,4,FALSE))</f>
        <v/>
      </c>
      <c r="E225" s="312"/>
      <c r="F225" s="64"/>
      <c r="G225" s="73"/>
      <c r="H225" s="79"/>
      <c r="I225" s="218"/>
      <c r="J225" s="316"/>
      <c r="K225" s="302"/>
    </row>
    <row r="226" spans="2:11" x14ac:dyDescent="0.25">
      <c r="B226" s="313" t="str">
        <f>IF($E226="","",VLOOKUP($E226,Lists!$BM$2:$BP$78,2,FALSE))</f>
        <v/>
      </c>
      <c r="C226" s="313" t="str">
        <f>IF($E226="","",VLOOKUP($E226,Lists!$BM$2:$BP$78,3,FALSE))</f>
        <v/>
      </c>
      <c r="D226" s="313" t="str">
        <f>IF($E226="","",VLOOKUP($E226,Lists!$BM$2:$BP$78,4,FALSE))</f>
        <v/>
      </c>
      <c r="E226" s="312"/>
      <c r="F226" s="64"/>
      <c r="G226" s="73"/>
      <c r="H226" s="79"/>
      <c r="I226" s="218"/>
      <c r="J226" s="316"/>
      <c r="K226" s="302"/>
    </row>
    <row r="227" spans="2:11" x14ac:dyDescent="0.25">
      <c r="B227" s="313" t="str">
        <f>IF($E227="","",VLOOKUP($E227,Lists!$BM$2:$BP$78,2,FALSE))</f>
        <v/>
      </c>
      <c r="C227" s="313" t="str">
        <f>IF($E227="","",VLOOKUP($E227,Lists!$BM$2:$BP$78,3,FALSE))</f>
        <v/>
      </c>
      <c r="D227" s="313" t="str">
        <f>IF($E227="","",VLOOKUP($E227,Lists!$BM$2:$BP$78,4,FALSE))</f>
        <v/>
      </c>
      <c r="E227" s="312"/>
      <c r="F227" s="64"/>
      <c r="G227" s="73"/>
      <c r="H227" s="79"/>
      <c r="I227" s="218"/>
      <c r="J227" s="316"/>
      <c r="K227" s="302"/>
    </row>
    <row r="228" spans="2:11" x14ac:dyDescent="0.25">
      <c r="B228" s="313" t="str">
        <f>IF($E228="","",VLOOKUP($E228,Lists!$BM$2:$BP$78,2,FALSE))</f>
        <v/>
      </c>
      <c r="C228" s="313" t="str">
        <f>IF($E228="","",VLOOKUP($E228,Lists!$BM$2:$BP$78,3,FALSE))</f>
        <v/>
      </c>
      <c r="D228" s="313" t="str">
        <f>IF($E228="","",VLOOKUP($E228,Lists!$BM$2:$BP$78,4,FALSE))</f>
        <v/>
      </c>
      <c r="E228" s="312"/>
      <c r="F228" s="64"/>
      <c r="G228" s="73"/>
      <c r="H228" s="79"/>
      <c r="I228" s="218"/>
      <c r="J228" s="316"/>
      <c r="K228" s="302"/>
    </row>
    <row r="229" spans="2:11" x14ac:dyDescent="0.25">
      <c r="B229" s="313" t="str">
        <f>IF($E229="","",VLOOKUP($E229,Lists!$BM$2:$BP$78,2,FALSE))</f>
        <v/>
      </c>
      <c r="C229" s="313" t="str">
        <f>IF($E229="","",VLOOKUP($E229,Lists!$BM$2:$BP$78,3,FALSE))</f>
        <v/>
      </c>
      <c r="D229" s="313" t="str">
        <f>IF($E229="","",VLOOKUP($E229,Lists!$BM$2:$BP$78,4,FALSE))</f>
        <v/>
      </c>
      <c r="E229" s="312"/>
      <c r="F229" s="64"/>
      <c r="G229" s="73"/>
      <c r="H229" s="79"/>
      <c r="I229" s="218"/>
      <c r="J229" s="316"/>
      <c r="K229" s="302"/>
    </row>
    <row r="230" spans="2:11" x14ac:dyDescent="0.25">
      <c r="B230" s="313" t="str">
        <f>IF($E230="","",VLOOKUP($E230,Lists!$BM$2:$BP$78,2,FALSE))</f>
        <v/>
      </c>
      <c r="C230" s="313" t="str">
        <f>IF($E230="","",VLOOKUP($E230,Lists!$BM$2:$BP$78,3,FALSE))</f>
        <v/>
      </c>
      <c r="D230" s="313" t="str">
        <f>IF($E230="","",VLOOKUP($E230,Lists!$BM$2:$BP$78,4,FALSE))</f>
        <v/>
      </c>
      <c r="E230" s="312"/>
      <c r="F230" s="64"/>
      <c r="G230" s="73"/>
      <c r="H230" s="79"/>
      <c r="I230" s="218"/>
      <c r="J230" s="316"/>
      <c r="K230" s="302"/>
    </row>
    <row r="231" spans="2:11" x14ac:dyDescent="0.25">
      <c r="B231" s="313" t="str">
        <f>IF($E231="","",VLOOKUP($E231,Lists!$BM$2:$BP$78,2,FALSE))</f>
        <v/>
      </c>
      <c r="C231" s="313" t="str">
        <f>IF($E231="","",VLOOKUP($E231,Lists!$BM$2:$BP$78,3,FALSE))</f>
        <v/>
      </c>
      <c r="D231" s="313" t="str">
        <f>IF($E231="","",VLOOKUP($E231,Lists!$BM$2:$BP$78,4,FALSE))</f>
        <v/>
      </c>
      <c r="E231" s="312"/>
      <c r="F231" s="64"/>
      <c r="G231" s="73"/>
      <c r="H231" s="79"/>
      <c r="I231" s="218"/>
      <c r="J231" s="316"/>
      <c r="K231" s="302"/>
    </row>
    <row r="232" spans="2:11" x14ac:dyDescent="0.25">
      <c r="B232" s="313" t="str">
        <f>IF($E232="","",VLOOKUP($E232,Lists!$BM$2:$BP$78,2,FALSE))</f>
        <v/>
      </c>
      <c r="C232" s="313" t="str">
        <f>IF($E232="","",VLOOKUP($E232,Lists!$BM$2:$BP$78,3,FALSE))</f>
        <v/>
      </c>
      <c r="D232" s="313" t="str">
        <f>IF($E232="","",VLOOKUP($E232,Lists!$BM$2:$BP$78,4,FALSE))</f>
        <v/>
      </c>
      <c r="E232" s="312"/>
      <c r="F232" s="64"/>
      <c r="G232" s="73"/>
      <c r="H232" s="79"/>
      <c r="I232" s="218"/>
      <c r="J232" s="316"/>
      <c r="K232" s="302"/>
    </row>
    <row r="233" spans="2:11" x14ac:dyDescent="0.25">
      <c r="B233" s="313" t="str">
        <f>IF($E233="","",VLOOKUP($E233,Lists!$BM$2:$BP$78,2,FALSE))</f>
        <v/>
      </c>
      <c r="C233" s="313" t="str">
        <f>IF($E233="","",VLOOKUP($E233,Lists!$BM$2:$BP$78,3,FALSE))</f>
        <v/>
      </c>
      <c r="D233" s="313" t="str">
        <f>IF($E233="","",VLOOKUP($E233,Lists!$BM$2:$BP$78,4,FALSE))</f>
        <v/>
      </c>
      <c r="E233" s="312"/>
      <c r="F233" s="64"/>
      <c r="G233" s="73"/>
      <c r="H233" s="79"/>
      <c r="I233" s="218"/>
      <c r="J233" s="316"/>
      <c r="K233" s="302"/>
    </row>
    <row r="234" spans="2:11" x14ac:dyDescent="0.25">
      <c r="B234" s="313" t="str">
        <f>IF($E234="","",VLOOKUP($E234,Lists!$BM$2:$BP$78,2,FALSE))</f>
        <v/>
      </c>
      <c r="C234" s="313" t="str">
        <f>IF($E234="","",VLOOKUP($E234,Lists!$BM$2:$BP$78,3,FALSE))</f>
        <v/>
      </c>
      <c r="D234" s="313" t="str">
        <f>IF($E234="","",VLOOKUP($E234,Lists!$BM$2:$BP$78,4,FALSE))</f>
        <v/>
      </c>
      <c r="E234" s="312"/>
      <c r="F234" s="64"/>
      <c r="G234" s="73"/>
      <c r="H234" s="79"/>
      <c r="I234" s="218"/>
      <c r="J234" s="316"/>
      <c r="K234" s="302"/>
    </row>
    <row r="235" spans="2:11" x14ac:dyDescent="0.25">
      <c r="B235" s="313" t="str">
        <f>IF($E235="","",VLOOKUP($E235,Lists!$BM$2:$BP$78,2,FALSE))</f>
        <v/>
      </c>
      <c r="C235" s="313" t="str">
        <f>IF($E235="","",VLOOKUP($E235,Lists!$BM$2:$BP$78,3,FALSE))</f>
        <v/>
      </c>
      <c r="D235" s="313" t="str">
        <f>IF($E235="","",VLOOKUP($E235,Lists!$BM$2:$BP$78,4,FALSE))</f>
        <v/>
      </c>
      <c r="E235" s="312"/>
      <c r="F235" s="64"/>
      <c r="G235" s="73"/>
      <c r="H235" s="79"/>
      <c r="I235" s="218"/>
      <c r="J235" s="316"/>
      <c r="K235" s="302"/>
    </row>
    <row r="236" spans="2:11" x14ac:dyDescent="0.25">
      <c r="B236" s="313" t="str">
        <f>IF($E236="","",VLOOKUP($E236,Lists!$BM$2:$BP$78,2,FALSE))</f>
        <v/>
      </c>
      <c r="C236" s="313" t="str">
        <f>IF($E236="","",VLOOKUP($E236,Lists!$BM$2:$BP$78,3,FALSE))</f>
        <v/>
      </c>
      <c r="D236" s="313" t="str">
        <f>IF($E236="","",VLOOKUP($E236,Lists!$BM$2:$BP$78,4,FALSE))</f>
        <v/>
      </c>
      <c r="E236" s="312"/>
      <c r="F236" s="64"/>
      <c r="G236" s="73"/>
      <c r="H236" s="79"/>
      <c r="I236" s="218"/>
      <c r="J236" s="316"/>
      <c r="K236" s="302"/>
    </row>
    <row r="237" spans="2:11" x14ac:dyDescent="0.25">
      <c r="B237" s="313" t="str">
        <f>IF($E237="","",VLOOKUP($E237,Lists!$BM$2:$BP$78,2,FALSE))</f>
        <v/>
      </c>
      <c r="C237" s="313" t="str">
        <f>IF($E237="","",VLOOKUP($E237,Lists!$BM$2:$BP$78,3,FALSE))</f>
        <v/>
      </c>
      <c r="D237" s="313" t="str">
        <f>IF($E237="","",VLOOKUP($E237,Lists!$BM$2:$BP$78,4,FALSE))</f>
        <v/>
      </c>
      <c r="E237" s="312"/>
      <c r="F237" s="64"/>
      <c r="G237" s="73"/>
      <c r="H237" s="79"/>
      <c r="I237" s="218"/>
      <c r="J237" s="316"/>
      <c r="K237" s="302"/>
    </row>
    <row r="238" spans="2:11" x14ac:dyDescent="0.25">
      <c r="B238" s="313" t="str">
        <f>IF($E238="","",VLOOKUP($E238,Lists!$BM$2:$BP$78,2,FALSE))</f>
        <v/>
      </c>
      <c r="C238" s="313" t="str">
        <f>IF($E238="","",VLOOKUP($E238,Lists!$BM$2:$BP$78,3,FALSE))</f>
        <v/>
      </c>
      <c r="D238" s="313" t="str">
        <f>IF($E238="","",VLOOKUP($E238,Lists!$BM$2:$BP$78,4,FALSE))</f>
        <v/>
      </c>
      <c r="E238" s="312"/>
      <c r="F238" s="64"/>
      <c r="G238" s="73"/>
      <c r="H238" s="79"/>
      <c r="I238" s="218"/>
      <c r="J238" s="316"/>
      <c r="K238" s="302"/>
    </row>
    <row r="239" spans="2:11" x14ac:dyDescent="0.25">
      <c r="B239" s="313" t="str">
        <f>IF($E239="","",VLOOKUP($E239,Lists!$BM$2:$BP$78,2,FALSE))</f>
        <v/>
      </c>
      <c r="C239" s="313" t="str">
        <f>IF($E239="","",VLOOKUP($E239,Lists!$BM$2:$BP$78,3,FALSE))</f>
        <v/>
      </c>
      <c r="D239" s="313" t="str">
        <f>IF($E239="","",VLOOKUP($E239,Lists!$BM$2:$BP$78,4,FALSE))</f>
        <v/>
      </c>
      <c r="E239" s="312"/>
      <c r="F239" s="64"/>
      <c r="G239" s="73"/>
      <c r="H239" s="79"/>
      <c r="I239" s="218"/>
      <c r="J239" s="316"/>
      <c r="K239" s="302"/>
    </row>
    <row r="240" spans="2:11" x14ac:dyDescent="0.25">
      <c r="B240" s="313" t="str">
        <f>IF($E240="","",VLOOKUP($E240,Lists!$BM$2:$BP$78,2,FALSE))</f>
        <v/>
      </c>
      <c r="C240" s="313" t="str">
        <f>IF($E240="","",VLOOKUP($E240,Lists!$BM$2:$BP$78,3,FALSE))</f>
        <v/>
      </c>
      <c r="D240" s="313" t="str">
        <f>IF($E240="","",VLOOKUP($E240,Lists!$BM$2:$BP$78,4,FALSE))</f>
        <v/>
      </c>
      <c r="E240" s="312"/>
      <c r="F240" s="64"/>
      <c r="G240" s="73"/>
      <c r="H240" s="79"/>
      <c r="I240" s="218"/>
      <c r="J240" s="316"/>
      <c r="K240" s="302"/>
    </row>
    <row r="241" spans="2:11" x14ac:dyDescent="0.25">
      <c r="B241" s="313" t="str">
        <f>IF($E241="","",VLOOKUP($E241,Lists!$BM$2:$BP$78,2,FALSE))</f>
        <v/>
      </c>
      <c r="C241" s="313" t="str">
        <f>IF($E241="","",VLOOKUP($E241,Lists!$BM$2:$BP$78,3,FALSE))</f>
        <v/>
      </c>
      <c r="D241" s="313" t="str">
        <f>IF($E241="","",VLOOKUP($E241,Lists!$BM$2:$BP$78,4,FALSE))</f>
        <v/>
      </c>
      <c r="E241" s="312"/>
      <c r="F241" s="64"/>
      <c r="G241" s="73"/>
      <c r="H241" s="79"/>
      <c r="I241" s="218"/>
      <c r="J241" s="316"/>
      <c r="K241" s="302"/>
    </row>
    <row r="242" spans="2:11" x14ac:dyDescent="0.25">
      <c r="B242" s="313" t="str">
        <f>IF($E242="","",VLOOKUP($E242,Lists!$BM$2:$BP$78,2,FALSE))</f>
        <v/>
      </c>
      <c r="C242" s="313" t="str">
        <f>IF($E242="","",VLOOKUP($E242,Lists!$BM$2:$BP$78,3,FALSE))</f>
        <v/>
      </c>
      <c r="D242" s="313" t="str">
        <f>IF($E242="","",VLOOKUP($E242,Lists!$BM$2:$BP$78,4,FALSE))</f>
        <v/>
      </c>
      <c r="E242" s="312"/>
      <c r="F242" s="64"/>
      <c r="G242" s="73"/>
      <c r="H242" s="79"/>
      <c r="I242" s="218"/>
      <c r="J242" s="316"/>
      <c r="K242" s="302"/>
    </row>
    <row r="243" spans="2:11" x14ac:dyDescent="0.25">
      <c r="B243" s="313" t="str">
        <f>IF($E243="","",VLOOKUP($E243,Lists!$BM$2:$BP$78,2,FALSE))</f>
        <v/>
      </c>
      <c r="C243" s="313" t="str">
        <f>IF($E243="","",VLOOKUP($E243,Lists!$BM$2:$BP$78,3,FALSE))</f>
        <v/>
      </c>
      <c r="D243" s="313" t="str">
        <f>IF($E243="","",VLOOKUP($E243,Lists!$BM$2:$BP$78,4,FALSE))</f>
        <v/>
      </c>
      <c r="E243" s="312"/>
      <c r="F243" s="64"/>
      <c r="G243" s="73"/>
      <c r="H243" s="79"/>
      <c r="I243" s="218"/>
      <c r="J243" s="316"/>
      <c r="K243" s="302"/>
    </row>
    <row r="244" spans="2:11" x14ac:dyDescent="0.25">
      <c r="B244" s="313" t="str">
        <f>IF($E244="","",VLOOKUP($E244,Lists!$BM$2:$BP$78,2,FALSE))</f>
        <v/>
      </c>
      <c r="C244" s="313" t="str">
        <f>IF($E244="","",VLOOKUP($E244,Lists!$BM$2:$BP$78,3,FALSE))</f>
        <v/>
      </c>
      <c r="D244" s="313" t="str">
        <f>IF($E244="","",VLOOKUP($E244,Lists!$BM$2:$BP$78,4,FALSE))</f>
        <v/>
      </c>
      <c r="E244" s="312"/>
      <c r="F244" s="64"/>
      <c r="G244" s="73"/>
      <c r="H244" s="79"/>
      <c r="I244" s="218"/>
      <c r="J244" s="316"/>
      <c r="K244" s="302"/>
    </row>
    <row r="245" spans="2:11" x14ac:dyDescent="0.25">
      <c r="B245" s="313" t="str">
        <f>IF($E245="","",VLOOKUP($E245,Lists!$BM$2:$BP$78,2,FALSE))</f>
        <v/>
      </c>
      <c r="C245" s="313" t="str">
        <f>IF($E245="","",VLOOKUP($E245,Lists!$BM$2:$BP$78,3,FALSE))</f>
        <v/>
      </c>
      <c r="D245" s="313" t="str">
        <f>IF($E245="","",VLOOKUP($E245,Lists!$BM$2:$BP$78,4,FALSE))</f>
        <v/>
      </c>
      <c r="E245" s="312"/>
      <c r="F245" s="64"/>
      <c r="G245" s="73"/>
      <c r="H245" s="79"/>
      <c r="I245" s="218"/>
      <c r="J245" s="316"/>
      <c r="K245" s="302"/>
    </row>
    <row r="246" spans="2:11" x14ac:dyDescent="0.25">
      <c r="B246" s="313" t="str">
        <f>IF($E246="","",VLOOKUP($E246,Lists!$BM$2:$BP$78,2,FALSE))</f>
        <v/>
      </c>
      <c r="C246" s="313" t="str">
        <f>IF($E246="","",VLOOKUP($E246,Lists!$BM$2:$BP$78,3,FALSE))</f>
        <v/>
      </c>
      <c r="D246" s="313" t="str">
        <f>IF($E246="","",VLOOKUP($E246,Lists!$BM$2:$BP$78,4,FALSE))</f>
        <v/>
      </c>
      <c r="E246" s="312"/>
      <c r="F246" s="64"/>
      <c r="G246" s="73"/>
      <c r="H246" s="79"/>
      <c r="I246" s="218"/>
      <c r="J246" s="316"/>
      <c r="K246" s="302"/>
    </row>
    <row r="247" spans="2:11" x14ac:dyDescent="0.25">
      <c r="B247" s="313" t="str">
        <f>IF($E247="","",VLOOKUP($E247,Lists!$BM$2:$BP$78,2,FALSE))</f>
        <v/>
      </c>
      <c r="C247" s="313" t="str">
        <f>IF($E247="","",VLOOKUP($E247,Lists!$BM$2:$BP$78,3,FALSE))</f>
        <v/>
      </c>
      <c r="D247" s="313" t="str">
        <f>IF($E247="","",VLOOKUP($E247,Lists!$BM$2:$BP$78,4,FALSE))</f>
        <v/>
      </c>
      <c r="E247" s="312"/>
      <c r="F247" s="64"/>
      <c r="G247" s="73"/>
      <c r="H247" s="79"/>
      <c r="I247" s="218"/>
      <c r="J247" s="316"/>
      <c r="K247" s="302"/>
    </row>
    <row r="248" spans="2:11" x14ac:dyDescent="0.25">
      <c r="B248" s="313" t="str">
        <f>IF($E248="","",VLOOKUP($E248,Lists!$BM$2:$BP$78,2,FALSE))</f>
        <v/>
      </c>
      <c r="C248" s="313" t="str">
        <f>IF($E248="","",VLOOKUP($E248,Lists!$BM$2:$BP$78,3,FALSE))</f>
        <v/>
      </c>
      <c r="D248" s="313" t="str">
        <f>IF($E248="","",VLOOKUP($E248,Lists!$BM$2:$BP$78,4,FALSE))</f>
        <v/>
      </c>
      <c r="E248" s="312"/>
      <c r="F248" s="64"/>
      <c r="G248" s="73"/>
      <c r="H248" s="79"/>
      <c r="I248" s="218"/>
      <c r="J248" s="316"/>
      <c r="K248" s="302"/>
    </row>
    <row r="249" spans="2:11" x14ac:dyDescent="0.25">
      <c r="B249" s="313" t="str">
        <f>IF($E249="","",VLOOKUP($E249,Lists!$BM$2:$BP$78,2,FALSE))</f>
        <v/>
      </c>
      <c r="C249" s="313" t="str">
        <f>IF($E249="","",VLOOKUP($E249,Lists!$BM$2:$BP$78,3,FALSE))</f>
        <v/>
      </c>
      <c r="D249" s="313" t="str">
        <f>IF($E249="","",VLOOKUP($E249,Lists!$BM$2:$BP$78,4,FALSE))</f>
        <v/>
      </c>
      <c r="E249" s="312"/>
      <c r="F249" s="64"/>
      <c r="G249" s="73"/>
      <c r="H249" s="79"/>
      <c r="I249" s="218"/>
      <c r="J249" s="316"/>
      <c r="K249" s="302"/>
    </row>
    <row r="250" spans="2:11" x14ac:dyDescent="0.25">
      <c r="B250" s="313" t="str">
        <f>IF($E250="","",VLOOKUP($E250,Lists!$BM$2:$BP$78,2,FALSE))</f>
        <v/>
      </c>
      <c r="C250" s="313" t="str">
        <f>IF($E250="","",VLOOKUP($E250,Lists!$BM$2:$BP$78,3,FALSE))</f>
        <v/>
      </c>
      <c r="D250" s="313" t="str">
        <f>IF($E250="","",VLOOKUP($E250,Lists!$BM$2:$BP$78,4,FALSE))</f>
        <v/>
      </c>
      <c r="E250" s="312"/>
      <c r="F250" s="64"/>
      <c r="G250" s="73"/>
      <c r="H250" s="79"/>
      <c r="I250" s="218"/>
      <c r="J250" s="316"/>
      <c r="K250" s="302"/>
    </row>
    <row r="251" spans="2:11" x14ac:dyDescent="0.25">
      <c r="B251" s="313" t="str">
        <f>IF($E251="","",VLOOKUP($E251,Lists!$BM$2:$BP$78,2,FALSE))</f>
        <v/>
      </c>
      <c r="C251" s="313" t="str">
        <f>IF($E251="","",VLOOKUP($E251,Lists!$BM$2:$BP$78,3,FALSE))</f>
        <v/>
      </c>
      <c r="D251" s="313" t="str">
        <f>IF($E251="","",VLOOKUP($E251,Lists!$BM$2:$BP$78,4,FALSE))</f>
        <v/>
      </c>
      <c r="E251" s="312"/>
      <c r="F251" s="64"/>
      <c r="G251" s="73"/>
      <c r="H251" s="79"/>
      <c r="I251" s="218"/>
      <c r="J251" s="316"/>
      <c r="K251" s="302"/>
    </row>
    <row r="252" spans="2:11" x14ac:dyDescent="0.25">
      <c r="B252" s="313" t="str">
        <f>IF($E252="","",VLOOKUP($E252,Lists!$BM$2:$BP$78,2,FALSE))</f>
        <v/>
      </c>
      <c r="C252" s="313" t="str">
        <f>IF($E252="","",VLOOKUP($E252,Lists!$BM$2:$BP$78,3,FALSE))</f>
        <v/>
      </c>
      <c r="D252" s="313" t="str">
        <f>IF($E252="","",VLOOKUP($E252,Lists!$BM$2:$BP$78,4,FALSE))</f>
        <v/>
      </c>
      <c r="E252" s="312"/>
      <c r="F252" s="64"/>
      <c r="G252" s="73"/>
      <c r="H252" s="79"/>
      <c r="I252" s="218"/>
      <c r="J252" s="316"/>
      <c r="K252" s="302"/>
    </row>
    <row r="253" spans="2:11" x14ac:dyDescent="0.25">
      <c r="B253" s="313" t="str">
        <f>IF($E253="","",VLOOKUP($E253,Lists!$BM$2:$BP$78,2,FALSE))</f>
        <v/>
      </c>
      <c r="C253" s="313" t="str">
        <f>IF($E253="","",VLOOKUP($E253,Lists!$BM$2:$BP$78,3,FALSE))</f>
        <v/>
      </c>
      <c r="D253" s="313" t="str">
        <f>IF($E253="","",VLOOKUP($E253,Lists!$BM$2:$BP$78,4,FALSE))</f>
        <v/>
      </c>
      <c r="E253" s="312"/>
      <c r="F253" s="64"/>
      <c r="G253" s="73"/>
      <c r="H253" s="79"/>
      <c r="I253" s="218"/>
      <c r="J253" s="316"/>
      <c r="K253" s="302"/>
    </row>
    <row r="254" spans="2:11" x14ac:dyDescent="0.25">
      <c r="B254" s="313" t="str">
        <f>IF($E254="","",VLOOKUP($E254,Lists!$BM$2:$BP$78,2,FALSE))</f>
        <v/>
      </c>
      <c r="C254" s="313" t="str">
        <f>IF($E254="","",VLOOKUP($E254,Lists!$BM$2:$BP$78,3,FALSE))</f>
        <v/>
      </c>
      <c r="D254" s="313" t="str">
        <f>IF($E254="","",VLOOKUP($E254,Lists!$BM$2:$BP$78,4,FALSE))</f>
        <v/>
      </c>
      <c r="E254" s="312"/>
      <c r="F254" s="64"/>
      <c r="G254" s="73"/>
      <c r="H254" s="79"/>
      <c r="I254" s="218"/>
      <c r="J254" s="316"/>
      <c r="K254" s="302"/>
    </row>
    <row r="255" spans="2:11" x14ac:dyDescent="0.25">
      <c r="B255" s="313" t="str">
        <f>IF($E255="","",VLOOKUP($E255,Lists!$BM$2:$BP$78,2,FALSE))</f>
        <v/>
      </c>
      <c r="C255" s="313" t="str">
        <f>IF($E255="","",VLOOKUP($E255,Lists!$BM$2:$BP$78,3,FALSE))</f>
        <v/>
      </c>
      <c r="D255" s="313" t="str">
        <f>IF($E255="","",VLOOKUP($E255,Lists!$BM$2:$BP$78,4,FALSE))</f>
        <v/>
      </c>
      <c r="E255" s="312"/>
      <c r="F255" s="64"/>
      <c r="G255" s="73"/>
      <c r="H255" s="79"/>
      <c r="I255" s="218"/>
      <c r="J255" s="316"/>
      <c r="K255" s="302"/>
    </row>
    <row r="256" spans="2:11" x14ac:dyDescent="0.25">
      <c r="B256" s="313" t="str">
        <f>IF($E256="","",VLOOKUP($E256,Lists!$BM$2:$BP$78,2,FALSE))</f>
        <v/>
      </c>
      <c r="C256" s="313" t="str">
        <f>IF($E256="","",VLOOKUP($E256,Lists!$BM$2:$BP$78,3,FALSE))</f>
        <v/>
      </c>
      <c r="D256" s="313" t="str">
        <f>IF($E256="","",VLOOKUP($E256,Lists!$BM$2:$BP$78,4,FALSE))</f>
        <v/>
      </c>
      <c r="E256" s="312"/>
      <c r="F256" s="64"/>
      <c r="G256" s="73"/>
      <c r="H256" s="79"/>
      <c r="I256" s="218"/>
      <c r="J256" s="316"/>
      <c r="K256" s="302"/>
    </row>
    <row r="257" spans="2:11" x14ac:dyDescent="0.25">
      <c r="B257" s="313" t="str">
        <f>IF($E257="","",VLOOKUP($E257,Lists!$BM$2:$BP$78,2,FALSE))</f>
        <v/>
      </c>
      <c r="C257" s="313" t="str">
        <f>IF($E257="","",VLOOKUP($E257,Lists!$BM$2:$BP$78,3,FALSE))</f>
        <v/>
      </c>
      <c r="D257" s="313" t="str">
        <f>IF($E257="","",VLOOKUP($E257,Lists!$BM$2:$BP$78,4,FALSE))</f>
        <v/>
      </c>
      <c r="E257" s="312"/>
      <c r="F257" s="64"/>
      <c r="G257" s="73"/>
      <c r="H257" s="79"/>
      <c r="I257" s="218"/>
      <c r="J257" s="316"/>
      <c r="K257" s="302"/>
    </row>
    <row r="258" spans="2:11" x14ac:dyDescent="0.25">
      <c r="B258" s="313" t="str">
        <f>IF($E258="","",VLOOKUP($E258,Lists!$BM$2:$BP$78,2,FALSE))</f>
        <v/>
      </c>
      <c r="C258" s="313" t="str">
        <f>IF($E258="","",VLOOKUP($E258,Lists!$BM$2:$BP$78,3,FALSE))</f>
        <v/>
      </c>
      <c r="D258" s="313" t="str">
        <f>IF($E258="","",VLOOKUP($E258,Lists!$BM$2:$BP$78,4,FALSE))</f>
        <v/>
      </c>
      <c r="E258" s="312"/>
      <c r="F258" s="64"/>
      <c r="G258" s="73"/>
      <c r="H258" s="79"/>
      <c r="I258" s="218"/>
      <c r="J258" s="316"/>
      <c r="K258" s="302"/>
    </row>
    <row r="259" spans="2:11" x14ac:dyDescent="0.25">
      <c r="B259" s="313" t="str">
        <f>IF($E259="","",VLOOKUP($E259,Lists!$BM$2:$BP$78,2,FALSE))</f>
        <v/>
      </c>
      <c r="C259" s="313" t="str">
        <f>IF($E259="","",VLOOKUP($E259,Lists!$BM$2:$BP$78,3,FALSE))</f>
        <v/>
      </c>
      <c r="D259" s="313" t="str">
        <f>IF($E259="","",VLOOKUP($E259,Lists!$BM$2:$BP$78,4,FALSE))</f>
        <v/>
      </c>
      <c r="E259" s="312"/>
      <c r="F259" s="64"/>
      <c r="G259" s="73"/>
      <c r="H259" s="79"/>
      <c r="I259" s="218"/>
      <c r="J259" s="316"/>
      <c r="K259" s="302"/>
    </row>
    <row r="260" spans="2:11" x14ac:dyDescent="0.25">
      <c r="B260" s="313" t="str">
        <f>IF($E260="","",VLOOKUP($E260,Lists!$BM$2:$BP$78,2,FALSE))</f>
        <v/>
      </c>
      <c r="C260" s="313" t="str">
        <f>IF($E260="","",VLOOKUP($E260,Lists!$BM$2:$BP$78,3,FALSE))</f>
        <v/>
      </c>
      <c r="D260" s="313" t="str">
        <f>IF($E260="","",VLOOKUP($E260,Lists!$BM$2:$BP$78,4,FALSE))</f>
        <v/>
      </c>
      <c r="E260" s="312"/>
      <c r="F260" s="64"/>
      <c r="G260" s="73"/>
      <c r="H260" s="79"/>
      <c r="I260" s="218"/>
      <c r="J260" s="316"/>
      <c r="K260" s="302"/>
    </row>
    <row r="261" spans="2:11" x14ac:dyDescent="0.25">
      <c r="B261" s="313" t="str">
        <f>IF($E261="","",VLOOKUP($E261,Lists!$BM$2:$BP$78,2,FALSE))</f>
        <v/>
      </c>
      <c r="C261" s="313" t="str">
        <f>IF($E261="","",VLOOKUP($E261,Lists!$BM$2:$BP$78,3,FALSE))</f>
        <v/>
      </c>
      <c r="D261" s="313" t="str">
        <f>IF($E261="","",VLOOKUP($E261,Lists!$BM$2:$BP$78,4,FALSE))</f>
        <v/>
      </c>
      <c r="E261" s="312"/>
      <c r="F261" s="64"/>
      <c r="G261" s="73"/>
      <c r="H261" s="79"/>
      <c r="I261" s="218"/>
      <c r="J261" s="316"/>
      <c r="K261" s="302"/>
    </row>
    <row r="262" spans="2:11" x14ac:dyDescent="0.25">
      <c r="B262" s="313" t="str">
        <f>IF($E262="","",VLOOKUP($E262,Lists!$BM$2:$BP$78,2,FALSE))</f>
        <v/>
      </c>
      <c r="C262" s="313" t="str">
        <f>IF($E262="","",VLOOKUP($E262,Lists!$BM$2:$BP$78,3,FALSE))</f>
        <v/>
      </c>
      <c r="D262" s="313" t="str">
        <f>IF($E262="","",VLOOKUP($E262,Lists!$BM$2:$BP$78,4,FALSE))</f>
        <v/>
      </c>
      <c r="E262" s="312"/>
      <c r="F262" s="64"/>
      <c r="G262" s="73"/>
      <c r="H262" s="79"/>
      <c r="I262" s="218"/>
      <c r="J262" s="316"/>
      <c r="K262" s="302"/>
    </row>
    <row r="263" spans="2:11" x14ac:dyDescent="0.25">
      <c r="B263" s="313" t="str">
        <f>IF($E263="","",VLOOKUP($E263,Lists!$BM$2:$BP$78,2,FALSE))</f>
        <v/>
      </c>
      <c r="C263" s="313" t="str">
        <f>IF($E263="","",VLOOKUP($E263,Lists!$BM$2:$BP$78,3,FALSE))</f>
        <v/>
      </c>
      <c r="D263" s="313" t="str">
        <f>IF($E263="","",VLOOKUP($E263,Lists!$BM$2:$BP$78,4,FALSE))</f>
        <v/>
      </c>
      <c r="E263" s="312"/>
      <c r="F263" s="64"/>
      <c r="G263" s="73"/>
      <c r="H263" s="79"/>
      <c r="I263" s="218"/>
      <c r="J263" s="316"/>
      <c r="K263" s="302"/>
    </row>
    <row r="264" spans="2:11" x14ac:dyDescent="0.25">
      <c r="B264" s="313" t="str">
        <f>IF($E264="","",VLOOKUP($E264,Lists!$BM$2:$BP$78,2,FALSE))</f>
        <v/>
      </c>
      <c r="C264" s="313" t="str">
        <f>IF($E264="","",VLOOKUP($E264,Lists!$BM$2:$BP$78,3,FALSE))</f>
        <v/>
      </c>
      <c r="D264" s="313" t="str">
        <f>IF($E264="","",VLOOKUP($E264,Lists!$BM$2:$BP$78,4,FALSE))</f>
        <v/>
      </c>
      <c r="E264" s="312"/>
      <c r="F264" s="64"/>
      <c r="G264" s="73"/>
      <c r="H264" s="79"/>
      <c r="I264" s="218"/>
      <c r="J264" s="316"/>
      <c r="K264" s="302"/>
    </row>
    <row r="265" spans="2:11" x14ac:dyDescent="0.25">
      <c r="B265" s="313" t="str">
        <f>IF($E265="","",VLOOKUP($E265,Lists!$BM$2:$BP$78,2,FALSE))</f>
        <v/>
      </c>
      <c r="C265" s="313" t="str">
        <f>IF($E265="","",VLOOKUP($E265,Lists!$BM$2:$BP$78,3,FALSE))</f>
        <v/>
      </c>
      <c r="D265" s="313" t="str">
        <f>IF($E265="","",VLOOKUP($E265,Lists!$BM$2:$BP$78,4,FALSE))</f>
        <v/>
      </c>
      <c r="E265" s="312"/>
      <c r="F265" s="64"/>
      <c r="G265" s="73"/>
      <c r="H265" s="79"/>
      <c r="I265" s="218"/>
      <c r="J265" s="316"/>
      <c r="K265" s="302"/>
    </row>
    <row r="266" spans="2:11" x14ac:dyDescent="0.25">
      <c r="B266" s="313" t="str">
        <f>IF($E266="","",VLOOKUP($E266,Lists!$BM$2:$BP$78,2,FALSE))</f>
        <v/>
      </c>
      <c r="C266" s="313" t="str">
        <f>IF($E266="","",VLOOKUP($E266,Lists!$BM$2:$BP$78,3,FALSE))</f>
        <v/>
      </c>
      <c r="D266" s="313" t="str">
        <f>IF($E266="","",VLOOKUP($E266,Lists!$BM$2:$BP$78,4,FALSE))</f>
        <v/>
      </c>
      <c r="E266" s="312"/>
      <c r="F266" s="64"/>
      <c r="G266" s="73"/>
      <c r="H266" s="79"/>
      <c r="I266" s="218"/>
      <c r="J266" s="316"/>
      <c r="K266" s="302"/>
    </row>
    <row r="267" spans="2:11" x14ac:dyDescent="0.25">
      <c r="B267" s="313" t="str">
        <f>IF($E267="","",VLOOKUP($E267,Lists!$BM$2:$BP$78,2,FALSE))</f>
        <v/>
      </c>
      <c r="C267" s="313" t="str">
        <f>IF($E267="","",VLOOKUP($E267,Lists!$BM$2:$BP$78,3,FALSE))</f>
        <v/>
      </c>
      <c r="D267" s="313" t="str">
        <f>IF($E267="","",VLOOKUP($E267,Lists!$BM$2:$BP$78,4,FALSE))</f>
        <v/>
      </c>
      <c r="E267" s="312"/>
      <c r="F267" s="64"/>
      <c r="G267" s="73"/>
      <c r="H267" s="79"/>
      <c r="I267" s="218"/>
      <c r="J267" s="316"/>
      <c r="K267" s="302"/>
    </row>
    <row r="268" spans="2:11" x14ac:dyDescent="0.25">
      <c r="B268" s="313" t="str">
        <f>IF($E268="","",VLOOKUP($E268,Lists!$BM$2:$BP$78,2,FALSE))</f>
        <v/>
      </c>
      <c r="C268" s="313" t="str">
        <f>IF($E268="","",VLOOKUP($E268,Lists!$BM$2:$BP$78,3,FALSE))</f>
        <v/>
      </c>
      <c r="D268" s="313" t="str">
        <f>IF($E268="","",VLOOKUP($E268,Lists!$BM$2:$BP$78,4,FALSE))</f>
        <v/>
      </c>
      <c r="E268" s="312"/>
      <c r="F268" s="64"/>
      <c r="G268" s="73"/>
      <c r="H268" s="79"/>
      <c r="I268" s="218"/>
      <c r="J268" s="316"/>
      <c r="K268" s="302"/>
    </row>
    <row r="269" spans="2:11" x14ac:dyDescent="0.25">
      <c r="B269" s="313" t="str">
        <f>IF($E269="","",VLOOKUP($E269,Lists!$BM$2:$BP$78,2,FALSE))</f>
        <v/>
      </c>
      <c r="C269" s="313" t="str">
        <f>IF($E269="","",VLOOKUP($E269,Lists!$BM$2:$BP$78,3,FALSE))</f>
        <v/>
      </c>
      <c r="D269" s="313" t="str">
        <f>IF($E269="","",VLOOKUP($E269,Lists!$BM$2:$BP$78,4,FALSE))</f>
        <v/>
      </c>
      <c r="E269" s="312"/>
      <c r="F269" s="64"/>
      <c r="G269" s="73"/>
      <c r="H269" s="79"/>
      <c r="I269" s="218"/>
      <c r="J269" s="316"/>
      <c r="K269" s="302"/>
    </row>
    <row r="270" spans="2:11" x14ac:dyDescent="0.25">
      <c r="B270" s="313" t="str">
        <f>IF($E270="","",VLOOKUP($E270,Lists!$BM$2:$BP$78,2,FALSE))</f>
        <v/>
      </c>
      <c r="C270" s="313" t="str">
        <f>IF($E270="","",VLOOKUP($E270,Lists!$BM$2:$BP$78,3,FALSE))</f>
        <v/>
      </c>
      <c r="D270" s="313" t="str">
        <f>IF($E270="","",VLOOKUP($E270,Lists!$BM$2:$BP$78,4,FALSE))</f>
        <v/>
      </c>
      <c r="E270" s="312"/>
      <c r="F270" s="64"/>
      <c r="G270" s="73"/>
      <c r="H270" s="79"/>
      <c r="I270" s="218"/>
      <c r="J270" s="316"/>
      <c r="K270" s="302"/>
    </row>
    <row r="271" spans="2:11" x14ac:dyDescent="0.25">
      <c r="B271" s="313" t="str">
        <f>IF($E271="","",VLOOKUP($E271,Lists!$BM$2:$BP$78,2,FALSE))</f>
        <v/>
      </c>
      <c r="C271" s="313" t="str">
        <f>IF($E271="","",VLOOKUP($E271,Lists!$BM$2:$BP$78,3,FALSE))</f>
        <v/>
      </c>
      <c r="D271" s="313" t="str">
        <f>IF($E271="","",VLOOKUP($E271,Lists!$BM$2:$BP$78,4,FALSE))</f>
        <v/>
      </c>
      <c r="E271" s="312"/>
      <c r="F271" s="64"/>
      <c r="G271" s="73"/>
      <c r="H271" s="79"/>
      <c r="I271" s="218"/>
      <c r="J271" s="316"/>
      <c r="K271" s="302"/>
    </row>
    <row r="272" spans="2:11" x14ac:dyDescent="0.25">
      <c r="B272" s="313" t="str">
        <f>IF($E272="","",VLOOKUP($E272,Lists!$BM$2:$BP$78,2,FALSE))</f>
        <v/>
      </c>
      <c r="C272" s="313" t="str">
        <f>IF($E272="","",VLOOKUP($E272,Lists!$BM$2:$BP$78,3,FALSE))</f>
        <v/>
      </c>
      <c r="D272" s="313" t="str">
        <f>IF($E272="","",VLOOKUP($E272,Lists!$BM$2:$BP$78,4,FALSE))</f>
        <v/>
      </c>
      <c r="E272" s="312"/>
      <c r="F272" s="64"/>
      <c r="G272" s="73"/>
      <c r="H272" s="79"/>
      <c r="I272" s="218"/>
      <c r="J272" s="316"/>
      <c r="K272" s="302"/>
    </row>
    <row r="273" spans="2:11" x14ac:dyDescent="0.25">
      <c r="B273" s="313" t="str">
        <f>IF($E273="","",VLOOKUP($E273,Lists!$BM$2:$BP$78,2,FALSE))</f>
        <v/>
      </c>
      <c r="C273" s="313" t="str">
        <f>IF($E273="","",VLOOKUP($E273,Lists!$BM$2:$BP$78,3,FALSE))</f>
        <v/>
      </c>
      <c r="D273" s="313" t="str">
        <f>IF($E273="","",VLOOKUP($E273,Lists!$BM$2:$BP$78,4,FALSE))</f>
        <v/>
      </c>
      <c r="E273" s="312"/>
      <c r="F273" s="64"/>
      <c r="G273" s="73"/>
      <c r="H273" s="79"/>
      <c r="I273" s="218"/>
      <c r="J273" s="316"/>
      <c r="K273" s="302"/>
    </row>
    <row r="274" spans="2:11" x14ac:dyDescent="0.25">
      <c r="B274" s="313" t="str">
        <f>IF($E274="","",VLOOKUP($E274,Lists!$BM$2:$BP$78,2,FALSE))</f>
        <v/>
      </c>
      <c r="C274" s="313" t="str">
        <f>IF($E274="","",VLOOKUP($E274,Lists!$BM$2:$BP$78,3,FALSE))</f>
        <v/>
      </c>
      <c r="D274" s="313" t="str">
        <f>IF($E274="","",VLOOKUP($E274,Lists!$BM$2:$BP$78,4,FALSE))</f>
        <v/>
      </c>
      <c r="E274" s="312"/>
      <c r="F274" s="64"/>
      <c r="G274" s="73"/>
      <c r="H274" s="79"/>
      <c r="I274" s="218"/>
      <c r="J274" s="316"/>
      <c r="K274" s="302"/>
    </row>
    <row r="275" spans="2:11" x14ac:dyDescent="0.25">
      <c r="B275" s="313" t="str">
        <f>IF($E275="","",VLOOKUP($E275,Lists!$BM$2:$BP$78,2,FALSE))</f>
        <v/>
      </c>
      <c r="C275" s="313" t="str">
        <f>IF($E275="","",VLOOKUP($E275,Lists!$BM$2:$BP$78,3,FALSE))</f>
        <v/>
      </c>
      <c r="D275" s="313" t="str">
        <f>IF($E275="","",VLOOKUP($E275,Lists!$BM$2:$BP$78,4,FALSE))</f>
        <v/>
      </c>
      <c r="E275" s="312"/>
      <c r="F275" s="64"/>
      <c r="G275" s="73"/>
      <c r="H275" s="79"/>
      <c r="I275" s="218"/>
      <c r="J275" s="316"/>
      <c r="K275" s="302"/>
    </row>
    <row r="276" spans="2:11" x14ac:dyDescent="0.25">
      <c r="B276" s="313" t="str">
        <f>IF($E276="","",VLOOKUP($E276,Lists!$BM$2:$BP$78,2,FALSE))</f>
        <v/>
      </c>
      <c r="C276" s="313" t="str">
        <f>IF($E276="","",VLOOKUP($E276,Lists!$BM$2:$BP$78,3,FALSE))</f>
        <v/>
      </c>
      <c r="D276" s="313" t="str">
        <f>IF($E276="","",VLOOKUP($E276,Lists!$BM$2:$BP$78,4,FALSE))</f>
        <v/>
      </c>
      <c r="E276" s="312"/>
      <c r="F276" s="64"/>
      <c r="G276" s="73"/>
      <c r="H276" s="79"/>
      <c r="I276" s="218"/>
      <c r="J276" s="316"/>
      <c r="K276" s="302"/>
    </row>
    <row r="277" spans="2:11" x14ac:dyDescent="0.25">
      <c r="B277" s="313" t="str">
        <f>IF($E277="","",VLOOKUP($E277,Lists!$BM$2:$BP$78,2,FALSE))</f>
        <v/>
      </c>
      <c r="C277" s="313" t="str">
        <f>IF($E277="","",VLOOKUP($E277,Lists!$BM$2:$BP$78,3,FALSE))</f>
        <v/>
      </c>
      <c r="D277" s="313" t="str">
        <f>IF($E277="","",VLOOKUP($E277,Lists!$BM$2:$BP$78,4,FALSE))</f>
        <v/>
      </c>
      <c r="E277" s="312"/>
      <c r="F277" s="64"/>
      <c r="G277" s="73"/>
      <c r="H277" s="79"/>
      <c r="I277" s="218"/>
      <c r="J277" s="316"/>
      <c r="K277" s="302"/>
    </row>
    <row r="278" spans="2:11" x14ac:dyDescent="0.25">
      <c r="B278" s="313" t="str">
        <f>IF($E278="","",VLOOKUP($E278,Lists!$BM$2:$BP$78,2,FALSE))</f>
        <v/>
      </c>
      <c r="C278" s="313" t="str">
        <f>IF($E278="","",VLOOKUP($E278,Lists!$BM$2:$BP$78,3,FALSE))</f>
        <v/>
      </c>
      <c r="D278" s="313" t="str">
        <f>IF($E278="","",VLOOKUP($E278,Lists!$BM$2:$BP$78,4,FALSE))</f>
        <v/>
      </c>
      <c r="E278" s="312"/>
      <c r="F278" s="64"/>
      <c r="G278" s="73"/>
      <c r="H278" s="79"/>
      <c r="I278" s="218"/>
      <c r="J278" s="316"/>
      <c r="K278" s="302"/>
    </row>
    <row r="279" spans="2:11" x14ac:dyDescent="0.25">
      <c r="B279" s="313" t="str">
        <f>IF($E279="","",VLOOKUP($E279,Lists!$BM$2:$BP$78,2,FALSE))</f>
        <v/>
      </c>
      <c r="C279" s="313" t="str">
        <f>IF($E279="","",VLOOKUP($E279,Lists!$BM$2:$BP$78,3,FALSE))</f>
        <v/>
      </c>
      <c r="D279" s="313" t="str">
        <f>IF($E279="","",VLOOKUP($E279,Lists!$BM$2:$BP$78,4,FALSE))</f>
        <v/>
      </c>
      <c r="E279" s="312"/>
      <c r="F279" s="64"/>
      <c r="G279" s="73"/>
      <c r="H279" s="79"/>
      <c r="I279" s="218"/>
      <c r="J279" s="316"/>
      <c r="K279" s="302"/>
    </row>
    <row r="280" spans="2:11" x14ac:dyDescent="0.25">
      <c r="B280" s="313" t="str">
        <f>IF($E280="","",VLOOKUP($E280,Lists!$BM$2:$BP$78,2,FALSE))</f>
        <v/>
      </c>
      <c r="C280" s="313" t="str">
        <f>IF($E280="","",VLOOKUP($E280,Lists!$BM$2:$BP$78,3,FALSE))</f>
        <v/>
      </c>
      <c r="D280" s="313" t="str">
        <f>IF($E280="","",VLOOKUP($E280,Lists!$BM$2:$BP$78,4,FALSE))</f>
        <v/>
      </c>
      <c r="E280" s="312"/>
      <c r="F280" s="64"/>
      <c r="G280" s="73"/>
      <c r="H280" s="79"/>
      <c r="I280" s="218"/>
      <c r="J280" s="316"/>
      <c r="K280" s="302"/>
    </row>
    <row r="281" spans="2:11" x14ac:dyDescent="0.25">
      <c r="B281" s="313" t="str">
        <f>IF($E281="","",VLOOKUP($E281,Lists!$BM$2:$BP$78,2,FALSE))</f>
        <v/>
      </c>
      <c r="C281" s="313" t="str">
        <f>IF($E281="","",VLOOKUP($E281,Lists!$BM$2:$BP$78,3,FALSE))</f>
        <v/>
      </c>
      <c r="D281" s="313" t="str">
        <f>IF($E281="","",VLOOKUP($E281,Lists!$BM$2:$BP$78,4,FALSE))</f>
        <v/>
      </c>
      <c r="E281" s="312"/>
      <c r="F281" s="64"/>
      <c r="G281" s="73"/>
      <c r="H281" s="79"/>
      <c r="I281" s="218"/>
      <c r="J281" s="316"/>
      <c r="K281" s="302"/>
    </row>
    <row r="282" spans="2:11" x14ac:dyDescent="0.25">
      <c r="B282" s="313" t="str">
        <f>IF($E282="","",VLOOKUP($E282,Lists!$BM$2:$BP$78,2,FALSE))</f>
        <v/>
      </c>
      <c r="C282" s="313" t="str">
        <f>IF($E282="","",VLOOKUP($E282,Lists!$BM$2:$BP$78,3,FALSE))</f>
        <v/>
      </c>
      <c r="D282" s="313" t="str">
        <f>IF($E282="","",VLOOKUP($E282,Lists!$BM$2:$BP$78,4,FALSE))</f>
        <v/>
      </c>
      <c r="E282" s="312"/>
      <c r="F282" s="64"/>
      <c r="G282" s="73"/>
      <c r="H282" s="79"/>
      <c r="I282" s="218"/>
      <c r="J282" s="316"/>
      <c r="K282" s="302"/>
    </row>
    <row r="283" spans="2:11" x14ac:dyDescent="0.25">
      <c r="B283" s="313" t="str">
        <f>IF($E283="","",VLOOKUP($E283,Lists!$BM$2:$BP$78,2,FALSE))</f>
        <v/>
      </c>
      <c r="C283" s="313" t="str">
        <f>IF($E283="","",VLOOKUP($E283,Lists!$BM$2:$BP$78,3,FALSE))</f>
        <v/>
      </c>
      <c r="D283" s="313" t="str">
        <f>IF($E283="","",VLOOKUP($E283,Lists!$BM$2:$BP$78,4,FALSE))</f>
        <v/>
      </c>
      <c r="E283" s="312"/>
      <c r="F283" s="64"/>
      <c r="G283" s="73"/>
      <c r="H283" s="79"/>
      <c r="I283" s="218"/>
      <c r="J283" s="316"/>
      <c r="K283" s="302"/>
    </row>
    <row r="284" spans="2:11" x14ac:dyDescent="0.25">
      <c r="B284" s="313" t="str">
        <f>IF($E284="","",VLOOKUP($E284,Lists!$BM$2:$BP$78,2,FALSE))</f>
        <v/>
      </c>
      <c r="C284" s="313" t="str">
        <f>IF($E284="","",VLOOKUP($E284,Lists!$BM$2:$BP$78,3,FALSE))</f>
        <v/>
      </c>
      <c r="D284" s="313" t="str">
        <f>IF($E284="","",VLOOKUP($E284,Lists!$BM$2:$BP$78,4,FALSE))</f>
        <v/>
      </c>
      <c r="E284" s="312"/>
      <c r="F284" s="64"/>
      <c r="G284" s="73"/>
      <c r="H284" s="79"/>
      <c r="I284" s="218"/>
      <c r="J284" s="316"/>
      <c r="K284" s="302"/>
    </row>
    <row r="285" spans="2:11" x14ac:dyDescent="0.25">
      <c r="B285" s="313" t="str">
        <f>IF($E285="","",VLOOKUP($E285,Lists!$BM$2:$BP$78,2,FALSE))</f>
        <v/>
      </c>
      <c r="C285" s="313" t="str">
        <f>IF($E285="","",VLOOKUP($E285,Lists!$BM$2:$BP$78,3,FALSE))</f>
        <v/>
      </c>
      <c r="D285" s="313" t="str">
        <f>IF($E285="","",VLOOKUP($E285,Lists!$BM$2:$BP$78,4,FALSE))</f>
        <v/>
      </c>
      <c r="E285" s="312"/>
      <c r="F285" s="64"/>
      <c r="G285" s="73"/>
      <c r="H285" s="79"/>
      <c r="I285" s="218"/>
      <c r="J285" s="316"/>
      <c r="K285" s="302"/>
    </row>
    <row r="286" spans="2:11" x14ac:dyDescent="0.25">
      <c r="B286" s="313" t="str">
        <f>IF($E286="","",VLOOKUP($E286,Lists!$BM$2:$BP$78,2,FALSE))</f>
        <v/>
      </c>
      <c r="C286" s="313" t="str">
        <f>IF($E286="","",VLOOKUP($E286,Lists!$BM$2:$BP$78,3,FALSE))</f>
        <v/>
      </c>
      <c r="D286" s="313" t="str">
        <f>IF($E286="","",VLOOKUP($E286,Lists!$BM$2:$BP$78,4,FALSE))</f>
        <v/>
      </c>
      <c r="E286" s="312"/>
      <c r="F286" s="64"/>
      <c r="G286" s="73"/>
      <c r="H286" s="79"/>
      <c r="I286" s="218"/>
      <c r="J286" s="316"/>
      <c r="K286" s="302"/>
    </row>
    <row r="287" spans="2:11" x14ac:dyDescent="0.25">
      <c r="B287" s="313" t="str">
        <f>IF($E287="","",VLOOKUP($E287,Lists!$BM$2:$BP$78,2,FALSE))</f>
        <v/>
      </c>
      <c r="C287" s="313" t="str">
        <f>IF($E287="","",VLOOKUP($E287,Lists!$BM$2:$BP$78,3,FALSE))</f>
        <v/>
      </c>
      <c r="D287" s="313" t="str">
        <f>IF($E287="","",VLOOKUP($E287,Lists!$BM$2:$BP$78,4,FALSE))</f>
        <v/>
      </c>
      <c r="E287" s="312"/>
      <c r="F287" s="64"/>
      <c r="G287" s="73"/>
      <c r="H287" s="79"/>
      <c r="I287" s="218"/>
      <c r="J287" s="316"/>
      <c r="K287" s="302"/>
    </row>
    <row r="288" spans="2:11" x14ac:dyDescent="0.25">
      <c r="B288" s="313" t="str">
        <f>IF($E288="","",VLOOKUP($E288,Lists!$BM$2:$BP$78,2,FALSE))</f>
        <v/>
      </c>
      <c r="C288" s="313" t="str">
        <f>IF($E288="","",VLOOKUP($E288,Lists!$BM$2:$BP$78,3,FALSE))</f>
        <v/>
      </c>
      <c r="D288" s="313" t="str">
        <f>IF($E288="","",VLOOKUP($E288,Lists!$BM$2:$BP$78,4,FALSE))</f>
        <v/>
      </c>
      <c r="E288" s="312"/>
      <c r="F288" s="64"/>
      <c r="G288" s="73"/>
      <c r="H288" s="79"/>
      <c r="I288" s="218"/>
      <c r="J288" s="316"/>
      <c r="K288" s="302"/>
    </row>
    <row r="289" spans="2:11" x14ac:dyDescent="0.25">
      <c r="B289" s="313" t="str">
        <f>IF($E289="","",VLOOKUP($E289,Lists!$BM$2:$BP$78,2,FALSE))</f>
        <v/>
      </c>
      <c r="C289" s="313" t="str">
        <f>IF($E289="","",VLOOKUP($E289,Lists!$BM$2:$BP$78,3,FALSE))</f>
        <v/>
      </c>
      <c r="D289" s="313" t="str">
        <f>IF($E289="","",VLOOKUP($E289,Lists!$BM$2:$BP$78,4,FALSE))</f>
        <v/>
      </c>
      <c r="E289" s="312"/>
      <c r="F289" s="64"/>
      <c r="G289" s="73"/>
      <c r="H289" s="79"/>
      <c r="I289" s="218"/>
      <c r="J289" s="316"/>
      <c r="K289" s="302"/>
    </row>
    <row r="290" spans="2:11" x14ac:dyDescent="0.25">
      <c r="B290" s="313" t="str">
        <f>IF($E290="","",VLOOKUP($E290,Lists!$BM$2:$BP$78,2,FALSE))</f>
        <v/>
      </c>
      <c r="C290" s="313" t="str">
        <f>IF($E290="","",VLOOKUP($E290,Lists!$BM$2:$BP$78,3,FALSE))</f>
        <v/>
      </c>
      <c r="D290" s="313" t="str">
        <f>IF($E290="","",VLOOKUP($E290,Lists!$BM$2:$BP$78,4,FALSE))</f>
        <v/>
      </c>
      <c r="E290" s="312"/>
      <c r="F290" s="64"/>
      <c r="G290" s="73"/>
      <c r="H290" s="79"/>
      <c r="I290" s="218"/>
      <c r="J290" s="316"/>
      <c r="K290" s="302"/>
    </row>
    <row r="291" spans="2:11" x14ac:dyDescent="0.25">
      <c r="B291" s="313" t="str">
        <f>IF($E291="","",VLOOKUP($E291,Lists!$BM$2:$BP$78,2,FALSE))</f>
        <v/>
      </c>
      <c r="C291" s="313" t="str">
        <f>IF($E291="","",VLOOKUP($E291,Lists!$BM$2:$BP$78,3,FALSE))</f>
        <v/>
      </c>
      <c r="D291" s="313" t="str">
        <f>IF($E291="","",VLOOKUP($E291,Lists!$BM$2:$BP$78,4,FALSE))</f>
        <v/>
      </c>
      <c r="E291" s="312"/>
      <c r="F291" s="64"/>
      <c r="G291" s="73"/>
      <c r="H291" s="79"/>
      <c r="I291" s="218"/>
      <c r="J291" s="316"/>
      <c r="K291" s="302"/>
    </row>
    <row r="292" spans="2:11" x14ac:dyDescent="0.25">
      <c r="B292" s="313" t="str">
        <f>IF($E292="","",VLOOKUP($E292,Lists!$BM$2:$BP$78,2,FALSE))</f>
        <v/>
      </c>
      <c r="C292" s="313" t="str">
        <f>IF($E292="","",VLOOKUP($E292,Lists!$BM$2:$BP$78,3,FALSE))</f>
        <v/>
      </c>
      <c r="D292" s="313" t="str">
        <f>IF($E292="","",VLOOKUP($E292,Lists!$BM$2:$BP$78,4,FALSE))</f>
        <v/>
      </c>
      <c r="E292" s="312"/>
      <c r="F292" s="64"/>
      <c r="G292" s="73"/>
      <c r="H292" s="79"/>
      <c r="I292" s="218"/>
      <c r="J292" s="316"/>
      <c r="K292" s="302"/>
    </row>
    <row r="293" spans="2:11" x14ac:dyDescent="0.25">
      <c r="B293" s="313" t="str">
        <f>IF($E293="","",VLOOKUP($E293,Lists!$BM$2:$BP$78,2,FALSE))</f>
        <v/>
      </c>
      <c r="C293" s="313" t="str">
        <f>IF($E293="","",VLOOKUP($E293,Lists!$BM$2:$BP$78,3,FALSE))</f>
        <v/>
      </c>
      <c r="D293" s="313" t="str">
        <f>IF($E293="","",VLOOKUP($E293,Lists!$BM$2:$BP$78,4,FALSE))</f>
        <v/>
      </c>
      <c r="E293" s="312"/>
      <c r="F293" s="64"/>
      <c r="G293" s="73"/>
      <c r="H293" s="79"/>
      <c r="I293" s="218"/>
      <c r="J293" s="316"/>
      <c r="K293" s="302"/>
    </row>
    <row r="294" spans="2:11" x14ac:dyDescent="0.25">
      <c r="B294" s="313" t="str">
        <f>IF($E294="","",VLOOKUP($E294,Lists!$BM$2:$BP$78,2,FALSE))</f>
        <v/>
      </c>
      <c r="C294" s="313" t="str">
        <f>IF($E294="","",VLOOKUP($E294,Lists!$BM$2:$BP$78,3,FALSE))</f>
        <v/>
      </c>
      <c r="D294" s="313" t="str">
        <f>IF($E294="","",VLOOKUP($E294,Lists!$BM$2:$BP$78,4,FALSE))</f>
        <v/>
      </c>
      <c r="E294" s="312"/>
      <c r="F294" s="64"/>
      <c r="G294" s="73"/>
      <c r="H294" s="79"/>
      <c r="I294" s="218"/>
      <c r="J294" s="316"/>
      <c r="K294" s="302"/>
    </row>
    <row r="295" spans="2:11" x14ac:dyDescent="0.25">
      <c r="B295" s="313" t="str">
        <f>IF($E295="","",VLOOKUP($E295,Lists!$BM$2:$BP$78,2,FALSE))</f>
        <v/>
      </c>
      <c r="C295" s="313" t="str">
        <f>IF($E295="","",VLOOKUP($E295,Lists!$BM$2:$BP$78,3,FALSE))</f>
        <v/>
      </c>
      <c r="D295" s="313" t="str">
        <f>IF($E295="","",VLOOKUP($E295,Lists!$BM$2:$BP$78,4,FALSE))</f>
        <v/>
      </c>
      <c r="E295" s="312"/>
      <c r="F295" s="64"/>
      <c r="G295" s="73"/>
      <c r="H295" s="79"/>
      <c r="I295" s="218"/>
      <c r="J295" s="316"/>
      <c r="K295" s="302"/>
    </row>
    <row r="296" spans="2:11" x14ac:dyDescent="0.25">
      <c r="B296" s="313" t="str">
        <f>IF($E296="","",VLOOKUP($E296,Lists!$BM$2:$BP$78,2,FALSE))</f>
        <v/>
      </c>
      <c r="C296" s="313" t="str">
        <f>IF($E296="","",VLOOKUP($E296,Lists!$BM$2:$BP$78,3,FALSE))</f>
        <v/>
      </c>
      <c r="D296" s="313" t="str">
        <f>IF($E296="","",VLOOKUP($E296,Lists!$BM$2:$BP$78,4,FALSE))</f>
        <v/>
      </c>
      <c r="E296" s="312"/>
      <c r="F296" s="64"/>
      <c r="G296" s="73"/>
      <c r="H296" s="79"/>
      <c r="I296" s="218"/>
      <c r="J296" s="316"/>
      <c r="K296" s="302"/>
    </row>
    <row r="297" spans="2:11" x14ac:dyDescent="0.25">
      <c r="B297" s="313" t="str">
        <f>IF($E297="","",VLOOKUP($E297,Lists!$BM$2:$BP$78,2,FALSE))</f>
        <v/>
      </c>
      <c r="C297" s="313" t="str">
        <f>IF($E297="","",VLOOKUP($E297,Lists!$BM$2:$BP$78,3,FALSE))</f>
        <v/>
      </c>
      <c r="D297" s="313" t="str">
        <f>IF($E297="","",VLOOKUP($E297,Lists!$BM$2:$BP$78,4,FALSE))</f>
        <v/>
      </c>
      <c r="E297" s="312"/>
      <c r="F297" s="64"/>
      <c r="G297" s="73"/>
      <c r="H297" s="79"/>
      <c r="I297" s="218"/>
      <c r="J297" s="316"/>
      <c r="K297" s="302"/>
    </row>
    <row r="298" spans="2:11" x14ac:dyDescent="0.25">
      <c r="B298" s="313" t="str">
        <f>IF($E298="","",VLOOKUP($E298,Lists!$BM$2:$BP$78,2,FALSE))</f>
        <v/>
      </c>
      <c r="C298" s="313" t="str">
        <f>IF($E298="","",VLOOKUP($E298,Lists!$BM$2:$BP$78,3,FALSE))</f>
        <v/>
      </c>
      <c r="D298" s="313" t="str">
        <f>IF($E298="","",VLOOKUP($E298,Lists!$BM$2:$BP$78,4,FALSE))</f>
        <v/>
      </c>
      <c r="E298" s="312"/>
      <c r="F298" s="64"/>
      <c r="G298" s="73"/>
      <c r="H298" s="79"/>
      <c r="I298" s="218"/>
      <c r="J298" s="316"/>
      <c r="K298" s="302"/>
    </row>
    <row r="299" spans="2:11" x14ac:dyDescent="0.25">
      <c r="B299" s="313" t="str">
        <f>IF($E299="","",VLOOKUP($E299,Lists!$BM$2:$BP$78,2,FALSE))</f>
        <v/>
      </c>
      <c r="C299" s="313" t="str">
        <f>IF($E299="","",VLOOKUP($E299,Lists!$BM$2:$BP$78,3,FALSE))</f>
        <v/>
      </c>
      <c r="D299" s="313" t="str">
        <f>IF($E299="","",VLOOKUP($E299,Lists!$BM$2:$BP$78,4,FALSE))</f>
        <v/>
      </c>
      <c r="E299" s="312"/>
      <c r="F299" s="64"/>
      <c r="G299" s="73"/>
      <c r="H299" s="79"/>
      <c r="I299" s="218"/>
      <c r="J299" s="316"/>
      <c r="K299" s="302"/>
    </row>
    <row r="300" spans="2:11" x14ac:dyDescent="0.25">
      <c r="B300" s="313" t="str">
        <f>IF($E300="","",VLOOKUP($E300,Lists!$BM$2:$BP$78,2,FALSE))</f>
        <v/>
      </c>
      <c r="C300" s="313" t="str">
        <f>IF($E300="","",VLOOKUP($E300,Lists!$BM$2:$BP$78,3,FALSE))</f>
        <v/>
      </c>
      <c r="D300" s="313" t="str">
        <f>IF($E300="","",VLOOKUP($E300,Lists!$BM$2:$BP$78,4,FALSE))</f>
        <v/>
      </c>
      <c r="E300" s="312"/>
      <c r="F300" s="64"/>
      <c r="G300" s="73"/>
      <c r="H300" s="79"/>
      <c r="I300" s="218"/>
      <c r="J300" s="316"/>
      <c r="K300" s="302"/>
    </row>
    <row r="301" spans="2:11" x14ac:dyDescent="0.25">
      <c r="B301" s="313" t="str">
        <f>IF($E301="","",VLOOKUP($E301,Lists!$BM$2:$BP$78,2,FALSE))</f>
        <v/>
      </c>
      <c r="C301" s="313" t="str">
        <f>IF($E301="","",VLOOKUP($E301,Lists!$BM$2:$BP$78,3,FALSE))</f>
        <v/>
      </c>
      <c r="D301" s="313" t="str">
        <f>IF($E301="","",VLOOKUP($E301,Lists!$BM$2:$BP$78,4,FALSE))</f>
        <v/>
      </c>
      <c r="E301" s="312"/>
      <c r="F301" s="64"/>
      <c r="G301" s="73"/>
      <c r="H301" s="79"/>
      <c r="I301" s="218"/>
      <c r="J301" s="316"/>
      <c r="K301" s="302"/>
    </row>
    <row r="302" spans="2:11" x14ac:dyDescent="0.25">
      <c r="B302" s="313" t="str">
        <f>IF($E302="","",VLOOKUP($E302,Lists!$BM$2:$BP$78,2,FALSE))</f>
        <v/>
      </c>
      <c r="C302" s="313" t="str">
        <f>IF($E302="","",VLOOKUP($E302,Lists!$BM$2:$BP$78,3,FALSE))</f>
        <v/>
      </c>
      <c r="D302" s="313" t="str">
        <f>IF($E302="","",VLOOKUP($E302,Lists!$BM$2:$BP$78,4,FALSE))</f>
        <v/>
      </c>
      <c r="E302" s="312"/>
      <c r="F302" s="64"/>
      <c r="G302" s="73"/>
      <c r="H302" s="79"/>
      <c r="I302" s="218"/>
      <c r="J302" s="316"/>
      <c r="K302" s="302"/>
    </row>
    <row r="303" spans="2:11" x14ac:dyDescent="0.25">
      <c r="B303" s="313" t="str">
        <f>IF($E303="","",VLOOKUP($E303,Lists!$BM$2:$BP$78,2,FALSE))</f>
        <v/>
      </c>
      <c r="C303" s="313" t="str">
        <f>IF($E303="","",VLOOKUP($E303,Lists!$BM$2:$BP$78,3,FALSE))</f>
        <v/>
      </c>
      <c r="D303" s="313" t="str">
        <f>IF($E303="","",VLOOKUP($E303,Lists!$BM$2:$BP$78,4,FALSE))</f>
        <v/>
      </c>
      <c r="E303" s="312"/>
      <c r="F303" s="64"/>
      <c r="G303" s="73"/>
      <c r="H303" s="79"/>
      <c r="I303" s="218"/>
      <c r="J303" s="316"/>
      <c r="K303" s="302"/>
    </row>
    <row r="304" spans="2:11" x14ac:dyDescent="0.25">
      <c r="B304" s="313" t="str">
        <f>IF($E304="","",VLOOKUP($E304,Lists!$BM$2:$BP$78,2,FALSE))</f>
        <v/>
      </c>
      <c r="C304" s="313" t="str">
        <f>IF($E304="","",VLOOKUP($E304,Lists!$BM$2:$BP$78,3,FALSE))</f>
        <v/>
      </c>
      <c r="D304" s="313" t="str">
        <f>IF($E304="","",VLOOKUP($E304,Lists!$BM$2:$BP$78,4,FALSE))</f>
        <v/>
      </c>
      <c r="E304" s="312"/>
      <c r="F304" s="64"/>
      <c r="G304" s="73"/>
      <c r="H304" s="79"/>
      <c r="I304" s="218"/>
      <c r="J304" s="316"/>
      <c r="K304" s="302"/>
    </row>
    <row r="305" spans="2:11" x14ac:dyDescent="0.25">
      <c r="B305" s="313" t="str">
        <f>IF($E305="","",VLOOKUP($E305,Lists!$BM$2:$BP$78,2,FALSE))</f>
        <v/>
      </c>
      <c r="C305" s="313" t="str">
        <f>IF($E305="","",VLOOKUP($E305,Lists!$BM$2:$BP$78,3,FALSE))</f>
        <v/>
      </c>
      <c r="D305" s="313" t="str">
        <f>IF($E305="","",VLOOKUP($E305,Lists!$BM$2:$BP$78,4,FALSE))</f>
        <v/>
      </c>
      <c r="E305" s="312"/>
      <c r="F305" s="64"/>
      <c r="G305" s="73"/>
      <c r="H305" s="79"/>
      <c r="I305" s="218"/>
      <c r="J305" s="316"/>
      <c r="K305" s="302"/>
    </row>
    <row r="306" spans="2:11" x14ac:dyDescent="0.25">
      <c r="B306" s="313" t="str">
        <f>IF($E306="","",VLOOKUP($E306,Lists!$BM$2:$BP$78,2,FALSE))</f>
        <v/>
      </c>
      <c r="C306" s="313" t="str">
        <f>IF($E306="","",VLOOKUP($E306,Lists!$BM$2:$BP$78,3,FALSE))</f>
        <v/>
      </c>
      <c r="D306" s="313" t="str">
        <f>IF($E306="","",VLOOKUP($E306,Lists!$BM$2:$BP$78,4,FALSE))</f>
        <v/>
      </c>
      <c r="E306" s="312"/>
      <c r="F306" s="64"/>
      <c r="G306" s="73"/>
      <c r="H306" s="79"/>
      <c r="I306" s="218"/>
      <c r="J306" s="316"/>
      <c r="K306" s="302"/>
    </row>
    <row r="307" spans="2:11" x14ac:dyDescent="0.25">
      <c r="B307" s="313" t="str">
        <f>IF($E307="","",VLOOKUP($E307,Lists!$BM$2:$BP$78,2,FALSE))</f>
        <v/>
      </c>
      <c r="C307" s="313" t="str">
        <f>IF($E307="","",VLOOKUP($E307,Lists!$BM$2:$BP$78,3,FALSE))</f>
        <v/>
      </c>
      <c r="D307" s="313" t="str">
        <f>IF($E307="","",VLOOKUP($E307,Lists!$BM$2:$BP$78,4,FALSE))</f>
        <v/>
      </c>
      <c r="E307" s="312"/>
      <c r="F307" s="64"/>
      <c r="G307" s="73"/>
      <c r="H307" s="79"/>
      <c r="I307" s="218"/>
      <c r="J307" s="316"/>
      <c r="K307" s="302"/>
    </row>
    <row r="308" spans="2:11" x14ac:dyDescent="0.25">
      <c r="B308" s="313" t="str">
        <f>IF($E308="","",VLOOKUP($E308,Lists!$BM$2:$BP$78,2,FALSE))</f>
        <v/>
      </c>
      <c r="C308" s="313" t="str">
        <f>IF($E308="","",VLOOKUP($E308,Lists!$BM$2:$BP$78,3,FALSE))</f>
        <v/>
      </c>
      <c r="D308" s="313" t="str">
        <f>IF($E308="","",VLOOKUP($E308,Lists!$BM$2:$BP$78,4,FALSE))</f>
        <v/>
      </c>
      <c r="E308" s="312"/>
      <c r="F308" s="64"/>
      <c r="G308" s="73"/>
      <c r="H308" s="79"/>
      <c r="I308" s="218"/>
      <c r="J308" s="316"/>
      <c r="K308" s="302"/>
    </row>
    <row r="309" spans="2:11" x14ac:dyDescent="0.25">
      <c r="B309" s="313" t="str">
        <f>IF($E309="","",VLOOKUP($E309,Lists!$BM$2:$BP$78,2,FALSE))</f>
        <v/>
      </c>
      <c r="C309" s="313" t="str">
        <f>IF($E309="","",VLOOKUP($E309,Lists!$BM$2:$BP$78,3,FALSE))</f>
        <v/>
      </c>
      <c r="D309" s="313" t="str">
        <f>IF($E309="","",VLOOKUP($E309,Lists!$BM$2:$BP$78,4,FALSE))</f>
        <v/>
      </c>
      <c r="E309" s="312"/>
      <c r="F309" s="64"/>
      <c r="G309" s="73"/>
      <c r="H309" s="79"/>
      <c r="I309" s="218"/>
      <c r="J309" s="316"/>
      <c r="K309" s="302"/>
    </row>
    <row r="310" spans="2:11" x14ac:dyDescent="0.25">
      <c r="B310" s="313" t="str">
        <f>IF($E310="","",VLOOKUP($E310,Lists!$BM$2:$BP$78,2,FALSE))</f>
        <v/>
      </c>
      <c r="C310" s="313" t="str">
        <f>IF($E310="","",VLOOKUP($E310,Lists!$BM$2:$BP$78,3,FALSE))</f>
        <v/>
      </c>
      <c r="D310" s="313" t="str">
        <f>IF($E310="","",VLOOKUP($E310,Lists!$BM$2:$BP$78,4,FALSE))</f>
        <v/>
      </c>
      <c r="E310" s="312"/>
      <c r="F310" s="64"/>
      <c r="G310" s="73"/>
      <c r="H310" s="79"/>
      <c r="I310" s="218"/>
      <c r="J310" s="316"/>
      <c r="K310" s="302"/>
    </row>
    <row r="311" spans="2:11" x14ac:dyDescent="0.25">
      <c r="B311" s="313" t="str">
        <f>IF($E311="","",VLOOKUP($E311,Lists!$BM$2:$BP$78,2,FALSE))</f>
        <v/>
      </c>
      <c r="C311" s="313" t="str">
        <f>IF($E311="","",VLOOKUP($E311,Lists!$BM$2:$BP$78,3,FALSE))</f>
        <v/>
      </c>
      <c r="D311" s="313" t="str">
        <f>IF($E311="","",VLOOKUP($E311,Lists!$BM$2:$BP$78,4,FALSE))</f>
        <v/>
      </c>
      <c r="E311" s="312"/>
      <c r="F311" s="64"/>
      <c r="G311" s="73"/>
      <c r="H311" s="79"/>
      <c r="I311" s="218"/>
      <c r="J311" s="316"/>
      <c r="K311" s="302"/>
    </row>
    <row r="312" spans="2:11" x14ac:dyDescent="0.25">
      <c r="B312" s="313" t="str">
        <f>IF($E312="","",VLOOKUP($E312,Lists!$BM$2:$BP$78,2,FALSE))</f>
        <v/>
      </c>
      <c r="C312" s="313" t="str">
        <f>IF($E312="","",VLOOKUP($E312,Lists!$BM$2:$BP$78,3,FALSE))</f>
        <v/>
      </c>
      <c r="D312" s="313" t="str">
        <f>IF($E312="","",VLOOKUP($E312,Lists!$BM$2:$BP$78,4,FALSE))</f>
        <v/>
      </c>
      <c r="E312" s="312"/>
      <c r="F312" s="64"/>
      <c r="G312" s="73"/>
      <c r="H312" s="79"/>
      <c r="I312" s="218"/>
      <c r="J312" s="316"/>
      <c r="K312" s="302"/>
    </row>
    <row r="313" spans="2:11" x14ac:dyDescent="0.25">
      <c r="B313" s="313" t="str">
        <f>IF($E313="","",VLOOKUP($E313,Lists!$BM$2:$BP$78,2,FALSE))</f>
        <v/>
      </c>
      <c r="C313" s="313" t="str">
        <f>IF($E313="","",VLOOKUP($E313,Lists!$BM$2:$BP$78,3,FALSE))</f>
        <v/>
      </c>
      <c r="D313" s="313" t="str">
        <f>IF($E313="","",VLOOKUP($E313,Lists!$BM$2:$BP$78,4,FALSE))</f>
        <v/>
      </c>
      <c r="E313" s="312"/>
      <c r="F313" s="64"/>
      <c r="G313" s="73"/>
      <c r="H313" s="79"/>
      <c r="I313" s="218"/>
      <c r="J313" s="316"/>
      <c r="K313" s="302"/>
    </row>
    <row r="314" spans="2:11" x14ac:dyDescent="0.25">
      <c r="B314" s="313" t="str">
        <f>IF($E314="","",VLOOKUP($E314,Lists!$BM$2:$BP$78,2,FALSE))</f>
        <v/>
      </c>
      <c r="C314" s="313" t="str">
        <f>IF($E314="","",VLOOKUP($E314,Lists!$BM$2:$BP$78,3,FALSE))</f>
        <v/>
      </c>
      <c r="D314" s="313" t="str">
        <f>IF($E314="","",VLOOKUP($E314,Lists!$BM$2:$BP$78,4,FALSE))</f>
        <v/>
      </c>
      <c r="E314" s="312"/>
      <c r="F314" s="64"/>
      <c r="G314" s="73"/>
      <c r="H314" s="79"/>
      <c r="I314" s="218"/>
      <c r="J314" s="316"/>
      <c r="K314" s="302"/>
    </row>
    <row r="315" spans="2:11" x14ac:dyDescent="0.25">
      <c r="B315" s="313" t="str">
        <f>IF($E315="","",VLOOKUP($E315,Lists!$BM$2:$BP$78,2,FALSE))</f>
        <v/>
      </c>
      <c r="C315" s="313" t="str">
        <f>IF($E315="","",VLOOKUP($E315,Lists!$BM$2:$BP$78,3,FALSE))</f>
        <v/>
      </c>
      <c r="D315" s="313" t="str">
        <f>IF($E315="","",VLOOKUP($E315,Lists!$BM$2:$BP$78,4,FALSE))</f>
        <v/>
      </c>
      <c r="E315" s="312"/>
      <c r="F315" s="64"/>
      <c r="G315" s="73"/>
      <c r="H315" s="79"/>
      <c r="I315" s="218"/>
      <c r="J315" s="316"/>
      <c r="K315" s="302"/>
    </row>
    <row r="316" spans="2:11" x14ac:dyDescent="0.25">
      <c r="B316" s="313" t="str">
        <f>IF($E316="","",VLOOKUP($E316,Lists!$BM$2:$BP$78,2,FALSE))</f>
        <v/>
      </c>
      <c r="C316" s="313" t="str">
        <f>IF($E316="","",VLOOKUP($E316,Lists!$BM$2:$BP$78,3,FALSE))</f>
        <v/>
      </c>
      <c r="D316" s="313" t="str">
        <f>IF($E316="","",VLOOKUP($E316,Lists!$BM$2:$BP$78,4,FALSE))</f>
        <v/>
      </c>
      <c r="E316" s="312"/>
      <c r="F316" s="64"/>
      <c r="G316" s="73"/>
      <c r="H316" s="79"/>
      <c r="I316" s="218"/>
      <c r="J316" s="316"/>
      <c r="K316" s="302"/>
    </row>
    <row r="317" spans="2:11" x14ac:dyDescent="0.25">
      <c r="B317" s="313" t="str">
        <f>IF($E317="","",VLOOKUP($E317,Lists!$BM$2:$BP$78,2,FALSE))</f>
        <v/>
      </c>
      <c r="C317" s="313" t="str">
        <f>IF($E317="","",VLOOKUP($E317,Lists!$BM$2:$BP$78,3,FALSE))</f>
        <v/>
      </c>
      <c r="D317" s="313" t="str">
        <f>IF($E317="","",VLOOKUP($E317,Lists!$BM$2:$BP$78,4,FALSE))</f>
        <v/>
      </c>
      <c r="E317" s="312"/>
      <c r="F317" s="64"/>
      <c r="G317" s="73"/>
      <c r="H317" s="79"/>
      <c r="I317" s="218"/>
      <c r="J317" s="316"/>
      <c r="K317" s="302"/>
    </row>
    <row r="318" spans="2:11" x14ac:dyDescent="0.25">
      <c r="B318" s="313" t="str">
        <f>IF($E318="","",VLOOKUP($E318,Lists!$BM$2:$BP$78,2,FALSE))</f>
        <v/>
      </c>
      <c r="C318" s="313" t="str">
        <f>IF($E318="","",VLOOKUP($E318,Lists!$BM$2:$BP$78,3,FALSE))</f>
        <v/>
      </c>
      <c r="D318" s="313" t="str">
        <f>IF($E318="","",VLOOKUP($E318,Lists!$BM$2:$BP$78,4,FALSE))</f>
        <v/>
      </c>
      <c r="E318" s="312"/>
      <c r="F318" s="64"/>
      <c r="G318" s="73"/>
      <c r="H318" s="79"/>
      <c r="I318" s="218"/>
      <c r="J318" s="316"/>
      <c r="K318" s="302"/>
    </row>
    <row r="319" spans="2:11" x14ac:dyDescent="0.25">
      <c r="B319" s="313" t="str">
        <f>IF($E319="","",VLOOKUP($E319,Lists!$BM$2:$BP$78,2,FALSE))</f>
        <v/>
      </c>
      <c r="C319" s="313" t="str">
        <f>IF($E319="","",VLOOKUP($E319,Lists!$BM$2:$BP$78,3,FALSE))</f>
        <v/>
      </c>
      <c r="D319" s="313" t="str">
        <f>IF($E319="","",VLOOKUP($E319,Lists!$BM$2:$BP$78,4,FALSE))</f>
        <v/>
      </c>
      <c r="E319" s="312"/>
      <c r="F319" s="64"/>
      <c r="G319" s="73"/>
      <c r="H319" s="79"/>
      <c r="I319" s="218"/>
      <c r="J319" s="316"/>
      <c r="K319" s="302"/>
    </row>
    <row r="320" spans="2:11" x14ac:dyDescent="0.25">
      <c r="B320" s="313" t="str">
        <f>IF($E320="","",VLOOKUP($E320,Lists!$BM$2:$BP$78,2,FALSE))</f>
        <v/>
      </c>
      <c r="C320" s="313" t="str">
        <f>IF($E320="","",VLOOKUP($E320,Lists!$BM$2:$BP$78,3,FALSE))</f>
        <v/>
      </c>
      <c r="D320" s="313" t="str">
        <f>IF($E320="","",VLOOKUP($E320,Lists!$BM$2:$BP$78,4,FALSE))</f>
        <v/>
      </c>
      <c r="E320" s="312"/>
      <c r="F320" s="64"/>
      <c r="G320" s="73"/>
      <c r="H320" s="79"/>
      <c r="I320" s="218"/>
      <c r="J320" s="316"/>
      <c r="K320" s="302"/>
    </row>
    <row r="321" spans="2:11" x14ac:dyDescent="0.25">
      <c r="B321" s="313" t="str">
        <f>IF($E321="","",VLOOKUP($E321,Lists!$BM$2:$BP$78,2,FALSE))</f>
        <v/>
      </c>
      <c r="C321" s="313" t="str">
        <f>IF($E321="","",VLOOKUP($E321,Lists!$BM$2:$BP$78,3,FALSE))</f>
        <v/>
      </c>
      <c r="D321" s="313" t="str">
        <f>IF($E321="","",VLOOKUP($E321,Lists!$BM$2:$BP$78,4,FALSE))</f>
        <v/>
      </c>
      <c r="E321" s="312"/>
      <c r="F321" s="64"/>
      <c r="G321" s="73"/>
      <c r="H321" s="79"/>
      <c r="I321" s="218"/>
      <c r="J321" s="316"/>
      <c r="K321" s="302"/>
    </row>
    <row r="322" spans="2:11" x14ac:dyDescent="0.25">
      <c r="B322" s="313" t="str">
        <f>IF($E322="","",VLOOKUP($E322,Lists!$BM$2:$BP$78,2,FALSE))</f>
        <v/>
      </c>
      <c r="C322" s="313" t="str">
        <f>IF($E322="","",VLOOKUP($E322,Lists!$BM$2:$BP$78,3,FALSE))</f>
        <v/>
      </c>
      <c r="D322" s="313" t="str">
        <f>IF($E322="","",VLOOKUP($E322,Lists!$BM$2:$BP$78,4,FALSE))</f>
        <v/>
      </c>
      <c r="E322" s="312"/>
      <c r="F322" s="64"/>
      <c r="G322" s="73"/>
      <c r="H322" s="79"/>
      <c r="I322" s="218"/>
      <c r="J322" s="316"/>
      <c r="K322" s="302"/>
    </row>
    <row r="323" spans="2:11" x14ac:dyDescent="0.25">
      <c r="B323" s="313" t="str">
        <f>IF($E323="","",VLOOKUP($E323,Lists!$BM$2:$BP$78,2,FALSE))</f>
        <v/>
      </c>
      <c r="C323" s="313" t="str">
        <f>IF($E323="","",VLOOKUP($E323,Lists!$BM$2:$BP$78,3,FALSE))</f>
        <v/>
      </c>
      <c r="D323" s="313" t="str">
        <f>IF($E323="","",VLOOKUP($E323,Lists!$BM$2:$BP$78,4,FALSE))</f>
        <v/>
      </c>
      <c r="E323" s="312"/>
      <c r="F323" s="64"/>
      <c r="G323" s="73"/>
      <c r="H323" s="79"/>
      <c r="I323" s="218"/>
      <c r="J323" s="316"/>
      <c r="K323" s="302"/>
    </row>
    <row r="324" spans="2:11" x14ac:dyDescent="0.25">
      <c r="B324" s="313" t="str">
        <f>IF($E324="","",VLOOKUP($E324,Lists!$BM$2:$BP$78,2,FALSE))</f>
        <v/>
      </c>
      <c r="C324" s="313" t="str">
        <f>IF($E324="","",VLOOKUP($E324,Lists!$BM$2:$BP$78,3,FALSE))</f>
        <v/>
      </c>
      <c r="D324" s="313" t="str">
        <f>IF($E324="","",VLOOKUP($E324,Lists!$BM$2:$BP$78,4,FALSE))</f>
        <v/>
      </c>
      <c r="E324" s="312"/>
      <c r="F324" s="64"/>
      <c r="G324" s="73"/>
      <c r="H324" s="79"/>
      <c r="I324" s="218"/>
      <c r="J324" s="316"/>
      <c r="K324" s="302"/>
    </row>
    <row r="325" spans="2:11" x14ac:dyDescent="0.25">
      <c r="B325" s="313" t="str">
        <f>IF($E325="","",VLOOKUP($E325,Lists!$BM$2:$BP$78,2,FALSE))</f>
        <v/>
      </c>
      <c r="C325" s="313" t="str">
        <f>IF($E325="","",VLOOKUP($E325,Lists!$BM$2:$BP$78,3,FALSE))</f>
        <v/>
      </c>
      <c r="D325" s="313" t="str">
        <f>IF($E325="","",VLOOKUP($E325,Lists!$BM$2:$BP$78,4,FALSE))</f>
        <v/>
      </c>
      <c r="E325" s="312"/>
      <c r="F325" s="64"/>
      <c r="G325" s="73"/>
      <c r="H325" s="79"/>
      <c r="I325" s="218"/>
      <c r="J325" s="316"/>
      <c r="K325" s="302"/>
    </row>
    <row r="326" spans="2:11" x14ac:dyDescent="0.25">
      <c r="B326" s="313" t="str">
        <f>IF($E326="","",VLOOKUP($E326,Lists!$BM$2:$BP$78,2,FALSE))</f>
        <v/>
      </c>
      <c r="C326" s="313" t="str">
        <f>IF($E326="","",VLOOKUP($E326,Lists!$BM$2:$BP$78,3,FALSE))</f>
        <v/>
      </c>
      <c r="D326" s="313" t="str">
        <f>IF($E326="","",VLOOKUP($E326,Lists!$BM$2:$BP$78,4,FALSE))</f>
        <v/>
      </c>
      <c r="E326" s="312"/>
      <c r="F326" s="64"/>
      <c r="G326" s="73"/>
      <c r="H326" s="79"/>
      <c r="I326" s="218"/>
      <c r="J326" s="316"/>
      <c r="K326" s="302"/>
    </row>
    <row r="327" spans="2:11" x14ac:dyDescent="0.25">
      <c r="B327" s="313" t="str">
        <f>IF($E327="","",VLOOKUP($E327,Lists!$BM$2:$BP$78,2,FALSE))</f>
        <v/>
      </c>
      <c r="C327" s="313" t="str">
        <f>IF($E327="","",VLOOKUP($E327,Lists!$BM$2:$BP$78,3,FALSE))</f>
        <v/>
      </c>
      <c r="D327" s="313" t="str">
        <f>IF($E327="","",VLOOKUP($E327,Lists!$BM$2:$BP$78,4,FALSE))</f>
        <v/>
      </c>
      <c r="E327" s="312"/>
      <c r="F327" s="64"/>
      <c r="G327" s="73"/>
      <c r="H327" s="79"/>
      <c r="I327" s="218"/>
      <c r="J327" s="316"/>
      <c r="K327" s="302"/>
    </row>
    <row r="328" spans="2:11" x14ac:dyDescent="0.25">
      <c r="B328" s="313" t="str">
        <f>IF($E328="","",VLOOKUP($E328,Lists!$BM$2:$BP$78,2,FALSE))</f>
        <v/>
      </c>
      <c r="C328" s="313" t="str">
        <f>IF($E328="","",VLOOKUP($E328,Lists!$BM$2:$BP$78,3,FALSE))</f>
        <v/>
      </c>
      <c r="D328" s="313" t="str">
        <f>IF($E328="","",VLOOKUP($E328,Lists!$BM$2:$BP$78,4,FALSE))</f>
        <v/>
      </c>
      <c r="E328" s="312"/>
      <c r="F328" s="64"/>
      <c r="G328" s="73"/>
      <c r="H328" s="79"/>
      <c r="I328" s="218"/>
      <c r="J328" s="316"/>
      <c r="K328" s="302"/>
    </row>
    <row r="329" spans="2:11" x14ac:dyDescent="0.25">
      <c r="B329" s="313" t="str">
        <f>IF($E329="","",VLOOKUP($E329,Lists!$BM$2:$BP$78,2,FALSE))</f>
        <v/>
      </c>
      <c r="C329" s="313" t="str">
        <f>IF($E329="","",VLOOKUP($E329,Lists!$BM$2:$BP$78,3,FALSE))</f>
        <v/>
      </c>
      <c r="D329" s="313" t="str">
        <f>IF($E329="","",VLOOKUP($E329,Lists!$BM$2:$BP$78,4,FALSE))</f>
        <v/>
      </c>
      <c r="E329" s="312"/>
      <c r="F329" s="64"/>
      <c r="G329" s="73"/>
      <c r="H329" s="79"/>
      <c r="I329" s="218"/>
      <c r="J329" s="316"/>
      <c r="K329" s="302"/>
    </row>
    <row r="330" spans="2:11" x14ac:dyDescent="0.25">
      <c r="B330" s="313" t="str">
        <f>IF($E330="","",VLOOKUP($E330,Lists!$BM$2:$BP$78,2,FALSE))</f>
        <v/>
      </c>
      <c r="C330" s="313" t="str">
        <f>IF($E330="","",VLOOKUP($E330,Lists!$BM$2:$BP$78,3,FALSE))</f>
        <v/>
      </c>
      <c r="D330" s="313" t="str">
        <f>IF($E330="","",VLOOKUP($E330,Lists!$BM$2:$BP$78,4,FALSE))</f>
        <v/>
      </c>
      <c r="E330" s="312"/>
      <c r="F330" s="64"/>
      <c r="G330" s="73"/>
      <c r="H330" s="79"/>
      <c r="I330" s="218"/>
      <c r="J330" s="316"/>
      <c r="K330" s="302"/>
    </row>
    <row r="331" spans="2:11" x14ac:dyDescent="0.25">
      <c r="B331" s="313" t="str">
        <f>IF($E331="","",VLOOKUP($E331,Lists!$BM$2:$BP$78,2,FALSE))</f>
        <v/>
      </c>
      <c r="C331" s="313" t="str">
        <f>IF($E331="","",VLOOKUP($E331,Lists!$BM$2:$BP$78,3,FALSE))</f>
        <v/>
      </c>
      <c r="D331" s="313" t="str">
        <f>IF($E331="","",VLOOKUP($E331,Lists!$BM$2:$BP$78,4,FALSE))</f>
        <v/>
      </c>
      <c r="E331" s="312"/>
      <c r="F331" s="64"/>
      <c r="G331" s="73"/>
      <c r="H331" s="79"/>
      <c r="I331" s="218"/>
      <c r="J331" s="316"/>
      <c r="K331" s="302"/>
    </row>
    <row r="332" spans="2:11" x14ac:dyDescent="0.25">
      <c r="B332" s="313" t="str">
        <f>IF($E332="","",VLOOKUP($E332,Lists!$BM$2:$BP$78,2,FALSE))</f>
        <v/>
      </c>
      <c r="C332" s="313" t="str">
        <f>IF($E332="","",VLOOKUP($E332,Lists!$BM$2:$BP$78,3,FALSE))</f>
        <v/>
      </c>
      <c r="D332" s="313" t="str">
        <f>IF($E332="","",VLOOKUP($E332,Lists!$BM$2:$BP$78,4,FALSE))</f>
        <v/>
      </c>
      <c r="E332" s="312"/>
      <c r="F332" s="64"/>
      <c r="G332" s="73"/>
      <c r="H332" s="79"/>
      <c r="I332" s="218"/>
      <c r="J332" s="316"/>
      <c r="K332" s="302"/>
    </row>
    <row r="333" spans="2:11" x14ac:dyDescent="0.25">
      <c r="B333" s="313" t="str">
        <f>IF($E333="","",VLOOKUP($E333,Lists!$BM$2:$BP$78,2,FALSE))</f>
        <v/>
      </c>
      <c r="C333" s="313" t="str">
        <f>IF($E333="","",VLOOKUP($E333,Lists!$BM$2:$BP$78,3,FALSE))</f>
        <v/>
      </c>
      <c r="D333" s="313" t="str">
        <f>IF($E333="","",VLOOKUP($E333,Lists!$BM$2:$BP$78,4,FALSE))</f>
        <v/>
      </c>
      <c r="E333" s="312"/>
      <c r="F333" s="64"/>
      <c r="G333" s="73"/>
      <c r="H333" s="79"/>
      <c r="I333" s="218"/>
      <c r="J333" s="316"/>
      <c r="K333" s="302"/>
    </row>
    <row r="334" spans="2:11" x14ac:dyDescent="0.25">
      <c r="B334" s="313" t="str">
        <f>IF($E334="","",VLOOKUP($E334,Lists!$BM$2:$BP$78,2,FALSE))</f>
        <v/>
      </c>
      <c r="C334" s="313" t="str">
        <f>IF($E334="","",VLOOKUP($E334,Lists!$BM$2:$BP$78,3,FALSE))</f>
        <v/>
      </c>
      <c r="D334" s="313" t="str">
        <f>IF($E334="","",VLOOKUP($E334,Lists!$BM$2:$BP$78,4,FALSE))</f>
        <v/>
      </c>
      <c r="E334" s="312"/>
      <c r="F334" s="64"/>
      <c r="G334" s="73"/>
      <c r="H334" s="79"/>
      <c r="I334" s="218"/>
      <c r="J334" s="316"/>
      <c r="K334" s="302"/>
    </row>
    <row r="335" spans="2:11" x14ac:dyDescent="0.25">
      <c r="B335" s="313" t="str">
        <f>IF($E335="","",VLOOKUP($E335,Lists!$BM$2:$BP$78,2,FALSE))</f>
        <v/>
      </c>
      <c r="C335" s="313" t="str">
        <f>IF($E335="","",VLOOKUP($E335,Lists!$BM$2:$BP$78,3,FALSE))</f>
        <v/>
      </c>
      <c r="D335" s="313" t="str">
        <f>IF($E335="","",VLOOKUP($E335,Lists!$BM$2:$BP$78,4,FALSE))</f>
        <v/>
      </c>
      <c r="E335" s="312"/>
      <c r="F335" s="64"/>
      <c r="G335" s="73"/>
      <c r="H335" s="79"/>
      <c r="I335" s="218"/>
      <c r="J335" s="316"/>
      <c r="K335" s="302"/>
    </row>
    <row r="336" spans="2:11" x14ac:dyDescent="0.25">
      <c r="B336" s="313" t="str">
        <f>IF($E336="","",VLOOKUP($E336,Lists!$BM$2:$BP$78,2,FALSE))</f>
        <v/>
      </c>
      <c r="C336" s="313" t="str">
        <f>IF($E336="","",VLOOKUP($E336,Lists!$BM$2:$BP$78,3,FALSE))</f>
        <v/>
      </c>
      <c r="D336" s="313" t="str">
        <f>IF($E336="","",VLOOKUP($E336,Lists!$BM$2:$BP$78,4,FALSE))</f>
        <v/>
      </c>
      <c r="E336" s="312"/>
      <c r="F336" s="64"/>
      <c r="G336" s="73"/>
      <c r="H336" s="79"/>
      <c r="I336" s="218"/>
      <c r="J336" s="316"/>
      <c r="K336" s="302"/>
    </row>
    <row r="337" spans="2:11" x14ac:dyDescent="0.25">
      <c r="B337" s="313" t="str">
        <f>IF($E337="","",VLOOKUP($E337,Lists!$BM$2:$BP$78,2,FALSE))</f>
        <v/>
      </c>
      <c r="C337" s="313" t="str">
        <f>IF($E337="","",VLOOKUP($E337,Lists!$BM$2:$BP$78,3,FALSE))</f>
        <v/>
      </c>
      <c r="D337" s="313" t="str">
        <f>IF($E337="","",VLOOKUP($E337,Lists!$BM$2:$BP$78,4,FALSE))</f>
        <v/>
      </c>
      <c r="E337" s="312"/>
      <c r="F337" s="64"/>
      <c r="G337" s="73"/>
      <c r="H337" s="79"/>
      <c r="I337" s="218"/>
      <c r="J337" s="316"/>
      <c r="K337" s="302"/>
    </row>
    <row r="338" spans="2:11" x14ac:dyDescent="0.25">
      <c r="B338" s="313" t="str">
        <f>IF($E338="","",VLOOKUP($E338,Lists!$BM$2:$BP$78,2,FALSE))</f>
        <v/>
      </c>
      <c r="C338" s="313" t="str">
        <f>IF($E338="","",VLOOKUP($E338,Lists!$BM$2:$BP$78,3,FALSE))</f>
        <v/>
      </c>
      <c r="D338" s="313" t="str">
        <f>IF($E338="","",VLOOKUP($E338,Lists!$BM$2:$BP$78,4,FALSE))</f>
        <v/>
      </c>
      <c r="E338" s="312"/>
      <c r="F338" s="64"/>
      <c r="G338" s="73"/>
      <c r="H338" s="79"/>
      <c r="I338" s="218"/>
      <c r="J338" s="316"/>
      <c r="K338" s="302"/>
    </row>
    <row r="339" spans="2:11" x14ac:dyDescent="0.25">
      <c r="B339" s="313" t="str">
        <f>IF($E339="","",VLOOKUP($E339,Lists!$BM$2:$BP$78,2,FALSE))</f>
        <v/>
      </c>
      <c r="C339" s="313" t="str">
        <f>IF($E339="","",VLOOKUP($E339,Lists!$BM$2:$BP$78,3,FALSE))</f>
        <v/>
      </c>
      <c r="D339" s="313" t="str">
        <f>IF($E339="","",VLOOKUP($E339,Lists!$BM$2:$BP$78,4,FALSE))</f>
        <v/>
      </c>
      <c r="E339" s="312"/>
      <c r="F339" s="64"/>
      <c r="G339" s="73"/>
      <c r="H339" s="79"/>
      <c r="I339" s="218"/>
      <c r="J339" s="316"/>
      <c r="K339" s="302"/>
    </row>
    <row r="340" spans="2:11" x14ac:dyDescent="0.25">
      <c r="B340" s="313" t="str">
        <f>IF($E340="","",VLOOKUP($E340,Lists!$BM$2:$BP$78,2,FALSE))</f>
        <v/>
      </c>
      <c r="C340" s="313" t="str">
        <f>IF($E340="","",VLOOKUP($E340,Lists!$BM$2:$BP$78,3,FALSE))</f>
        <v/>
      </c>
      <c r="D340" s="313" t="str">
        <f>IF($E340="","",VLOOKUP($E340,Lists!$BM$2:$BP$78,4,FALSE))</f>
        <v/>
      </c>
      <c r="E340" s="312"/>
      <c r="F340" s="64"/>
      <c r="G340" s="73"/>
      <c r="H340" s="79"/>
      <c r="I340" s="218"/>
      <c r="J340" s="316"/>
      <c r="K340" s="302"/>
    </row>
    <row r="341" spans="2:11" x14ac:dyDescent="0.25">
      <c r="B341" s="313" t="str">
        <f>IF($E341="","",VLOOKUP($E341,Lists!$BM$2:$BP$78,2,FALSE))</f>
        <v/>
      </c>
      <c r="C341" s="313" t="str">
        <f>IF($E341="","",VLOOKUP($E341,Lists!$BM$2:$BP$78,3,FALSE))</f>
        <v/>
      </c>
      <c r="D341" s="313" t="str">
        <f>IF($E341="","",VLOOKUP($E341,Lists!$BM$2:$BP$78,4,FALSE))</f>
        <v/>
      </c>
      <c r="E341" s="312"/>
      <c r="F341" s="64"/>
      <c r="G341" s="73"/>
      <c r="H341" s="79"/>
      <c r="I341" s="218"/>
      <c r="J341" s="316"/>
      <c r="K341" s="302"/>
    </row>
    <row r="342" spans="2:11" x14ac:dyDescent="0.25">
      <c r="B342" s="313" t="str">
        <f>IF($E342="","",VLOOKUP($E342,Lists!$BM$2:$BP$78,2,FALSE))</f>
        <v/>
      </c>
      <c r="C342" s="313" t="str">
        <f>IF($E342="","",VLOOKUP($E342,Lists!$BM$2:$BP$78,3,FALSE))</f>
        <v/>
      </c>
      <c r="D342" s="313" t="str">
        <f>IF($E342="","",VLOOKUP($E342,Lists!$BM$2:$BP$78,4,FALSE))</f>
        <v/>
      </c>
      <c r="E342" s="312"/>
      <c r="F342" s="64"/>
      <c r="G342" s="73"/>
      <c r="H342" s="79"/>
      <c r="I342" s="218"/>
      <c r="J342" s="316"/>
      <c r="K342" s="302"/>
    </row>
    <row r="343" spans="2:11" x14ac:dyDescent="0.25">
      <c r="B343" s="313" t="str">
        <f>IF($E343="","",VLOOKUP($E343,Lists!$BM$2:$BP$78,2,FALSE))</f>
        <v/>
      </c>
      <c r="C343" s="313" t="str">
        <f>IF($E343="","",VLOOKUP($E343,Lists!$BM$2:$BP$78,3,FALSE))</f>
        <v/>
      </c>
      <c r="D343" s="313" t="str">
        <f>IF($E343="","",VLOOKUP($E343,Lists!$BM$2:$BP$78,4,FALSE))</f>
        <v/>
      </c>
      <c r="E343" s="312"/>
      <c r="F343" s="64"/>
      <c r="G343" s="73"/>
      <c r="H343" s="79"/>
      <c r="I343" s="218"/>
      <c r="J343" s="316"/>
      <c r="K343" s="302"/>
    </row>
    <row r="344" spans="2:11" x14ac:dyDescent="0.25">
      <c r="B344" s="313" t="str">
        <f>IF($E344="","",VLOOKUP($E344,Lists!$BM$2:$BP$78,2,FALSE))</f>
        <v/>
      </c>
      <c r="C344" s="313" t="str">
        <f>IF($E344="","",VLOOKUP($E344,Lists!$BM$2:$BP$78,3,FALSE))</f>
        <v/>
      </c>
      <c r="D344" s="313" t="str">
        <f>IF($E344="","",VLOOKUP($E344,Lists!$BM$2:$BP$78,4,FALSE))</f>
        <v/>
      </c>
      <c r="E344" s="312"/>
      <c r="F344" s="64"/>
      <c r="G344" s="73"/>
      <c r="H344" s="79"/>
      <c r="I344" s="218"/>
      <c r="J344" s="316"/>
      <c r="K344" s="302"/>
    </row>
    <row r="345" spans="2:11" x14ac:dyDescent="0.25">
      <c r="B345" s="313" t="str">
        <f>IF($E345="","",VLOOKUP($E345,Lists!$BM$2:$BP$78,2,FALSE))</f>
        <v/>
      </c>
      <c r="C345" s="313" t="str">
        <f>IF($E345="","",VLOOKUP($E345,Lists!$BM$2:$BP$78,3,FALSE))</f>
        <v/>
      </c>
      <c r="D345" s="313" t="str">
        <f>IF($E345="","",VLOOKUP($E345,Lists!$BM$2:$BP$78,4,FALSE))</f>
        <v/>
      </c>
      <c r="E345" s="312"/>
      <c r="F345" s="64"/>
      <c r="G345" s="73"/>
      <c r="H345" s="79"/>
      <c r="I345" s="218"/>
      <c r="J345" s="316"/>
      <c r="K345" s="302"/>
    </row>
    <row r="346" spans="2:11" x14ac:dyDescent="0.25">
      <c r="B346" s="313" t="str">
        <f>IF($E346="","",VLOOKUP($E346,Lists!$BM$2:$BP$78,2,FALSE))</f>
        <v/>
      </c>
      <c r="C346" s="313" t="str">
        <f>IF($E346="","",VLOOKUP($E346,Lists!$BM$2:$BP$78,3,FALSE))</f>
        <v/>
      </c>
      <c r="D346" s="313" t="str">
        <f>IF($E346="","",VLOOKUP($E346,Lists!$BM$2:$BP$78,4,FALSE))</f>
        <v/>
      </c>
      <c r="E346" s="312"/>
      <c r="F346" s="64"/>
      <c r="G346" s="73"/>
      <c r="H346" s="79"/>
      <c r="I346" s="218"/>
      <c r="J346" s="316"/>
      <c r="K346" s="302"/>
    </row>
    <row r="347" spans="2:11" x14ac:dyDescent="0.25">
      <c r="B347" s="313" t="str">
        <f>IF($E347="","",VLOOKUP($E347,Lists!$BM$2:$BP$78,2,FALSE))</f>
        <v/>
      </c>
      <c r="C347" s="313" t="str">
        <f>IF($E347="","",VLOOKUP($E347,Lists!$BM$2:$BP$78,3,FALSE))</f>
        <v/>
      </c>
      <c r="D347" s="313" t="str">
        <f>IF($E347="","",VLOOKUP($E347,Lists!$BM$2:$BP$78,4,FALSE))</f>
        <v/>
      </c>
      <c r="E347" s="312"/>
      <c r="F347" s="64"/>
      <c r="G347" s="73"/>
      <c r="H347" s="79"/>
      <c r="I347" s="218"/>
      <c r="J347" s="316"/>
      <c r="K347" s="302"/>
    </row>
    <row r="348" spans="2:11" x14ac:dyDescent="0.25">
      <c r="B348" s="313" t="str">
        <f>IF($E348="","",VLOOKUP($E348,Lists!$BM$2:$BP$78,2,FALSE))</f>
        <v/>
      </c>
      <c r="C348" s="313" t="str">
        <f>IF($E348="","",VLOOKUP($E348,Lists!$BM$2:$BP$78,3,FALSE))</f>
        <v/>
      </c>
      <c r="D348" s="313" t="str">
        <f>IF($E348="","",VLOOKUP($E348,Lists!$BM$2:$BP$78,4,FALSE))</f>
        <v/>
      </c>
      <c r="E348" s="312"/>
      <c r="F348" s="64"/>
      <c r="G348" s="73"/>
      <c r="H348" s="79"/>
      <c r="I348" s="218"/>
      <c r="J348" s="316"/>
      <c r="K348" s="302"/>
    </row>
    <row r="349" spans="2:11" x14ac:dyDescent="0.25">
      <c r="B349" s="313" t="str">
        <f>IF($E349="","",VLOOKUP($E349,Lists!$BM$2:$BP$78,2,FALSE))</f>
        <v/>
      </c>
      <c r="C349" s="313" t="str">
        <f>IF($E349="","",VLOOKUP($E349,Lists!$BM$2:$BP$78,3,FALSE))</f>
        <v/>
      </c>
      <c r="D349" s="313" t="str">
        <f>IF($E349="","",VLOOKUP($E349,Lists!$BM$2:$BP$78,4,FALSE))</f>
        <v/>
      </c>
      <c r="E349" s="312"/>
      <c r="F349" s="64"/>
      <c r="G349" s="73"/>
      <c r="H349" s="79"/>
      <c r="I349" s="218"/>
      <c r="J349" s="316"/>
      <c r="K349" s="302"/>
    </row>
    <row r="350" spans="2:11" x14ac:dyDescent="0.25">
      <c r="B350" s="313" t="str">
        <f>IF($E350="","",VLOOKUP($E350,Lists!$BM$2:$BP$78,2,FALSE))</f>
        <v/>
      </c>
      <c r="C350" s="313" t="str">
        <f>IF($E350="","",VLOOKUP($E350,Lists!$BM$2:$BP$78,3,FALSE))</f>
        <v/>
      </c>
      <c r="D350" s="313" t="str">
        <f>IF($E350="","",VLOOKUP($E350,Lists!$BM$2:$BP$78,4,FALSE))</f>
        <v/>
      </c>
      <c r="E350" s="312"/>
      <c r="F350" s="64"/>
      <c r="G350" s="73"/>
      <c r="H350" s="79"/>
      <c r="I350" s="218"/>
      <c r="J350" s="316"/>
      <c r="K350" s="302"/>
    </row>
    <row r="351" spans="2:11" x14ac:dyDescent="0.25">
      <c r="B351" s="313" t="str">
        <f>IF($E351="","",VLOOKUP($E351,Lists!$BM$2:$BP$78,2,FALSE))</f>
        <v/>
      </c>
      <c r="C351" s="313" t="str">
        <f>IF($E351="","",VLOOKUP($E351,Lists!$BM$2:$BP$78,3,FALSE))</f>
        <v/>
      </c>
      <c r="D351" s="313" t="str">
        <f>IF($E351="","",VLOOKUP($E351,Lists!$BM$2:$BP$78,4,FALSE))</f>
        <v/>
      </c>
      <c r="E351" s="312"/>
      <c r="F351" s="64"/>
      <c r="G351" s="73"/>
      <c r="H351" s="79"/>
      <c r="I351" s="218"/>
      <c r="J351" s="316"/>
      <c r="K351" s="302"/>
    </row>
    <row r="352" spans="2:11" x14ac:dyDescent="0.25">
      <c r="B352" s="313" t="str">
        <f>IF($E352="","",VLOOKUP($E352,Lists!$BM$2:$BP$78,2,FALSE))</f>
        <v/>
      </c>
      <c r="C352" s="313" t="str">
        <f>IF($E352="","",VLOOKUP($E352,Lists!$BM$2:$BP$78,3,FALSE))</f>
        <v/>
      </c>
      <c r="D352" s="313" t="str">
        <f>IF($E352="","",VLOOKUP($E352,Lists!$BM$2:$BP$78,4,FALSE))</f>
        <v/>
      </c>
      <c r="E352" s="312"/>
      <c r="F352" s="64"/>
      <c r="G352" s="73"/>
      <c r="H352" s="79"/>
      <c r="I352" s="218"/>
      <c r="J352" s="316"/>
      <c r="K352" s="302"/>
    </row>
    <row r="353" spans="2:11" x14ac:dyDescent="0.25">
      <c r="B353" s="313" t="str">
        <f>IF($E353="","",VLOOKUP($E353,Lists!$BM$2:$BP$78,2,FALSE))</f>
        <v/>
      </c>
      <c r="C353" s="313" t="str">
        <f>IF($E353="","",VLOOKUP($E353,Lists!$BM$2:$BP$78,3,FALSE))</f>
        <v/>
      </c>
      <c r="D353" s="313" t="str">
        <f>IF($E353="","",VLOOKUP($E353,Lists!$BM$2:$BP$78,4,FALSE))</f>
        <v/>
      </c>
      <c r="E353" s="312"/>
      <c r="F353" s="64"/>
      <c r="G353" s="73"/>
      <c r="H353" s="79"/>
      <c r="I353" s="218"/>
      <c r="J353" s="316"/>
      <c r="K353" s="302"/>
    </row>
    <row r="354" spans="2:11" x14ac:dyDescent="0.25">
      <c r="B354" s="313" t="str">
        <f>IF($E354="","",VLOOKUP($E354,Lists!$BM$2:$BP$78,2,FALSE))</f>
        <v/>
      </c>
      <c r="C354" s="313" t="str">
        <f>IF($E354="","",VLOOKUP($E354,Lists!$BM$2:$BP$78,3,FALSE))</f>
        <v/>
      </c>
      <c r="D354" s="313" t="str">
        <f>IF($E354="","",VLOOKUP($E354,Lists!$BM$2:$BP$78,4,FALSE))</f>
        <v/>
      </c>
      <c r="E354" s="312"/>
      <c r="F354" s="64"/>
      <c r="G354" s="73"/>
      <c r="H354" s="79"/>
      <c r="I354" s="218"/>
      <c r="J354" s="316"/>
      <c r="K354" s="302"/>
    </row>
    <row r="355" spans="2:11" x14ac:dyDescent="0.25">
      <c r="B355" s="313" t="str">
        <f>IF($E355="","",VLOOKUP($E355,Lists!$BM$2:$BP$78,2,FALSE))</f>
        <v/>
      </c>
      <c r="C355" s="313" t="str">
        <f>IF($E355="","",VLOOKUP($E355,Lists!$BM$2:$BP$78,3,FALSE))</f>
        <v/>
      </c>
      <c r="D355" s="313" t="str">
        <f>IF($E355="","",VLOOKUP($E355,Lists!$BM$2:$BP$78,4,FALSE))</f>
        <v/>
      </c>
      <c r="E355" s="312"/>
      <c r="F355" s="64"/>
      <c r="G355" s="73"/>
      <c r="H355" s="79"/>
      <c r="I355" s="218"/>
      <c r="J355" s="316"/>
      <c r="K355" s="302"/>
    </row>
    <row r="356" spans="2:11" x14ac:dyDescent="0.25">
      <c r="B356" s="313" t="str">
        <f>IF($E356="","",VLOOKUP($E356,Lists!$BM$2:$BP$78,2,FALSE))</f>
        <v/>
      </c>
      <c r="C356" s="313" t="str">
        <f>IF($E356="","",VLOOKUP($E356,Lists!$BM$2:$BP$78,3,FALSE))</f>
        <v/>
      </c>
      <c r="D356" s="313" t="str">
        <f>IF($E356="","",VLOOKUP($E356,Lists!$BM$2:$BP$78,4,FALSE))</f>
        <v/>
      </c>
      <c r="E356" s="312"/>
      <c r="F356" s="64"/>
      <c r="G356" s="73"/>
      <c r="H356" s="79"/>
      <c r="I356" s="218"/>
      <c r="J356" s="316"/>
      <c r="K356" s="302"/>
    </row>
    <row r="357" spans="2:11" x14ac:dyDescent="0.25">
      <c r="B357" s="313" t="str">
        <f>IF($E357="","",VLOOKUP($E357,Lists!$BM$2:$BP$78,2,FALSE))</f>
        <v/>
      </c>
      <c r="C357" s="313" t="str">
        <f>IF($E357="","",VLOOKUP($E357,Lists!$BM$2:$BP$78,3,FALSE))</f>
        <v/>
      </c>
      <c r="D357" s="313" t="str">
        <f>IF($E357="","",VLOOKUP($E357,Lists!$BM$2:$BP$78,4,FALSE))</f>
        <v/>
      </c>
      <c r="E357" s="312"/>
      <c r="F357" s="64"/>
      <c r="G357" s="73"/>
      <c r="H357" s="79"/>
      <c r="I357" s="218"/>
      <c r="J357" s="316"/>
      <c r="K357" s="302"/>
    </row>
    <row r="358" spans="2:11" x14ac:dyDescent="0.25">
      <c r="B358" s="313" t="str">
        <f>IF($E358="","",VLOOKUP($E358,Lists!$BM$2:$BP$78,2,FALSE))</f>
        <v/>
      </c>
      <c r="C358" s="313" t="str">
        <f>IF($E358="","",VLOOKUP($E358,Lists!$BM$2:$BP$78,3,FALSE))</f>
        <v/>
      </c>
      <c r="D358" s="313" t="str">
        <f>IF($E358="","",VLOOKUP($E358,Lists!$BM$2:$BP$78,4,FALSE))</f>
        <v/>
      </c>
      <c r="E358" s="312"/>
      <c r="F358" s="64"/>
      <c r="G358" s="73"/>
      <c r="H358" s="79"/>
      <c r="I358" s="218"/>
      <c r="J358" s="316"/>
      <c r="K358" s="302"/>
    </row>
    <row r="359" spans="2:11" x14ac:dyDescent="0.25">
      <c r="B359" s="313" t="str">
        <f>IF($E359="","",VLOOKUP($E359,Lists!$BM$2:$BP$78,2,FALSE))</f>
        <v/>
      </c>
      <c r="C359" s="313" t="str">
        <f>IF($E359="","",VLOOKUP($E359,Lists!$BM$2:$BP$78,3,FALSE))</f>
        <v/>
      </c>
      <c r="D359" s="313" t="str">
        <f>IF($E359="","",VLOOKUP($E359,Lists!$BM$2:$BP$78,4,FALSE))</f>
        <v/>
      </c>
      <c r="E359" s="312"/>
      <c r="F359" s="64"/>
      <c r="G359" s="73"/>
      <c r="H359" s="79"/>
      <c r="I359" s="218"/>
      <c r="J359" s="316"/>
      <c r="K359" s="302"/>
    </row>
    <row r="360" spans="2:11" x14ac:dyDescent="0.25">
      <c r="B360" s="313" t="str">
        <f>IF($E360="","",VLOOKUP($E360,Lists!$BM$2:$BP$78,2,FALSE))</f>
        <v/>
      </c>
      <c r="C360" s="313" t="str">
        <f>IF($E360="","",VLOOKUP($E360,Lists!$BM$2:$BP$78,3,FALSE))</f>
        <v/>
      </c>
      <c r="D360" s="313" t="str">
        <f>IF($E360="","",VLOOKUP($E360,Lists!$BM$2:$BP$78,4,FALSE))</f>
        <v/>
      </c>
      <c r="E360" s="312"/>
      <c r="F360" s="64"/>
      <c r="G360" s="73"/>
      <c r="H360" s="79"/>
      <c r="I360" s="218"/>
      <c r="J360" s="316"/>
      <c r="K360" s="302"/>
    </row>
    <row r="361" spans="2:11" x14ac:dyDescent="0.25">
      <c r="B361" s="313" t="str">
        <f>IF($E361="","",VLOOKUP($E361,Lists!$BM$2:$BP$78,2,FALSE))</f>
        <v/>
      </c>
      <c r="C361" s="313" t="str">
        <f>IF($E361="","",VLOOKUP($E361,Lists!$BM$2:$BP$78,3,FALSE))</f>
        <v/>
      </c>
      <c r="D361" s="313" t="str">
        <f>IF($E361="","",VLOOKUP($E361,Lists!$BM$2:$BP$78,4,FALSE))</f>
        <v/>
      </c>
      <c r="E361" s="312"/>
      <c r="F361" s="64"/>
      <c r="G361" s="73"/>
      <c r="H361" s="79"/>
      <c r="I361" s="218"/>
      <c r="J361" s="316"/>
      <c r="K361" s="302"/>
    </row>
    <row r="362" spans="2:11" x14ac:dyDescent="0.25">
      <c r="B362" s="313" t="str">
        <f>IF($E362="","",VLOOKUP($E362,Lists!$BM$2:$BP$78,2,FALSE))</f>
        <v/>
      </c>
      <c r="C362" s="313" t="str">
        <f>IF($E362="","",VLOOKUP($E362,Lists!$BM$2:$BP$78,3,FALSE))</f>
        <v/>
      </c>
      <c r="D362" s="313" t="str">
        <f>IF($E362="","",VLOOKUP($E362,Lists!$BM$2:$BP$78,4,FALSE))</f>
        <v/>
      </c>
      <c r="E362" s="312"/>
      <c r="F362" s="64"/>
      <c r="G362" s="73"/>
      <c r="H362" s="79"/>
      <c r="I362" s="218"/>
      <c r="J362" s="316"/>
      <c r="K362" s="302"/>
    </row>
    <row r="363" spans="2:11" x14ac:dyDescent="0.25">
      <c r="B363" s="313" t="str">
        <f>IF($E363="","",VLOOKUP($E363,Lists!$BM$2:$BP$78,2,FALSE))</f>
        <v/>
      </c>
      <c r="C363" s="313" t="str">
        <f>IF($E363="","",VLOOKUP($E363,Lists!$BM$2:$BP$78,3,FALSE))</f>
        <v/>
      </c>
      <c r="D363" s="313" t="str">
        <f>IF($E363="","",VLOOKUP($E363,Lists!$BM$2:$BP$78,4,FALSE))</f>
        <v/>
      </c>
      <c r="E363" s="312"/>
      <c r="F363" s="64"/>
      <c r="G363" s="73"/>
      <c r="H363" s="79"/>
      <c r="I363" s="218"/>
      <c r="J363" s="316"/>
      <c r="K363" s="302"/>
    </row>
    <row r="364" spans="2:11" x14ac:dyDescent="0.25">
      <c r="B364" s="313" t="str">
        <f>IF($E364="","",VLOOKUP($E364,Lists!$BM$2:$BP$78,2,FALSE))</f>
        <v/>
      </c>
      <c r="C364" s="313" t="str">
        <f>IF($E364="","",VLOOKUP($E364,Lists!$BM$2:$BP$78,3,FALSE))</f>
        <v/>
      </c>
      <c r="D364" s="313" t="str">
        <f>IF($E364="","",VLOOKUP($E364,Lists!$BM$2:$BP$78,4,FALSE))</f>
        <v/>
      </c>
      <c r="E364" s="312"/>
      <c r="F364" s="64"/>
      <c r="G364" s="73"/>
      <c r="H364" s="79"/>
      <c r="I364" s="218"/>
      <c r="J364" s="316"/>
      <c r="K364" s="302"/>
    </row>
    <row r="365" spans="2:11" x14ac:dyDescent="0.25">
      <c r="B365" s="313" t="str">
        <f>IF($E365="","",VLOOKUP($E365,Lists!$BM$2:$BP$78,2,FALSE))</f>
        <v/>
      </c>
      <c r="C365" s="313" t="str">
        <f>IF($E365="","",VLOOKUP($E365,Lists!$BM$2:$BP$78,3,FALSE))</f>
        <v/>
      </c>
      <c r="D365" s="313" t="str">
        <f>IF($E365="","",VLOOKUP($E365,Lists!$BM$2:$BP$78,4,FALSE))</f>
        <v/>
      </c>
      <c r="E365" s="312"/>
      <c r="F365" s="64"/>
      <c r="G365" s="73"/>
      <c r="H365" s="79"/>
      <c r="I365" s="218"/>
      <c r="J365" s="316"/>
      <c r="K365" s="302"/>
    </row>
    <row r="366" spans="2:11" x14ac:dyDescent="0.25">
      <c r="B366" s="313" t="str">
        <f>IF($E366="","",VLOOKUP($E366,Lists!$BM$2:$BP$78,2,FALSE))</f>
        <v/>
      </c>
      <c r="C366" s="313" t="str">
        <f>IF($E366="","",VLOOKUP($E366,Lists!$BM$2:$BP$78,3,FALSE))</f>
        <v/>
      </c>
      <c r="D366" s="313" t="str">
        <f>IF($E366="","",VLOOKUP($E366,Lists!$BM$2:$BP$78,4,FALSE))</f>
        <v/>
      </c>
      <c r="E366" s="312"/>
      <c r="F366" s="64"/>
      <c r="G366" s="73"/>
      <c r="H366" s="79"/>
      <c r="I366" s="218"/>
      <c r="J366" s="316"/>
      <c r="K366" s="302"/>
    </row>
    <row r="367" spans="2:11" x14ac:dyDescent="0.25">
      <c r="B367" s="313" t="str">
        <f>IF($E367="","",VLOOKUP($E367,Lists!$BM$2:$BP$78,2,FALSE))</f>
        <v/>
      </c>
      <c r="C367" s="313" t="str">
        <f>IF($E367="","",VLOOKUP($E367,Lists!$BM$2:$BP$78,3,FALSE))</f>
        <v/>
      </c>
      <c r="D367" s="313" t="str">
        <f>IF($E367="","",VLOOKUP($E367,Lists!$BM$2:$BP$78,4,FALSE))</f>
        <v/>
      </c>
      <c r="E367" s="312"/>
      <c r="F367" s="64"/>
      <c r="G367" s="73"/>
      <c r="H367" s="79"/>
      <c r="I367" s="218"/>
      <c r="J367" s="316"/>
      <c r="K367" s="302"/>
    </row>
    <row r="368" spans="2:11" x14ac:dyDescent="0.25">
      <c r="B368" s="313" t="str">
        <f>IF($E368="","",VLOOKUP($E368,Lists!$BM$2:$BP$78,2,FALSE))</f>
        <v/>
      </c>
      <c r="C368" s="313" t="str">
        <f>IF($E368="","",VLOOKUP($E368,Lists!$BM$2:$BP$78,3,FALSE))</f>
        <v/>
      </c>
      <c r="D368" s="313" t="str">
        <f>IF($E368="","",VLOOKUP($E368,Lists!$BM$2:$BP$78,4,FALSE))</f>
        <v/>
      </c>
      <c r="E368" s="312"/>
      <c r="F368" s="64"/>
      <c r="G368" s="73"/>
      <c r="H368" s="79"/>
      <c r="I368" s="218"/>
      <c r="J368" s="316"/>
      <c r="K368" s="302"/>
    </row>
    <row r="369" spans="2:11" x14ac:dyDescent="0.25">
      <c r="B369" s="313" t="str">
        <f>IF($E369="","",VLOOKUP($E369,Lists!$BM$2:$BP$78,2,FALSE))</f>
        <v/>
      </c>
      <c r="C369" s="313" t="str">
        <f>IF($E369="","",VLOOKUP($E369,Lists!$BM$2:$BP$78,3,FALSE))</f>
        <v/>
      </c>
      <c r="D369" s="313" t="str">
        <f>IF($E369="","",VLOOKUP($E369,Lists!$BM$2:$BP$78,4,FALSE))</f>
        <v/>
      </c>
      <c r="E369" s="312"/>
      <c r="F369" s="64"/>
      <c r="G369" s="73"/>
      <c r="H369" s="79"/>
      <c r="I369" s="218"/>
      <c r="J369" s="316"/>
      <c r="K369" s="302"/>
    </row>
    <row r="370" spans="2:11" x14ac:dyDescent="0.25">
      <c r="B370" s="313" t="str">
        <f>IF($E370="","",VLOOKUP($E370,Lists!$BM$2:$BP$78,2,FALSE))</f>
        <v/>
      </c>
      <c r="C370" s="313" t="str">
        <f>IF($E370="","",VLOOKUP($E370,Lists!$BM$2:$BP$78,3,FALSE))</f>
        <v/>
      </c>
      <c r="D370" s="313" t="str">
        <f>IF($E370="","",VLOOKUP($E370,Lists!$BM$2:$BP$78,4,FALSE))</f>
        <v/>
      </c>
      <c r="E370" s="312"/>
      <c r="F370" s="64"/>
      <c r="G370" s="73"/>
      <c r="H370" s="79"/>
      <c r="I370" s="218"/>
      <c r="J370" s="316"/>
      <c r="K370" s="302"/>
    </row>
    <row r="371" spans="2:11" x14ac:dyDescent="0.25">
      <c r="B371" s="313" t="str">
        <f>IF($E371="","",VLOOKUP($E371,Lists!$BM$2:$BP$78,2,FALSE))</f>
        <v/>
      </c>
      <c r="C371" s="313" t="str">
        <f>IF($E371="","",VLOOKUP($E371,Lists!$BM$2:$BP$78,3,FALSE))</f>
        <v/>
      </c>
      <c r="D371" s="313" t="str">
        <f>IF($E371="","",VLOOKUP($E371,Lists!$BM$2:$BP$78,4,FALSE))</f>
        <v/>
      </c>
      <c r="E371" s="312"/>
      <c r="F371" s="64"/>
      <c r="G371" s="73"/>
      <c r="H371" s="79"/>
      <c r="I371" s="218"/>
      <c r="J371" s="316"/>
      <c r="K371" s="302"/>
    </row>
    <row r="372" spans="2:11" x14ac:dyDescent="0.25">
      <c r="B372" s="313" t="str">
        <f>IF($E372="","",VLOOKUP($E372,Lists!$BM$2:$BP$78,2,FALSE))</f>
        <v/>
      </c>
      <c r="C372" s="313" t="str">
        <f>IF($E372="","",VLOOKUP($E372,Lists!$BM$2:$BP$78,3,FALSE))</f>
        <v/>
      </c>
      <c r="D372" s="313" t="str">
        <f>IF($E372="","",VLOOKUP($E372,Lists!$BM$2:$BP$78,4,FALSE))</f>
        <v/>
      </c>
      <c r="E372" s="312"/>
      <c r="F372" s="64"/>
      <c r="G372" s="73"/>
      <c r="H372" s="79"/>
      <c r="I372" s="218"/>
      <c r="J372" s="316"/>
      <c r="K372" s="302"/>
    </row>
    <row r="373" spans="2:11" x14ac:dyDescent="0.25">
      <c r="B373" s="313" t="str">
        <f>IF($E373="","",VLOOKUP($E373,Lists!$BM$2:$BP$78,2,FALSE))</f>
        <v/>
      </c>
      <c r="C373" s="313" t="str">
        <f>IF($E373="","",VLOOKUP($E373,Lists!$BM$2:$BP$78,3,FALSE))</f>
        <v/>
      </c>
      <c r="D373" s="313" t="str">
        <f>IF($E373="","",VLOOKUP($E373,Lists!$BM$2:$BP$78,4,FALSE))</f>
        <v/>
      </c>
      <c r="E373" s="312"/>
      <c r="F373" s="64"/>
      <c r="G373" s="73"/>
      <c r="H373" s="79"/>
      <c r="I373" s="218"/>
      <c r="J373" s="316"/>
      <c r="K373" s="302"/>
    </row>
    <row r="374" spans="2:11" x14ac:dyDescent="0.25">
      <c r="B374" s="313" t="str">
        <f>IF($E374="","",VLOOKUP($E374,Lists!$BM$2:$BP$78,2,FALSE))</f>
        <v/>
      </c>
      <c r="C374" s="313" t="str">
        <f>IF($E374="","",VLOOKUP($E374,Lists!$BM$2:$BP$78,3,FALSE))</f>
        <v/>
      </c>
      <c r="D374" s="313" t="str">
        <f>IF($E374="","",VLOOKUP($E374,Lists!$BM$2:$BP$78,4,FALSE))</f>
        <v/>
      </c>
      <c r="E374" s="312"/>
      <c r="F374" s="64"/>
      <c r="G374" s="73"/>
      <c r="H374" s="79"/>
      <c r="I374" s="218"/>
      <c r="J374" s="316"/>
      <c r="K374" s="302"/>
    </row>
    <row r="375" spans="2:11" x14ac:dyDescent="0.25">
      <c r="B375" s="313" t="str">
        <f>IF($E375="","",VLOOKUP($E375,Lists!$BM$2:$BP$78,2,FALSE))</f>
        <v/>
      </c>
      <c r="C375" s="313" t="str">
        <f>IF($E375="","",VLOOKUP($E375,Lists!$BM$2:$BP$78,3,FALSE))</f>
        <v/>
      </c>
      <c r="D375" s="313" t="str">
        <f>IF($E375="","",VLOOKUP($E375,Lists!$BM$2:$BP$78,4,FALSE))</f>
        <v/>
      </c>
      <c r="E375" s="312"/>
      <c r="F375" s="64"/>
      <c r="G375" s="73"/>
      <c r="H375" s="79"/>
      <c r="I375" s="218"/>
      <c r="J375" s="316"/>
      <c r="K375" s="302"/>
    </row>
    <row r="376" spans="2:11" x14ac:dyDescent="0.25">
      <c r="B376" s="313" t="str">
        <f>IF($E376="","",VLOOKUP($E376,Lists!$BM$2:$BP$78,2,FALSE))</f>
        <v/>
      </c>
      <c r="C376" s="313" t="str">
        <f>IF($E376="","",VLOOKUP($E376,Lists!$BM$2:$BP$78,3,FALSE))</f>
        <v/>
      </c>
      <c r="D376" s="313" t="str">
        <f>IF($E376="","",VLOOKUP($E376,Lists!$BM$2:$BP$78,4,FALSE))</f>
        <v/>
      </c>
      <c r="E376" s="312"/>
      <c r="F376" s="64"/>
      <c r="G376" s="73"/>
      <c r="H376" s="79"/>
      <c r="I376" s="218"/>
      <c r="J376" s="316"/>
      <c r="K376" s="302"/>
    </row>
    <row r="377" spans="2:11" x14ac:dyDescent="0.25">
      <c r="B377" s="313" t="str">
        <f>IF($E377="","",VLOOKUP($E377,Lists!$BM$2:$BP$78,2,FALSE))</f>
        <v/>
      </c>
      <c r="C377" s="313" t="str">
        <f>IF($E377="","",VLOOKUP($E377,Lists!$BM$2:$BP$78,3,FALSE))</f>
        <v/>
      </c>
      <c r="D377" s="313" t="str">
        <f>IF($E377="","",VLOOKUP($E377,Lists!$BM$2:$BP$78,4,FALSE))</f>
        <v/>
      </c>
      <c r="E377" s="312"/>
      <c r="F377" s="64"/>
      <c r="G377" s="73"/>
      <c r="H377" s="79"/>
      <c r="I377" s="218"/>
      <c r="J377" s="316"/>
      <c r="K377" s="302"/>
    </row>
    <row r="378" spans="2:11" x14ac:dyDescent="0.25">
      <c r="B378" s="313" t="str">
        <f>IF($E378="","",VLOOKUP($E378,Lists!$BM$2:$BP$78,2,FALSE))</f>
        <v/>
      </c>
      <c r="C378" s="313" t="str">
        <f>IF($E378="","",VLOOKUP($E378,Lists!$BM$2:$BP$78,3,FALSE))</f>
        <v/>
      </c>
      <c r="D378" s="313" t="str">
        <f>IF($E378="","",VLOOKUP($E378,Lists!$BM$2:$BP$78,4,FALSE))</f>
        <v/>
      </c>
      <c r="E378" s="312"/>
      <c r="F378" s="64"/>
      <c r="G378" s="73"/>
      <c r="H378" s="79"/>
      <c r="I378" s="218"/>
      <c r="J378" s="316"/>
      <c r="K378" s="302"/>
    </row>
    <row r="379" spans="2:11" x14ac:dyDescent="0.25">
      <c r="B379" s="313" t="str">
        <f>IF($E379="","",VLOOKUP($E379,Lists!$BM$2:$BP$78,2,FALSE))</f>
        <v/>
      </c>
      <c r="C379" s="313" t="str">
        <f>IF($E379="","",VLOOKUP($E379,Lists!$BM$2:$BP$78,3,FALSE))</f>
        <v/>
      </c>
      <c r="D379" s="313" t="str">
        <f>IF($E379="","",VLOOKUP($E379,Lists!$BM$2:$BP$78,4,FALSE))</f>
        <v/>
      </c>
      <c r="E379" s="312"/>
      <c r="F379" s="64"/>
      <c r="G379" s="73"/>
      <c r="H379" s="79"/>
      <c r="I379" s="218"/>
      <c r="J379" s="316"/>
      <c r="K379" s="302"/>
    </row>
    <row r="380" spans="2:11" x14ac:dyDescent="0.25">
      <c r="B380" s="313" t="str">
        <f>IF($E380="","",VLOOKUP($E380,Lists!$BM$2:$BP$78,2,FALSE))</f>
        <v/>
      </c>
      <c r="C380" s="313" t="str">
        <f>IF($E380="","",VLOOKUP($E380,Lists!$BM$2:$BP$78,3,FALSE))</f>
        <v/>
      </c>
      <c r="D380" s="313" t="str">
        <f>IF($E380="","",VLOOKUP($E380,Lists!$BM$2:$BP$78,4,FALSE))</f>
        <v/>
      </c>
      <c r="E380" s="312"/>
      <c r="F380" s="64"/>
      <c r="G380" s="73"/>
      <c r="H380" s="79"/>
      <c r="I380" s="218"/>
      <c r="J380" s="316"/>
      <c r="K380" s="302"/>
    </row>
    <row r="381" spans="2:11" x14ac:dyDescent="0.25">
      <c r="B381" s="313" t="str">
        <f>IF($E381="","",VLOOKUP($E381,Lists!$BM$2:$BP$78,2,FALSE))</f>
        <v/>
      </c>
      <c r="C381" s="313" t="str">
        <f>IF($E381="","",VLOOKUP($E381,Lists!$BM$2:$BP$78,3,FALSE))</f>
        <v/>
      </c>
      <c r="D381" s="313" t="str">
        <f>IF($E381="","",VLOOKUP($E381,Lists!$BM$2:$BP$78,4,FALSE))</f>
        <v/>
      </c>
      <c r="E381" s="312"/>
      <c r="F381" s="64"/>
      <c r="G381" s="73"/>
      <c r="H381" s="79"/>
      <c r="I381" s="218"/>
      <c r="J381" s="316"/>
      <c r="K381" s="302"/>
    </row>
    <row r="382" spans="2:11" x14ac:dyDescent="0.25">
      <c r="B382" s="313" t="str">
        <f>IF($E382="","",VLOOKUP($E382,Lists!$BM$2:$BP$78,2,FALSE))</f>
        <v/>
      </c>
      <c r="C382" s="313" t="str">
        <f>IF($E382="","",VLOOKUP($E382,Lists!$BM$2:$BP$78,3,FALSE))</f>
        <v/>
      </c>
      <c r="D382" s="313" t="str">
        <f>IF($E382="","",VLOOKUP($E382,Lists!$BM$2:$BP$78,4,FALSE))</f>
        <v/>
      </c>
      <c r="E382" s="312"/>
      <c r="F382" s="64"/>
      <c r="G382" s="73"/>
      <c r="H382" s="79"/>
      <c r="I382" s="218"/>
      <c r="J382" s="316"/>
      <c r="K382" s="302"/>
    </row>
    <row r="383" spans="2:11" x14ac:dyDescent="0.25">
      <c r="B383" s="313" t="str">
        <f>IF($E383="","",VLOOKUP($E383,Lists!$BM$2:$BP$78,2,FALSE))</f>
        <v/>
      </c>
      <c r="C383" s="313" t="str">
        <f>IF($E383="","",VLOOKUP($E383,Lists!$BM$2:$BP$78,3,FALSE))</f>
        <v/>
      </c>
      <c r="D383" s="313" t="str">
        <f>IF($E383="","",VLOOKUP($E383,Lists!$BM$2:$BP$78,4,FALSE))</f>
        <v/>
      </c>
      <c r="E383" s="312"/>
      <c r="F383" s="64"/>
      <c r="G383" s="73"/>
      <c r="H383" s="79"/>
      <c r="I383" s="218"/>
      <c r="J383" s="316"/>
      <c r="K383" s="302"/>
    </row>
    <row r="384" spans="2:11" x14ac:dyDescent="0.25">
      <c r="B384" s="313" t="str">
        <f>IF($E384="","",VLOOKUP($E384,Lists!$BM$2:$BP$78,2,FALSE))</f>
        <v/>
      </c>
      <c r="C384" s="313" t="str">
        <f>IF($E384="","",VLOOKUP($E384,Lists!$BM$2:$BP$78,3,FALSE))</f>
        <v/>
      </c>
      <c r="D384" s="313" t="str">
        <f>IF($E384="","",VLOOKUP($E384,Lists!$BM$2:$BP$78,4,FALSE))</f>
        <v/>
      </c>
      <c r="E384" s="312"/>
      <c r="F384" s="64"/>
      <c r="G384" s="73"/>
      <c r="H384" s="79"/>
      <c r="I384" s="218"/>
      <c r="J384" s="316"/>
      <c r="K384" s="302"/>
    </row>
    <row r="385" spans="2:11" x14ac:dyDescent="0.25">
      <c r="B385" s="313" t="str">
        <f>IF($E385="","",VLOOKUP($E385,Lists!$BM$2:$BP$78,2,FALSE))</f>
        <v/>
      </c>
      <c r="C385" s="313" t="str">
        <f>IF($E385="","",VLOOKUP($E385,Lists!$BM$2:$BP$78,3,FALSE))</f>
        <v/>
      </c>
      <c r="D385" s="313" t="str">
        <f>IF($E385="","",VLOOKUP($E385,Lists!$BM$2:$BP$78,4,FALSE))</f>
        <v/>
      </c>
      <c r="E385" s="312"/>
      <c r="F385" s="64"/>
      <c r="G385" s="73"/>
      <c r="H385" s="79"/>
      <c r="I385" s="218"/>
      <c r="J385" s="316"/>
      <c r="K385" s="302"/>
    </row>
    <row r="386" spans="2:11" x14ac:dyDescent="0.25">
      <c r="B386" s="313" t="str">
        <f>IF($E386="","",VLOOKUP($E386,Lists!$BM$2:$BP$78,2,FALSE))</f>
        <v/>
      </c>
      <c r="C386" s="313" t="str">
        <f>IF($E386="","",VLOOKUP($E386,Lists!$BM$2:$BP$78,3,FALSE))</f>
        <v/>
      </c>
      <c r="D386" s="313" t="str">
        <f>IF($E386="","",VLOOKUP($E386,Lists!$BM$2:$BP$78,4,FALSE))</f>
        <v/>
      </c>
      <c r="E386" s="312"/>
      <c r="F386" s="64"/>
      <c r="G386" s="73"/>
      <c r="H386" s="79"/>
      <c r="I386" s="218"/>
      <c r="J386" s="316"/>
      <c r="K386" s="302"/>
    </row>
    <row r="387" spans="2:11" x14ac:dyDescent="0.25">
      <c r="B387" s="313" t="str">
        <f>IF($E387="","",VLOOKUP($E387,Lists!$BM$2:$BP$78,2,FALSE))</f>
        <v/>
      </c>
      <c r="C387" s="313" t="str">
        <f>IF($E387="","",VLOOKUP($E387,Lists!$BM$2:$BP$78,3,FALSE))</f>
        <v/>
      </c>
      <c r="D387" s="313" t="str">
        <f>IF($E387="","",VLOOKUP($E387,Lists!$BM$2:$BP$78,4,FALSE))</f>
        <v/>
      </c>
      <c r="E387" s="312"/>
      <c r="F387" s="64"/>
      <c r="G387" s="73"/>
      <c r="H387" s="79"/>
      <c r="I387" s="218"/>
      <c r="J387" s="316"/>
      <c r="K387" s="302"/>
    </row>
    <row r="388" spans="2:11" x14ac:dyDescent="0.25">
      <c r="B388" s="313" t="str">
        <f>IF($E388="","",VLOOKUP($E388,Lists!$BM$2:$BP$78,2,FALSE))</f>
        <v/>
      </c>
      <c r="C388" s="313" t="str">
        <f>IF($E388="","",VLOOKUP($E388,Lists!$BM$2:$BP$78,3,FALSE))</f>
        <v/>
      </c>
      <c r="D388" s="313" t="str">
        <f>IF($E388="","",VLOOKUP($E388,Lists!$BM$2:$BP$78,4,FALSE))</f>
        <v/>
      </c>
      <c r="E388" s="312"/>
      <c r="F388" s="64"/>
      <c r="G388" s="73"/>
      <c r="H388" s="79"/>
      <c r="I388" s="218"/>
      <c r="J388" s="316"/>
      <c r="K388" s="302"/>
    </row>
    <row r="389" spans="2:11" x14ac:dyDescent="0.25">
      <c r="B389" s="313" t="str">
        <f>IF($E389="","",VLOOKUP($E389,Lists!$BM$2:$BP$78,2,FALSE))</f>
        <v/>
      </c>
      <c r="C389" s="313" t="str">
        <f>IF($E389="","",VLOOKUP($E389,Lists!$BM$2:$BP$78,3,FALSE))</f>
        <v/>
      </c>
      <c r="D389" s="313" t="str">
        <f>IF($E389="","",VLOOKUP($E389,Lists!$BM$2:$BP$78,4,FALSE))</f>
        <v/>
      </c>
      <c r="E389" s="312"/>
      <c r="F389" s="64"/>
      <c r="G389" s="73"/>
      <c r="H389" s="79"/>
      <c r="I389" s="218"/>
      <c r="J389" s="316"/>
      <c r="K389" s="302"/>
    </row>
    <row r="390" spans="2:11" x14ac:dyDescent="0.25">
      <c r="B390" s="313" t="str">
        <f>IF($E390="","",VLOOKUP($E390,Lists!$BM$2:$BP$78,2,FALSE))</f>
        <v/>
      </c>
      <c r="C390" s="313" t="str">
        <f>IF($E390="","",VLOOKUP($E390,Lists!$BM$2:$BP$78,3,FALSE))</f>
        <v/>
      </c>
      <c r="D390" s="313" t="str">
        <f>IF($E390="","",VLOOKUP($E390,Lists!$BM$2:$BP$78,4,FALSE))</f>
        <v/>
      </c>
      <c r="E390" s="312"/>
      <c r="F390" s="64"/>
      <c r="G390" s="73"/>
      <c r="H390" s="79"/>
      <c r="I390" s="218"/>
      <c r="J390" s="316"/>
      <c r="K390" s="302"/>
    </row>
    <row r="391" spans="2:11" x14ac:dyDescent="0.25">
      <c r="B391" s="313" t="str">
        <f>IF($E391="","",VLOOKUP($E391,Lists!$BM$2:$BP$78,2,FALSE))</f>
        <v/>
      </c>
      <c r="C391" s="313" t="str">
        <f>IF($E391="","",VLOOKUP($E391,Lists!$BM$2:$BP$78,3,FALSE))</f>
        <v/>
      </c>
      <c r="D391" s="313" t="str">
        <f>IF($E391="","",VLOOKUP($E391,Lists!$BM$2:$BP$78,4,FALSE))</f>
        <v/>
      </c>
      <c r="E391" s="312"/>
      <c r="F391" s="64"/>
      <c r="G391" s="73"/>
      <c r="H391" s="79"/>
      <c r="I391" s="218"/>
      <c r="J391" s="316"/>
      <c r="K391" s="302"/>
    </row>
    <row r="392" spans="2:11" x14ac:dyDescent="0.25">
      <c r="B392" s="313" t="str">
        <f>IF($E392="","",VLOOKUP($E392,Lists!$BM$2:$BP$78,2,FALSE))</f>
        <v/>
      </c>
      <c r="C392" s="313" t="str">
        <f>IF($E392="","",VLOOKUP($E392,Lists!$BM$2:$BP$78,3,FALSE))</f>
        <v/>
      </c>
      <c r="D392" s="313" t="str">
        <f>IF($E392="","",VLOOKUP($E392,Lists!$BM$2:$BP$78,4,FALSE))</f>
        <v/>
      </c>
      <c r="E392" s="312"/>
      <c r="F392" s="64"/>
      <c r="G392" s="73"/>
      <c r="H392" s="79"/>
      <c r="I392" s="218"/>
      <c r="J392" s="316"/>
      <c r="K392" s="302"/>
    </row>
    <row r="393" spans="2:11" x14ac:dyDescent="0.25">
      <c r="B393" s="313" t="str">
        <f>IF($E393="","",VLOOKUP($E393,Lists!$BM$2:$BP$78,2,FALSE))</f>
        <v/>
      </c>
      <c r="C393" s="313" t="str">
        <f>IF($E393="","",VLOOKUP($E393,Lists!$BM$2:$BP$78,3,FALSE))</f>
        <v/>
      </c>
      <c r="D393" s="313" t="str">
        <f>IF($E393="","",VLOOKUP($E393,Lists!$BM$2:$BP$78,4,FALSE))</f>
        <v/>
      </c>
      <c r="E393" s="312"/>
      <c r="F393" s="64"/>
      <c r="G393" s="73"/>
      <c r="H393" s="79"/>
      <c r="I393" s="218"/>
      <c r="J393" s="316"/>
      <c r="K393" s="302"/>
    </row>
    <row r="394" spans="2:11" x14ac:dyDescent="0.25">
      <c r="B394" s="313" t="str">
        <f>IF($E394="","",VLOOKUP($E394,Lists!$BM$2:$BP$78,2,FALSE))</f>
        <v/>
      </c>
      <c r="C394" s="313" t="str">
        <f>IF($E394="","",VLOOKUP($E394,Lists!$BM$2:$BP$78,3,FALSE))</f>
        <v/>
      </c>
      <c r="D394" s="313" t="str">
        <f>IF($E394="","",VLOOKUP($E394,Lists!$BM$2:$BP$78,4,FALSE))</f>
        <v/>
      </c>
      <c r="E394" s="312"/>
      <c r="F394" s="64"/>
      <c r="G394" s="73"/>
      <c r="H394" s="79"/>
      <c r="I394" s="218"/>
      <c r="J394" s="316"/>
      <c r="K394" s="302"/>
    </row>
    <row r="395" spans="2:11" x14ac:dyDescent="0.25">
      <c r="B395" s="313" t="str">
        <f>IF($E395="","",VLOOKUP($E395,Lists!$BM$2:$BP$78,2,FALSE))</f>
        <v/>
      </c>
      <c r="C395" s="313" t="str">
        <f>IF($E395="","",VLOOKUP($E395,Lists!$BM$2:$BP$78,3,FALSE))</f>
        <v/>
      </c>
      <c r="D395" s="313" t="str">
        <f>IF($E395="","",VLOOKUP($E395,Lists!$BM$2:$BP$78,4,FALSE))</f>
        <v/>
      </c>
      <c r="E395" s="312"/>
      <c r="F395" s="64"/>
      <c r="G395" s="73"/>
      <c r="H395" s="79"/>
      <c r="I395" s="218"/>
      <c r="J395" s="316"/>
      <c r="K395" s="302"/>
    </row>
    <row r="396" spans="2:11" x14ac:dyDescent="0.25">
      <c r="B396" s="313" t="str">
        <f>IF($E396="","",VLOOKUP($E396,Lists!$BM$2:$BP$78,2,FALSE))</f>
        <v/>
      </c>
      <c r="C396" s="313" t="str">
        <f>IF($E396="","",VLOOKUP($E396,Lists!$BM$2:$BP$78,3,FALSE))</f>
        <v/>
      </c>
      <c r="D396" s="313" t="str">
        <f>IF($E396="","",VLOOKUP($E396,Lists!$BM$2:$BP$78,4,FALSE))</f>
        <v/>
      </c>
      <c r="E396" s="312"/>
      <c r="F396" s="64"/>
      <c r="G396" s="73"/>
      <c r="H396" s="79"/>
      <c r="I396" s="218"/>
      <c r="J396" s="316"/>
      <c r="K396" s="302"/>
    </row>
    <row r="397" spans="2:11" x14ac:dyDescent="0.25">
      <c r="B397" s="313" t="str">
        <f>IF($E397="","",VLOOKUP($E397,Lists!$BM$2:$BP$78,2,FALSE))</f>
        <v/>
      </c>
      <c r="C397" s="313" t="str">
        <f>IF($E397="","",VLOOKUP($E397,Lists!$BM$2:$BP$78,3,FALSE))</f>
        <v/>
      </c>
      <c r="D397" s="313" t="str">
        <f>IF($E397="","",VLOOKUP($E397,Lists!$BM$2:$BP$78,4,FALSE))</f>
        <v/>
      </c>
      <c r="E397" s="312"/>
      <c r="F397" s="64"/>
      <c r="G397" s="73"/>
      <c r="H397" s="79"/>
      <c r="I397" s="218"/>
      <c r="J397" s="316"/>
      <c r="K397" s="302"/>
    </row>
    <row r="398" spans="2:11" x14ac:dyDescent="0.25">
      <c r="B398" s="313" t="str">
        <f>IF($E398="","",VLOOKUP($E398,Lists!$BM$2:$BP$78,2,FALSE))</f>
        <v/>
      </c>
      <c r="C398" s="313" t="str">
        <f>IF($E398="","",VLOOKUP($E398,Lists!$BM$2:$BP$78,3,FALSE))</f>
        <v/>
      </c>
      <c r="D398" s="313" t="str">
        <f>IF($E398="","",VLOOKUP($E398,Lists!$BM$2:$BP$78,4,FALSE))</f>
        <v/>
      </c>
      <c r="E398" s="312"/>
      <c r="F398" s="64"/>
      <c r="G398" s="73"/>
      <c r="H398" s="79"/>
      <c r="I398" s="218"/>
      <c r="J398" s="316"/>
      <c r="K398" s="302"/>
    </row>
    <row r="399" spans="2:11" x14ac:dyDescent="0.25">
      <c r="B399" s="313" t="str">
        <f>IF($E399="","",VLOOKUP($E399,Lists!$BM$2:$BP$78,2,FALSE))</f>
        <v/>
      </c>
      <c r="C399" s="313" t="str">
        <f>IF($E399="","",VLOOKUP($E399,Lists!$BM$2:$BP$78,3,FALSE))</f>
        <v/>
      </c>
      <c r="D399" s="313" t="str">
        <f>IF($E399="","",VLOOKUP($E399,Lists!$BM$2:$BP$78,4,FALSE))</f>
        <v/>
      </c>
      <c r="E399" s="312"/>
      <c r="F399" s="64"/>
      <c r="G399" s="73"/>
      <c r="H399" s="79"/>
      <c r="I399" s="218"/>
      <c r="J399" s="316"/>
      <c r="K399" s="302"/>
    </row>
    <row r="400" spans="2:11" x14ac:dyDescent="0.25">
      <c r="B400" s="313" t="str">
        <f>IF($E400="","",VLOOKUP($E400,Lists!$BM$2:$BP$78,2,FALSE))</f>
        <v/>
      </c>
      <c r="C400" s="313" t="str">
        <f>IF($E400="","",VLOOKUP($E400,Lists!$BM$2:$BP$78,3,FALSE))</f>
        <v/>
      </c>
      <c r="D400" s="313" t="str">
        <f>IF($E400="","",VLOOKUP($E400,Lists!$BM$2:$BP$78,4,FALSE))</f>
        <v/>
      </c>
      <c r="E400" s="312"/>
      <c r="F400" s="64"/>
      <c r="G400" s="73"/>
      <c r="H400" s="79"/>
      <c r="I400" s="218"/>
      <c r="J400" s="316"/>
      <c r="K400" s="302"/>
    </row>
    <row r="401" spans="2:11" x14ac:dyDescent="0.25">
      <c r="B401" s="313" t="str">
        <f>IF($E401="","",VLOOKUP($E401,Lists!$BM$2:$BP$78,2,FALSE))</f>
        <v/>
      </c>
      <c r="C401" s="313" t="str">
        <f>IF($E401="","",VLOOKUP($E401,Lists!$BM$2:$BP$78,3,FALSE))</f>
        <v/>
      </c>
      <c r="D401" s="313" t="str">
        <f>IF($E401="","",VLOOKUP($E401,Lists!$BM$2:$BP$78,4,FALSE))</f>
        <v/>
      </c>
      <c r="E401" s="312"/>
      <c r="F401" s="64"/>
      <c r="G401" s="73"/>
      <c r="H401" s="79"/>
      <c r="I401" s="218"/>
      <c r="J401" s="316"/>
      <c r="K401" s="302"/>
    </row>
    <row r="402" spans="2:11" x14ac:dyDescent="0.25">
      <c r="B402" s="313" t="str">
        <f>IF($E402="","",VLOOKUP($E402,Lists!$BM$2:$BP$78,2,FALSE))</f>
        <v/>
      </c>
      <c r="C402" s="313" t="str">
        <f>IF($E402="","",VLOOKUP($E402,Lists!$BM$2:$BP$78,3,FALSE))</f>
        <v/>
      </c>
      <c r="D402" s="313" t="str">
        <f>IF($E402="","",VLOOKUP($E402,Lists!$BM$2:$BP$78,4,FALSE))</f>
        <v/>
      </c>
      <c r="E402" s="312"/>
      <c r="F402" s="64"/>
      <c r="G402" s="73"/>
      <c r="H402" s="79"/>
      <c r="I402" s="218"/>
      <c r="J402" s="316"/>
      <c r="K402" s="302"/>
    </row>
    <row r="403" spans="2:11" x14ac:dyDescent="0.25">
      <c r="B403" s="313" t="str">
        <f>IF($E403="","",VLOOKUP($E403,Lists!$BM$2:$BP$78,2,FALSE))</f>
        <v/>
      </c>
      <c r="C403" s="313" t="str">
        <f>IF($E403="","",VLOOKUP($E403,Lists!$BM$2:$BP$78,3,FALSE))</f>
        <v/>
      </c>
      <c r="D403" s="313" t="str">
        <f>IF($E403="","",VLOOKUP($E403,Lists!$BM$2:$BP$78,4,FALSE))</f>
        <v/>
      </c>
      <c r="E403" s="312"/>
      <c r="F403" s="64"/>
      <c r="G403" s="73"/>
      <c r="H403" s="79"/>
      <c r="I403" s="218"/>
      <c r="J403" s="316"/>
      <c r="K403" s="302"/>
    </row>
    <row r="404" spans="2:11" x14ac:dyDescent="0.25">
      <c r="B404" s="313" t="str">
        <f>IF($E404="","",VLOOKUP($E404,Lists!$BM$2:$BP$78,2,FALSE))</f>
        <v/>
      </c>
      <c r="C404" s="313" t="str">
        <f>IF($E404="","",VLOOKUP($E404,Lists!$BM$2:$BP$78,3,FALSE))</f>
        <v/>
      </c>
      <c r="D404" s="313" t="str">
        <f>IF($E404="","",VLOOKUP($E404,Lists!$BM$2:$BP$78,4,FALSE))</f>
        <v/>
      </c>
      <c r="E404" s="312"/>
      <c r="F404" s="64"/>
      <c r="G404" s="73"/>
      <c r="H404" s="79"/>
      <c r="I404" s="218"/>
      <c r="J404" s="316"/>
      <c r="K404" s="302"/>
    </row>
    <row r="405" spans="2:11" x14ac:dyDescent="0.25">
      <c r="B405" s="313" t="str">
        <f>IF($E405="","",VLOOKUP($E405,Lists!$BM$2:$BP$78,2,FALSE))</f>
        <v/>
      </c>
      <c r="C405" s="313" t="str">
        <f>IF($E405="","",VLOOKUP($E405,Lists!$BM$2:$BP$78,3,FALSE))</f>
        <v/>
      </c>
      <c r="D405" s="313" t="str">
        <f>IF($E405="","",VLOOKUP($E405,Lists!$BM$2:$BP$78,4,FALSE))</f>
        <v/>
      </c>
      <c r="E405" s="312"/>
      <c r="F405" s="64"/>
      <c r="G405" s="73"/>
      <c r="H405" s="79"/>
      <c r="I405" s="218"/>
      <c r="J405" s="316"/>
      <c r="K405" s="302"/>
    </row>
    <row r="406" spans="2:11" x14ac:dyDescent="0.25">
      <c r="B406" s="313" t="str">
        <f>IF($E406="","",VLOOKUP($E406,Lists!$BM$2:$BP$78,2,FALSE))</f>
        <v/>
      </c>
      <c r="C406" s="313" t="str">
        <f>IF($E406="","",VLOOKUP($E406,Lists!$BM$2:$BP$78,3,FALSE))</f>
        <v/>
      </c>
      <c r="D406" s="313" t="str">
        <f>IF($E406="","",VLOOKUP($E406,Lists!$BM$2:$BP$78,4,FALSE))</f>
        <v/>
      </c>
      <c r="E406" s="312"/>
      <c r="F406" s="64"/>
      <c r="G406" s="73"/>
      <c r="H406" s="79"/>
      <c r="I406" s="218"/>
      <c r="J406" s="316"/>
      <c r="K406" s="302"/>
    </row>
    <row r="407" spans="2:11" x14ac:dyDescent="0.25">
      <c r="B407" s="313" t="str">
        <f>IF($E407="","",VLOOKUP($E407,Lists!$BM$2:$BP$78,2,FALSE))</f>
        <v/>
      </c>
      <c r="C407" s="313" t="str">
        <f>IF($E407="","",VLOOKUP($E407,Lists!$BM$2:$BP$78,3,FALSE))</f>
        <v/>
      </c>
      <c r="D407" s="313" t="str">
        <f>IF($E407="","",VLOOKUP($E407,Lists!$BM$2:$BP$78,4,FALSE))</f>
        <v/>
      </c>
      <c r="E407" s="312"/>
      <c r="F407" s="64"/>
      <c r="G407" s="73"/>
      <c r="H407" s="79"/>
      <c r="I407" s="218"/>
      <c r="J407" s="316"/>
      <c r="K407" s="302"/>
    </row>
    <row r="408" spans="2:11" x14ac:dyDescent="0.25">
      <c r="B408" s="313" t="str">
        <f>IF($E408="","",VLOOKUP($E408,Lists!$BM$2:$BP$78,2,FALSE))</f>
        <v/>
      </c>
      <c r="C408" s="313" t="str">
        <f>IF($E408="","",VLOOKUP($E408,Lists!$BM$2:$BP$78,3,FALSE))</f>
        <v/>
      </c>
      <c r="D408" s="313" t="str">
        <f>IF($E408="","",VLOOKUP($E408,Lists!$BM$2:$BP$78,4,FALSE))</f>
        <v/>
      </c>
      <c r="E408" s="312"/>
      <c r="F408" s="64"/>
      <c r="G408" s="73"/>
      <c r="H408" s="79"/>
      <c r="I408" s="218"/>
      <c r="J408" s="316"/>
      <c r="K408" s="302"/>
    </row>
    <row r="409" spans="2:11" x14ac:dyDescent="0.25">
      <c r="B409" s="313" t="str">
        <f>IF($E409="","",VLOOKUP($E409,Lists!$BM$2:$BP$78,2,FALSE))</f>
        <v/>
      </c>
      <c r="C409" s="313" t="str">
        <f>IF($E409="","",VLOOKUP($E409,Lists!$BM$2:$BP$78,3,FALSE))</f>
        <v/>
      </c>
      <c r="D409" s="313" t="str">
        <f>IF($E409="","",VLOOKUP($E409,Lists!$BM$2:$BP$78,4,FALSE))</f>
        <v/>
      </c>
      <c r="E409" s="312"/>
      <c r="F409" s="64"/>
      <c r="G409" s="73"/>
      <c r="H409" s="79"/>
      <c r="I409" s="218"/>
      <c r="J409" s="316"/>
      <c r="K409" s="302"/>
    </row>
    <row r="410" spans="2:11" x14ac:dyDescent="0.25">
      <c r="B410" s="313" t="str">
        <f>IF($E410="","",VLOOKUP($E410,Lists!$BM$2:$BP$78,2,FALSE))</f>
        <v/>
      </c>
      <c r="C410" s="313" t="str">
        <f>IF($E410="","",VLOOKUP($E410,Lists!$BM$2:$BP$78,3,FALSE))</f>
        <v/>
      </c>
      <c r="D410" s="313" t="str">
        <f>IF($E410="","",VLOOKUP($E410,Lists!$BM$2:$BP$78,4,FALSE))</f>
        <v/>
      </c>
      <c r="E410" s="312"/>
      <c r="F410" s="64"/>
      <c r="G410" s="73"/>
      <c r="H410" s="79"/>
      <c r="I410" s="218"/>
      <c r="J410" s="316"/>
      <c r="K410" s="302"/>
    </row>
    <row r="411" spans="2:11" x14ac:dyDescent="0.25">
      <c r="B411" s="313" t="str">
        <f>IF($E411="","",VLOOKUP($E411,Lists!$BM$2:$BP$78,2,FALSE))</f>
        <v/>
      </c>
      <c r="C411" s="313" t="str">
        <f>IF($E411="","",VLOOKUP($E411,Lists!$BM$2:$BP$78,3,FALSE))</f>
        <v/>
      </c>
      <c r="D411" s="313" t="str">
        <f>IF($E411="","",VLOOKUP($E411,Lists!$BM$2:$BP$78,4,FALSE))</f>
        <v/>
      </c>
      <c r="E411" s="312"/>
      <c r="F411" s="64"/>
      <c r="G411" s="73"/>
      <c r="H411" s="79"/>
      <c r="I411" s="218"/>
      <c r="J411" s="316"/>
      <c r="K411" s="302"/>
    </row>
    <row r="412" spans="2:11" x14ac:dyDescent="0.25">
      <c r="B412" s="313" t="str">
        <f>IF($E412="","",VLOOKUP($E412,Lists!$BM$2:$BP$78,2,FALSE))</f>
        <v/>
      </c>
      <c r="C412" s="313" t="str">
        <f>IF($E412="","",VLOOKUP($E412,Lists!$BM$2:$BP$78,3,FALSE))</f>
        <v/>
      </c>
      <c r="D412" s="313" t="str">
        <f>IF($E412="","",VLOOKUP($E412,Lists!$BM$2:$BP$78,4,FALSE))</f>
        <v/>
      </c>
      <c r="E412" s="312"/>
      <c r="F412" s="64"/>
      <c r="G412" s="73"/>
      <c r="H412" s="79"/>
      <c r="I412" s="218"/>
      <c r="J412" s="316"/>
      <c r="K412" s="302"/>
    </row>
    <row r="413" spans="2:11" x14ac:dyDescent="0.25">
      <c r="B413" s="313" t="str">
        <f>IF($E413="","",VLOOKUP($E413,Lists!$BM$2:$BP$78,2,FALSE))</f>
        <v/>
      </c>
      <c r="C413" s="313" t="str">
        <f>IF($E413="","",VLOOKUP($E413,Lists!$BM$2:$BP$78,3,FALSE))</f>
        <v/>
      </c>
      <c r="D413" s="313" t="str">
        <f>IF($E413="","",VLOOKUP($E413,Lists!$BM$2:$BP$78,4,FALSE))</f>
        <v/>
      </c>
      <c r="E413" s="312"/>
      <c r="F413" s="64"/>
      <c r="G413" s="73"/>
      <c r="H413" s="79"/>
      <c r="I413" s="218"/>
      <c r="J413" s="316"/>
      <c r="K413" s="302"/>
    </row>
    <row r="414" spans="2:11" x14ac:dyDescent="0.25">
      <c r="B414" s="313" t="str">
        <f>IF($E414="","",VLOOKUP($E414,Lists!$BM$2:$BP$78,2,FALSE))</f>
        <v/>
      </c>
      <c r="C414" s="313" t="str">
        <f>IF($E414="","",VLOOKUP($E414,Lists!$BM$2:$BP$78,3,FALSE))</f>
        <v/>
      </c>
      <c r="D414" s="313" t="str">
        <f>IF($E414="","",VLOOKUP($E414,Lists!$BM$2:$BP$78,4,FALSE))</f>
        <v/>
      </c>
      <c r="E414" s="312"/>
      <c r="F414" s="64"/>
      <c r="G414" s="73"/>
      <c r="H414" s="79"/>
      <c r="I414" s="218"/>
      <c r="J414" s="316"/>
      <c r="K414" s="302"/>
    </row>
    <row r="415" spans="2:11" x14ac:dyDescent="0.25">
      <c r="B415" s="313" t="str">
        <f>IF($E415="","",VLOOKUP($E415,Lists!$BM$2:$BP$78,2,FALSE))</f>
        <v/>
      </c>
      <c r="C415" s="313" t="str">
        <f>IF($E415="","",VLOOKUP($E415,Lists!$BM$2:$BP$78,3,FALSE))</f>
        <v/>
      </c>
      <c r="D415" s="313" t="str">
        <f>IF($E415="","",VLOOKUP($E415,Lists!$BM$2:$BP$78,4,FALSE))</f>
        <v/>
      </c>
      <c r="E415" s="312"/>
      <c r="F415" s="64"/>
      <c r="G415" s="73"/>
      <c r="H415" s="79"/>
      <c r="I415" s="218"/>
      <c r="J415" s="316"/>
      <c r="K415" s="302"/>
    </row>
    <row r="416" spans="2:11" x14ac:dyDescent="0.25">
      <c r="B416" s="313" t="str">
        <f>IF($E416="","",VLOOKUP($E416,Lists!$BM$2:$BP$78,2,FALSE))</f>
        <v/>
      </c>
      <c r="C416" s="313" t="str">
        <f>IF($E416="","",VLOOKUP($E416,Lists!$BM$2:$BP$78,3,FALSE))</f>
        <v/>
      </c>
      <c r="D416" s="313" t="str">
        <f>IF($E416="","",VLOOKUP($E416,Lists!$BM$2:$BP$78,4,FALSE))</f>
        <v/>
      </c>
      <c r="E416" s="312"/>
      <c r="F416" s="64"/>
      <c r="G416" s="73"/>
      <c r="H416" s="79"/>
      <c r="I416" s="218"/>
      <c r="J416" s="316"/>
      <c r="K416" s="302"/>
    </row>
    <row r="417" spans="2:11" x14ac:dyDescent="0.25">
      <c r="B417" s="313" t="str">
        <f>IF($E417="","",VLOOKUP($E417,Lists!$BM$2:$BP$78,2,FALSE))</f>
        <v/>
      </c>
      <c r="C417" s="313" t="str">
        <f>IF($E417="","",VLOOKUP($E417,Lists!$BM$2:$BP$78,3,FALSE))</f>
        <v/>
      </c>
      <c r="D417" s="313" t="str">
        <f>IF($E417="","",VLOOKUP($E417,Lists!$BM$2:$BP$78,4,FALSE))</f>
        <v/>
      </c>
      <c r="E417" s="312"/>
      <c r="F417" s="64"/>
      <c r="G417" s="73"/>
      <c r="H417" s="79"/>
      <c r="I417" s="218"/>
      <c r="J417" s="316"/>
      <c r="K417" s="302"/>
    </row>
    <row r="418" spans="2:11" x14ac:dyDescent="0.25">
      <c r="B418" s="313" t="str">
        <f>IF($E418="","",VLOOKUP($E418,Lists!$BM$2:$BP$78,2,FALSE))</f>
        <v/>
      </c>
      <c r="C418" s="313" t="str">
        <f>IF($E418="","",VLOOKUP($E418,Lists!$BM$2:$BP$78,3,FALSE))</f>
        <v/>
      </c>
      <c r="D418" s="313" t="str">
        <f>IF($E418="","",VLOOKUP($E418,Lists!$BM$2:$BP$78,4,FALSE))</f>
        <v/>
      </c>
      <c r="E418" s="312"/>
      <c r="F418" s="64"/>
      <c r="G418" s="73"/>
      <c r="H418" s="79"/>
      <c r="I418" s="218"/>
      <c r="J418" s="316"/>
      <c r="K418" s="302"/>
    </row>
    <row r="419" spans="2:11" x14ac:dyDescent="0.25">
      <c r="B419" s="313" t="str">
        <f>IF($E419="","",VLOOKUP($E419,Lists!$BM$2:$BP$78,2,FALSE))</f>
        <v/>
      </c>
      <c r="C419" s="313" t="str">
        <f>IF($E419="","",VLOOKUP($E419,Lists!$BM$2:$BP$78,3,FALSE))</f>
        <v/>
      </c>
      <c r="D419" s="313" t="str">
        <f>IF($E419="","",VLOOKUP($E419,Lists!$BM$2:$BP$78,4,FALSE))</f>
        <v/>
      </c>
      <c r="E419" s="312"/>
      <c r="F419" s="64"/>
      <c r="G419" s="73"/>
      <c r="H419" s="79"/>
      <c r="I419" s="218"/>
      <c r="J419" s="316"/>
      <c r="K419" s="302"/>
    </row>
    <row r="420" spans="2:11" x14ac:dyDescent="0.25">
      <c r="B420" s="313" t="str">
        <f>IF($E420="","",VLOOKUP($E420,Lists!$BM$2:$BP$78,2,FALSE))</f>
        <v/>
      </c>
      <c r="C420" s="313" t="str">
        <f>IF($E420="","",VLOOKUP($E420,Lists!$BM$2:$BP$78,3,FALSE))</f>
        <v/>
      </c>
      <c r="D420" s="313" t="str">
        <f>IF($E420="","",VLOOKUP($E420,Lists!$BM$2:$BP$78,4,FALSE))</f>
        <v/>
      </c>
      <c r="E420" s="312"/>
      <c r="F420" s="64"/>
      <c r="G420" s="73"/>
      <c r="H420" s="79"/>
      <c r="I420" s="218"/>
      <c r="J420" s="316"/>
      <c r="K420" s="302"/>
    </row>
    <row r="421" spans="2:11" x14ac:dyDescent="0.25">
      <c r="B421" s="313" t="str">
        <f>IF($E421="","",VLOOKUP($E421,Lists!$BM$2:$BP$78,2,FALSE))</f>
        <v/>
      </c>
      <c r="C421" s="313" t="str">
        <f>IF($E421="","",VLOOKUP($E421,Lists!$BM$2:$BP$78,3,FALSE))</f>
        <v/>
      </c>
      <c r="D421" s="313" t="str">
        <f>IF($E421="","",VLOOKUP($E421,Lists!$BM$2:$BP$78,4,FALSE))</f>
        <v/>
      </c>
      <c r="E421" s="312"/>
      <c r="F421" s="64"/>
      <c r="G421" s="73"/>
      <c r="H421" s="79"/>
      <c r="I421" s="218"/>
      <c r="J421" s="316"/>
      <c r="K421" s="302"/>
    </row>
    <row r="422" spans="2:11" x14ac:dyDescent="0.25">
      <c r="B422" s="313" t="str">
        <f>IF($E422="","",VLOOKUP($E422,Lists!$BM$2:$BP$78,2,FALSE))</f>
        <v/>
      </c>
      <c r="C422" s="313" t="str">
        <f>IF($E422="","",VLOOKUP($E422,Lists!$BM$2:$BP$78,3,FALSE))</f>
        <v/>
      </c>
      <c r="D422" s="313" t="str">
        <f>IF($E422="","",VLOOKUP($E422,Lists!$BM$2:$BP$78,4,FALSE))</f>
        <v/>
      </c>
      <c r="E422" s="312"/>
      <c r="F422" s="64"/>
      <c r="G422" s="73"/>
      <c r="H422" s="79"/>
      <c r="I422" s="218"/>
      <c r="J422" s="316"/>
      <c r="K422" s="302"/>
    </row>
    <row r="423" spans="2:11" x14ac:dyDescent="0.25">
      <c r="B423" s="313" t="str">
        <f>IF($E423="","",VLOOKUP($E423,Lists!$BM$2:$BP$78,2,FALSE))</f>
        <v/>
      </c>
      <c r="C423" s="313" t="str">
        <f>IF($E423="","",VLOOKUP($E423,Lists!$BM$2:$BP$78,3,FALSE))</f>
        <v/>
      </c>
      <c r="D423" s="313" t="str">
        <f>IF($E423="","",VLOOKUP($E423,Lists!$BM$2:$BP$78,4,FALSE))</f>
        <v/>
      </c>
      <c r="E423" s="312"/>
      <c r="F423" s="64"/>
      <c r="G423" s="73"/>
      <c r="H423" s="79"/>
      <c r="I423" s="218"/>
      <c r="J423" s="316"/>
      <c r="K423" s="302"/>
    </row>
    <row r="424" spans="2:11" x14ac:dyDescent="0.25">
      <c r="B424" s="313" t="str">
        <f>IF($E424="","",VLOOKUP($E424,Lists!$BM$2:$BP$78,2,FALSE))</f>
        <v/>
      </c>
      <c r="C424" s="313" t="str">
        <f>IF($E424="","",VLOOKUP($E424,Lists!$BM$2:$BP$78,3,FALSE))</f>
        <v/>
      </c>
      <c r="D424" s="313" t="str">
        <f>IF($E424="","",VLOOKUP($E424,Lists!$BM$2:$BP$78,4,FALSE))</f>
        <v/>
      </c>
      <c r="E424" s="312"/>
      <c r="F424" s="64"/>
      <c r="G424" s="73"/>
      <c r="H424" s="79"/>
      <c r="I424" s="218"/>
      <c r="J424" s="316"/>
      <c r="K424" s="302"/>
    </row>
    <row r="425" spans="2:11" x14ac:dyDescent="0.25">
      <c r="B425" s="313" t="str">
        <f>IF($E425="","",VLOOKUP($E425,Lists!$BM$2:$BP$78,2,FALSE))</f>
        <v/>
      </c>
      <c r="C425" s="313" t="str">
        <f>IF($E425="","",VLOOKUP($E425,Lists!$BM$2:$BP$78,3,FALSE))</f>
        <v/>
      </c>
      <c r="D425" s="313" t="str">
        <f>IF($E425="","",VLOOKUP($E425,Lists!$BM$2:$BP$78,4,FALSE))</f>
        <v/>
      </c>
      <c r="E425" s="312"/>
      <c r="F425" s="64"/>
      <c r="G425" s="73"/>
      <c r="H425" s="79"/>
      <c r="I425" s="218"/>
      <c r="J425" s="316"/>
      <c r="K425" s="302"/>
    </row>
    <row r="426" spans="2:11" x14ac:dyDescent="0.25">
      <c r="B426" s="313" t="str">
        <f>IF($E426="","",VLOOKUP($E426,Lists!$BM$2:$BP$78,2,FALSE))</f>
        <v/>
      </c>
      <c r="C426" s="313" t="str">
        <f>IF($E426="","",VLOOKUP($E426,Lists!$BM$2:$BP$78,3,FALSE))</f>
        <v/>
      </c>
      <c r="D426" s="313" t="str">
        <f>IF($E426="","",VLOOKUP($E426,Lists!$BM$2:$BP$78,4,FALSE))</f>
        <v/>
      </c>
      <c r="E426" s="312"/>
      <c r="F426" s="64"/>
      <c r="G426" s="73"/>
      <c r="H426" s="79"/>
      <c r="I426" s="218"/>
      <c r="J426" s="316"/>
      <c r="K426" s="302"/>
    </row>
    <row r="427" spans="2:11" x14ac:dyDescent="0.25">
      <c r="B427" s="313" t="str">
        <f>IF($E427="","",VLOOKUP($E427,Lists!$BM$2:$BP$78,2,FALSE))</f>
        <v/>
      </c>
      <c r="C427" s="313" t="str">
        <f>IF($E427="","",VLOOKUP($E427,Lists!$BM$2:$BP$78,3,FALSE))</f>
        <v/>
      </c>
      <c r="D427" s="313" t="str">
        <f>IF($E427="","",VLOOKUP($E427,Lists!$BM$2:$BP$78,4,FALSE))</f>
        <v/>
      </c>
      <c r="E427" s="312"/>
      <c r="F427" s="64"/>
      <c r="G427" s="73"/>
      <c r="H427" s="79"/>
      <c r="I427" s="218"/>
      <c r="J427" s="316"/>
      <c r="K427" s="302"/>
    </row>
    <row r="428" spans="2:11" x14ac:dyDescent="0.25">
      <c r="B428" s="313" t="str">
        <f>IF($E428="","",VLOOKUP($E428,Lists!$BM$2:$BP$78,2,FALSE))</f>
        <v/>
      </c>
      <c r="C428" s="313" t="str">
        <f>IF($E428="","",VLOOKUP($E428,Lists!$BM$2:$BP$78,3,FALSE))</f>
        <v/>
      </c>
      <c r="D428" s="313" t="str">
        <f>IF($E428="","",VLOOKUP($E428,Lists!$BM$2:$BP$78,4,FALSE))</f>
        <v/>
      </c>
      <c r="E428" s="312"/>
      <c r="F428" s="64"/>
      <c r="G428" s="73"/>
      <c r="H428" s="79"/>
      <c r="I428" s="218"/>
      <c r="J428" s="316"/>
      <c r="K428" s="302"/>
    </row>
    <row r="429" spans="2:11" x14ac:dyDescent="0.25">
      <c r="B429" s="313" t="str">
        <f>IF($E429="","",VLOOKUP($E429,Lists!$BM$2:$BP$78,2,FALSE))</f>
        <v/>
      </c>
      <c r="C429" s="313" t="str">
        <f>IF($E429="","",VLOOKUP($E429,Lists!$BM$2:$BP$78,3,FALSE))</f>
        <v/>
      </c>
      <c r="D429" s="313" t="str">
        <f>IF($E429="","",VLOOKUP($E429,Lists!$BM$2:$BP$78,4,FALSE))</f>
        <v/>
      </c>
      <c r="E429" s="312"/>
      <c r="F429" s="64"/>
      <c r="G429" s="73"/>
      <c r="H429" s="79"/>
      <c r="I429" s="218"/>
      <c r="J429" s="316"/>
      <c r="K429" s="302"/>
    </row>
    <row r="430" spans="2:11" x14ac:dyDescent="0.25">
      <c r="B430" s="313" t="str">
        <f>IF($E430="","",VLOOKUP($E430,Lists!$BM$2:$BP$78,2,FALSE))</f>
        <v/>
      </c>
      <c r="C430" s="313" t="str">
        <f>IF($E430="","",VLOOKUP($E430,Lists!$BM$2:$BP$78,3,FALSE))</f>
        <v/>
      </c>
      <c r="D430" s="313" t="str">
        <f>IF($E430="","",VLOOKUP($E430,Lists!$BM$2:$BP$78,4,FALSE))</f>
        <v/>
      </c>
      <c r="E430" s="312"/>
      <c r="F430" s="64"/>
      <c r="G430" s="73"/>
      <c r="H430" s="79"/>
      <c r="I430" s="218"/>
      <c r="J430" s="316"/>
      <c r="K430" s="302"/>
    </row>
    <row r="431" spans="2:11" x14ac:dyDescent="0.25">
      <c r="B431" s="313" t="str">
        <f>IF($E431="","",VLOOKUP($E431,Lists!$BM$2:$BP$78,2,FALSE))</f>
        <v/>
      </c>
      <c r="C431" s="313" t="str">
        <f>IF($E431="","",VLOOKUP($E431,Lists!$BM$2:$BP$78,3,FALSE))</f>
        <v/>
      </c>
      <c r="D431" s="313" t="str">
        <f>IF($E431="","",VLOOKUP($E431,Lists!$BM$2:$BP$78,4,FALSE))</f>
        <v/>
      </c>
      <c r="E431" s="312"/>
      <c r="F431" s="64"/>
      <c r="G431" s="73"/>
      <c r="H431" s="79"/>
      <c r="I431" s="218"/>
      <c r="J431" s="316"/>
      <c r="K431" s="302"/>
    </row>
    <row r="432" spans="2:11" x14ac:dyDescent="0.25">
      <c r="B432" s="313" t="str">
        <f>IF($E432="","",VLOOKUP($E432,Lists!$BM$2:$BP$78,2,FALSE))</f>
        <v/>
      </c>
      <c r="C432" s="313" t="str">
        <f>IF($E432="","",VLOOKUP($E432,Lists!$BM$2:$BP$78,3,FALSE))</f>
        <v/>
      </c>
      <c r="D432" s="313" t="str">
        <f>IF($E432="","",VLOOKUP($E432,Lists!$BM$2:$BP$78,4,FALSE))</f>
        <v/>
      </c>
      <c r="E432" s="312"/>
      <c r="F432" s="64"/>
      <c r="G432" s="73"/>
      <c r="H432" s="79"/>
      <c r="I432" s="218"/>
      <c r="J432" s="316"/>
      <c r="K432" s="302"/>
    </row>
    <row r="433" spans="2:11" x14ac:dyDescent="0.25">
      <c r="B433" s="313" t="str">
        <f>IF($E433="","",VLOOKUP($E433,Lists!$BM$2:$BP$78,2,FALSE))</f>
        <v/>
      </c>
      <c r="C433" s="313" t="str">
        <f>IF($E433="","",VLOOKUP($E433,Lists!$BM$2:$BP$78,3,FALSE))</f>
        <v/>
      </c>
      <c r="D433" s="313" t="str">
        <f>IF($E433="","",VLOOKUP($E433,Lists!$BM$2:$BP$78,4,FALSE))</f>
        <v/>
      </c>
      <c r="E433" s="312"/>
      <c r="F433" s="64"/>
      <c r="G433" s="73"/>
      <c r="H433" s="79"/>
      <c r="I433" s="218"/>
      <c r="J433" s="316"/>
      <c r="K433" s="302"/>
    </row>
    <row r="434" spans="2:11" x14ac:dyDescent="0.25">
      <c r="B434" s="313" t="str">
        <f>IF($E434="","",VLOOKUP($E434,Lists!$BM$2:$BP$78,2,FALSE))</f>
        <v/>
      </c>
      <c r="C434" s="313" t="str">
        <f>IF($E434="","",VLOOKUP($E434,Lists!$BM$2:$BP$78,3,FALSE))</f>
        <v/>
      </c>
      <c r="D434" s="313" t="str">
        <f>IF($E434="","",VLOOKUP($E434,Lists!$BM$2:$BP$78,4,FALSE))</f>
        <v/>
      </c>
      <c r="E434" s="312"/>
      <c r="F434" s="64"/>
      <c r="G434" s="73"/>
      <c r="H434" s="79"/>
      <c r="I434" s="218"/>
      <c r="J434" s="316"/>
      <c r="K434" s="302"/>
    </row>
    <row r="435" spans="2:11" x14ac:dyDescent="0.25">
      <c r="B435" s="313" t="str">
        <f>IF($E435="","",VLOOKUP($E435,Lists!$BM$2:$BP$78,2,FALSE))</f>
        <v/>
      </c>
      <c r="C435" s="313" t="str">
        <f>IF($E435="","",VLOOKUP($E435,Lists!$BM$2:$BP$78,3,FALSE))</f>
        <v/>
      </c>
      <c r="D435" s="313" t="str">
        <f>IF($E435="","",VLOOKUP($E435,Lists!$BM$2:$BP$78,4,FALSE))</f>
        <v/>
      </c>
      <c r="E435" s="312"/>
      <c r="F435" s="64"/>
      <c r="G435" s="73"/>
      <c r="H435" s="79"/>
      <c r="I435" s="218"/>
      <c r="J435" s="316"/>
      <c r="K435" s="302"/>
    </row>
    <row r="436" spans="2:11" x14ac:dyDescent="0.25">
      <c r="B436" s="313" t="str">
        <f>IF($E436="","",VLOOKUP($E436,Lists!$BM$2:$BP$78,2,FALSE))</f>
        <v/>
      </c>
      <c r="C436" s="313" t="str">
        <f>IF($E436="","",VLOOKUP($E436,Lists!$BM$2:$BP$78,3,FALSE))</f>
        <v/>
      </c>
      <c r="D436" s="313" t="str">
        <f>IF($E436="","",VLOOKUP($E436,Lists!$BM$2:$BP$78,4,FALSE))</f>
        <v/>
      </c>
      <c r="E436" s="312"/>
      <c r="F436" s="64"/>
      <c r="G436" s="73"/>
      <c r="H436" s="79"/>
      <c r="I436" s="218"/>
      <c r="J436" s="316"/>
      <c r="K436" s="302"/>
    </row>
    <row r="437" spans="2:11" x14ac:dyDescent="0.25">
      <c r="B437" s="313" t="str">
        <f>IF($E437="","",VLOOKUP($E437,Lists!$BM$2:$BP$78,2,FALSE))</f>
        <v/>
      </c>
      <c r="C437" s="313" t="str">
        <f>IF($E437="","",VLOOKUP($E437,Lists!$BM$2:$BP$78,3,FALSE))</f>
        <v/>
      </c>
      <c r="D437" s="313" t="str">
        <f>IF($E437="","",VLOOKUP($E437,Lists!$BM$2:$BP$78,4,FALSE))</f>
        <v/>
      </c>
      <c r="E437" s="312"/>
      <c r="F437" s="64"/>
      <c r="G437" s="73"/>
      <c r="H437" s="79"/>
      <c r="I437" s="218"/>
      <c r="J437" s="316"/>
      <c r="K437" s="302"/>
    </row>
    <row r="438" spans="2:11" x14ac:dyDescent="0.25">
      <c r="B438" s="313" t="str">
        <f>IF($E438="","",VLOOKUP($E438,Lists!$BM$2:$BP$78,2,FALSE))</f>
        <v/>
      </c>
      <c r="C438" s="313" t="str">
        <f>IF($E438="","",VLOOKUP($E438,Lists!$BM$2:$BP$78,3,FALSE))</f>
        <v/>
      </c>
      <c r="D438" s="313" t="str">
        <f>IF($E438="","",VLOOKUP($E438,Lists!$BM$2:$BP$78,4,FALSE))</f>
        <v/>
      </c>
      <c r="E438" s="312"/>
      <c r="F438" s="64"/>
      <c r="G438" s="73"/>
      <c r="H438" s="79"/>
      <c r="I438" s="218"/>
      <c r="J438" s="316"/>
      <c r="K438" s="302"/>
    </row>
    <row r="439" spans="2:11" x14ac:dyDescent="0.25">
      <c r="B439" s="313" t="str">
        <f>IF($E439="","",VLOOKUP($E439,Lists!$BM$2:$BP$78,2,FALSE))</f>
        <v/>
      </c>
      <c r="C439" s="313" t="str">
        <f>IF($E439="","",VLOOKUP($E439,Lists!$BM$2:$BP$78,3,FALSE))</f>
        <v/>
      </c>
      <c r="D439" s="313" t="str">
        <f>IF($E439="","",VLOOKUP($E439,Lists!$BM$2:$BP$78,4,FALSE))</f>
        <v/>
      </c>
      <c r="E439" s="312"/>
      <c r="F439" s="64"/>
      <c r="G439" s="73"/>
      <c r="H439" s="79"/>
      <c r="I439" s="218"/>
      <c r="J439" s="316"/>
      <c r="K439" s="302"/>
    </row>
    <row r="440" spans="2:11" x14ac:dyDescent="0.25">
      <c r="B440" s="313" t="str">
        <f>IF($E440="","",VLOOKUP($E440,Lists!$BM$2:$BP$78,2,FALSE))</f>
        <v/>
      </c>
      <c r="C440" s="313" t="str">
        <f>IF($E440="","",VLOOKUP($E440,Lists!$BM$2:$BP$78,3,FALSE))</f>
        <v/>
      </c>
      <c r="D440" s="313" t="str">
        <f>IF($E440="","",VLOOKUP($E440,Lists!$BM$2:$BP$78,4,FALSE))</f>
        <v/>
      </c>
      <c r="E440" s="312"/>
      <c r="F440" s="64"/>
      <c r="G440" s="73"/>
      <c r="H440" s="79"/>
      <c r="I440" s="218"/>
      <c r="J440" s="316"/>
      <c r="K440" s="302"/>
    </row>
    <row r="441" spans="2:11" x14ac:dyDescent="0.25">
      <c r="B441" s="313" t="str">
        <f>IF($E441="","",VLOOKUP($E441,Lists!$BM$2:$BP$78,2,FALSE))</f>
        <v/>
      </c>
      <c r="C441" s="313" t="str">
        <f>IF($E441="","",VLOOKUP($E441,Lists!$BM$2:$BP$78,3,FALSE))</f>
        <v/>
      </c>
      <c r="D441" s="313" t="str">
        <f>IF($E441="","",VLOOKUP($E441,Lists!$BM$2:$BP$78,4,FALSE))</f>
        <v/>
      </c>
      <c r="E441" s="312"/>
      <c r="F441" s="64"/>
      <c r="G441" s="73"/>
      <c r="H441" s="79"/>
      <c r="I441" s="218"/>
      <c r="J441" s="316"/>
      <c r="K441" s="302"/>
    </row>
    <row r="442" spans="2:11" x14ac:dyDescent="0.25">
      <c r="B442" s="313" t="str">
        <f>IF($E442="","",VLOOKUP($E442,Lists!$BM$2:$BP$78,2,FALSE))</f>
        <v/>
      </c>
      <c r="C442" s="313" t="str">
        <f>IF($E442="","",VLOOKUP($E442,Lists!$BM$2:$BP$78,3,FALSE))</f>
        <v/>
      </c>
      <c r="D442" s="313" t="str">
        <f>IF($E442="","",VLOOKUP($E442,Lists!$BM$2:$BP$78,4,FALSE))</f>
        <v/>
      </c>
      <c r="E442" s="312"/>
      <c r="F442" s="64"/>
      <c r="G442" s="73"/>
      <c r="H442" s="79"/>
      <c r="I442" s="218"/>
      <c r="J442" s="316"/>
      <c r="K442" s="302"/>
    </row>
    <row r="443" spans="2:11" x14ac:dyDescent="0.25">
      <c r="B443" s="313" t="str">
        <f>IF($E443="","",VLOOKUP($E443,Lists!$BM$2:$BP$78,2,FALSE))</f>
        <v/>
      </c>
      <c r="C443" s="313" t="str">
        <f>IF($E443="","",VLOOKUP($E443,Lists!$BM$2:$BP$78,3,FALSE))</f>
        <v/>
      </c>
      <c r="D443" s="313" t="str">
        <f>IF($E443="","",VLOOKUP($E443,Lists!$BM$2:$BP$78,4,FALSE))</f>
        <v/>
      </c>
      <c r="E443" s="312"/>
      <c r="F443" s="64"/>
      <c r="G443" s="73"/>
      <c r="H443" s="79"/>
      <c r="I443" s="218"/>
      <c r="J443" s="316"/>
      <c r="K443" s="302"/>
    </row>
    <row r="444" spans="2:11" x14ac:dyDescent="0.25">
      <c r="B444" s="313" t="str">
        <f>IF($E444="","",VLOOKUP($E444,Lists!$BM$2:$BP$78,2,FALSE))</f>
        <v/>
      </c>
      <c r="C444" s="313" t="str">
        <f>IF($E444="","",VLOOKUP($E444,Lists!$BM$2:$BP$78,3,FALSE))</f>
        <v/>
      </c>
      <c r="D444" s="313" t="str">
        <f>IF($E444="","",VLOOKUP($E444,Lists!$BM$2:$BP$78,4,FALSE))</f>
        <v/>
      </c>
      <c r="E444" s="312"/>
      <c r="F444" s="64"/>
      <c r="G444" s="73"/>
      <c r="H444" s="79"/>
      <c r="I444" s="218"/>
      <c r="J444" s="316"/>
      <c r="K444" s="302"/>
    </row>
    <row r="445" spans="2:11" x14ac:dyDescent="0.25">
      <c r="B445" s="313" t="str">
        <f>IF($E445="","",VLOOKUP($E445,Lists!$BM$2:$BP$78,2,FALSE))</f>
        <v/>
      </c>
      <c r="C445" s="313" t="str">
        <f>IF($E445="","",VLOOKUP($E445,Lists!$BM$2:$BP$78,3,FALSE))</f>
        <v/>
      </c>
      <c r="D445" s="313" t="str">
        <f>IF($E445="","",VLOOKUP($E445,Lists!$BM$2:$BP$78,4,FALSE))</f>
        <v/>
      </c>
      <c r="E445" s="312"/>
      <c r="F445" s="64"/>
      <c r="G445" s="73"/>
      <c r="H445" s="79"/>
      <c r="I445" s="218"/>
      <c r="J445" s="316"/>
      <c r="K445" s="302"/>
    </row>
    <row r="446" spans="2:11" x14ac:dyDescent="0.25">
      <c r="B446" s="313" t="str">
        <f>IF($E446="","",VLOOKUP($E446,Lists!$BM$2:$BP$78,2,FALSE))</f>
        <v/>
      </c>
      <c r="C446" s="313" t="str">
        <f>IF($E446="","",VLOOKUP($E446,Lists!$BM$2:$BP$78,3,FALSE))</f>
        <v/>
      </c>
      <c r="D446" s="313" t="str">
        <f>IF($E446="","",VLOOKUP($E446,Lists!$BM$2:$BP$78,4,FALSE))</f>
        <v/>
      </c>
      <c r="E446" s="312"/>
      <c r="F446" s="64"/>
      <c r="G446" s="73"/>
      <c r="H446" s="79"/>
      <c r="I446" s="218"/>
      <c r="J446" s="316"/>
      <c r="K446" s="302"/>
    </row>
    <row r="447" spans="2:11" x14ac:dyDescent="0.25">
      <c r="B447" s="313" t="str">
        <f>IF($E447="","",VLOOKUP($E447,Lists!$BM$2:$BP$78,2,FALSE))</f>
        <v/>
      </c>
      <c r="C447" s="313" t="str">
        <f>IF($E447="","",VLOOKUP($E447,Lists!$BM$2:$BP$78,3,FALSE))</f>
        <v/>
      </c>
      <c r="D447" s="313" t="str">
        <f>IF($E447="","",VLOOKUP($E447,Lists!$BM$2:$BP$78,4,FALSE))</f>
        <v/>
      </c>
      <c r="E447" s="312"/>
      <c r="F447" s="64"/>
      <c r="G447" s="73"/>
      <c r="H447" s="79"/>
      <c r="I447" s="218"/>
      <c r="J447" s="316"/>
      <c r="K447" s="302"/>
    </row>
    <row r="448" spans="2:11" x14ac:dyDescent="0.25">
      <c r="B448" s="313" t="str">
        <f>IF($E448="","",VLOOKUP($E448,Lists!$BM$2:$BP$78,2,FALSE))</f>
        <v/>
      </c>
      <c r="C448" s="313" t="str">
        <f>IF($E448="","",VLOOKUP($E448,Lists!$BM$2:$BP$78,3,FALSE))</f>
        <v/>
      </c>
      <c r="D448" s="313" t="str">
        <f>IF($E448="","",VLOOKUP($E448,Lists!$BM$2:$BP$78,4,FALSE))</f>
        <v/>
      </c>
      <c r="E448" s="312"/>
      <c r="F448" s="64"/>
      <c r="G448" s="73"/>
      <c r="H448" s="79"/>
      <c r="I448" s="218"/>
      <c r="J448" s="316"/>
      <c r="K448" s="302"/>
    </row>
    <row r="449" spans="2:11" x14ac:dyDescent="0.25">
      <c r="B449" s="313" t="str">
        <f>IF($E449="","",VLOOKUP($E449,Lists!$BM$2:$BP$78,2,FALSE))</f>
        <v/>
      </c>
      <c r="C449" s="313" t="str">
        <f>IF($E449="","",VLOOKUP($E449,Lists!$BM$2:$BP$78,3,FALSE))</f>
        <v/>
      </c>
      <c r="D449" s="313" t="str">
        <f>IF($E449="","",VLOOKUP($E449,Lists!$BM$2:$BP$78,4,FALSE))</f>
        <v/>
      </c>
      <c r="E449" s="312"/>
      <c r="F449" s="64"/>
      <c r="G449" s="73"/>
      <c r="H449" s="79"/>
      <c r="I449" s="218"/>
      <c r="J449" s="316"/>
      <c r="K449" s="302"/>
    </row>
    <row r="450" spans="2:11" x14ac:dyDescent="0.25">
      <c r="B450" s="313" t="str">
        <f>IF($E450="","",VLOOKUP($E450,Lists!$BM$2:$BP$78,2,FALSE))</f>
        <v/>
      </c>
      <c r="C450" s="313" t="str">
        <f>IF($E450="","",VLOOKUP($E450,Lists!$BM$2:$BP$78,3,FALSE))</f>
        <v/>
      </c>
      <c r="D450" s="313" t="str">
        <f>IF($E450="","",VLOOKUP($E450,Lists!$BM$2:$BP$78,4,FALSE))</f>
        <v/>
      </c>
      <c r="E450" s="312"/>
      <c r="F450" s="64"/>
      <c r="G450" s="73"/>
      <c r="H450" s="79"/>
      <c r="I450" s="218"/>
      <c r="J450" s="316"/>
      <c r="K450" s="302"/>
    </row>
    <row r="451" spans="2:11" x14ac:dyDescent="0.25">
      <c r="B451" s="313" t="str">
        <f>IF($E451="","",VLOOKUP($E451,Lists!$BM$2:$BP$78,2,FALSE))</f>
        <v/>
      </c>
      <c r="C451" s="313" t="str">
        <f>IF($E451="","",VLOOKUP($E451,Lists!$BM$2:$BP$78,3,FALSE))</f>
        <v/>
      </c>
      <c r="D451" s="313" t="str">
        <f>IF($E451="","",VLOOKUP($E451,Lists!$BM$2:$BP$78,4,FALSE))</f>
        <v/>
      </c>
      <c r="E451" s="312"/>
      <c r="F451" s="64"/>
      <c r="G451" s="73"/>
      <c r="H451" s="79"/>
      <c r="I451" s="218"/>
      <c r="J451" s="316"/>
      <c r="K451" s="302"/>
    </row>
    <row r="452" spans="2:11" x14ac:dyDescent="0.25">
      <c r="B452" s="313" t="str">
        <f>IF($E452="","",VLOOKUP($E452,Lists!$BM$2:$BP$78,2,FALSE))</f>
        <v/>
      </c>
      <c r="C452" s="313" t="str">
        <f>IF($E452="","",VLOOKUP($E452,Lists!$BM$2:$BP$78,3,FALSE))</f>
        <v/>
      </c>
      <c r="D452" s="313" t="str">
        <f>IF($E452="","",VLOOKUP($E452,Lists!$BM$2:$BP$78,4,FALSE))</f>
        <v/>
      </c>
      <c r="E452" s="312"/>
      <c r="F452" s="64"/>
      <c r="G452" s="73"/>
      <c r="H452" s="79"/>
      <c r="I452" s="218"/>
      <c r="J452" s="316"/>
      <c r="K452" s="302"/>
    </row>
    <row r="453" spans="2:11" x14ac:dyDescent="0.25">
      <c r="B453" s="313" t="str">
        <f>IF($E453="","",VLOOKUP($E453,Lists!$BM$2:$BP$78,2,FALSE))</f>
        <v/>
      </c>
      <c r="C453" s="313" t="str">
        <f>IF($E453="","",VLOOKUP($E453,Lists!$BM$2:$BP$78,3,FALSE))</f>
        <v/>
      </c>
      <c r="D453" s="313" t="str">
        <f>IF($E453="","",VLOOKUP($E453,Lists!$BM$2:$BP$78,4,FALSE))</f>
        <v/>
      </c>
      <c r="E453" s="312"/>
      <c r="F453" s="64"/>
      <c r="G453" s="73"/>
      <c r="H453" s="79"/>
      <c r="I453" s="218"/>
      <c r="J453" s="316"/>
      <c r="K453" s="302"/>
    </row>
    <row r="454" spans="2:11" x14ac:dyDescent="0.25">
      <c r="B454" s="313" t="str">
        <f>IF($E454="","",VLOOKUP($E454,Lists!$BM$2:$BP$78,2,FALSE))</f>
        <v/>
      </c>
      <c r="C454" s="313" t="str">
        <f>IF($E454="","",VLOOKUP($E454,Lists!$BM$2:$BP$78,3,FALSE))</f>
        <v/>
      </c>
      <c r="D454" s="313" t="str">
        <f>IF($E454="","",VLOOKUP($E454,Lists!$BM$2:$BP$78,4,FALSE))</f>
        <v/>
      </c>
      <c r="E454" s="312"/>
      <c r="F454" s="64"/>
      <c r="G454" s="73"/>
      <c r="H454" s="79"/>
      <c r="I454" s="218"/>
      <c r="J454" s="316"/>
      <c r="K454" s="302"/>
    </row>
    <row r="455" spans="2:11" x14ac:dyDescent="0.25">
      <c r="B455" s="313" t="str">
        <f>IF($E455="","",VLOOKUP($E455,Lists!$BM$2:$BP$78,2,FALSE))</f>
        <v/>
      </c>
      <c r="C455" s="313" t="str">
        <f>IF($E455="","",VLOOKUP($E455,Lists!$BM$2:$BP$78,3,FALSE))</f>
        <v/>
      </c>
      <c r="D455" s="313" t="str">
        <f>IF($E455="","",VLOOKUP($E455,Lists!$BM$2:$BP$78,4,FALSE))</f>
        <v/>
      </c>
      <c r="E455" s="312"/>
      <c r="F455" s="64"/>
      <c r="G455" s="73"/>
      <c r="H455" s="79"/>
      <c r="I455" s="218"/>
      <c r="J455" s="316"/>
      <c r="K455" s="302"/>
    </row>
    <row r="456" spans="2:11" x14ac:dyDescent="0.25">
      <c r="B456" s="313" t="str">
        <f>IF($E456="","",VLOOKUP($E456,Lists!$BM$2:$BP$78,2,FALSE))</f>
        <v/>
      </c>
      <c r="C456" s="313" t="str">
        <f>IF($E456="","",VLOOKUP($E456,Lists!$BM$2:$BP$78,3,FALSE))</f>
        <v/>
      </c>
      <c r="D456" s="313" t="str">
        <f>IF($E456="","",VLOOKUP($E456,Lists!$BM$2:$BP$78,4,FALSE))</f>
        <v/>
      </c>
      <c r="E456" s="312"/>
      <c r="F456" s="64"/>
      <c r="G456" s="73"/>
      <c r="H456" s="79"/>
      <c r="I456" s="218"/>
      <c r="J456" s="316"/>
      <c r="K456" s="302"/>
    </row>
    <row r="457" spans="2:11" x14ac:dyDescent="0.25">
      <c r="B457" s="313" t="str">
        <f>IF($E457="","",VLOOKUP($E457,Lists!$BM$2:$BP$78,2,FALSE))</f>
        <v/>
      </c>
      <c r="C457" s="313" t="str">
        <f>IF($E457="","",VLOOKUP($E457,Lists!$BM$2:$BP$78,3,FALSE))</f>
        <v/>
      </c>
      <c r="D457" s="313" t="str">
        <f>IF($E457="","",VLOOKUP($E457,Lists!$BM$2:$BP$78,4,FALSE))</f>
        <v/>
      </c>
      <c r="E457" s="312"/>
      <c r="F457" s="64"/>
      <c r="G457" s="73"/>
      <c r="H457" s="79"/>
      <c r="I457" s="218"/>
      <c r="J457" s="316"/>
      <c r="K457" s="302"/>
    </row>
    <row r="458" spans="2:11" x14ac:dyDescent="0.25">
      <c r="B458" s="313" t="str">
        <f>IF($E458="","",VLOOKUP($E458,Lists!$BM$2:$BP$78,2,FALSE))</f>
        <v/>
      </c>
      <c r="C458" s="313" t="str">
        <f>IF($E458="","",VLOOKUP($E458,Lists!$BM$2:$BP$78,3,FALSE))</f>
        <v/>
      </c>
      <c r="D458" s="313" t="str">
        <f>IF($E458="","",VLOOKUP($E458,Lists!$BM$2:$BP$78,4,FALSE))</f>
        <v/>
      </c>
      <c r="E458" s="312"/>
      <c r="F458" s="64"/>
      <c r="G458" s="73"/>
      <c r="H458" s="79"/>
      <c r="I458" s="218"/>
      <c r="J458" s="316"/>
      <c r="K458" s="302"/>
    </row>
    <row r="459" spans="2:11" x14ac:dyDescent="0.25">
      <c r="B459" s="313" t="str">
        <f>IF($E459="","",VLOOKUP($E459,Lists!$BM$2:$BP$78,2,FALSE))</f>
        <v/>
      </c>
      <c r="C459" s="313" t="str">
        <f>IF($E459="","",VLOOKUP($E459,Lists!$BM$2:$BP$78,3,FALSE))</f>
        <v/>
      </c>
      <c r="D459" s="313" t="str">
        <f>IF($E459="","",VLOOKUP($E459,Lists!$BM$2:$BP$78,4,FALSE))</f>
        <v/>
      </c>
      <c r="E459" s="312"/>
      <c r="F459" s="64"/>
      <c r="G459" s="73"/>
      <c r="H459" s="79"/>
      <c r="I459" s="218"/>
      <c r="J459" s="316"/>
      <c r="K459" s="302"/>
    </row>
    <row r="460" spans="2:11" x14ac:dyDescent="0.25">
      <c r="B460" s="313" t="str">
        <f>IF($E460="","",VLOOKUP($E460,Lists!$BM$2:$BP$78,2,FALSE))</f>
        <v/>
      </c>
      <c r="C460" s="313" t="str">
        <f>IF($E460="","",VLOOKUP($E460,Lists!$BM$2:$BP$78,3,FALSE))</f>
        <v/>
      </c>
      <c r="D460" s="313" t="str">
        <f>IF($E460="","",VLOOKUP($E460,Lists!$BM$2:$BP$78,4,FALSE))</f>
        <v/>
      </c>
      <c r="E460" s="312"/>
      <c r="F460" s="64"/>
      <c r="G460" s="73"/>
      <c r="H460" s="79"/>
      <c r="I460" s="218"/>
      <c r="J460" s="316"/>
      <c r="K460" s="302"/>
    </row>
    <row r="461" spans="2:11" x14ac:dyDescent="0.25">
      <c r="B461" s="313" t="str">
        <f>IF($E461="","",VLOOKUP($E461,Lists!$BM$2:$BP$78,2,FALSE))</f>
        <v/>
      </c>
      <c r="C461" s="313" t="str">
        <f>IF($E461="","",VLOOKUP($E461,Lists!$BM$2:$BP$78,3,FALSE))</f>
        <v/>
      </c>
      <c r="D461" s="313" t="str">
        <f>IF($E461="","",VLOOKUP($E461,Lists!$BM$2:$BP$78,4,FALSE))</f>
        <v/>
      </c>
      <c r="E461" s="312"/>
      <c r="F461" s="64"/>
      <c r="G461" s="73"/>
      <c r="H461" s="79"/>
      <c r="I461" s="218"/>
      <c r="J461" s="316"/>
      <c r="K461" s="302"/>
    </row>
    <row r="462" spans="2:11" x14ac:dyDescent="0.25">
      <c r="B462" s="313" t="str">
        <f>IF($E462="","",VLOOKUP($E462,Lists!$BM$2:$BP$78,2,FALSE))</f>
        <v/>
      </c>
      <c r="C462" s="313" t="str">
        <f>IF($E462="","",VLOOKUP($E462,Lists!$BM$2:$BP$78,3,FALSE))</f>
        <v/>
      </c>
      <c r="D462" s="313" t="str">
        <f>IF($E462="","",VLOOKUP($E462,Lists!$BM$2:$BP$78,4,FALSE))</f>
        <v/>
      </c>
      <c r="E462" s="312"/>
      <c r="F462" s="64"/>
      <c r="G462" s="73"/>
      <c r="H462" s="79"/>
      <c r="I462" s="218"/>
      <c r="J462" s="316"/>
      <c r="K462" s="302"/>
    </row>
    <row r="463" spans="2:11" x14ac:dyDescent="0.25">
      <c r="B463" s="313" t="str">
        <f>IF($E463="","",VLOOKUP($E463,Lists!$BM$2:$BP$78,2,FALSE))</f>
        <v/>
      </c>
      <c r="C463" s="313" t="str">
        <f>IF($E463="","",VLOOKUP($E463,Lists!$BM$2:$BP$78,3,FALSE))</f>
        <v/>
      </c>
      <c r="D463" s="313" t="str">
        <f>IF($E463="","",VLOOKUP($E463,Lists!$BM$2:$BP$78,4,FALSE))</f>
        <v/>
      </c>
      <c r="E463" s="312"/>
      <c r="F463" s="64"/>
      <c r="G463" s="73"/>
      <c r="H463" s="79"/>
      <c r="I463" s="218"/>
      <c r="J463" s="316"/>
      <c r="K463" s="302"/>
    </row>
    <row r="464" spans="2:11" x14ac:dyDescent="0.25">
      <c r="B464" s="313" t="str">
        <f>IF($E464="","",VLOOKUP($E464,Lists!$BM$2:$BP$78,2,FALSE))</f>
        <v/>
      </c>
      <c r="C464" s="313" t="str">
        <f>IF($E464="","",VLOOKUP($E464,Lists!$BM$2:$BP$78,3,FALSE))</f>
        <v/>
      </c>
      <c r="D464" s="313" t="str">
        <f>IF($E464="","",VLOOKUP($E464,Lists!$BM$2:$BP$78,4,FALSE))</f>
        <v/>
      </c>
      <c r="E464" s="312"/>
      <c r="F464" s="64"/>
      <c r="G464" s="73"/>
      <c r="H464" s="79"/>
      <c r="I464" s="218"/>
      <c r="J464" s="316"/>
      <c r="K464" s="302"/>
    </row>
    <row r="465" spans="2:11" x14ac:dyDescent="0.25">
      <c r="B465" s="313" t="str">
        <f>IF($E465="","",VLOOKUP($E465,Lists!$BM$2:$BP$78,2,FALSE))</f>
        <v/>
      </c>
      <c r="C465" s="313" t="str">
        <f>IF($E465="","",VLOOKUP($E465,Lists!$BM$2:$BP$78,3,FALSE))</f>
        <v/>
      </c>
      <c r="D465" s="313" t="str">
        <f>IF($E465="","",VLOOKUP($E465,Lists!$BM$2:$BP$78,4,FALSE))</f>
        <v/>
      </c>
      <c r="E465" s="312"/>
      <c r="F465" s="64"/>
      <c r="G465" s="73"/>
      <c r="H465" s="79"/>
      <c r="I465" s="218"/>
      <c r="J465" s="316"/>
      <c r="K465" s="302"/>
    </row>
    <row r="466" spans="2:11" x14ac:dyDescent="0.25">
      <c r="B466" s="313" t="str">
        <f>IF($E466="","",VLOOKUP($E466,Lists!$BM$2:$BP$78,2,FALSE))</f>
        <v/>
      </c>
      <c r="C466" s="313" t="str">
        <f>IF($E466="","",VLOOKUP($E466,Lists!$BM$2:$BP$78,3,FALSE))</f>
        <v/>
      </c>
      <c r="D466" s="313" t="str">
        <f>IF($E466="","",VLOOKUP($E466,Lists!$BM$2:$BP$78,4,FALSE))</f>
        <v/>
      </c>
      <c r="E466" s="312"/>
      <c r="F466" s="64"/>
      <c r="G466" s="73"/>
      <c r="H466" s="79"/>
      <c r="I466" s="218"/>
      <c r="J466" s="316"/>
      <c r="K466" s="302"/>
    </row>
    <row r="467" spans="2:11" x14ac:dyDescent="0.25">
      <c r="B467" s="313" t="str">
        <f>IF($E467="","",VLOOKUP($E467,Lists!$BM$2:$BP$78,2,FALSE))</f>
        <v/>
      </c>
      <c r="C467" s="313" t="str">
        <f>IF($E467="","",VLOOKUP($E467,Lists!$BM$2:$BP$78,3,FALSE))</f>
        <v/>
      </c>
      <c r="D467" s="313" t="str">
        <f>IF($E467="","",VLOOKUP($E467,Lists!$BM$2:$BP$78,4,FALSE))</f>
        <v/>
      </c>
      <c r="E467" s="312"/>
      <c r="F467" s="64"/>
      <c r="G467" s="73"/>
      <c r="H467" s="79"/>
      <c r="I467" s="218"/>
      <c r="J467" s="316"/>
      <c r="K467" s="302"/>
    </row>
    <row r="468" spans="2:11" x14ac:dyDescent="0.25">
      <c r="B468" s="313" t="str">
        <f>IF($E468="","",VLOOKUP($E468,Lists!$BM$2:$BP$78,2,FALSE))</f>
        <v/>
      </c>
      <c r="C468" s="313" t="str">
        <f>IF($E468="","",VLOOKUP($E468,Lists!$BM$2:$BP$78,3,FALSE))</f>
        <v/>
      </c>
      <c r="D468" s="313" t="str">
        <f>IF($E468="","",VLOOKUP($E468,Lists!$BM$2:$BP$78,4,FALSE))</f>
        <v/>
      </c>
      <c r="E468" s="312"/>
      <c r="F468" s="64"/>
      <c r="G468" s="73"/>
      <c r="H468" s="79"/>
      <c r="I468" s="218"/>
      <c r="J468" s="316"/>
      <c r="K468" s="302"/>
    </row>
    <row r="469" spans="2:11" x14ac:dyDescent="0.25">
      <c r="B469" s="313" t="str">
        <f>IF($E469="","",VLOOKUP($E469,Lists!$BM$2:$BP$78,2,FALSE))</f>
        <v/>
      </c>
      <c r="C469" s="313" t="str">
        <f>IF($E469="","",VLOOKUP($E469,Lists!$BM$2:$BP$78,3,FALSE))</f>
        <v/>
      </c>
      <c r="D469" s="313" t="str">
        <f>IF($E469="","",VLOOKUP($E469,Lists!$BM$2:$BP$78,4,FALSE))</f>
        <v/>
      </c>
      <c r="E469" s="312"/>
      <c r="F469" s="64"/>
      <c r="G469" s="73"/>
      <c r="H469" s="79"/>
      <c r="I469" s="218"/>
      <c r="J469" s="316"/>
      <c r="K469" s="302"/>
    </row>
    <row r="470" spans="2:11" x14ac:dyDescent="0.25">
      <c r="B470" s="313" t="str">
        <f>IF($E470="","",VLOOKUP($E470,Lists!$BM$2:$BP$78,2,FALSE))</f>
        <v/>
      </c>
      <c r="C470" s="313" t="str">
        <f>IF($E470="","",VLOOKUP($E470,Lists!$BM$2:$BP$78,3,FALSE))</f>
        <v/>
      </c>
      <c r="D470" s="313" t="str">
        <f>IF($E470="","",VLOOKUP($E470,Lists!$BM$2:$BP$78,4,FALSE))</f>
        <v/>
      </c>
      <c r="E470" s="312"/>
      <c r="F470" s="64"/>
      <c r="G470" s="73"/>
      <c r="H470" s="79"/>
      <c r="I470" s="218"/>
      <c r="J470" s="316"/>
      <c r="K470" s="302"/>
    </row>
    <row r="471" spans="2:11" x14ac:dyDescent="0.25">
      <c r="B471" s="313" t="str">
        <f>IF($E471="","",VLOOKUP($E471,Lists!$BM$2:$BP$78,2,FALSE))</f>
        <v/>
      </c>
      <c r="C471" s="313" t="str">
        <f>IF($E471="","",VLOOKUP($E471,Lists!$BM$2:$BP$78,3,FALSE))</f>
        <v/>
      </c>
      <c r="D471" s="313" t="str">
        <f>IF($E471="","",VLOOKUP($E471,Lists!$BM$2:$BP$78,4,FALSE))</f>
        <v/>
      </c>
      <c r="E471" s="312"/>
      <c r="F471" s="64"/>
      <c r="G471" s="73"/>
      <c r="H471" s="79"/>
      <c r="I471" s="218"/>
      <c r="J471" s="316"/>
      <c r="K471" s="302"/>
    </row>
    <row r="472" spans="2:11" x14ac:dyDescent="0.25">
      <c r="B472" s="313" t="str">
        <f>IF($E472="","",VLOOKUP($E472,Lists!$BM$2:$BP$78,2,FALSE))</f>
        <v/>
      </c>
      <c r="C472" s="313" t="str">
        <f>IF($E472="","",VLOOKUP($E472,Lists!$BM$2:$BP$78,3,FALSE))</f>
        <v/>
      </c>
      <c r="D472" s="313" t="str">
        <f>IF($E472="","",VLOOKUP($E472,Lists!$BM$2:$BP$78,4,FALSE))</f>
        <v/>
      </c>
      <c r="E472" s="312"/>
      <c r="F472" s="64"/>
      <c r="G472" s="73"/>
      <c r="H472" s="79"/>
      <c r="I472" s="218"/>
      <c r="J472" s="316"/>
      <c r="K472" s="302"/>
    </row>
    <row r="473" spans="2:11" x14ac:dyDescent="0.25">
      <c r="B473" s="313" t="str">
        <f>IF($E473="","",VLOOKUP($E473,Lists!$BM$2:$BP$78,2,FALSE))</f>
        <v/>
      </c>
      <c r="C473" s="313" t="str">
        <f>IF($E473="","",VLOOKUP($E473,Lists!$BM$2:$BP$78,3,FALSE))</f>
        <v/>
      </c>
      <c r="D473" s="313" t="str">
        <f>IF($E473="","",VLOOKUP($E473,Lists!$BM$2:$BP$78,4,FALSE))</f>
        <v/>
      </c>
      <c r="E473" s="312"/>
      <c r="F473" s="64"/>
      <c r="G473" s="73"/>
      <c r="H473" s="79"/>
      <c r="I473" s="218"/>
      <c r="J473" s="316"/>
      <c r="K473" s="302"/>
    </row>
    <row r="474" spans="2:11" x14ac:dyDescent="0.25">
      <c r="B474" s="313" t="str">
        <f>IF($E474="","",VLOOKUP($E474,Lists!$BM$2:$BP$78,2,FALSE))</f>
        <v/>
      </c>
      <c r="C474" s="313" t="str">
        <f>IF($E474="","",VLOOKUP($E474,Lists!$BM$2:$BP$78,3,FALSE))</f>
        <v/>
      </c>
      <c r="D474" s="313" t="str">
        <f>IF($E474="","",VLOOKUP($E474,Lists!$BM$2:$BP$78,4,FALSE))</f>
        <v/>
      </c>
      <c r="E474" s="312"/>
      <c r="F474" s="64"/>
      <c r="G474" s="73"/>
      <c r="H474" s="79"/>
      <c r="I474" s="218"/>
      <c r="J474" s="316"/>
      <c r="K474" s="302"/>
    </row>
    <row r="475" spans="2:11" x14ac:dyDescent="0.25">
      <c r="B475" s="313" t="str">
        <f>IF($E475="","",VLOOKUP($E475,Lists!$BM$2:$BP$78,2,FALSE))</f>
        <v/>
      </c>
      <c r="C475" s="313" t="str">
        <f>IF($E475="","",VLOOKUP($E475,Lists!$BM$2:$BP$78,3,FALSE))</f>
        <v/>
      </c>
      <c r="D475" s="313" t="str">
        <f>IF($E475="","",VLOOKUP($E475,Lists!$BM$2:$BP$78,4,FALSE))</f>
        <v/>
      </c>
      <c r="E475" s="312"/>
      <c r="F475" s="64"/>
      <c r="G475" s="73"/>
      <c r="H475" s="79"/>
      <c r="I475" s="218"/>
      <c r="J475" s="316"/>
      <c r="K475" s="302"/>
    </row>
    <row r="476" spans="2:11" x14ac:dyDescent="0.25">
      <c r="B476" s="313" t="str">
        <f>IF($E476="","",VLOOKUP($E476,Lists!$BM$2:$BP$78,2,FALSE))</f>
        <v/>
      </c>
      <c r="C476" s="313" t="str">
        <f>IF($E476="","",VLOOKUP($E476,Lists!$BM$2:$BP$78,3,FALSE))</f>
        <v/>
      </c>
      <c r="D476" s="313" t="str">
        <f>IF($E476="","",VLOOKUP($E476,Lists!$BM$2:$BP$78,4,FALSE))</f>
        <v/>
      </c>
      <c r="E476" s="312"/>
      <c r="F476" s="64"/>
      <c r="G476" s="73"/>
      <c r="H476" s="79"/>
      <c r="I476" s="218"/>
      <c r="J476" s="316"/>
      <c r="K476" s="302"/>
    </row>
    <row r="477" spans="2:11" x14ac:dyDescent="0.25">
      <c r="B477" s="313" t="str">
        <f>IF($E477="","",VLOOKUP($E477,Lists!$BM$2:$BP$78,2,FALSE))</f>
        <v/>
      </c>
      <c r="C477" s="313" t="str">
        <f>IF($E477="","",VLOOKUP($E477,Lists!$BM$2:$BP$78,3,FALSE))</f>
        <v/>
      </c>
      <c r="D477" s="313" t="str">
        <f>IF($E477="","",VLOOKUP($E477,Lists!$BM$2:$BP$78,4,FALSE))</f>
        <v/>
      </c>
      <c r="E477" s="312"/>
      <c r="F477" s="64"/>
      <c r="G477" s="73"/>
      <c r="H477" s="79"/>
      <c r="I477" s="218"/>
      <c r="J477" s="316"/>
      <c r="K477" s="302"/>
    </row>
    <row r="478" spans="2:11" x14ac:dyDescent="0.25">
      <c r="B478" s="313" t="str">
        <f>IF($E478="","",VLOOKUP($E478,Lists!$BM$2:$BP$78,2,FALSE))</f>
        <v/>
      </c>
      <c r="C478" s="313" t="str">
        <f>IF($E478="","",VLOOKUP($E478,Lists!$BM$2:$BP$78,3,FALSE))</f>
        <v/>
      </c>
      <c r="D478" s="313" t="str">
        <f>IF($E478="","",VLOOKUP($E478,Lists!$BM$2:$BP$78,4,FALSE))</f>
        <v/>
      </c>
      <c r="E478" s="312"/>
      <c r="F478" s="64"/>
      <c r="G478" s="73"/>
      <c r="H478" s="79"/>
      <c r="I478" s="218"/>
      <c r="J478" s="316"/>
      <c r="K478" s="302"/>
    </row>
    <row r="479" spans="2:11" x14ac:dyDescent="0.25">
      <c r="B479" s="313" t="str">
        <f>IF($E479="","",VLOOKUP($E479,Lists!$BM$2:$BP$78,2,FALSE))</f>
        <v/>
      </c>
      <c r="C479" s="313" t="str">
        <f>IF($E479="","",VLOOKUP($E479,Lists!$BM$2:$BP$78,3,FALSE))</f>
        <v/>
      </c>
      <c r="D479" s="313" t="str">
        <f>IF($E479="","",VLOOKUP($E479,Lists!$BM$2:$BP$78,4,FALSE))</f>
        <v/>
      </c>
      <c r="E479" s="312"/>
      <c r="F479" s="64"/>
      <c r="G479" s="73"/>
      <c r="H479" s="79"/>
      <c r="I479" s="218"/>
      <c r="J479" s="316"/>
      <c r="K479" s="302"/>
    </row>
    <row r="480" spans="2:11" x14ac:dyDescent="0.25">
      <c r="B480" s="313" t="str">
        <f>IF($E480="","",VLOOKUP($E480,Lists!$BM$2:$BP$78,2,FALSE))</f>
        <v/>
      </c>
      <c r="C480" s="313" t="str">
        <f>IF($E480="","",VLOOKUP($E480,Lists!$BM$2:$BP$78,3,FALSE))</f>
        <v/>
      </c>
      <c r="D480" s="313" t="str">
        <f>IF($E480="","",VLOOKUP($E480,Lists!$BM$2:$BP$78,4,FALSE))</f>
        <v/>
      </c>
      <c r="E480" s="312"/>
      <c r="F480" s="64"/>
      <c r="G480" s="73"/>
      <c r="H480" s="79"/>
      <c r="I480" s="218"/>
      <c r="J480" s="316"/>
      <c r="K480" s="302"/>
    </row>
    <row r="481" spans="2:11" x14ac:dyDescent="0.25">
      <c r="B481" s="313" t="str">
        <f>IF($E481="","",VLOOKUP($E481,Lists!$BM$2:$BP$78,2,FALSE))</f>
        <v/>
      </c>
      <c r="C481" s="313" t="str">
        <f>IF($E481="","",VLOOKUP($E481,Lists!$BM$2:$BP$78,3,FALSE))</f>
        <v/>
      </c>
      <c r="D481" s="313" t="str">
        <f>IF($E481="","",VLOOKUP($E481,Lists!$BM$2:$BP$78,4,FALSE))</f>
        <v/>
      </c>
      <c r="E481" s="312"/>
      <c r="F481" s="64"/>
      <c r="G481" s="73"/>
      <c r="H481" s="79"/>
      <c r="I481" s="218"/>
      <c r="J481" s="316"/>
      <c r="K481" s="302"/>
    </row>
    <row r="482" spans="2:11" x14ac:dyDescent="0.25">
      <c r="B482" s="313" t="str">
        <f>IF($E482="","",VLOOKUP($E482,Lists!$BM$2:$BP$78,2,FALSE))</f>
        <v/>
      </c>
      <c r="C482" s="313" t="str">
        <f>IF($E482="","",VLOOKUP($E482,Lists!$BM$2:$BP$78,3,FALSE))</f>
        <v/>
      </c>
      <c r="D482" s="313" t="str">
        <f>IF($E482="","",VLOOKUP($E482,Lists!$BM$2:$BP$78,4,FALSE))</f>
        <v/>
      </c>
      <c r="E482" s="312"/>
      <c r="F482" s="64"/>
      <c r="G482" s="73"/>
      <c r="H482" s="79"/>
      <c r="I482" s="218"/>
      <c r="J482" s="316"/>
      <c r="K482" s="302"/>
    </row>
    <row r="483" spans="2:11" x14ac:dyDescent="0.25">
      <c r="B483" s="313" t="str">
        <f>IF($E483="","",VLOOKUP($E483,Lists!$BM$2:$BP$78,2,FALSE))</f>
        <v/>
      </c>
      <c r="C483" s="313" t="str">
        <f>IF($E483="","",VLOOKUP($E483,Lists!$BM$2:$BP$78,3,FALSE))</f>
        <v/>
      </c>
      <c r="D483" s="313" t="str">
        <f>IF($E483="","",VLOOKUP($E483,Lists!$BM$2:$BP$78,4,FALSE))</f>
        <v/>
      </c>
      <c r="E483" s="312"/>
      <c r="F483" s="64"/>
      <c r="G483" s="73"/>
      <c r="H483" s="79"/>
      <c r="I483" s="218"/>
      <c r="J483" s="316"/>
      <c r="K483" s="302"/>
    </row>
    <row r="484" spans="2:11" x14ac:dyDescent="0.25">
      <c r="B484" s="313" t="str">
        <f>IF($E484="","",VLOOKUP($E484,Lists!$BM$2:$BP$78,2,FALSE))</f>
        <v/>
      </c>
      <c r="C484" s="313" t="str">
        <f>IF($E484="","",VLOOKUP($E484,Lists!$BM$2:$BP$78,3,FALSE))</f>
        <v/>
      </c>
      <c r="D484" s="313" t="str">
        <f>IF($E484="","",VLOOKUP($E484,Lists!$BM$2:$BP$78,4,FALSE))</f>
        <v/>
      </c>
      <c r="E484" s="312"/>
      <c r="F484" s="64"/>
      <c r="G484" s="73"/>
      <c r="H484" s="79"/>
      <c r="I484" s="218"/>
      <c r="J484" s="316"/>
      <c r="K484" s="302"/>
    </row>
    <row r="485" spans="2:11" x14ac:dyDescent="0.25">
      <c r="B485" s="313" t="str">
        <f>IF($E485="","",VLOOKUP($E485,Lists!$BM$2:$BP$78,2,FALSE))</f>
        <v/>
      </c>
      <c r="C485" s="313" t="str">
        <f>IF($E485="","",VLOOKUP($E485,Lists!$BM$2:$BP$78,3,FALSE))</f>
        <v/>
      </c>
      <c r="D485" s="313" t="str">
        <f>IF($E485="","",VLOOKUP($E485,Lists!$BM$2:$BP$78,4,FALSE))</f>
        <v/>
      </c>
      <c r="E485" s="312"/>
      <c r="F485" s="64"/>
      <c r="G485" s="73"/>
      <c r="H485" s="79"/>
      <c r="I485" s="218"/>
      <c r="J485" s="316"/>
      <c r="K485" s="302"/>
    </row>
    <row r="486" spans="2:11" x14ac:dyDescent="0.25">
      <c r="B486" s="313" t="str">
        <f>IF($E486="","",VLOOKUP($E486,Lists!$BM$2:$BP$78,2,FALSE))</f>
        <v/>
      </c>
      <c r="C486" s="313" t="str">
        <f>IF($E486="","",VLOOKUP($E486,Lists!$BM$2:$BP$78,3,FALSE))</f>
        <v/>
      </c>
      <c r="D486" s="313" t="str">
        <f>IF($E486="","",VLOOKUP($E486,Lists!$BM$2:$BP$78,4,FALSE))</f>
        <v/>
      </c>
      <c r="E486" s="312"/>
      <c r="F486" s="64"/>
      <c r="G486" s="73"/>
      <c r="H486" s="79"/>
      <c r="I486" s="218"/>
      <c r="J486" s="316"/>
      <c r="K486" s="302"/>
    </row>
    <row r="487" spans="2:11" x14ac:dyDescent="0.25">
      <c r="B487" s="313" t="str">
        <f>IF($E487="","",VLOOKUP($E487,Lists!$BM$2:$BP$78,2,FALSE))</f>
        <v/>
      </c>
      <c r="C487" s="313" t="str">
        <f>IF($E487="","",VLOOKUP($E487,Lists!$BM$2:$BP$78,3,FALSE))</f>
        <v/>
      </c>
      <c r="D487" s="313" t="str">
        <f>IF($E487="","",VLOOKUP($E487,Lists!$BM$2:$BP$78,4,FALSE))</f>
        <v/>
      </c>
      <c r="E487" s="312"/>
      <c r="F487" s="64"/>
      <c r="G487" s="73"/>
      <c r="H487" s="79"/>
      <c r="I487" s="218"/>
      <c r="J487" s="316"/>
      <c r="K487" s="302"/>
    </row>
    <row r="488" spans="2:11" x14ac:dyDescent="0.25">
      <c r="B488" s="313" t="str">
        <f>IF($E488="","",VLOOKUP($E488,Lists!$BM$2:$BP$78,2,FALSE))</f>
        <v/>
      </c>
      <c r="C488" s="313" t="str">
        <f>IF($E488="","",VLOOKUP($E488,Lists!$BM$2:$BP$78,3,FALSE))</f>
        <v/>
      </c>
      <c r="D488" s="313" t="str">
        <f>IF($E488="","",VLOOKUP($E488,Lists!$BM$2:$BP$78,4,FALSE))</f>
        <v/>
      </c>
      <c r="E488" s="312"/>
      <c r="F488" s="64"/>
      <c r="G488" s="73"/>
      <c r="H488" s="79"/>
      <c r="I488" s="218"/>
      <c r="J488" s="316"/>
      <c r="K488" s="302"/>
    </row>
    <row r="489" spans="2:11" x14ac:dyDescent="0.25">
      <c r="B489" s="313" t="str">
        <f>IF($E489="","",VLOOKUP($E489,Lists!$BM$2:$BP$78,2,FALSE))</f>
        <v/>
      </c>
      <c r="C489" s="313" t="str">
        <f>IF($E489="","",VLOOKUP($E489,Lists!$BM$2:$BP$78,3,FALSE))</f>
        <v/>
      </c>
      <c r="D489" s="313" t="str">
        <f>IF($E489="","",VLOOKUP($E489,Lists!$BM$2:$BP$78,4,FALSE))</f>
        <v/>
      </c>
      <c r="E489" s="312"/>
      <c r="F489" s="64"/>
      <c r="G489" s="73"/>
      <c r="H489" s="79"/>
      <c r="I489" s="218"/>
      <c r="J489" s="316"/>
      <c r="K489" s="302"/>
    </row>
    <row r="490" spans="2:11" x14ac:dyDescent="0.25">
      <c r="B490" s="313" t="str">
        <f>IF($E490="","",VLOOKUP($E490,Lists!$BM$2:$BP$78,2,FALSE))</f>
        <v/>
      </c>
      <c r="C490" s="313" t="str">
        <f>IF($E490="","",VLOOKUP($E490,Lists!$BM$2:$BP$78,3,FALSE))</f>
        <v/>
      </c>
      <c r="D490" s="313" t="str">
        <f>IF($E490="","",VLOOKUP($E490,Lists!$BM$2:$BP$78,4,FALSE))</f>
        <v/>
      </c>
      <c r="E490" s="312"/>
      <c r="F490" s="64"/>
      <c r="G490" s="73"/>
      <c r="H490" s="79"/>
      <c r="I490" s="218"/>
      <c r="J490" s="316"/>
      <c r="K490" s="302"/>
    </row>
    <row r="491" spans="2:11" x14ac:dyDescent="0.25">
      <c r="B491" s="313" t="str">
        <f>IF($E491="","",VLOOKUP($E491,Lists!$BM$2:$BP$78,2,FALSE))</f>
        <v/>
      </c>
      <c r="C491" s="313" t="str">
        <f>IF($E491="","",VLOOKUP($E491,Lists!$BM$2:$BP$78,3,FALSE))</f>
        <v/>
      </c>
      <c r="D491" s="313" t="str">
        <f>IF($E491="","",VLOOKUP($E491,Lists!$BM$2:$BP$78,4,FALSE))</f>
        <v/>
      </c>
      <c r="E491" s="312"/>
      <c r="F491" s="64"/>
      <c r="G491" s="73"/>
      <c r="H491" s="79"/>
      <c r="I491" s="218"/>
      <c r="J491" s="316"/>
      <c r="K491" s="302"/>
    </row>
    <row r="492" spans="2:11" x14ac:dyDescent="0.25">
      <c r="B492" s="313" t="str">
        <f>IF($E492="","",VLOOKUP($E492,Lists!$BM$2:$BP$78,2,FALSE))</f>
        <v/>
      </c>
      <c r="C492" s="313" t="str">
        <f>IF($E492="","",VLOOKUP($E492,Lists!$BM$2:$BP$78,3,FALSE))</f>
        <v/>
      </c>
      <c r="D492" s="313" t="str">
        <f>IF($E492="","",VLOOKUP($E492,Lists!$BM$2:$BP$78,4,FALSE))</f>
        <v/>
      </c>
      <c r="E492" s="312"/>
      <c r="F492" s="64"/>
      <c r="G492" s="73"/>
      <c r="H492" s="79"/>
      <c r="I492" s="218"/>
      <c r="J492" s="316"/>
      <c r="K492" s="302"/>
    </row>
    <row r="493" spans="2:11" x14ac:dyDescent="0.25">
      <c r="B493" s="313" t="str">
        <f>IF($E493="","",VLOOKUP($E493,Lists!$BM$2:$BP$78,2,FALSE))</f>
        <v/>
      </c>
      <c r="C493" s="313" t="str">
        <f>IF($E493="","",VLOOKUP($E493,Lists!$BM$2:$BP$78,3,FALSE))</f>
        <v/>
      </c>
      <c r="D493" s="313" t="str">
        <f>IF($E493="","",VLOOKUP($E493,Lists!$BM$2:$BP$78,4,FALSE))</f>
        <v/>
      </c>
      <c r="E493" s="312"/>
      <c r="F493" s="64"/>
      <c r="G493" s="73"/>
      <c r="H493" s="79"/>
      <c r="I493" s="218"/>
      <c r="J493" s="316"/>
      <c r="K493" s="302"/>
    </row>
    <row r="494" spans="2:11" x14ac:dyDescent="0.25">
      <c r="B494" s="313" t="str">
        <f>IF($E494="","",VLOOKUP($E494,Lists!$BM$2:$BP$78,2,FALSE))</f>
        <v/>
      </c>
      <c r="C494" s="313" t="str">
        <f>IF($E494="","",VLOOKUP($E494,Lists!$BM$2:$BP$78,3,FALSE))</f>
        <v/>
      </c>
      <c r="D494" s="313" t="str">
        <f>IF($E494="","",VLOOKUP($E494,Lists!$BM$2:$BP$78,4,FALSE))</f>
        <v/>
      </c>
      <c r="E494" s="312"/>
      <c r="F494" s="64"/>
      <c r="G494" s="73"/>
      <c r="H494" s="79"/>
      <c r="I494" s="218"/>
      <c r="J494" s="316"/>
      <c r="K494" s="302"/>
    </row>
    <row r="495" spans="2:11" x14ac:dyDescent="0.25">
      <c r="B495" s="313" t="str">
        <f>IF($E495="","",VLOOKUP($E495,Lists!$BM$2:$BP$78,2,FALSE))</f>
        <v/>
      </c>
      <c r="C495" s="313" t="str">
        <f>IF($E495="","",VLOOKUP($E495,Lists!$BM$2:$BP$78,3,FALSE))</f>
        <v/>
      </c>
      <c r="D495" s="313" t="str">
        <f>IF($E495="","",VLOOKUP($E495,Lists!$BM$2:$BP$78,4,FALSE))</f>
        <v/>
      </c>
      <c r="E495" s="312"/>
      <c r="F495" s="64"/>
      <c r="G495" s="73"/>
      <c r="H495" s="79"/>
      <c r="I495" s="218"/>
      <c r="J495" s="316"/>
      <c r="K495" s="302"/>
    </row>
    <row r="496" spans="2:11" x14ac:dyDescent="0.25">
      <c r="B496" s="313" t="str">
        <f>IF($E496="","",VLOOKUP($E496,Lists!$BM$2:$BP$78,2,FALSE))</f>
        <v/>
      </c>
      <c r="C496" s="313" t="str">
        <f>IF($E496="","",VLOOKUP($E496,Lists!$BM$2:$BP$78,3,FALSE))</f>
        <v/>
      </c>
      <c r="D496" s="313" t="str">
        <f>IF($E496="","",VLOOKUP($E496,Lists!$BM$2:$BP$78,4,FALSE))</f>
        <v/>
      </c>
      <c r="E496" s="312"/>
      <c r="F496" s="64"/>
      <c r="G496" s="73"/>
      <c r="H496" s="79"/>
      <c r="I496" s="218"/>
      <c r="J496" s="316"/>
      <c r="K496" s="302"/>
    </row>
    <row r="497" spans="2:11" x14ac:dyDescent="0.25">
      <c r="B497" s="313" t="str">
        <f>IF($E497="","",VLOOKUP($E497,Lists!$BM$2:$BP$78,2,FALSE))</f>
        <v/>
      </c>
      <c r="C497" s="313" t="str">
        <f>IF($E497="","",VLOOKUP($E497,Lists!$BM$2:$BP$78,3,FALSE))</f>
        <v/>
      </c>
      <c r="D497" s="313" t="str">
        <f>IF($E497="","",VLOOKUP($E497,Lists!$BM$2:$BP$78,4,FALSE))</f>
        <v/>
      </c>
      <c r="E497" s="312"/>
      <c r="F497" s="64"/>
      <c r="G497" s="73"/>
      <c r="H497" s="79"/>
      <c r="I497" s="218"/>
      <c r="J497" s="316"/>
      <c r="K497" s="302"/>
    </row>
    <row r="498" spans="2:11" x14ac:dyDescent="0.25">
      <c r="B498" s="313" t="str">
        <f>IF($E498="","",VLOOKUP($E498,Lists!$BM$2:$BP$78,2,FALSE))</f>
        <v/>
      </c>
      <c r="C498" s="313" t="str">
        <f>IF($E498="","",VLOOKUP($E498,Lists!$BM$2:$BP$78,3,FALSE))</f>
        <v/>
      </c>
      <c r="D498" s="313" t="str">
        <f>IF($E498="","",VLOOKUP($E498,Lists!$BM$2:$BP$78,4,FALSE))</f>
        <v/>
      </c>
      <c r="E498" s="312"/>
      <c r="F498" s="64"/>
      <c r="G498" s="73"/>
      <c r="H498" s="79"/>
      <c r="I498" s="218"/>
      <c r="J498" s="316"/>
      <c r="K498" s="302"/>
    </row>
    <row r="499" spans="2:11" x14ac:dyDescent="0.25">
      <c r="B499" s="313" t="str">
        <f>IF($E499="","",VLOOKUP($E499,Lists!$BM$2:$BP$78,2,FALSE))</f>
        <v/>
      </c>
      <c r="C499" s="313" t="str">
        <f>IF($E499="","",VLOOKUP($E499,Lists!$BM$2:$BP$78,3,FALSE))</f>
        <v/>
      </c>
      <c r="D499" s="313" t="str">
        <f>IF($E499="","",VLOOKUP($E499,Lists!$BM$2:$BP$78,4,FALSE))</f>
        <v/>
      </c>
      <c r="E499" s="312"/>
      <c r="F499" s="64"/>
      <c r="G499" s="73"/>
      <c r="H499" s="79"/>
      <c r="I499" s="218"/>
      <c r="J499" s="316"/>
      <c r="K499" s="302"/>
    </row>
    <row r="500" spans="2:11" ht="15.75" thickBot="1" x14ac:dyDescent="0.3">
      <c r="B500" s="313" t="str">
        <f>IF($E500="","",VLOOKUP($E500,Lists!$BM$2:$BP$78,2,FALSE))</f>
        <v/>
      </c>
      <c r="C500" s="313" t="str">
        <f>IF($E500="","",VLOOKUP($E500,Lists!$BM$2:$BP$78,3,FALSE))</f>
        <v/>
      </c>
      <c r="D500" s="313" t="str">
        <f>IF($E500="","",VLOOKUP($E500,Lists!$BM$2:$BP$78,4,FALSE))</f>
        <v/>
      </c>
      <c r="E500" s="312"/>
      <c r="F500" s="64"/>
      <c r="G500" s="73"/>
      <c r="H500" s="79"/>
      <c r="I500" s="218"/>
      <c r="J500" s="317"/>
      <c r="K500" s="318"/>
    </row>
    <row r="501" spans="2:11" hidden="1" x14ac:dyDescent="0.25">
      <c r="B501" s="9"/>
      <c r="C501" s="9"/>
    </row>
    <row r="502" spans="2:11" hidden="1" x14ac:dyDescent="0.25">
      <c r="B502" s="9"/>
      <c r="C502" s="9"/>
    </row>
    <row r="503" spans="2:11" hidden="1" x14ac:dyDescent="0.25">
      <c r="B503" s="9"/>
      <c r="C503" s="9"/>
    </row>
    <row r="504" spans="2:11" hidden="1" x14ac:dyDescent="0.25">
      <c r="B504" s="9"/>
      <c r="C504" s="9"/>
    </row>
    <row r="505" spans="2:11" hidden="1" x14ac:dyDescent="0.25">
      <c r="B505" s="9"/>
      <c r="C505" s="9"/>
    </row>
    <row r="506" spans="2:11" hidden="1" x14ac:dyDescent="0.25">
      <c r="B506" s="9"/>
      <c r="C506" s="9"/>
    </row>
    <row r="507" spans="2:11" hidden="1" x14ac:dyDescent="0.25">
      <c r="B507" s="9"/>
      <c r="C507" s="9"/>
    </row>
    <row r="508" spans="2:11" hidden="1" x14ac:dyDescent="0.25">
      <c r="B508" s="9"/>
      <c r="C508" s="9"/>
    </row>
    <row r="509" spans="2:11" hidden="1" x14ac:dyDescent="0.25">
      <c r="B509" s="9"/>
      <c r="C509" s="9"/>
    </row>
    <row r="510" spans="2:11" hidden="1" x14ac:dyDescent="0.25">
      <c r="B510" s="9"/>
      <c r="C510" s="9"/>
    </row>
    <row r="511" spans="2:11" hidden="1" x14ac:dyDescent="0.25">
      <c r="B511" s="9"/>
      <c r="C511" s="9"/>
    </row>
    <row r="512" spans="2:11" hidden="1" x14ac:dyDescent="0.25">
      <c r="B512" s="9"/>
      <c r="C512" s="9"/>
    </row>
    <row r="513" spans="2:3" hidden="1" x14ac:dyDescent="0.25">
      <c r="B513" s="9"/>
      <c r="C513" s="9"/>
    </row>
    <row r="514" spans="2:3" hidden="1" x14ac:dyDescent="0.25">
      <c r="B514" s="9"/>
      <c r="C514" s="9"/>
    </row>
    <row r="515" spans="2:3" hidden="1" x14ac:dyDescent="0.25">
      <c r="B515" s="9"/>
      <c r="C515" s="9"/>
    </row>
    <row r="516" spans="2:3" hidden="1" x14ac:dyDescent="0.25">
      <c r="B516" s="9"/>
      <c r="C516" s="9"/>
    </row>
    <row r="517" spans="2:3" hidden="1" x14ac:dyDescent="0.25">
      <c r="B517" s="9"/>
      <c r="C517" s="9"/>
    </row>
    <row r="518" spans="2:3" hidden="1" x14ac:dyDescent="0.25">
      <c r="B518" s="9"/>
      <c r="C518" s="9"/>
    </row>
    <row r="519" spans="2:3" hidden="1" x14ac:dyDescent="0.25">
      <c r="B519" s="9"/>
      <c r="C519" s="9"/>
    </row>
    <row r="520" spans="2:3" hidden="1" x14ac:dyDescent="0.25">
      <c r="B520" s="9"/>
      <c r="C520" s="9"/>
    </row>
    <row r="521" spans="2:3" hidden="1" x14ac:dyDescent="0.25">
      <c r="B521" s="9"/>
      <c r="C521" s="9"/>
    </row>
    <row r="522" spans="2:3" hidden="1" x14ac:dyDescent="0.25">
      <c r="B522" s="9"/>
      <c r="C522" s="9"/>
    </row>
    <row r="523" spans="2:3" hidden="1" x14ac:dyDescent="0.25">
      <c r="B523" s="9"/>
      <c r="C523" s="9"/>
    </row>
    <row r="524" spans="2:3" hidden="1" x14ac:dyDescent="0.25">
      <c r="B524" s="9"/>
      <c r="C524" s="9"/>
    </row>
    <row r="525" spans="2:3" hidden="1" x14ac:dyDescent="0.25">
      <c r="B525" s="9"/>
      <c r="C525" s="9"/>
    </row>
    <row r="526" spans="2:3" hidden="1" x14ac:dyDescent="0.25">
      <c r="B526" s="9"/>
      <c r="C526" s="9"/>
    </row>
    <row r="527" spans="2:3" hidden="1" x14ac:dyDescent="0.25">
      <c r="B527" s="9"/>
      <c r="C527" s="9"/>
    </row>
    <row r="528" spans="2:3" hidden="1" x14ac:dyDescent="0.25">
      <c r="B528" s="9"/>
      <c r="C528" s="9"/>
    </row>
    <row r="529" spans="2:3" hidden="1" x14ac:dyDescent="0.25">
      <c r="B529" s="9"/>
      <c r="C529" s="9"/>
    </row>
    <row r="530" spans="2:3" hidden="1" x14ac:dyDescent="0.25">
      <c r="B530" s="9"/>
      <c r="C530" s="9"/>
    </row>
    <row r="531" spans="2:3" hidden="1" x14ac:dyDescent="0.25">
      <c r="B531" s="9"/>
      <c r="C531" s="9"/>
    </row>
    <row r="532" spans="2:3" hidden="1" x14ac:dyDescent="0.25">
      <c r="B532" s="9"/>
      <c r="C532" s="9"/>
    </row>
    <row r="533" spans="2:3" hidden="1" x14ac:dyDescent="0.25">
      <c r="B533" s="9"/>
      <c r="C533" s="9"/>
    </row>
    <row r="534" spans="2:3" hidden="1" x14ac:dyDescent="0.25">
      <c r="B534" s="9"/>
      <c r="C534" s="9"/>
    </row>
    <row r="535" spans="2:3" hidden="1" x14ac:dyDescent="0.25">
      <c r="B535" s="9"/>
      <c r="C535" s="9"/>
    </row>
    <row r="536" spans="2:3" hidden="1" x14ac:dyDescent="0.25">
      <c r="B536" s="9"/>
      <c r="C536" s="9"/>
    </row>
    <row r="537" spans="2:3" hidden="1" x14ac:dyDescent="0.25">
      <c r="B537" s="9"/>
      <c r="C537" s="9"/>
    </row>
    <row r="538" spans="2:3" hidden="1" x14ac:dyDescent="0.25">
      <c r="B538" s="9"/>
      <c r="C538" s="9"/>
    </row>
    <row r="539" spans="2:3" hidden="1" x14ac:dyDescent="0.25">
      <c r="B539" s="9"/>
      <c r="C539" s="9"/>
    </row>
    <row r="540" spans="2:3" hidden="1" x14ac:dyDescent="0.25">
      <c r="B540" s="9"/>
      <c r="C540" s="9"/>
    </row>
    <row r="541" spans="2:3" hidden="1" x14ac:dyDescent="0.25">
      <c r="B541" s="9"/>
      <c r="C541" s="9"/>
    </row>
    <row r="542" spans="2:3" hidden="1" x14ac:dyDescent="0.25">
      <c r="B542" s="9"/>
      <c r="C542" s="9"/>
    </row>
    <row r="543" spans="2:3" hidden="1" x14ac:dyDescent="0.25">
      <c r="B543" s="9"/>
      <c r="C543" s="9"/>
    </row>
    <row r="544" spans="2:3" hidden="1" x14ac:dyDescent="0.25">
      <c r="B544" s="9"/>
      <c r="C544" s="9"/>
    </row>
    <row r="545" spans="2:3" hidden="1" x14ac:dyDescent="0.25">
      <c r="B545" s="9"/>
      <c r="C545" s="9"/>
    </row>
    <row r="546" spans="2:3" hidden="1" x14ac:dyDescent="0.25">
      <c r="B546" s="9"/>
      <c r="C546" s="9"/>
    </row>
    <row r="547" spans="2:3" hidden="1" x14ac:dyDescent="0.25">
      <c r="B547" s="9"/>
      <c r="C547" s="9"/>
    </row>
    <row r="548" spans="2:3" hidden="1" x14ac:dyDescent="0.25">
      <c r="B548" s="9"/>
      <c r="C548" s="9"/>
    </row>
    <row r="549" spans="2:3" hidden="1" x14ac:dyDescent="0.25">
      <c r="B549" s="9"/>
      <c r="C549" s="9"/>
    </row>
    <row r="550" spans="2:3" hidden="1" x14ac:dyDescent="0.25">
      <c r="B550" s="9"/>
      <c r="C550" s="9"/>
    </row>
    <row r="551" spans="2:3" hidden="1" x14ac:dyDescent="0.25">
      <c r="B551" s="9"/>
      <c r="C551" s="9"/>
    </row>
    <row r="552" spans="2:3" hidden="1" x14ac:dyDescent="0.25">
      <c r="B552" s="9"/>
      <c r="C552" s="9"/>
    </row>
    <row r="553" spans="2:3" hidden="1" x14ac:dyDescent="0.25">
      <c r="B553" s="9"/>
      <c r="C553" s="9"/>
    </row>
    <row r="554" spans="2:3" hidden="1" x14ac:dyDescent="0.25">
      <c r="B554" s="9"/>
      <c r="C554" s="9"/>
    </row>
    <row r="555" spans="2:3" hidden="1" x14ac:dyDescent="0.25">
      <c r="B555" s="9"/>
      <c r="C555" s="9"/>
    </row>
    <row r="556" spans="2:3" hidden="1" x14ac:dyDescent="0.25">
      <c r="B556" s="9"/>
      <c r="C556" s="9"/>
    </row>
    <row r="557" spans="2:3" hidden="1" x14ac:dyDescent="0.25">
      <c r="B557" s="9"/>
      <c r="C557" s="9"/>
    </row>
    <row r="558" spans="2:3" hidden="1" x14ac:dyDescent="0.25">
      <c r="B558" s="9"/>
      <c r="C558" s="9"/>
    </row>
    <row r="559" spans="2:3" hidden="1" x14ac:dyDescent="0.25">
      <c r="B559" s="9"/>
      <c r="C559" s="9"/>
    </row>
    <row r="560" spans="2:3" hidden="1" x14ac:dyDescent="0.25">
      <c r="B560" s="9"/>
      <c r="C560" s="9"/>
    </row>
    <row r="561" spans="2:3" hidden="1" x14ac:dyDescent="0.25">
      <c r="B561" s="9"/>
      <c r="C561" s="9"/>
    </row>
    <row r="562" spans="2:3" hidden="1" x14ac:dyDescent="0.25">
      <c r="B562" s="9"/>
      <c r="C562" s="9"/>
    </row>
    <row r="563" spans="2:3" hidden="1" x14ac:dyDescent="0.25">
      <c r="B563" s="9"/>
      <c r="C563" s="9"/>
    </row>
    <row r="564" spans="2:3" hidden="1" x14ac:dyDescent="0.25">
      <c r="B564" s="9"/>
      <c r="C564" s="9"/>
    </row>
    <row r="565" spans="2:3" hidden="1" x14ac:dyDescent="0.25">
      <c r="B565" s="9"/>
      <c r="C565" s="9"/>
    </row>
    <row r="566" spans="2:3" hidden="1" x14ac:dyDescent="0.25">
      <c r="B566" s="9"/>
      <c r="C566" s="9"/>
    </row>
    <row r="567" spans="2:3" hidden="1" x14ac:dyDescent="0.25">
      <c r="B567" s="9"/>
      <c r="C567" s="9"/>
    </row>
    <row r="568" spans="2:3" hidden="1" x14ac:dyDescent="0.25">
      <c r="B568" s="9"/>
      <c r="C568" s="9"/>
    </row>
    <row r="569" spans="2:3" hidden="1" x14ac:dyDescent="0.25">
      <c r="B569" s="9"/>
      <c r="C569" s="9"/>
    </row>
    <row r="570" spans="2:3" hidden="1" x14ac:dyDescent="0.25">
      <c r="B570" s="9"/>
      <c r="C570" s="9"/>
    </row>
    <row r="571" spans="2:3" hidden="1" x14ac:dyDescent="0.25">
      <c r="B571" s="9"/>
      <c r="C571" s="9"/>
    </row>
    <row r="572" spans="2:3" hidden="1" x14ac:dyDescent="0.25">
      <c r="B572" s="9"/>
      <c r="C572" s="9"/>
    </row>
    <row r="573" spans="2:3" hidden="1" x14ac:dyDescent="0.25">
      <c r="B573" s="9"/>
      <c r="C573" s="9"/>
    </row>
    <row r="574" spans="2:3" hidden="1" x14ac:dyDescent="0.25">
      <c r="B574" s="9"/>
      <c r="C574" s="9"/>
    </row>
    <row r="575" spans="2:3" hidden="1" x14ac:dyDescent="0.25">
      <c r="B575" s="9"/>
      <c r="C575" s="9"/>
    </row>
    <row r="576" spans="2:3" hidden="1" x14ac:dyDescent="0.25">
      <c r="B576" s="9"/>
      <c r="C576" s="9"/>
    </row>
    <row r="577" spans="2:3" hidden="1" x14ac:dyDescent="0.25">
      <c r="B577" s="9"/>
      <c r="C577" s="9"/>
    </row>
    <row r="578" spans="2:3" hidden="1" x14ac:dyDescent="0.25">
      <c r="B578" s="9"/>
      <c r="C578" s="9"/>
    </row>
    <row r="579" spans="2:3" hidden="1" x14ac:dyDescent="0.25">
      <c r="B579" s="9"/>
      <c r="C579" s="9"/>
    </row>
    <row r="580" spans="2:3" hidden="1" x14ac:dyDescent="0.25">
      <c r="B580" s="9"/>
      <c r="C580" s="9"/>
    </row>
    <row r="581" spans="2:3" hidden="1" x14ac:dyDescent="0.25">
      <c r="B581" s="9"/>
      <c r="C581" s="9"/>
    </row>
    <row r="582" spans="2:3" hidden="1" x14ac:dyDescent="0.25">
      <c r="B582" s="9"/>
      <c r="C582" s="9"/>
    </row>
    <row r="583" spans="2:3" hidden="1" x14ac:dyDescent="0.25">
      <c r="B583" s="9"/>
      <c r="C583" s="9"/>
    </row>
    <row r="584" spans="2:3" hidden="1" x14ac:dyDescent="0.25">
      <c r="B584" s="9"/>
      <c r="C584" s="9"/>
    </row>
    <row r="585" spans="2:3" hidden="1" x14ac:dyDescent="0.25">
      <c r="B585" s="9"/>
      <c r="C585" s="9"/>
    </row>
    <row r="586" spans="2:3" hidden="1" x14ac:dyDescent="0.25">
      <c r="B586" s="9"/>
      <c r="C586" s="9"/>
    </row>
    <row r="587" spans="2:3" hidden="1" x14ac:dyDescent="0.25">
      <c r="B587" s="9"/>
      <c r="C587" s="9"/>
    </row>
    <row r="588" spans="2:3" hidden="1" x14ac:dyDescent="0.25">
      <c r="B588" s="9"/>
      <c r="C588" s="9"/>
    </row>
    <row r="589" spans="2:3" hidden="1" x14ac:dyDescent="0.25">
      <c r="B589" s="9"/>
      <c r="C589" s="9"/>
    </row>
    <row r="590" spans="2:3" hidden="1" x14ac:dyDescent="0.25">
      <c r="B590" s="9"/>
      <c r="C590" s="9"/>
    </row>
    <row r="591" spans="2:3" hidden="1" x14ac:dyDescent="0.25">
      <c r="B591" s="9"/>
      <c r="C591" s="9"/>
    </row>
    <row r="592" spans="2:3" hidden="1" x14ac:dyDescent="0.25">
      <c r="B592" s="9"/>
      <c r="C592" s="9"/>
    </row>
    <row r="593" spans="2:3" hidden="1" x14ac:dyDescent="0.25">
      <c r="B593" s="9"/>
      <c r="C593" s="9"/>
    </row>
    <row r="594" spans="2:3" hidden="1" x14ac:dyDescent="0.25">
      <c r="B594" s="9"/>
      <c r="C594" s="9"/>
    </row>
    <row r="595" spans="2:3" hidden="1" x14ac:dyDescent="0.25">
      <c r="B595" s="9"/>
      <c r="C595" s="9"/>
    </row>
    <row r="596" spans="2:3" hidden="1" x14ac:dyDescent="0.25">
      <c r="B596" s="9"/>
      <c r="C596" s="9"/>
    </row>
    <row r="597" spans="2:3" hidden="1" x14ac:dyDescent="0.25">
      <c r="B597" s="9"/>
      <c r="C597" s="9"/>
    </row>
    <row r="598" spans="2:3" hidden="1" x14ac:dyDescent="0.25">
      <c r="B598" s="9"/>
      <c r="C598" s="9"/>
    </row>
    <row r="599" spans="2:3" hidden="1" x14ac:dyDescent="0.25">
      <c r="B599" s="9"/>
      <c r="C599" s="9"/>
    </row>
    <row r="600" spans="2:3" hidden="1" x14ac:dyDescent="0.25">
      <c r="B600" s="9"/>
      <c r="C600" s="9"/>
    </row>
    <row r="601" spans="2:3" hidden="1" x14ac:dyDescent="0.25">
      <c r="B601" s="9"/>
      <c r="C601" s="9"/>
    </row>
    <row r="602" spans="2:3" hidden="1" x14ac:dyDescent="0.25">
      <c r="B602" s="9"/>
      <c r="C602" s="9"/>
    </row>
    <row r="603" spans="2:3" hidden="1" x14ac:dyDescent="0.25">
      <c r="B603" s="9"/>
      <c r="C603" s="9"/>
    </row>
    <row r="604" spans="2:3" hidden="1" x14ac:dyDescent="0.25">
      <c r="B604" s="9"/>
      <c r="C604" s="9"/>
    </row>
    <row r="605" spans="2:3" hidden="1" x14ac:dyDescent="0.25">
      <c r="B605" s="9"/>
      <c r="C605" s="9"/>
    </row>
    <row r="606" spans="2:3" hidden="1" x14ac:dyDescent="0.25">
      <c r="B606" s="9"/>
      <c r="C606" s="9"/>
    </row>
    <row r="607" spans="2:3" hidden="1" x14ac:dyDescent="0.25">
      <c r="B607" s="9"/>
      <c r="C607" s="9"/>
    </row>
    <row r="608" spans="2:3" hidden="1" x14ac:dyDescent="0.25">
      <c r="B608" s="9"/>
      <c r="C608" s="9"/>
    </row>
    <row r="609" spans="2:3" hidden="1" x14ac:dyDescent="0.25">
      <c r="B609" s="9"/>
      <c r="C609" s="9"/>
    </row>
    <row r="610" spans="2:3" hidden="1" x14ac:dyDescent="0.25">
      <c r="B610" s="9"/>
      <c r="C610" s="9"/>
    </row>
    <row r="611" spans="2:3" hidden="1" x14ac:dyDescent="0.25">
      <c r="B611" s="9"/>
      <c r="C611" s="9"/>
    </row>
    <row r="612" spans="2:3" hidden="1" x14ac:dyDescent="0.25">
      <c r="B612" s="9"/>
      <c r="C612" s="9"/>
    </row>
    <row r="613" spans="2:3" hidden="1" x14ac:dyDescent="0.25">
      <c r="B613" s="9"/>
      <c r="C613" s="9"/>
    </row>
    <row r="614" spans="2:3" hidden="1" x14ac:dyDescent="0.25">
      <c r="B614" s="9"/>
      <c r="C614" s="9"/>
    </row>
    <row r="615" spans="2:3" hidden="1" x14ac:dyDescent="0.25">
      <c r="B615" s="9"/>
      <c r="C615" s="9"/>
    </row>
    <row r="616" spans="2:3" hidden="1" x14ac:dyDescent="0.25">
      <c r="B616" s="9"/>
      <c r="C616" s="9"/>
    </row>
    <row r="617" spans="2:3" hidden="1" x14ac:dyDescent="0.25">
      <c r="B617" s="9"/>
      <c r="C617" s="9"/>
    </row>
    <row r="618" spans="2:3" hidden="1" x14ac:dyDescent="0.25">
      <c r="B618" s="9"/>
      <c r="C618" s="9"/>
    </row>
    <row r="619" spans="2:3" hidden="1" x14ac:dyDescent="0.25">
      <c r="B619" s="9"/>
      <c r="C619" s="9"/>
    </row>
    <row r="620" spans="2:3" hidden="1" x14ac:dyDescent="0.25">
      <c r="B620" s="9"/>
      <c r="C620" s="9"/>
    </row>
    <row r="621" spans="2:3" hidden="1" x14ac:dyDescent="0.25">
      <c r="B621" s="9"/>
      <c r="C621" s="9"/>
    </row>
    <row r="622" spans="2:3" hidden="1" x14ac:dyDescent="0.25">
      <c r="B622" s="9"/>
      <c r="C622" s="9"/>
    </row>
    <row r="623" spans="2:3" hidden="1" x14ac:dyDescent="0.25">
      <c r="B623" s="9"/>
      <c r="C623" s="9"/>
    </row>
    <row r="624" spans="2:3" hidden="1" x14ac:dyDescent="0.25">
      <c r="B624" s="9"/>
      <c r="C624" s="9"/>
    </row>
    <row r="625" spans="2:3" hidden="1" x14ac:dyDescent="0.25">
      <c r="B625" s="9"/>
      <c r="C625" s="9"/>
    </row>
    <row r="626" spans="2:3" hidden="1" x14ac:dyDescent="0.25">
      <c r="B626" s="9"/>
      <c r="C626" s="9"/>
    </row>
    <row r="627" spans="2:3" hidden="1" x14ac:dyDescent="0.25">
      <c r="B627" s="9"/>
      <c r="C627" s="9"/>
    </row>
    <row r="628" spans="2:3" hidden="1" x14ac:dyDescent="0.25">
      <c r="B628" s="9"/>
      <c r="C628" s="9"/>
    </row>
    <row r="629" spans="2:3" hidden="1" x14ac:dyDescent="0.25">
      <c r="B629" s="9"/>
      <c r="C629" s="9"/>
    </row>
    <row r="630" spans="2:3" hidden="1" x14ac:dyDescent="0.25">
      <c r="B630" s="9"/>
      <c r="C630" s="9"/>
    </row>
    <row r="631" spans="2:3" hidden="1" x14ac:dyDescent="0.25">
      <c r="B631" s="9"/>
      <c r="C631" s="9"/>
    </row>
    <row r="632" spans="2:3" hidden="1" x14ac:dyDescent="0.25">
      <c r="B632" s="9"/>
      <c r="C632" s="9"/>
    </row>
    <row r="633" spans="2:3" hidden="1" x14ac:dyDescent="0.25">
      <c r="B633" s="9"/>
      <c r="C633" s="9"/>
    </row>
    <row r="634" spans="2:3" hidden="1" x14ac:dyDescent="0.25">
      <c r="B634" s="9"/>
      <c r="C634" s="9"/>
    </row>
    <row r="635" spans="2:3" hidden="1" x14ac:dyDescent="0.25">
      <c r="B635" s="9"/>
      <c r="C635" s="9"/>
    </row>
    <row r="636" spans="2:3" hidden="1" x14ac:dyDescent="0.25">
      <c r="B636" s="9"/>
      <c r="C636" s="9"/>
    </row>
    <row r="637" spans="2:3" hidden="1" x14ac:dyDescent="0.25">
      <c r="B637" s="9"/>
      <c r="C637" s="9"/>
    </row>
    <row r="638" spans="2:3" hidden="1" x14ac:dyDescent="0.25">
      <c r="B638" s="9"/>
      <c r="C638" s="9"/>
    </row>
    <row r="639" spans="2:3" hidden="1" x14ac:dyDescent="0.25">
      <c r="B639" s="9"/>
      <c r="C639" s="9"/>
    </row>
    <row r="640" spans="2:3" hidden="1" x14ac:dyDescent="0.25">
      <c r="B640" s="9"/>
      <c r="C640" s="9"/>
    </row>
    <row r="641" spans="2:3" hidden="1" x14ac:dyDescent="0.25">
      <c r="B641" s="9"/>
      <c r="C641" s="9"/>
    </row>
    <row r="642" spans="2:3" hidden="1" x14ac:dyDescent="0.25">
      <c r="B642" s="9"/>
      <c r="C642" s="9"/>
    </row>
    <row r="643" spans="2:3" hidden="1" x14ac:dyDescent="0.25">
      <c r="B643" s="9"/>
      <c r="C643" s="9"/>
    </row>
    <row r="644" spans="2:3" hidden="1" x14ac:dyDescent="0.25">
      <c r="B644" s="9"/>
      <c r="C644" s="9"/>
    </row>
    <row r="645" spans="2:3" hidden="1" x14ac:dyDescent="0.25">
      <c r="B645" s="9"/>
      <c r="C645" s="9"/>
    </row>
    <row r="646" spans="2:3" hidden="1" x14ac:dyDescent="0.25">
      <c r="B646" s="9"/>
      <c r="C646" s="9"/>
    </row>
    <row r="647" spans="2:3" hidden="1" x14ac:dyDescent="0.25">
      <c r="B647" s="9"/>
      <c r="C647" s="9"/>
    </row>
    <row r="648" spans="2:3" hidden="1" x14ac:dyDescent="0.25">
      <c r="B648" s="9"/>
      <c r="C648" s="9"/>
    </row>
    <row r="649" spans="2:3" hidden="1" x14ac:dyDescent="0.25">
      <c r="B649" s="9"/>
      <c r="C649" s="9"/>
    </row>
    <row r="650" spans="2:3" hidden="1" x14ac:dyDescent="0.25">
      <c r="B650" s="9"/>
      <c r="C650" s="9"/>
    </row>
    <row r="651" spans="2:3" hidden="1" x14ac:dyDescent="0.25">
      <c r="B651" s="9"/>
      <c r="C651" s="9"/>
    </row>
    <row r="652" spans="2:3" hidden="1" x14ac:dyDescent="0.25">
      <c r="B652" s="9"/>
      <c r="C652" s="9"/>
    </row>
    <row r="653" spans="2:3" hidden="1" x14ac:dyDescent="0.25">
      <c r="B653" s="9"/>
      <c r="C653" s="9"/>
    </row>
    <row r="654" spans="2:3" hidden="1" x14ac:dyDescent="0.25">
      <c r="B654" s="9"/>
      <c r="C654" s="9"/>
    </row>
    <row r="655" spans="2:3" hidden="1" x14ac:dyDescent="0.25">
      <c r="B655" s="9"/>
      <c r="C655" s="9"/>
    </row>
    <row r="656" spans="2:3" hidden="1" x14ac:dyDescent="0.25">
      <c r="B656" s="9"/>
      <c r="C656" s="9"/>
    </row>
    <row r="657" spans="2:3" hidden="1" x14ac:dyDescent="0.25">
      <c r="B657" s="9"/>
      <c r="C657" s="9"/>
    </row>
    <row r="658" spans="2:3" hidden="1" x14ac:dyDescent="0.25">
      <c r="B658" s="9"/>
      <c r="C658" s="9"/>
    </row>
    <row r="659" spans="2:3" hidden="1" x14ac:dyDescent="0.25">
      <c r="B659" s="9"/>
      <c r="C659" s="9"/>
    </row>
    <row r="660" spans="2:3" hidden="1" x14ac:dyDescent="0.25">
      <c r="B660" s="9"/>
      <c r="C660" s="9"/>
    </row>
    <row r="661" spans="2:3" hidden="1" x14ac:dyDescent="0.25">
      <c r="B661" s="9"/>
      <c r="C661" s="9"/>
    </row>
    <row r="662" spans="2:3" hidden="1" x14ac:dyDescent="0.25">
      <c r="B662" s="9"/>
      <c r="C662" s="9"/>
    </row>
    <row r="663" spans="2:3" hidden="1" x14ac:dyDescent="0.25">
      <c r="B663" s="9"/>
      <c r="C663" s="9"/>
    </row>
    <row r="664" spans="2:3" hidden="1" x14ac:dyDescent="0.25">
      <c r="B664" s="9"/>
      <c r="C664" s="9"/>
    </row>
    <row r="665" spans="2:3" hidden="1" x14ac:dyDescent="0.25">
      <c r="B665" s="9"/>
      <c r="C665" s="9"/>
    </row>
    <row r="666" spans="2:3" hidden="1" x14ac:dyDescent="0.25">
      <c r="B666" s="9"/>
      <c r="C666" s="9"/>
    </row>
    <row r="667" spans="2:3" hidden="1" x14ac:dyDescent="0.25">
      <c r="B667" s="9"/>
      <c r="C667" s="9"/>
    </row>
    <row r="668" spans="2:3" hidden="1" x14ac:dyDescent="0.25">
      <c r="B668" s="9"/>
      <c r="C668" s="9"/>
    </row>
    <row r="669" spans="2:3" hidden="1" x14ac:dyDescent="0.25">
      <c r="B669" s="9"/>
      <c r="C669" s="9"/>
    </row>
    <row r="670" spans="2:3" hidden="1" x14ac:dyDescent="0.25">
      <c r="B670" s="9"/>
      <c r="C670" s="9"/>
    </row>
    <row r="671" spans="2:3" hidden="1" x14ac:dyDescent="0.25">
      <c r="B671" s="9"/>
      <c r="C671" s="9"/>
    </row>
    <row r="672" spans="2:3" hidden="1" x14ac:dyDescent="0.25">
      <c r="B672" s="9"/>
      <c r="C672" s="9"/>
    </row>
    <row r="673" spans="2:3" hidden="1" x14ac:dyDescent="0.25">
      <c r="B673" s="9"/>
      <c r="C673" s="9"/>
    </row>
    <row r="674" spans="2:3" hidden="1" x14ac:dyDescent="0.25">
      <c r="B674" s="9"/>
      <c r="C674" s="9"/>
    </row>
    <row r="675" spans="2:3" hidden="1" x14ac:dyDescent="0.25">
      <c r="B675" s="9"/>
      <c r="C675" s="9"/>
    </row>
    <row r="676" spans="2:3" hidden="1" x14ac:dyDescent="0.25">
      <c r="B676" s="9"/>
      <c r="C676" s="9"/>
    </row>
    <row r="677" spans="2:3" hidden="1" x14ac:dyDescent="0.25">
      <c r="B677" s="9"/>
      <c r="C677" s="9"/>
    </row>
    <row r="678" spans="2:3" hidden="1" x14ac:dyDescent="0.25">
      <c r="B678" s="9"/>
      <c r="C678" s="9"/>
    </row>
    <row r="679" spans="2:3" hidden="1" x14ac:dyDescent="0.25">
      <c r="B679" s="9"/>
      <c r="C679" s="9"/>
    </row>
    <row r="680" spans="2:3" hidden="1" x14ac:dyDescent="0.25">
      <c r="B680" s="9"/>
      <c r="C680" s="9"/>
    </row>
    <row r="681" spans="2:3" hidden="1" x14ac:dyDescent="0.25">
      <c r="B681" s="9"/>
      <c r="C681" s="9"/>
    </row>
    <row r="682" spans="2:3" hidden="1" x14ac:dyDescent="0.25">
      <c r="B682" s="9"/>
      <c r="C682" s="9"/>
    </row>
    <row r="683" spans="2:3" hidden="1" x14ac:dyDescent="0.25">
      <c r="B683" s="9"/>
      <c r="C683" s="9"/>
    </row>
    <row r="684" spans="2:3" hidden="1" x14ac:dyDescent="0.25">
      <c r="B684" s="9"/>
      <c r="C684" s="9"/>
    </row>
    <row r="685" spans="2:3" hidden="1" x14ac:dyDescent="0.25">
      <c r="B685" s="9"/>
      <c r="C685" s="9"/>
    </row>
    <row r="686" spans="2:3" hidden="1" x14ac:dyDescent="0.25">
      <c r="B686" s="9"/>
      <c r="C686" s="9"/>
    </row>
    <row r="687" spans="2:3" hidden="1" x14ac:dyDescent="0.25">
      <c r="B687" s="9"/>
      <c r="C687" s="9"/>
    </row>
    <row r="688" spans="2:3" hidden="1" x14ac:dyDescent="0.25">
      <c r="B688" s="9"/>
      <c r="C688" s="9"/>
    </row>
    <row r="689" spans="2:3" hidden="1" x14ac:dyDescent="0.25">
      <c r="B689" s="9"/>
      <c r="C689" s="9"/>
    </row>
    <row r="690" spans="2:3" hidden="1" x14ac:dyDescent="0.25">
      <c r="B690" s="9"/>
      <c r="C690" s="9"/>
    </row>
    <row r="691" spans="2:3" hidden="1" x14ac:dyDescent="0.25">
      <c r="B691" s="9"/>
      <c r="C691" s="9"/>
    </row>
    <row r="692" spans="2:3" hidden="1" x14ac:dyDescent="0.25">
      <c r="B692" s="9"/>
      <c r="C692" s="9"/>
    </row>
    <row r="693" spans="2:3" hidden="1" x14ac:dyDescent="0.25">
      <c r="B693" s="9"/>
      <c r="C693" s="9"/>
    </row>
    <row r="694" spans="2:3" hidden="1" x14ac:dyDescent="0.25">
      <c r="B694" s="9"/>
      <c r="C694" s="9"/>
    </row>
    <row r="695" spans="2:3" hidden="1" x14ac:dyDescent="0.25">
      <c r="B695" s="9"/>
      <c r="C695" s="9"/>
    </row>
    <row r="696" spans="2:3" hidden="1" x14ac:dyDescent="0.25">
      <c r="B696" s="9"/>
      <c r="C696" s="9"/>
    </row>
    <row r="697" spans="2:3" hidden="1" x14ac:dyDescent="0.25">
      <c r="B697" s="9"/>
      <c r="C697" s="9"/>
    </row>
    <row r="698" spans="2:3" hidden="1" x14ac:dyDescent="0.25">
      <c r="B698" s="9"/>
      <c r="C698" s="9"/>
    </row>
    <row r="699" spans="2:3" hidden="1" x14ac:dyDescent="0.25">
      <c r="B699" s="9"/>
      <c r="C699" s="9"/>
    </row>
    <row r="700" spans="2:3" hidden="1" x14ac:dyDescent="0.25">
      <c r="B700" s="9"/>
      <c r="C700" s="9"/>
    </row>
    <row r="701" spans="2:3" hidden="1" x14ac:dyDescent="0.25">
      <c r="B701" s="9"/>
      <c r="C701" s="9"/>
    </row>
    <row r="702" spans="2:3" hidden="1" x14ac:dyDescent="0.25">
      <c r="B702" s="9"/>
      <c r="C702" s="9"/>
    </row>
    <row r="703" spans="2:3" hidden="1" x14ac:dyDescent="0.25">
      <c r="B703" s="9"/>
      <c r="C703" s="9"/>
    </row>
    <row r="704" spans="2:3" hidden="1" x14ac:dyDescent="0.25">
      <c r="B704" s="9"/>
      <c r="C704" s="9"/>
    </row>
    <row r="705" spans="2:3" hidden="1" x14ac:dyDescent="0.25">
      <c r="B705" s="9"/>
      <c r="C705" s="9"/>
    </row>
    <row r="706" spans="2:3" hidden="1" x14ac:dyDescent="0.25">
      <c r="B706" s="9"/>
      <c r="C706" s="9"/>
    </row>
    <row r="707" spans="2:3" hidden="1" x14ac:dyDescent="0.25">
      <c r="B707" s="9"/>
      <c r="C707" s="9"/>
    </row>
    <row r="708" spans="2:3" hidden="1" x14ac:dyDescent="0.25">
      <c r="B708" s="9"/>
      <c r="C708" s="9"/>
    </row>
    <row r="709" spans="2:3" hidden="1" x14ac:dyDescent="0.25">
      <c r="B709" s="9"/>
      <c r="C709" s="9"/>
    </row>
    <row r="710" spans="2:3" hidden="1" x14ac:dyDescent="0.25">
      <c r="B710" s="9"/>
      <c r="C710" s="9"/>
    </row>
    <row r="711" spans="2:3" hidden="1" x14ac:dyDescent="0.25">
      <c r="B711" s="9"/>
      <c r="C711" s="9"/>
    </row>
    <row r="712" spans="2:3" hidden="1" x14ac:dyDescent="0.25">
      <c r="B712" s="9"/>
      <c r="C712" s="9"/>
    </row>
    <row r="713" spans="2:3" hidden="1" x14ac:dyDescent="0.25">
      <c r="B713" s="9"/>
      <c r="C713" s="9"/>
    </row>
    <row r="714" spans="2:3" hidden="1" x14ac:dyDescent="0.25">
      <c r="B714" s="9"/>
      <c r="C714" s="9"/>
    </row>
    <row r="715" spans="2:3" hidden="1" x14ac:dyDescent="0.25">
      <c r="B715" s="9"/>
      <c r="C715" s="9"/>
    </row>
    <row r="716" spans="2:3" hidden="1" x14ac:dyDescent="0.25">
      <c r="B716" s="9"/>
      <c r="C716" s="9"/>
    </row>
    <row r="717" spans="2:3" hidden="1" x14ac:dyDescent="0.25">
      <c r="B717" s="9"/>
      <c r="C717" s="9"/>
    </row>
    <row r="718" spans="2:3" hidden="1" x14ac:dyDescent="0.25">
      <c r="B718" s="9"/>
      <c r="C718" s="9"/>
    </row>
    <row r="719" spans="2:3" hidden="1" x14ac:dyDescent="0.25">
      <c r="B719" s="9"/>
      <c r="C719" s="9"/>
    </row>
    <row r="720" spans="2:3" hidden="1" x14ac:dyDescent="0.25">
      <c r="B720" s="9"/>
      <c r="C720" s="9"/>
    </row>
    <row r="721" spans="2:3" hidden="1" x14ac:dyDescent="0.25">
      <c r="B721" s="9"/>
      <c r="C721" s="9"/>
    </row>
    <row r="722" spans="2:3" hidden="1" x14ac:dyDescent="0.25">
      <c r="B722" s="9"/>
      <c r="C722" s="9"/>
    </row>
    <row r="723" spans="2:3" hidden="1" x14ac:dyDescent="0.25">
      <c r="B723" s="9"/>
      <c r="C723" s="9"/>
    </row>
    <row r="724" spans="2:3" hidden="1" x14ac:dyDescent="0.25">
      <c r="B724" s="9"/>
      <c r="C724" s="9"/>
    </row>
    <row r="725" spans="2:3" hidden="1" x14ac:dyDescent="0.25">
      <c r="B725" s="9"/>
      <c r="C725" s="9"/>
    </row>
    <row r="726" spans="2:3" hidden="1" x14ac:dyDescent="0.25">
      <c r="B726" s="9"/>
      <c r="C726" s="9"/>
    </row>
    <row r="727" spans="2:3" hidden="1" x14ac:dyDescent="0.25">
      <c r="B727" s="9"/>
      <c r="C727" s="9"/>
    </row>
    <row r="728" spans="2:3" hidden="1" x14ac:dyDescent="0.25">
      <c r="B728" s="9"/>
      <c r="C728" s="9"/>
    </row>
    <row r="729" spans="2:3" hidden="1" x14ac:dyDescent="0.25">
      <c r="B729" s="9"/>
      <c r="C729" s="9"/>
    </row>
    <row r="730" spans="2:3" hidden="1" x14ac:dyDescent="0.25">
      <c r="B730" s="9"/>
      <c r="C730" s="9"/>
    </row>
    <row r="731" spans="2:3" hidden="1" x14ac:dyDescent="0.25">
      <c r="B731" s="9"/>
      <c r="C731" s="9"/>
    </row>
    <row r="732" spans="2:3" hidden="1" x14ac:dyDescent="0.25">
      <c r="B732" s="9"/>
      <c r="C732" s="9"/>
    </row>
    <row r="733" spans="2:3" hidden="1" x14ac:dyDescent="0.25">
      <c r="B733" s="9"/>
      <c r="C733" s="9"/>
    </row>
    <row r="734" spans="2:3" hidden="1" x14ac:dyDescent="0.25">
      <c r="B734" s="9"/>
      <c r="C734" s="9"/>
    </row>
    <row r="735" spans="2:3" hidden="1" x14ac:dyDescent="0.25">
      <c r="B735" s="9"/>
      <c r="C735" s="9"/>
    </row>
    <row r="736" spans="2:3" hidden="1" x14ac:dyDescent="0.25">
      <c r="B736" s="9"/>
      <c r="C736" s="9"/>
    </row>
    <row r="737" spans="2:3" hidden="1" x14ac:dyDescent="0.25">
      <c r="B737" s="9"/>
      <c r="C737" s="9"/>
    </row>
    <row r="738" spans="2:3" hidden="1" x14ac:dyDescent="0.25">
      <c r="B738" s="9"/>
      <c r="C738" s="9"/>
    </row>
    <row r="739" spans="2:3" hidden="1" x14ac:dyDescent="0.25">
      <c r="B739" s="9"/>
      <c r="C739" s="9"/>
    </row>
    <row r="740" spans="2:3" hidden="1" x14ac:dyDescent="0.25">
      <c r="B740" s="9"/>
      <c r="C740" s="9"/>
    </row>
    <row r="741" spans="2:3" hidden="1" x14ac:dyDescent="0.25">
      <c r="B741" s="9"/>
      <c r="C741" s="9"/>
    </row>
    <row r="742" spans="2:3" hidden="1" x14ac:dyDescent="0.25">
      <c r="B742" s="9"/>
      <c r="C742" s="9"/>
    </row>
    <row r="743" spans="2:3" hidden="1" x14ac:dyDescent="0.25">
      <c r="B743" s="9"/>
      <c r="C743" s="9"/>
    </row>
    <row r="744" spans="2:3" hidden="1" x14ac:dyDescent="0.25">
      <c r="B744" s="9"/>
      <c r="C744" s="9"/>
    </row>
    <row r="745" spans="2:3" hidden="1" x14ac:dyDescent="0.25">
      <c r="B745" s="9"/>
      <c r="C745" s="9"/>
    </row>
    <row r="746" spans="2:3" hidden="1" x14ac:dyDescent="0.25">
      <c r="B746" s="9"/>
      <c r="C746" s="9"/>
    </row>
    <row r="747" spans="2:3" hidden="1" x14ac:dyDescent="0.25">
      <c r="B747" s="9"/>
      <c r="C747" s="9"/>
    </row>
    <row r="748" spans="2:3" hidden="1" x14ac:dyDescent="0.25">
      <c r="B748" s="9"/>
      <c r="C748" s="9"/>
    </row>
    <row r="749" spans="2:3" hidden="1" x14ac:dyDescent="0.25">
      <c r="B749" s="9"/>
      <c r="C749" s="9"/>
    </row>
    <row r="750" spans="2:3" hidden="1" x14ac:dyDescent="0.25">
      <c r="B750" s="9"/>
      <c r="C750" s="9"/>
    </row>
    <row r="751" spans="2:3" hidden="1" x14ac:dyDescent="0.25">
      <c r="B751" s="9"/>
      <c r="C751" s="9"/>
    </row>
    <row r="752" spans="2:3" hidden="1" x14ac:dyDescent="0.25">
      <c r="B752" s="9"/>
      <c r="C752" s="9"/>
    </row>
    <row r="753" spans="2:3" hidden="1" x14ac:dyDescent="0.25">
      <c r="B753" s="9"/>
      <c r="C753" s="9"/>
    </row>
    <row r="754" spans="2:3" hidden="1" x14ac:dyDescent="0.25">
      <c r="B754" s="9"/>
      <c r="C754" s="9"/>
    </row>
    <row r="755" spans="2:3" hidden="1" x14ac:dyDescent="0.25">
      <c r="B755" s="9"/>
      <c r="C755" s="9"/>
    </row>
    <row r="756" spans="2:3" hidden="1" x14ac:dyDescent="0.25">
      <c r="B756" s="9"/>
      <c r="C756" s="9"/>
    </row>
    <row r="757" spans="2:3" hidden="1" x14ac:dyDescent="0.25">
      <c r="B757" s="9"/>
      <c r="C757" s="9"/>
    </row>
    <row r="758" spans="2:3" hidden="1" x14ac:dyDescent="0.25">
      <c r="B758" s="9"/>
      <c r="C758" s="9"/>
    </row>
    <row r="759" spans="2:3" hidden="1" x14ac:dyDescent="0.25">
      <c r="B759" s="9"/>
      <c r="C759" s="9"/>
    </row>
    <row r="760" spans="2:3" hidden="1" x14ac:dyDescent="0.25">
      <c r="B760" s="9"/>
      <c r="C760" s="9"/>
    </row>
    <row r="761" spans="2:3" hidden="1" x14ac:dyDescent="0.25">
      <c r="B761" s="9"/>
      <c r="C761" s="9"/>
    </row>
    <row r="762" spans="2:3" hidden="1" x14ac:dyDescent="0.25">
      <c r="B762" s="9"/>
      <c r="C762" s="9"/>
    </row>
    <row r="763" spans="2:3" hidden="1" x14ac:dyDescent="0.25">
      <c r="B763" s="9"/>
      <c r="C763" s="9"/>
    </row>
    <row r="764" spans="2:3" hidden="1" x14ac:dyDescent="0.25">
      <c r="B764" s="9"/>
      <c r="C764" s="9"/>
    </row>
    <row r="765" spans="2:3" hidden="1" x14ac:dyDescent="0.25">
      <c r="B765" s="9"/>
      <c r="C765" s="9"/>
    </row>
    <row r="766" spans="2:3" hidden="1" x14ac:dyDescent="0.25">
      <c r="B766" s="9"/>
      <c r="C766" s="9"/>
    </row>
    <row r="767" spans="2:3" hidden="1" x14ac:dyDescent="0.25">
      <c r="B767" s="9"/>
      <c r="C767" s="9"/>
    </row>
    <row r="768" spans="2:3" hidden="1" x14ac:dyDescent="0.25">
      <c r="B768" s="9"/>
      <c r="C768" s="9"/>
    </row>
    <row r="769" spans="2:3" hidden="1" x14ac:dyDescent="0.25">
      <c r="B769" s="9"/>
      <c r="C769" s="9"/>
    </row>
    <row r="770" spans="2:3" hidden="1" x14ac:dyDescent="0.25">
      <c r="B770" s="9"/>
      <c r="C770" s="9"/>
    </row>
    <row r="771" spans="2:3" hidden="1" x14ac:dyDescent="0.25">
      <c r="B771" s="9"/>
      <c r="C771" s="9"/>
    </row>
    <row r="772" spans="2:3" hidden="1" x14ac:dyDescent="0.25">
      <c r="B772" s="9"/>
      <c r="C772" s="9"/>
    </row>
    <row r="773" spans="2:3" hidden="1" x14ac:dyDescent="0.25">
      <c r="B773" s="9"/>
      <c r="C773" s="9"/>
    </row>
    <row r="774" spans="2:3" hidden="1" x14ac:dyDescent="0.25">
      <c r="B774" s="9"/>
      <c r="C774" s="9"/>
    </row>
    <row r="775" spans="2:3" hidden="1" x14ac:dyDescent="0.25">
      <c r="B775" s="9"/>
      <c r="C775" s="9"/>
    </row>
    <row r="776" spans="2:3" hidden="1" x14ac:dyDescent="0.25">
      <c r="B776" s="9"/>
      <c r="C776" s="9"/>
    </row>
    <row r="777" spans="2:3" hidden="1" x14ac:dyDescent="0.25">
      <c r="B777" s="9"/>
      <c r="C777" s="9"/>
    </row>
    <row r="778" spans="2:3" hidden="1" x14ac:dyDescent="0.25">
      <c r="B778" s="9"/>
      <c r="C778" s="9"/>
    </row>
    <row r="779" spans="2:3" hidden="1" x14ac:dyDescent="0.25">
      <c r="B779" s="9"/>
      <c r="C779" s="9"/>
    </row>
    <row r="780" spans="2:3" hidden="1" x14ac:dyDescent="0.25">
      <c r="B780" s="9"/>
      <c r="C780" s="9"/>
    </row>
    <row r="781" spans="2:3" hidden="1" x14ac:dyDescent="0.25">
      <c r="B781" s="9"/>
      <c r="C781" s="9"/>
    </row>
    <row r="782" spans="2:3" hidden="1" x14ac:dyDescent="0.25">
      <c r="B782" s="9"/>
      <c r="C782" s="9"/>
    </row>
    <row r="783" spans="2:3" hidden="1" x14ac:dyDescent="0.25">
      <c r="B783" s="9"/>
      <c r="C783" s="9"/>
    </row>
    <row r="784" spans="2:3" hidden="1" x14ac:dyDescent="0.25">
      <c r="B784" s="9"/>
      <c r="C784" s="9"/>
    </row>
    <row r="785" spans="2:3" hidden="1" x14ac:dyDescent="0.25">
      <c r="B785" s="9"/>
      <c r="C785" s="9"/>
    </row>
    <row r="786" spans="2:3" hidden="1" x14ac:dyDescent="0.25">
      <c r="B786" s="9"/>
      <c r="C786" s="9"/>
    </row>
    <row r="787" spans="2:3" hidden="1" x14ac:dyDescent="0.25">
      <c r="B787" s="9"/>
      <c r="C787" s="9"/>
    </row>
    <row r="788" spans="2:3" hidden="1" x14ac:dyDescent="0.25">
      <c r="B788" s="9"/>
      <c r="C788" s="9"/>
    </row>
    <row r="789" spans="2:3" hidden="1" x14ac:dyDescent="0.25">
      <c r="B789" s="9"/>
      <c r="C789" s="9"/>
    </row>
    <row r="790" spans="2:3" hidden="1" x14ac:dyDescent="0.25">
      <c r="B790" s="9"/>
      <c r="C790" s="9"/>
    </row>
    <row r="791" spans="2:3" hidden="1" x14ac:dyDescent="0.25">
      <c r="B791" s="9"/>
      <c r="C791" s="9"/>
    </row>
    <row r="792" spans="2:3" hidden="1" x14ac:dyDescent="0.25">
      <c r="B792" s="9"/>
      <c r="C792" s="9"/>
    </row>
    <row r="793" spans="2:3" hidden="1" x14ac:dyDescent="0.25">
      <c r="B793" s="9"/>
      <c r="C793" s="9"/>
    </row>
    <row r="794" spans="2:3" hidden="1" x14ac:dyDescent="0.25">
      <c r="B794" s="9"/>
      <c r="C794" s="9"/>
    </row>
    <row r="795" spans="2:3" hidden="1" x14ac:dyDescent="0.25">
      <c r="B795" s="9"/>
      <c r="C795" s="9"/>
    </row>
    <row r="796" spans="2:3" hidden="1" x14ac:dyDescent="0.25">
      <c r="B796" s="9"/>
      <c r="C796" s="9"/>
    </row>
    <row r="797" spans="2:3" hidden="1" x14ac:dyDescent="0.25">
      <c r="B797" s="9"/>
      <c r="C797" s="9"/>
    </row>
    <row r="798" spans="2:3" hidden="1" x14ac:dyDescent="0.25">
      <c r="B798" s="9"/>
      <c r="C798" s="9"/>
    </row>
    <row r="799" spans="2:3" hidden="1" x14ac:dyDescent="0.25">
      <c r="B799" s="9"/>
      <c r="C799" s="9"/>
    </row>
    <row r="800" spans="2:3" hidden="1" x14ac:dyDescent="0.25">
      <c r="B800" s="9"/>
      <c r="C800" s="9"/>
    </row>
    <row r="801" spans="2:3" hidden="1" x14ac:dyDescent="0.25">
      <c r="B801" s="9"/>
      <c r="C801" s="9"/>
    </row>
    <row r="802" spans="2:3" hidden="1" x14ac:dyDescent="0.25">
      <c r="B802" s="9"/>
      <c r="C802" s="9"/>
    </row>
    <row r="803" spans="2:3" hidden="1" x14ac:dyDescent="0.25">
      <c r="B803" s="9"/>
      <c r="C803" s="9"/>
    </row>
    <row r="804" spans="2:3" hidden="1" x14ac:dyDescent="0.25">
      <c r="B804" s="9"/>
      <c r="C804" s="9"/>
    </row>
    <row r="805" spans="2:3" hidden="1" x14ac:dyDescent="0.25">
      <c r="B805" s="9"/>
      <c r="C805" s="9"/>
    </row>
    <row r="806" spans="2:3" hidden="1" x14ac:dyDescent="0.25">
      <c r="B806" s="9"/>
      <c r="C806" s="9"/>
    </row>
    <row r="807" spans="2:3" hidden="1" x14ac:dyDescent="0.25">
      <c r="B807" s="9"/>
      <c r="C807" s="9"/>
    </row>
    <row r="808" spans="2:3" hidden="1" x14ac:dyDescent="0.25">
      <c r="B808" s="9"/>
      <c r="C808" s="9"/>
    </row>
    <row r="809" spans="2:3" hidden="1" x14ac:dyDescent="0.25">
      <c r="B809" s="9"/>
      <c r="C809" s="9"/>
    </row>
    <row r="810" spans="2:3" hidden="1" x14ac:dyDescent="0.25">
      <c r="B810" s="9"/>
      <c r="C810" s="9"/>
    </row>
    <row r="811" spans="2:3" hidden="1" x14ac:dyDescent="0.25">
      <c r="B811" s="9"/>
      <c r="C811" s="9"/>
    </row>
    <row r="812" spans="2:3" hidden="1" x14ac:dyDescent="0.25">
      <c r="B812" s="9"/>
      <c r="C812" s="9"/>
    </row>
    <row r="813" spans="2:3" hidden="1" x14ac:dyDescent="0.25">
      <c r="B813" s="9"/>
      <c r="C813" s="9"/>
    </row>
    <row r="814" spans="2:3" hidden="1" x14ac:dyDescent="0.25">
      <c r="B814" s="9"/>
      <c r="C814" s="9"/>
    </row>
    <row r="815" spans="2:3" hidden="1" x14ac:dyDescent="0.25">
      <c r="B815" s="9"/>
      <c r="C815" s="9"/>
    </row>
    <row r="816" spans="2:3" hidden="1" x14ac:dyDescent="0.25">
      <c r="B816" s="9"/>
      <c r="C816" s="9"/>
    </row>
    <row r="817" spans="2:3" hidden="1" x14ac:dyDescent="0.25">
      <c r="B817" s="9"/>
      <c r="C817" s="9"/>
    </row>
    <row r="818" spans="2:3" hidden="1" x14ac:dyDescent="0.25">
      <c r="B818" s="9"/>
      <c r="C818" s="9"/>
    </row>
    <row r="819" spans="2:3" hidden="1" x14ac:dyDescent="0.25">
      <c r="B819" s="9"/>
      <c r="C819" s="9"/>
    </row>
    <row r="820" spans="2:3" hidden="1" x14ac:dyDescent="0.25">
      <c r="B820" s="9"/>
      <c r="C820" s="9"/>
    </row>
    <row r="821" spans="2:3" hidden="1" x14ac:dyDescent="0.25">
      <c r="B821" s="9"/>
      <c r="C821" s="9"/>
    </row>
    <row r="822" spans="2:3" hidden="1" x14ac:dyDescent="0.25">
      <c r="B822" s="9"/>
      <c r="C822" s="9"/>
    </row>
    <row r="823" spans="2:3" hidden="1" x14ac:dyDescent="0.25">
      <c r="B823" s="9"/>
      <c r="C823" s="9"/>
    </row>
    <row r="824" spans="2:3" hidden="1" x14ac:dyDescent="0.25">
      <c r="B824" s="9"/>
      <c r="C824" s="9"/>
    </row>
    <row r="825" spans="2:3" hidden="1" x14ac:dyDescent="0.25">
      <c r="B825" s="9"/>
      <c r="C825" s="9"/>
    </row>
    <row r="826" spans="2:3" hidden="1" x14ac:dyDescent="0.25">
      <c r="B826" s="9"/>
      <c r="C826" s="9"/>
    </row>
    <row r="827" spans="2:3" hidden="1" x14ac:dyDescent="0.25">
      <c r="B827" s="9"/>
      <c r="C827" s="9"/>
    </row>
    <row r="828" spans="2:3" hidden="1" x14ac:dyDescent="0.25">
      <c r="B828" s="9"/>
      <c r="C828" s="9"/>
    </row>
    <row r="829" spans="2:3" hidden="1" x14ac:dyDescent="0.25">
      <c r="B829" s="9"/>
      <c r="C829" s="9"/>
    </row>
    <row r="830" spans="2:3" hidden="1" x14ac:dyDescent="0.25">
      <c r="B830" s="9"/>
      <c r="C830" s="9"/>
    </row>
    <row r="831" spans="2:3" hidden="1" x14ac:dyDescent="0.25">
      <c r="B831" s="9"/>
      <c r="C831" s="9"/>
    </row>
    <row r="832" spans="2:3" hidden="1" x14ac:dyDescent="0.25">
      <c r="B832" s="9"/>
      <c r="C832" s="9"/>
    </row>
    <row r="833" spans="2:3" hidden="1" x14ac:dyDescent="0.25">
      <c r="B833" s="9"/>
      <c r="C833" s="9"/>
    </row>
    <row r="834" spans="2:3" hidden="1" x14ac:dyDescent="0.25">
      <c r="B834" s="9"/>
      <c r="C834" s="9"/>
    </row>
    <row r="835" spans="2:3" hidden="1" x14ac:dyDescent="0.25">
      <c r="B835" s="9"/>
      <c r="C835" s="9"/>
    </row>
    <row r="836" spans="2:3" hidden="1" x14ac:dyDescent="0.25">
      <c r="B836" s="9"/>
      <c r="C836" s="9"/>
    </row>
    <row r="837" spans="2:3" hidden="1" x14ac:dyDescent="0.25">
      <c r="B837" s="9"/>
      <c r="C837" s="9"/>
    </row>
    <row r="838" spans="2:3" hidden="1" x14ac:dyDescent="0.25">
      <c r="B838" s="9"/>
      <c r="C838" s="9"/>
    </row>
    <row r="839" spans="2:3" hidden="1" x14ac:dyDescent="0.25">
      <c r="B839" s="9"/>
      <c r="C839" s="9"/>
    </row>
    <row r="840" spans="2:3" hidden="1" x14ac:dyDescent="0.25">
      <c r="B840" s="9"/>
      <c r="C840" s="9"/>
    </row>
    <row r="841" spans="2:3" hidden="1" x14ac:dyDescent="0.25">
      <c r="B841" s="9"/>
      <c r="C841" s="9"/>
    </row>
    <row r="842" spans="2:3" hidden="1" x14ac:dyDescent="0.25">
      <c r="B842" s="9"/>
      <c r="C842" s="9"/>
    </row>
    <row r="843" spans="2:3" hidden="1" x14ac:dyDescent="0.25">
      <c r="B843" s="9"/>
      <c r="C843" s="9"/>
    </row>
    <row r="844" spans="2:3" hidden="1" x14ac:dyDescent="0.25">
      <c r="B844" s="9"/>
      <c r="C844" s="9"/>
    </row>
    <row r="845" spans="2:3" hidden="1" x14ac:dyDescent="0.25">
      <c r="B845" s="9"/>
      <c r="C845" s="9"/>
    </row>
    <row r="846" spans="2:3" hidden="1" x14ac:dyDescent="0.25">
      <c r="B846" s="9"/>
      <c r="C846" s="9"/>
    </row>
    <row r="847" spans="2:3" hidden="1" x14ac:dyDescent="0.25">
      <c r="B847" s="9"/>
      <c r="C847" s="9"/>
    </row>
    <row r="848" spans="2:3" hidden="1" x14ac:dyDescent="0.25">
      <c r="B848" s="9"/>
      <c r="C848" s="9"/>
    </row>
    <row r="849" spans="2:3" hidden="1" x14ac:dyDescent="0.25">
      <c r="B849" s="9"/>
      <c r="C849" s="9"/>
    </row>
    <row r="850" spans="2:3" hidden="1" x14ac:dyDescent="0.25">
      <c r="B850" s="9"/>
      <c r="C850" s="9"/>
    </row>
    <row r="851" spans="2:3" hidden="1" x14ac:dyDescent="0.25">
      <c r="B851" s="9"/>
      <c r="C851" s="9"/>
    </row>
    <row r="852" spans="2:3" hidden="1" x14ac:dyDescent="0.25">
      <c r="B852" s="9"/>
      <c r="C852" s="9"/>
    </row>
    <row r="853" spans="2:3" hidden="1" x14ac:dyDescent="0.25">
      <c r="B853" s="9"/>
      <c r="C853" s="9"/>
    </row>
    <row r="854" spans="2:3" hidden="1" x14ac:dyDescent="0.25">
      <c r="B854" s="9"/>
      <c r="C854" s="9"/>
    </row>
    <row r="855" spans="2:3" hidden="1" x14ac:dyDescent="0.25">
      <c r="B855" s="9"/>
      <c r="C855" s="9"/>
    </row>
    <row r="856" spans="2:3" hidden="1" x14ac:dyDescent="0.25">
      <c r="B856" s="9"/>
      <c r="C856" s="9"/>
    </row>
    <row r="857" spans="2:3" hidden="1" x14ac:dyDescent="0.25">
      <c r="B857" s="9"/>
      <c r="C857" s="9"/>
    </row>
    <row r="858" spans="2:3" hidden="1" x14ac:dyDescent="0.25">
      <c r="B858" s="9"/>
      <c r="C858" s="9"/>
    </row>
    <row r="859" spans="2:3" hidden="1" x14ac:dyDescent="0.25">
      <c r="B859" s="9"/>
      <c r="C859" s="9"/>
    </row>
    <row r="860" spans="2:3" hidden="1" x14ac:dyDescent="0.25">
      <c r="B860" s="9"/>
      <c r="C860" s="9"/>
    </row>
    <row r="861" spans="2:3" hidden="1" x14ac:dyDescent="0.25">
      <c r="B861" s="9"/>
      <c r="C861" s="9"/>
    </row>
    <row r="862" spans="2:3" hidden="1" x14ac:dyDescent="0.25">
      <c r="B862" s="9"/>
      <c r="C862" s="9"/>
    </row>
    <row r="863" spans="2:3" hidden="1" x14ac:dyDescent="0.25">
      <c r="B863" s="9"/>
      <c r="C863" s="9"/>
    </row>
    <row r="864" spans="2:3" hidden="1" x14ac:dyDescent="0.25">
      <c r="B864" s="9"/>
      <c r="C864" s="9"/>
    </row>
    <row r="865" spans="2:3" hidden="1" x14ac:dyDescent="0.25">
      <c r="B865" s="9"/>
      <c r="C865" s="9"/>
    </row>
    <row r="866" spans="2:3" hidden="1" x14ac:dyDescent="0.25">
      <c r="B866" s="9"/>
      <c r="C866" s="9"/>
    </row>
    <row r="867" spans="2:3" hidden="1" x14ac:dyDescent="0.25">
      <c r="B867" s="9"/>
      <c r="C867" s="9"/>
    </row>
    <row r="868" spans="2:3" hidden="1" x14ac:dyDescent="0.25">
      <c r="B868" s="9"/>
      <c r="C868" s="9"/>
    </row>
    <row r="869" spans="2:3" hidden="1" x14ac:dyDescent="0.25">
      <c r="B869" s="9"/>
      <c r="C869" s="9"/>
    </row>
    <row r="870" spans="2:3" hidden="1" x14ac:dyDescent="0.25">
      <c r="B870" s="9"/>
      <c r="C870" s="9"/>
    </row>
    <row r="871" spans="2:3" hidden="1" x14ac:dyDescent="0.25">
      <c r="B871" s="9"/>
      <c r="C871" s="9"/>
    </row>
    <row r="872" spans="2:3" hidden="1" x14ac:dyDescent="0.25">
      <c r="B872" s="9"/>
      <c r="C872" s="9"/>
    </row>
    <row r="873" spans="2:3" hidden="1" x14ac:dyDescent="0.25">
      <c r="B873" s="9"/>
      <c r="C873" s="9"/>
    </row>
    <row r="874" spans="2:3" hidden="1" x14ac:dyDescent="0.25">
      <c r="B874" s="9"/>
      <c r="C874" s="9"/>
    </row>
    <row r="875" spans="2:3" hidden="1" x14ac:dyDescent="0.25">
      <c r="B875" s="9"/>
      <c r="C875" s="9"/>
    </row>
    <row r="876" spans="2:3" hidden="1" x14ac:dyDescent="0.25">
      <c r="B876" s="9"/>
      <c r="C876" s="9"/>
    </row>
    <row r="877" spans="2:3" hidden="1" x14ac:dyDescent="0.25">
      <c r="B877" s="9"/>
      <c r="C877" s="9"/>
    </row>
    <row r="878" spans="2:3" hidden="1" x14ac:dyDescent="0.25">
      <c r="B878" s="9"/>
      <c r="C878" s="9"/>
    </row>
    <row r="879" spans="2:3" hidden="1" x14ac:dyDescent="0.25">
      <c r="B879" s="9"/>
      <c r="C879" s="9"/>
    </row>
    <row r="880" spans="2:3" hidden="1" x14ac:dyDescent="0.25">
      <c r="B880" s="9"/>
      <c r="C880" s="9"/>
    </row>
    <row r="881" spans="2:3" hidden="1" x14ac:dyDescent="0.25">
      <c r="B881" s="9"/>
      <c r="C881" s="9"/>
    </row>
    <row r="882" spans="2:3" hidden="1" x14ac:dyDescent="0.25">
      <c r="B882" s="9"/>
      <c r="C882" s="9"/>
    </row>
    <row r="883" spans="2:3" hidden="1" x14ac:dyDescent="0.25">
      <c r="B883" s="9"/>
      <c r="C883" s="9"/>
    </row>
    <row r="884" spans="2:3" hidden="1" x14ac:dyDescent="0.25">
      <c r="B884" s="9"/>
      <c r="C884" s="9"/>
    </row>
    <row r="885" spans="2:3" hidden="1" x14ac:dyDescent="0.25">
      <c r="B885" s="9"/>
      <c r="C885" s="9"/>
    </row>
    <row r="886" spans="2:3" hidden="1" x14ac:dyDescent="0.25">
      <c r="B886" s="9"/>
      <c r="C886" s="9"/>
    </row>
    <row r="887" spans="2:3" hidden="1" x14ac:dyDescent="0.25">
      <c r="B887" s="9"/>
      <c r="C887" s="9"/>
    </row>
    <row r="888" spans="2:3" hidden="1" x14ac:dyDescent="0.25">
      <c r="B888" s="9"/>
      <c r="C888" s="9"/>
    </row>
    <row r="889" spans="2:3" hidden="1" x14ac:dyDescent="0.25">
      <c r="B889" s="9"/>
      <c r="C889" s="9"/>
    </row>
    <row r="890" spans="2:3" hidden="1" x14ac:dyDescent="0.25">
      <c r="B890" s="9"/>
      <c r="C890" s="9"/>
    </row>
    <row r="891" spans="2:3" hidden="1" x14ac:dyDescent="0.25">
      <c r="B891" s="9"/>
      <c r="C891" s="9"/>
    </row>
    <row r="892" spans="2:3" hidden="1" x14ac:dyDescent="0.25">
      <c r="B892" s="9"/>
      <c r="C892" s="9"/>
    </row>
    <row r="893" spans="2:3" hidden="1" x14ac:dyDescent="0.25">
      <c r="B893" s="9"/>
      <c r="C893" s="9"/>
    </row>
    <row r="894" spans="2:3" hidden="1" x14ac:dyDescent="0.25">
      <c r="B894" s="9"/>
      <c r="C894" s="9"/>
    </row>
    <row r="895" spans="2:3" hidden="1" x14ac:dyDescent="0.25">
      <c r="B895" s="9"/>
      <c r="C895" s="9"/>
    </row>
    <row r="896" spans="2:3" hidden="1" x14ac:dyDescent="0.25">
      <c r="B896" s="9"/>
      <c r="C896" s="9"/>
    </row>
    <row r="897" spans="2:3" hidden="1" x14ac:dyDescent="0.25">
      <c r="B897" s="9"/>
      <c r="C897" s="9"/>
    </row>
    <row r="898" spans="2:3" hidden="1" x14ac:dyDescent="0.25">
      <c r="B898" s="9"/>
      <c r="C898" s="9"/>
    </row>
    <row r="899" spans="2:3" hidden="1" x14ac:dyDescent="0.25">
      <c r="B899" s="9"/>
      <c r="C899" s="9"/>
    </row>
    <row r="900" spans="2:3" hidden="1" x14ac:dyDescent="0.25">
      <c r="B900" s="9"/>
      <c r="C900" s="9"/>
    </row>
    <row r="901" spans="2:3" hidden="1" x14ac:dyDescent="0.25">
      <c r="B901" s="9"/>
      <c r="C901" s="9"/>
    </row>
    <row r="902" spans="2:3" hidden="1" x14ac:dyDescent="0.25">
      <c r="B902" s="9"/>
      <c r="C902" s="9"/>
    </row>
    <row r="903" spans="2:3" hidden="1" x14ac:dyDescent="0.25">
      <c r="B903" s="9"/>
      <c r="C903" s="9"/>
    </row>
    <row r="904" spans="2:3" hidden="1" x14ac:dyDescent="0.25">
      <c r="B904" s="9"/>
      <c r="C904" s="9"/>
    </row>
    <row r="905" spans="2:3" hidden="1" x14ac:dyDescent="0.25">
      <c r="B905" s="9"/>
      <c r="C905" s="9"/>
    </row>
    <row r="906" spans="2:3" hidden="1" x14ac:dyDescent="0.25">
      <c r="B906" s="9"/>
      <c r="C906" s="9"/>
    </row>
    <row r="907" spans="2:3" hidden="1" x14ac:dyDescent="0.25">
      <c r="B907" s="9"/>
      <c r="C907" s="9"/>
    </row>
    <row r="908" spans="2:3" hidden="1" x14ac:dyDescent="0.25">
      <c r="B908" s="9"/>
      <c r="C908" s="9"/>
    </row>
    <row r="909" spans="2:3" hidden="1" x14ac:dyDescent="0.25">
      <c r="B909" s="9"/>
      <c r="C909" s="9"/>
    </row>
    <row r="910" spans="2:3" hidden="1" x14ac:dyDescent="0.25">
      <c r="B910" s="9"/>
      <c r="C910" s="9"/>
    </row>
    <row r="911" spans="2:3" hidden="1" x14ac:dyDescent="0.25">
      <c r="B911" s="9"/>
      <c r="C911" s="9"/>
    </row>
    <row r="912" spans="2:3" hidden="1" x14ac:dyDescent="0.25">
      <c r="B912" s="9"/>
      <c r="C912" s="9"/>
    </row>
    <row r="913" spans="2:3" hidden="1" x14ac:dyDescent="0.25">
      <c r="B913" s="9"/>
      <c r="C913" s="9"/>
    </row>
    <row r="914" spans="2:3" hidden="1" x14ac:dyDescent="0.25">
      <c r="B914" s="9"/>
      <c r="C914" s="9"/>
    </row>
    <row r="915" spans="2:3" hidden="1" x14ac:dyDescent="0.25">
      <c r="B915" s="9"/>
      <c r="C915" s="9"/>
    </row>
    <row r="916" spans="2:3" hidden="1" x14ac:dyDescent="0.25">
      <c r="B916" s="9"/>
      <c r="C916" s="9"/>
    </row>
    <row r="917" spans="2:3" hidden="1" x14ac:dyDescent="0.25">
      <c r="B917" s="9"/>
      <c r="C917" s="9"/>
    </row>
    <row r="918" spans="2:3" hidden="1" x14ac:dyDescent="0.25">
      <c r="B918" s="9"/>
      <c r="C918" s="9"/>
    </row>
    <row r="919" spans="2:3" hidden="1" x14ac:dyDescent="0.25">
      <c r="B919" s="9"/>
      <c r="C919" s="9"/>
    </row>
    <row r="920" spans="2:3" hidden="1" x14ac:dyDescent="0.25">
      <c r="B920" s="9"/>
      <c r="C920" s="9"/>
    </row>
    <row r="921" spans="2:3" hidden="1" x14ac:dyDescent="0.25">
      <c r="B921" s="9"/>
      <c r="C921" s="9"/>
    </row>
    <row r="922" spans="2:3" hidden="1" x14ac:dyDescent="0.25">
      <c r="B922" s="9"/>
      <c r="C922" s="9"/>
    </row>
    <row r="923" spans="2:3" hidden="1" x14ac:dyDescent="0.25">
      <c r="B923" s="9"/>
      <c r="C923" s="9"/>
    </row>
    <row r="924" spans="2:3" hidden="1" x14ac:dyDescent="0.25">
      <c r="B924" s="9"/>
      <c r="C924" s="9"/>
    </row>
    <row r="925" spans="2:3" hidden="1" x14ac:dyDescent="0.25">
      <c r="B925" s="9"/>
      <c r="C925" s="9"/>
    </row>
    <row r="926" spans="2:3" hidden="1" x14ac:dyDescent="0.25">
      <c r="B926" s="9"/>
      <c r="C926" s="9"/>
    </row>
    <row r="927" spans="2:3" hidden="1" x14ac:dyDescent="0.25">
      <c r="B927" s="9"/>
      <c r="C927" s="9"/>
    </row>
    <row r="928" spans="2:3" hidden="1" x14ac:dyDescent="0.25">
      <c r="B928" s="9"/>
      <c r="C928" s="9"/>
    </row>
    <row r="929" spans="2:3" hidden="1" x14ac:dyDescent="0.25">
      <c r="B929" s="9"/>
      <c r="C929" s="9"/>
    </row>
    <row r="930" spans="2:3" hidden="1" x14ac:dyDescent="0.25">
      <c r="B930" s="9"/>
      <c r="C930" s="9"/>
    </row>
    <row r="931" spans="2:3" hidden="1" x14ac:dyDescent="0.25">
      <c r="B931" s="9"/>
      <c r="C931" s="9"/>
    </row>
    <row r="932" spans="2:3" hidden="1" x14ac:dyDescent="0.25">
      <c r="B932" s="9"/>
      <c r="C932" s="9"/>
    </row>
    <row r="933" spans="2:3" hidden="1" x14ac:dyDescent="0.25">
      <c r="B933" s="9"/>
      <c r="C933" s="9"/>
    </row>
    <row r="934" spans="2:3" hidden="1" x14ac:dyDescent="0.25">
      <c r="B934" s="9"/>
      <c r="C934" s="9"/>
    </row>
    <row r="935" spans="2:3" hidden="1" x14ac:dyDescent="0.25">
      <c r="B935" s="9"/>
      <c r="C935" s="9"/>
    </row>
    <row r="936" spans="2:3" hidden="1" x14ac:dyDescent="0.25">
      <c r="B936" s="9"/>
      <c r="C936" s="9"/>
    </row>
    <row r="937" spans="2:3" hidden="1" x14ac:dyDescent="0.25">
      <c r="B937" s="9"/>
      <c r="C937" s="9"/>
    </row>
    <row r="938" spans="2:3" hidden="1" x14ac:dyDescent="0.25">
      <c r="B938" s="9"/>
      <c r="C938" s="9"/>
    </row>
    <row r="939" spans="2:3" hidden="1" x14ac:dyDescent="0.25">
      <c r="B939" s="9"/>
      <c r="C939" s="9"/>
    </row>
    <row r="940" spans="2:3" hidden="1" x14ac:dyDescent="0.25">
      <c r="B940" s="9"/>
      <c r="C940" s="9"/>
    </row>
    <row r="941" spans="2:3" hidden="1" x14ac:dyDescent="0.25">
      <c r="B941" s="9"/>
      <c r="C941" s="9"/>
    </row>
    <row r="942" spans="2:3" hidden="1" x14ac:dyDescent="0.25">
      <c r="B942" s="9"/>
      <c r="C942" s="9"/>
    </row>
    <row r="943" spans="2:3" hidden="1" x14ac:dyDescent="0.25">
      <c r="B943" s="9"/>
      <c r="C943" s="9"/>
    </row>
    <row r="944" spans="2:3" hidden="1" x14ac:dyDescent="0.25">
      <c r="B944" s="9"/>
      <c r="C944" s="9"/>
    </row>
    <row r="945" spans="2:3" hidden="1" x14ac:dyDescent="0.25">
      <c r="B945" s="9"/>
      <c r="C945" s="9"/>
    </row>
    <row r="946" spans="2:3" hidden="1" x14ac:dyDescent="0.25">
      <c r="B946" s="9"/>
      <c r="C946" s="9"/>
    </row>
    <row r="947" spans="2:3" hidden="1" x14ac:dyDescent="0.25">
      <c r="B947" s="9"/>
      <c r="C947" s="9"/>
    </row>
    <row r="948" spans="2:3" hidden="1" x14ac:dyDescent="0.25">
      <c r="B948" s="9"/>
      <c r="C948" s="9"/>
    </row>
    <row r="949" spans="2:3" hidden="1" x14ac:dyDescent="0.25">
      <c r="B949" s="9"/>
      <c r="C949" s="9"/>
    </row>
    <row r="950" spans="2:3" hidden="1" x14ac:dyDescent="0.25">
      <c r="B950" s="9"/>
      <c r="C950" s="9"/>
    </row>
    <row r="951" spans="2:3" hidden="1" x14ac:dyDescent="0.25">
      <c r="B951" s="9"/>
      <c r="C951" s="9"/>
    </row>
    <row r="952" spans="2:3" hidden="1" x14ac:dyDescent="0.25">
      <c r="B952" s="9"/>
      <c r="C952" s="9"/>
    </row>
    <row r="953" spans="2:3" hidden="1" x14ac:dyDescent="0.25">
      <c r="B953" s="9"/>
      <c r="C953" s="9"/>
    </row>
    <row r="954" spans="2:3" hidden="1" x14ac:dyDescent="0.25">
      <c r="B954" s="9"/>
      <c r="C954" s="9"/>
    </row>
    <row r="955" spans="2:3" hidden="1" x14ac:dyDescent="0.25">
      <c r="B955" s="9"/>
      <c r="C955" s="9"/>
    </row>
    <row r="956" spans="2:3" hidden="1" x14ac:dyDescent="0.25">
      <c r="B956" s="9"/>
      <c r="C956" s="9"/>
    </row>
    <row r="957" spans="2:3" hidden="1" x14ac:dyDescent="0.25">
      <c r="B957" s="9"/>
      <c r="C957" s="9"/>
    </row>
    <row r="958" spans="2:3" hidden="1" x14ac:dyDescent="0.25">
      <c r="B958" s="9"/>
      <c r="C958" s="9"/>
    </row>
    <row r="959" spans="2:3" hidden="1" x14ac:dyDescent="0.25">
      <c r="B959" s="9"/>
      <c r="C959" s="9"/>
    </row>
    <row r="960" spans="2:3" hidden="1" x14ac:dyDescent="0.25">
      <c r="B960" s="9"/>
      <c r="C960" s="9"/>
    </row>
    <row r="961" spans="2:3" hidden="1" x14ac:dyDescent="0.25">
      <c r="B961" s="9"/>
      <c r="C961" s="9"/>
    </row>
    <row r="962" spans="2:3" hidden="1" x14ac:dyDescent="0.25">
      <c r="B962" s="9"/>
      <c r="C962" s="9"/>
    </row>
    <row r="963" spans="2:3" hidden="1" x14ac:dyDescent="0.25">
      <c r="B963" s="9"/>
      <c r="C963" s="9"/>
    </row>
    <row r="964" spans="2:3" hidden="1" x14ac:dyDescent="0.25">
      <c r="B964" s="9"/>
      <c r="C964" s="9"/>
    </row>
    <row r="965" spans="2:3" hidden="1" x14ac:dyDescent="0.25">
      <c r="B965" s="9"/>
      <c r="C965" s="9"/>
    </row>
    <row r="966" spans="2:3" hidden="1" x14ac:dyDescent="0.25">
      <c r="B966" s="9"/>
      <c r="C966" s="9"/>
    </row>
    <row r="967" spans="2:3" hidden="1" x14ac:dyDescent="0.25">
      <c r="B967" s="9"/>
      <c r="C967" s="9"/>
    </row>
    <row r="968" spans="2:3" hidden="1" x14ac:dyDescent="0.25">
      <c r="B968" s="9"/>
      <c r="C968" s="9"/>
    </row>
    <row r="969" spans="2:3" hidden="1" x14ac:dyDescent="0.25">
      <c r="B969" s="9"/>
      <c r="C969" s="9"/>
    </row>
    <row r="970" spans="2:3" hidden="1" x14ac:dyDescent="0.25">
      <c r="B970" s="9"/>
      <c r="C970" s="9"/>
    </row>
    <row r="971" spans="2:3" hidden="1" x14ac:dyDescent="0.25">
      <c r="B971" s="9"/>
      <c r="C971" s="9"/>
    </row>
    <row r="972" spans="2:3" hidden="1" x14ac:dyDescent="0.25">
      <c r="B972" s="9"/>
      <c r="C972" s="9"/>
    </row>
    <row r="973" spans="2:3" hidden="1" x14ac:dyDescent="0.25">
      <c r="B973" s="9"/>
      <c r="C973" s="9"/>
    </row>
    <row r="974" spans="2:3" hidden="1" x14ac:dyDescent="0.25">
      <c r="B974" s="9"/>
      <c r="C974" s="9"/>
    </row>
    <row r="975" spans="2:3" hidden="1" x14ac:dyDescent="0.25">
      <c r="B975" s="9"/>
      <c r="C975" s="9"/>
    </row>
    <row r="976" spans="2:3" hidden="1" x14ac:dyDescent="0.25">
      <c r="B976" s="9"/>
      <c r="C976" s="9"/>
    </row>
    <row r="977" spans="2:3" hidden="1" x14ac:dyDescent="0.25">
      <c r="B977" s="9"/>
      <c r="C977" s="9"/>
    </row>
    <row r="978" spans="2:3" hidden="1" x14ac:dyDescent="0.25">
      <c r="B978" s="9"/>
      <c r="C978" s="9"/>
    </row>
    <row r="979" spans="2:3" hidden="1" x14ac:dyDescent="0.25">
      <c r="B979" s="9"/>
      <c r="C979" s="9"/>
    </row>
    <row r="980" spans="2:3" hidden="1" x14ac:dyDescent="0.25">
      <c r="B980" s="9"/>
      <c r="C980" s="9"/>
    </row>
    <row r="981" spans="2:3" hidden="1" x14ac:dyDescent="0.25">
      <c r="B981" s="9"/>
      <c r="C981" s="9"/>
    </row>
    <row r="982" spans="2:3" hidden="1" x14ac:dyDescent="0.25">
      <c r="B982" s="9"/>
      <c r="C982" s="9"/>
    </row>
    <row r="983" spans="2:3" hidden="1" x14ac:dyDescent="0.25">
      <c r="B983" s="9"/>
      <c r="C983" s="9"/>
    </row>
    <row r="984" spans="2:3" hidden="1" x14ac:dyDescent="0.25">
      <c r="B984" s="9"/>
      <c r="C984" s="9"/>
    </row>
    <row r="985" spans="2:3" hidden="1" x14ac:dyDescent="0.25">
      <c r="B985" s="9"/>
      <c r="C985" s="9"/>
    </row>
    <row r="986" spans="2:3" hidden="1" x14ac:dyDescent="0.25">
      <c r="B986" s="9"/>
      <c r="C986" s="9"/>
    </row>
    <row r="987" spans="2:3" hidden="1" x14ac:dyDescent="0.25">
      <c r="B987" s="9"/>
      <c r="C987" s="9"/>
    </row>
    <row r="988" spans="2:3" hidden="1" x14ac:dyDescent="0.25">
      <c r="B988" s="9"/>
      <c r="C988" s="9"/>
    </row>
    <row r="989" spans="2:3" hidden="1" x14ac:dyDescent="0.25">
      <c r="B989" s="9"/>
      <c r="C989" s="9"/>
    </row>
    <row r="990" spans="2:3" hidden="1" x14ac:dyDescent="0.25">
      <c r="B990" s="9"/>
      <c r="C990" s="9"/>
    </row>
    <row r="991" spans="2:3" hidden="1" x14ac:dyDescent="0.25">
      <c r="B991" s="9"/>
      <c r="C991" s="9"/>
    </row>
    <row r="992" spans="2:3" hidden="1" x14ac:dyDescent="0.25">
      <c r="B992" s="9"/>
      <c r="C992" s="9"/>
    </row>
    <row r="993" spans="2:3" hidden="1" x14ac:dyDescent="0.25">
      <c r="B993" s="9"/>
      <c r="C993" s="9"/>
    </row>
    <row r="994" spans="2:3" hidden="1" x14ac:dyDescent="0.25">
      <c r="B994" s="9"/>
      <c r="C994" s="9"/>
    </row>
    <row r="995" spans="2:3" hidden="1" x14ac:dyDescent="0.25">
      <c r="B995" s="9"/>
      <c r="C995" s="9"/>
    </row>
    <row r="996" spans="2:3" hidden="1" x14ac:dyDescent="0.25">
      <c r="B996" s="9"/>
      <c r="C996" s="9"/>
    </row>
    <row r="997" spans="2:3" hidden="1" x14ac:dyDescent="0.25">
      <c r="B997" s="9"/>
      <c r="C997" s="9"/>
    </row>
    <row r="998" spans="2:3" hidden="1" x14ac:dyDescent="0.25">
      <c r="B998" s="9"/>
      <c r="C998" s="9"/>
    </row>
    <row r="999" spans="2:3" hidden="1" x14ac:dyDescent="0.25">
      <c r="B999" s="9"/>
      <c r="C999" s="9"/>
    </row>
    <row r="1000" spans="2:3" hidden="1" x14ac:dyDescent="0.25">
      <c r="B1000" s="9"/>
      <c r="C1000" s="9"/>
    </row>
    <row r="1001" spans="2:3" hidden="1" x14ac:dyDescent="0.25">
      <c r="B1001" s="9"/>
      <c r="C1001" s="9"/>
    </row>
    <row r="1002" spans="2:3" hidden="1" x14ac:dyDescent="0.25">
      <c r="B1002" s="9"/>
      <c r="C1002" s="9"/>
    </row>
    <row r="1003" spans="2:3" hidden="1" x14ac:dyDescent="0.25">
      <c r="B1003" s="9"/>
      <c r="C1003" s="9"/>
    </row>
    <row r="1004" spans="2:3" hidden="1" x14ac:dyDescent="0.25">
      <c r="B1004" s="9"/>
      <c r="C1004" s="9"/>
    </row>
    <row r="1005" spans="2:3" hidden="1" x14ac:dyDescent="0.25">
      <c r="B1005" s="9"/>
      <c r="C1005" s="9"/>
    </row>
    <row r="1006" spans="2:3" hidden="1" x14ac:dyDescent="0.25">
      <c r="B1006" s="9"/>
      <c r="C1006" s="9"/>
    </row>
    <row r="1007" spans="2:3" hidden="1" x14ac:dyDescent="0.25">
      <c r="B1007" s="9"/>
      <c r="C1007" s="9"/>
    </row>
    <row r="1008" spans="2:3" hidden="1" x14ac:dyDescent="0.25">
      <c r="B1008" s="9"/>
      <c r="C1008" s="9"/>
    </row>
    <row r="1009" spans="2:3" hidden="1" x14ac:dyDescent="0.25">
      <c r="B1009" s="9"/>
      <c r="C1009" s="9"/>
    </row>
    <row r="1010" spans="2:3" hidden="1" x14ac:dyDescent="0.25">
      <c r="B1010" s="9"/>
      <c r="C1010" s="9"/>
    </row>
    <row r="1011" spans="2:3" hidden="1" x14ac:dyDescent="0.25">
      <c r="B1011" s="9"/>
      <c r="C1011" s="9"/>
    </row>
    <row r="1012" spans="2:3" hidden="1" x14ac:dyDescent="0.25">
      <c r="B1012" s="9"/>
      <c r="C1012" s="9"/>
    </row>
    <row r="1013" spans="2:3" hidden="1" x14ac:dyDescent="0.25">
      <c r="B1013" s="9"/>
      <c r="C1013" s="9"/>
    </row>
    <row r="1014" spans="2:3" hidden="1" x14ac:dyDescent="0.25">
      <c r="B1014" s="9"/>
      <c r="C1014" s="9"/>
    </row>
    <row r="1015" spans="2:3" hidden="1" x14ac:dyDescent="0.25">
      <c r="B1015" s="9"/>
      <c r="C1015" s="9"/>
    </row>
    <row r="1016" spans="2:3" hidden="1" x14ac:dyDescent="0.25">
      <c r="B1016" s="9"/>
      <c r="C1016" s="9"/>
    </row>
    <row r="1017" spans="2:3" hidden="1" x14ac:dyDescent="0.25">
      <c r="B1017" s="9"/>
      <c r="C1017" s="9"/>
    </row>
    <row r="1018" spans="2:3" hidden="1" x14ac:dyDescent="0.25">
      <c r="B1018" s="9"/>
      <c r="C1018" s="9"/>
    </row>
    <row r="1019" spans="2:3" hidden="1" x14ac:dyDescent="0.25">
      <c r="B1019" s="9"/>
      <c r="C1019" s="9"/>
    </row>
    <row r="1020" spans="2:3" hidden="1" x14ac:dyDescent="0.25">
      <c r="B1020" s="9"/>
      <c r="C1020" s="9"/>
    </row>
    <row r="1021" spans="2:3" hidden="1" x14ac:dyDescent="0.25">
      <c r="B1021" s="9"/>
      <c r="C1021" s="9"/>
    </row>
    <row r="1022" spans="2:3" hidden="1" x14ac:dyDescent="0.25">
      <c r="B1022" s="9"/>
      <c r="C1022" s="9"/>
    </row>
    <row r="1023" spans="2:3" hidden="1" x14ac:dyDescent="0.25">
      <c r="B1023" s="9"/>
      <c r="C1023" s="9"/>
    </row>
    <row r="1024" spans="2:3" hidden="1" x14ac:dyDescent="0.25">
      <c r="B1024" s="9"/>
      <c r="C1024" s="9"/>
    </row>
    <row r="1025" spans="2:3" hidden="1" x14ac:dyDescent="0.25">
      <c r="B1025" s="9"/>
      <c r="C1025" s="9"/>
    </row>
    <row r="1026" spans="2:3" hidden="1" x14ac:dyDescent="0.25">
      <c r="B1026" s="9"/>
      <c r="C1026" s="9"/>
    </row>
    <row r="1027" spans="2:3" hidden="1" x14ac:dyDescent="0.25">
      <c r="B1027" s="9"/>
      <c r="C1027" s="9"/>
    </row>
    <row r="1028" spans="2:3" hidden="1" x14ac:dyDescent="0.25">
      <c r="B1028" s="9"/>
      <c r="C1028" s="9"/>
    </row>
    <row r="1029" spans="2:3" hidden="1" x14ac:dyDescent="0.25">
      <c r="B1029" s="9"/>
      <c r="C1029" s="9"/>
    </row>
    <row r="1030" spans="2:3" hidden="1" x14ac:dyDescent="0.25">
      <c r="B1030" s="9"/>
      <c r="C1030" s="9"/>
    </row>
    <row r="1031" spans="2:3" hidden="1" x14ac:dyDescent="0.25">
      <c r="B1031" s="9"/>
      <c r="C1031" s="9"/>
    </row>
    <row r="1032" spans="2:3" hidden="1" x14ac:dyDescent="0.25">
      <c r="B1032" s="9"/>
      <c r="C1032" s="9"/>
    </row>
    <row r="1033" spans="2:3" hidden="1" x14ac:dyDescent="0.25">
      <c r="B1033" s="9"/>
      <c r="C1033" s="9"/>
    </row>
    <row r="1034" spans="2:3" hidden="1" x14ac:dyDescent="0.25">
      <c r="B1034" s="9"/>
      <c r="C1034" s="9"/>
    </row>
    <row r="1035" spans="2:3" hidden="1" x14ac:dyDescent="0.25">
      <c r="B1035" s="9"/>
      <c r="C1035" s="9"/>
    </row>
    <row r="1036" spans="2:3" hidden="1" x14ac:dyDescent="0.25">
      <c r="B1036" s="9"/>
      <c r="C1036" s="9"/>
    </row>
    <row r="1037" spans="2:3" hidden="1" x14ac:dyDescent="0.25">
      <c r="B1037" s="9"/>
      <c r="C1037" s="9"/>
    </row>
    <row r="1038" spans="2:3" hidden="1" x14ac:dyDescent="0.25">
      <c r="B1038" s="9"/>
      <c r="C1038" s="9"/>
    </row>
    <row r="1039" spans="2:3" hidden="1" x14ac:dyDescent="0.25">
      <c r="B1039" s="9"/>
      <c r="C1039" s="9"/>
    </row>
    <row r="1040" spans="2:3" hidden="1" x14ac:dyDescent="0.25">
      <c r="B1040" s="9"/>
      <c r="C1040" s="9"/>
    </row>
    <row r="1041" spans="2:3" hidden="1" x14ac:dyDescent="0.25">
      <c r="B1041" s="9"/>
      <c r="C1041" s="9"/>
    </row>
    <row r="1042" spans="2:3" hidden="1" x14ac:dyDescent="0.25">
      <c r="B1042" s="9"/>
      <c r="C1042" s="9"/>
    </row>
    <row r="1043" spans="2:3" hidden="1" x14ac:dyDescent="0.25">
      <c r="B1043" s="9"/>
      <c r="C1043" s="9"/>
    </row>
    <row r="1044" spans="2:3" hidden="1" x14ac:dyDescent="0.25">
      <c r="B1044" s="9"/>
      <c r="C1044" s="9"/>
    </row>
    <row r="1045" spans="2:3" hidden="1" x14ac:dyDescent="0.25">
      <c r="B1045" s="9"/>
      <c r="C1045" s="9"/>
    </row>
    <row r="1046" spans="2:3" hidden="1" x14ac:dyDescent="0.25">
      <c r="B1046" s="9"/>
      <c r="C1046" s="9"/>
    </row>
    <row r="1047" spans="2:3" hidden="1" x14ac:dyDescent="0.25">
      <c r="B1047" s="9"/>
      <c r="C1047" s="9"/>
    </row>
    <row r="1048" spans="2:3" hidden="1" x14ac:dyDescent="0.25">
      <c r="B1048" s="9"/>
      <c r="C1048" s="9"/>
    </row>
    <row r="1049" spans="2:3" hidden="1" x14ac:dyDescent="0.25">
      <c r="B1049" s="9"/>
      <c r="C1049" s="9"/>
    </row>
    <row r="1050" spans="2:3" hidden="1" x14ac:dyDescent="0.25">
      <c r="B1050" s="9"/>
      <c r="C1050" s="9"/>
    </row>
    <row r="1051" spans="2:3" hidden="1" x14ac:dyDescent="0.25">
      <c r="B1051" s="9"/>
      <c r="C1051" s="9"/>
    </row>
    <row r="1052" spans="2:3" hidden="1" x14ac:dyDescent="0.25">
      <c r="B1052" s="9"/>
      <c r="C1052" s="9"/>
    </row>
    <row r="1053" spans="2:3" hidden="1" x14ac:dyDescent="0.25">
      <c r="B1053" s="9"/>
      <c r="C1053" s="9"/>
    </row>
    <row r="1054" spans="2:3" hidden="1" x14ac:dyDescent="0.25">
      <c r="B1054" s="9"/>
      <c r="C1054" s="9"/>
    </row>
    <row r="1055" spans="2:3" hidden="1" x14ac:dyDescent="0.25">
      <c r="B1055" s="9"/>
      <c r="C1055" s="9"/>
    </row>
    <row r="1056" spans="2:3" hidden="1" x14ac:dyDescent="0.25">
      <c r="B1056" s="9"/>
      <c r="C1056" s="9"/>
    </row>
    <row r="1057" spans="2:3" hidden="1" x14ac:dyDescent="0.25">
      <c r="B1057" s="9"/>
      <c r="C1057" s="9"/>
    </row>
    <row r="1058" spans="2:3" hidden="1" x14ac:dyDescent="0.25">
      <c r="B1058" s="9"/>
      <c r="C1058" s="9"/>
    </row>
    <row r="1059" spans="2:3" hidden="1" x14ac:dyDescent="0.25">
      <c r="B1059" s="9"/>
      <c r="C1059" s="9"/>
    </row>
    <row r="1060" spans="2:3" hidden="1" x14ac:dyDescent="0.25">
      <c r="B1060" s="9"/>
      <c r="C1060" s="9"/>
    </row>
    <row r="1061" spans="2:3" hidden="1" x14ac:dyDescent="0.25">
      <c r="B1061" s="9"/>
      <c r="C1061" s="9"/>
    </row>
    <row r="1062" spans="2:3" hidden="1" x14ac:dyDescent="0.25">
      <c r="B1062" s="9"/>
      <c r="C1062" s="9"/>
    </row>
    <row r="1063" spans="2:3" hidden="1" x14ac:dyDescent="0.25">
      <c r="B1063" s="9"/>
      <c r="C1063" s="9"/>
    </row>
    <row r="1064" spans="2:3" hidden="1" x14ac:dyDescent="0.25">
      <c r="B1064" s="9"/>
      <c r="C1064" s="9"/>
    </row>
    <row r="1065" spans="2:3" hidden="1" x14ac:dyDescent="0.25">
      <c r="B1065" s="9"/>
      <c r="C1065" s="9"/>
    </row>
    <row r="1066" spans="2:3" hidden="1" x14ac:dyDescent="0.25">
      <c r="B1066" s="9"/>
      <c r="C1066" s="9"/>
    </row>
    <row r="1067" spans="2:3" hidden="1" x14ac:dyDescent="0.25">
      <c r="B1067" s="9"/>
      <c r="C1067" s="9"/>
    </row>
    <row r="1068" spans="2:3" hidden="1" x14ac:dyDescent="0.25">
      <c r="B1068" s="9"/>
      <c r="C1068" s="9"/>
    </row>
    <row r="1069" spans="2:3" hidden="1" x14ac:dyDescent="0.25">
      <c r="B1069" s="9"/>
      <c r="C1069" s="9"/>
    </row>
    <row r="1070" spans="2:3" hidden="1" x14ac:dyDescent="0.25">
      <c r="B1070" s="9"/>
      <c r="C1070" s="9"/>
    </row>
    <row r="1071" spans="2:3" hidden="1" x14ac:dyDescent="0.25">
      <c r="B1071" s="9"/>
      <c r="C1071" s="9"/>
    </row>
    <row r="1072" spans="2:3" hidden="1" x14ac:dyDescent="0.25">
      <c r="B1072" s="9"/>
      <c r="C1072" s="9"/>
    </row>
    <row r="1073" spans="2:3" hidden="1" x14ac:dyDescent="0.25">
      <c r="B1073" s="9"/>
      <c r="C1073" s="9"/>
    </row>
    <row r="1074" spans="2:3" hidden="1" x14ac:dyDescent="0.25">
      <c r="B1074" s="9"/>
      <c r="C1074" s="9"/>
    </row>
    <row r="1075" spans="2:3" hidden="1" x14ac:dyDescent="0.25">
      <c r="B1075" s="9"/>
      <c r="C1075" s="9"/>
    </row>
    <row r="1076" spans="2:3" hidden="1" x14ac:dyDescent="0.25">
      <c r="B1076" s="9"/>
      <c r="C1076" s="9"/>
    </row>
    <row r="1077" spans="2:3" hidden="1" x14ac:dyDescent="0.25">
      <c r="B1077" s="9"/>
      <c r="C1077" s="9"/>
    </row>
    <row r="1078" spans="2:3" hidden="1" x14ac:dyDescent="0.25">
      <c r="B1078" s="9"/>
      <c r="C1078" s="9"/>
    </row>
    <row r="1079" spans="2:3" hidden="1" x14ac:dyDescent="0.25">
      <c r="B1079" s="9"/>
      <c r="C1079" s="9"/>
    </row>
    <row r="1080" spans="2:3" hidden="1" x14ac:dyDescent="0.25">
      <c r="B1080" s="9"/>
      <c r="C1080" s="9"/>
    </row>
    <row r="1081" spans="2:3" hidden="1" x14ac:dyDescent="0.25">
      <c r="B1081" s="9"/>
      <c r="C1081" s="9"/>
    </row>
    <row r="1082" spans="2:3" hidden="1" x14ac:dyDescent="0.25">
      <c r="B1082" s="9"/>
      <c r="C1082" s="9"/>
    </row>
    <row r="1083" spans="2:3" hidden="1" x14ac:dyDescent="0.25">
      <c r="B1083" s="9"/>
      <c r="C1083" s="9"/>
    </row>
    <row r="1084" spans="2:3" hidden="1" x14ac:dyDescent="0.25">
      <c r="B1084" s="9"/>
      <c r="C1084" s="9"/>
    </row>
    <row r="1085" spans="2:3" hidden="1" x14ac:dyDescent="0.25">
      <c r="B1085" s="9"/>
      <c r="C1085" s="9"/>
    </row>
    <row r="1086" spans="2:3" hidden="1" x14ac:dyDescent="0.25">
      <c r="B1086" s="9"/>
      <c r="C1086" s="9"/>
    </row>
    <row r="1087" spans="2:3" hidden="1" x14ac:dyDescent="0.25">
      <c r="B1087" s="9"/>
      <c r="C1087" s="9"/>
    </row>
    <row r="1088" spans="2:3" hidden="1" x14ac:dyDescent="0.25">
      <c r="B1088" s="9"/>
      <c r="C1088" s="9"/>
    </row>
    <row r="1089" spans="2:3" hidden="1" x14ac:dyDescent="0.25">
      <c r="B1089" s="9"/>
      <c r="C1089" s="9"/>
    </row>
    <row r="1090" spans="2:3" hidden="1" x14ac:dyDescent="0.25">
      <c r="B1090" s="9"/>
      <c r="C1090" s="9"/>
    </row>
    <row r="1091" spans="2:3" hidden="1" x14ac:dyDescent="0.25">
      <c r="B1091" s="9"/>
      <c r="C1091" s="9"/>
    </row>
    <row r="1092" spans="2:3" hidden="1" x14ac:dyDescent="0.25">
      <c r="B1092" s="9"/>
      <c r="C1092" s="9"/>
    </row>
    <row r="1093" spans="2:3" hidden="1" x14ac:dyDescent="0.25">
      <c r="B1093" s="9"/>
      <c r="C1093" s="9"/>
    </row>
    <row r="1094" spans="2:3" hidden="1" x14ac:dyDescent="0.25">
      <c r="B1094" s="9"/>
      <c r="C1094" s="9"/>
    </row>
    <row r="1095" spans="2:3" hidden="1" x14ac:dyDescent="0.25">
      <c r="B1095" s="9"/>
      <c r="C1095" s="9"/>
    </row>
    <row r="1096" spans="2:3" hidden="1" x14ac:dyDescent="0.25">
      <c r="B1096" s="9"/>
      <c r="C1096" s="9"/>
    </row>
    <row r="1097" spans="2:3" hidden="1" x14ac:dyDescent="0.25">
      <c r="B1097" s="9"/>
      <c r="C1097" s="9"/>
    </row>
    <row r="1098" spans="2:3" hidden="1" x14ac:dyDescent="0.25">
      <c r="B1098" s="9"/>
      <c r="C1098" s="9"/>
    </row>
    <row r="1099" spans="2:3" hidden="1" x14ac:dyDescent="0.25">
      <c r="B1099" s="9"/>
      <c r="C1099" s="9"/>
    </row>
    <row r="1100" spans="2:3" hidden="1" x14ac:dyDescent="0.25">
      <c r="B1100" s="9"/>
      <c r="C1100" s="9"/>
    </row>
    <row r="1101" spans="2:3" hidden="1" x14ac:dyDescent="0.25">
      <c r="B1101" s="9"/>
      <c r="C1101" s="9"/>
    </row>
    <row r="1102" spans="2:3" hidden="1" x14ac:dyDescent="0.25">
      <c r="B1102" s="9"/>
      <c r="C1102" s="9"/>
    </row>
    <row r="1103" spans="2:3" hidden="1" x14ac:dyDescent="0.25">
      <c r="B1103" s="9"/>
      <c r="C1103" s="9"/>
    </row>
    <row r="1104" spans="2:3" hidden="1" x14ac:dyDescent="0.25">
      <c r="B1104" s="9"/>
      <c r="C1104" s="9"/>
    </row>
    <row r="1105" spans="2:3" hidden="1" x14ac:dyDescent="0.25">
      <c r="B1105" s="9"/>
      <c r="C1105" s="9"/>
    </row>
    <row r="1106" spans="2:3" hidden="1" x14ac:dyDescent="0.25">
      <c r="B1106" s="9"/>
      <c r="C1106" s="9"/>
    </row>
    <row r="1107" spans="2:3" hidden="1" x14ac:dyDescent="0.25">
      <c r="B1107" s="9"/>
      <c r="C1107" s="9"/>
    </row>
    <row r="1108" spans="2:3" hidden="1" x14ac:dyDescent="0.25">
      <c r="B1108" s="9"/>
      <c r="C1108" s="9"/>
    </row>
  </sheetData>
  <sheetProtection algorithmName="SHA-512" hashValue="FXVuXBUZ1N0knGYYVKw2e17iIvczCI+o+YNJ+Yp3ZYS1aDS6+T7OAp9g1KSXuVGRLmUHcAZBKSsRa7rx4jkr/g==" saltValue="UQ2JPeo3fs/eDQFYyYmCCw==" spinCount="100000" sheet="1" sort="0" autoFilter="0"/>
  <dataValidations count="8">
    <dataValidation type="list" allowBlank="1" showInputMessage="1" showErrorMessage="1" sqref="G501:G1048576" xr:uid="{00000000-0002-0000-0600-000000000000}">
      <formula1>"Inoperative, Out of Control"</formula1>
    </dataValidation>
    <dataValidation type="list" allowBlank="1" showInputMessage="1" showErrorMessage="1" sqref="K501:K1048576" xr:uid="{00000000-0002-0000-0600-000001000000}">
      <formula1>"Control Equipment Problems, Process Problems, Other Known Causes, Other Unknown Causes"</formula1>
    </dataValidation>
    <dataValidation type="list" allowBlank="1" showInputMessage="1" showErrorMessage="1" sqref="D501:F1048576" xr:uid="{00000000-0002-0000-0600-000002000000}">
      <formula1>CEMID</formula1>
    </dataValidation>
    <dataValidation type="date" operator="greaterThan" allowBlank="1" showInputMessage="1" showErrorMessage="1" sqref="G24:G500" xr:uid="{00000000-0002-0000-0600-000003000000}">
      <formula1>42736</formula1>
    </dataValidation>
    <dataValidation type="list" allowBlank="1" showInputMessage="1" showErrorMessage="1" sqref="F24:F500" xr:uid="{00000000-0002-0000-0600-000004000000}">
      <formula1>"Inoperable,Out-of-control"</formula1>
    </dataValidation>
    <dataValidation type="list" allowBlank="1" showInputMessage="1" showErrorMessage="1" sqref="E24:E500" xr:uid="{00000000-0002-0000-0600-000005000000}">
      <formula1>idnamecms</formula1>
    </dataValidation>
    <dataValidation type="decimal" operator="greaterThanOrEqual" allowBlank="1" showInputMessage="1" showErrorMessage="1" sqref="I24:I500" xr:uid="{00000000-0002-0000-0600-000006000000}">
      <formula1>0</formula1>
    </dataValidation>
    <dataValidation type="time" operator="greaterThanOrEqual" allowBlank="1" showInputMessage="1" showErrorMessage="1" sqref="H24:H500" xr:uid="{00000000-0002-0000-0600-000007000000}">
      <formula1>0</formula1>
    </dataValidation>
  </dataValidations>
  <pageMargins left="0.7" right="0.7" top="0.75" bottom="0.75" header="0.3" footer="0.3"/>
  <pageSetup pageOrder="overThenDown"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8000000}">
          <x14:formula1>
            <xm:f>Lists!$P$2:$P$6</xm:f>
          </x14:formula1>
          <xm:sqref>J24:J500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9"/>
  </sheetPr>
  <dimension ref="A1:L100"/>
  <sheetViews>
    <sheetView showGridLines="0" topLeftCell="B7" workbookViewId="0">
      <selection activeCell="B12" sqref="B12"/>
    </sheetView>
  </sheetViews>
  <sheetFormatPr defaultColWidth="0" defaultRowHeight="15" zeroHeight="1" x14ac:dyDescent="0.25"/>
  <cols>
    <col min="1" max="1" width="0" hidden="1" customWidth="1"/>
    <col min="2" max="2" width="17.7109375" bestFit="1" customWidth="1"/>
    <col min="3" max="3" width="38" customWidth="1"/>
    <col min="4" max="4" width="54.85546875" bestFit="1" customWidth="1"/>
    <col min="5" max="5" width="21.85546875" customWidth="1"/>
    <col min="6" max="6" width="29.28515625" bestFit="1" customWidth="1"/>
    <col min="7" max="7" width="28.28515625" bestFit="1" customWidth="1"/>
    <col min="8" max="8" width="24" customWidth="1"/>
    <col min="9" max="9" width="24.85546875" customWidth="1"/>
    <col min="10" max="10" width="24.28515625" customWidth="1"/>
    <col min="11" max="11" width="20.85546875" customWidth="1"/>
    <col min="12" max="12" width="21.5703125" customWidth="1"/>
    <col min="13" max="16384" width="9.140625" hidden="1"/>
  </cols>
  <sheetData>
    <row r="1" spans="2:12" hidden="1" x14ac:dyDescent="0.25">
      <c r="B1" s="319" t="s">
        <v>42</v>
      </c>
      <c r="C1" s="26"/>
      <c r="D1" s="40"/>
    </row>
    <row r="2" spans="2:12" hidden="1" x14ac:dyDescent="0.25">
      <c r="B2" s="39" t="s">
        <v>0</v>
      </c>
      <c r="C2" s="41"/>
      <c r="D2" s="39" t="str">
        <f>+Welcome!B2</f>
        <v>63.10899(c) Semiannual Compliance Report (Spreadsheet Template)</v>
      </c>
    </row>
    <row r="3" spans="2:12" hidden="1" x14ac:dyDescent="0.25">
      <c r="B3" s="43" t="s">
        <v>1</v>
      </c>
      <c r="C3" s="43"/>
      <c r="D3" s="44" t="str">
        <f>+Welcome!B3</f>
        <v>63.10899(c)</v>
      </c>
    </row>
    <row r="4" spans="2:12" hidden="1" x14ac:dyDescent="0.25">
      <c r="B4" s="43" t="s">
        <v>2</v>
      </c>
      <c r="C4" s="43"/>
      <c r="D4" s="46" t="str">
        <f>+Welcome!B4</f>
        <v>v1.01</v>
      </c>
    </row>
    <row r="5" spans="2:12" hidden="1" x14ac:dyDescent="0.25">
      <c r="B5" s="43" t="s">
        <v>3</v>
      </c>
      <c r="C5" s="43"/>
      <c r="D5" s="48">
        <f>+Welcome!B5</f>
        <v>44362</v>
      </c>
    </row>
    <row r="6" spans="2:12" hidden="1" x14ac:dyDescent="0.25">
      <c r="B6" s="186" t="str">
        <f>Welcome!B6</f>
        <v>OMB No.: 2060-0605 Form 5900-521 For further Paperwork Reduction Act information see: 
https://www.epa.gov/electronic-reporting-air-emissions/paperwork-reduction-act-pra-cedri-and-ert</v>
      </c>
      <c r="C6" s="8"/>
      <c r="D6" s="8"/>
    </row>
    <row r="7" spans="2:12" x14ac:dyDescent="0.25">
      <c r="B7" s="187" t="s">
        <v>154</v>
      </c>
      <c r="C7" s="159"/>
      <c r="D7" s="77"/>
      <c r="E7" s="77"/>
      <c r="F7" s="23"/>
      <c r="G7" s="23"/>
      <c r="H7" s="23"/>
      <c r="I7" s="23"/>
      <c r="J7" s="23"/>
      <c r="K7" s="23"/>
      <c r="L7" s="23"/>
    </row>
    <row r="8" spans="2:12" ht="15.75" thickBot="1" x14ac:dyDescent="0.3">
      <c r="B8" s="10" t="s">
        <v>153</v>
      </c>
      <c r="C8" s="31"/>
      <c r="D8" s="31"/>
      <c r="E8" s="31"/>
      <c r="F8" s="31"/>
      <c r="G8" s="31"/>
      <c r="H8" s="31"/>
      <c r="I8" s="31"/>
      <c r="J8" s="31"/>
      <c r="K8" s="23"/>
      <c r="L8" s="23"/>
    </row>
    <row r="9" spans="2:12" hidden="1" x14ac:dyDescent="0.25">
      <c r="B9" s="11"/>
      <c r="C9" s="11"/>
      <c r="D9" s="11"/>
      <c r="E9" s="11"/>
      <c r="F9" s="11"/>
      <c r="G9" s="11"/>
      <c r="H9" s="11"/>
      <c r="I9" s="11"/>
      <c r="J9" s="11"/>
      <c r="K9" s="10"/>
      <c r="L9" s="10"/>
    </row>
    <row r="10" spans="2:12" hidden="1" x14ac:dyDescent="0.25">
      <c r="B10" s="8"/>
      <c r="C10" s="8"/>
      <c r="D10" s="8"/>
      <c r="E10" s="57"/>
      <c r="F10" s="57"/>
      <c r="G10" s="57"/>
      <c r="H10" s="57"/>
      <c r="I10" s="57"/>
      <c r="J10" s="57"/>
      <c r="K10" s="11"/>
      <c r="L10" s="11"/>
    </row>
    <row r="11" spans="2:12" ht="15.75" hidden="1" thickBot="1" x14ac:dyDescent="0.3">
      <c r="B11" s="11"/>
      <c r="C11" s="20"/>
      <c r="D11" s="20"/>
      <c r="E11" s="58"/>
      <c r="F11" s="61"/>
      <c r="G11" s="59"/>
      <c r="H11" s="145"/>
      <c r="I11" s="145"/>
      <c r="J11" s="145"/>
      <c r="K11" s="155"/>
      <c r="L11" s="155"/>
    </row>
    <row r="12" spans="2:12" s="6" customFormat="1" ht="90.75" thickBot="1" x14ac:dyDescent="0.3">
      <c r="B12" s="341" t="s">
        <v>387</v>
      </c>
      <c r="C12" s="333" t="s">
        <v>388</v>
      </c>
      <c r="D12" s="333" t="s">
        <v>389</v>
      </c>
      <c r="E12" s="333" t="s">
        <v>390</v>
      </c>
      <c r="F12" s="342" t="s">
        <v>391</v>
      </c>
      <c r="G12" s="342" t="s">
        <v>392</v>
      </c>
      <c r="H12" s="343" t="s">
        <v>393</v>
      </c>
      <c r="I12" s="344" t="s">
        <v>394</v>
      </c>
      <c r="J12" s="344" t="s">
        <v>395</v>
      </c>
      <c r="K12" s="345" t="s">
        <v>396</v>
      </c>
      <c r="L12" s="345" t="s">
        <v>397</v>
      </c>
    </row>
    <row r="13" spans="2:12" x14ac:dyDescent="0.25">
      <c r="B13" s="244" t="s">
        <v>259</v>
      </c>
      <c r="C13" s="245" t="s">
        <v>274</v>
      </c>
      <c r="D13" s="246" t="s">
        <v>275</v>
      </c>
      <c r="E13" s="246" t="s">
        <v>276</v>
      </c>
      <c r="F13" s="246" t="s">
        <v>277</v>
      </c>
      <c r="G13" s="246" t="s">
        <v>278</v>
      </c>
      <c r="H13" s="256" t="s">
        <v>279</v>
      </c>
      <c r="I13" s="256" t="s">
        <v>280</v>
      </c>
      <c r="J13" s="256" t="s">
        <v>281</v>
      </c>
      <c r="K13" s="256" t="s">
        <v>282</v>
      </c>
      <c r="L13" s="256" t="s">
        <v>283</v>
      </c>
    </row>
    <row r="14" spans="2:12" x14ac:dyDescent="0.25">
      <c r="B14" s="247" t="s">
        <v>39</v>
      </c>
      <c r="C14" s="248" t="s">
        <v>50</v>
      </c>
      <c r="D14" s="250" t="s">
        <v>48</v>
      </c>
      <c r="E14" s="250" t="s">
        <v>32</v>
      </c>
      <c r="F14" s="250" t="s">
        <v>35</v>
      </c>
      <c r="G14" s="250" t="s">
        <v>30</v>
      </c>
      <c r="H14" s="250" t="s">
        <v>33</v>
      </c>
      <c r="I14" s="250" t="s">
        <v>33</v>
      </c>
      <c r="J14" s="250" t="s">
        <v>35</v>
      </c>
      <c r="K14" s="250" t="s">
        <v>35</v>
      </c>
      <c r="L14" s="250" t="s">
        <v>35</v>
      </c>
    </row>
    <row r="15" spans="2:12" hidden="1" x14ac:dyDescent="0.25">
      <c r="B15" s="247"/>
      <c r="C15" s="248"/>
      <c r="D15" s="250"/>
      <c r="E15" s="250"/>
      <c r="F15" s="250"/>
      <c r="G15" s="250"/>
      <c r="H15" s="250"/>
      <c r="I15" s="250"/>
      <c r="J15" s="250"/>
      <c r="K15" s="250"/>
      <c r="L15" s="250"/>
    </row>
    <row r="16" spans="2:12" hidden="1" x14ac:dyDescent="0.25">
      <c r="B16" s="247"/>
      <c r="C16" s="248"/>
      <c r="D16" s="250"/>
      <c r="E16" s="250"/>
      <c r="F16" s="250"/>
      <c r="G16" s="250"/>
      <c r="H16" s="250"/>
      <c r="I16" s="250"/>
      <c r="J16" s="250"/>
      <c r="K16" s="250"/>
      <c r="L16" s="250"/>
    </row>
    <row r="17" spans="2:12" hidden="1" x14ac:dyDescent="0.25">
      <c r="B17" s="247"/>
      <c r="C17" s="248"/>
      <c r="D17" s="250"/>
      <c r="E17" s="250"/>
      <c r="F17" s="250"/>
      <c r="G17" s="250"/>
      <c r="H17" s="250"/>
      <c r="I17" s="250"/>
      <c r="J17" s="250"/>
      <c r="K17" s="250"/>
      <c r="L17" s="250"/>
    </row>
    <row r="18" spans="2:12" hidden="1" x14ac:dyDescent="0.25">
      <c r="B18" s="247"/>
      <c r="C18" s="248"/>
      <c r="D18" s="250"/>
      <c r="E18" s="250"/>
      <c r="F18" s="250"/>
      <c r="G18" s="250"/>
      <c r="H18" s="250"/>
      <c r="I18" s="250"/>
      <c r="J18" s="250"/>
      <c r="K18" s="250"/>
      <c r="L18" s="250"/>
    </row>
    <row r="19" spans="2:12" hidden="1" x14ac:dyDescent="0.25">
      <c r="B19" s="247"/>
      <c r="C19" s="248"/>
      <c r="D19" s="250"/>
      <c r="E19" s="250"/>
      <c r="F19" s="250"/>
      <c r="G19" s="250"/>
      <c r="H19" s="250"/>
      <c r="I19" s="250"/>
      <c r="J19" s="250"/>
      <c r="K19" s="250"/>
      <c r="L19" s="250"/>
    </row>
    <row r="20" spans="2:12" hidden="1" x14ac:dyDescent="0.25">
      <c r="B20" s="247"/>
      <c r="C20" s="248"/>
      <c r="D20" s="250"/>
      <c r="E20" s="250"/>
      <c r="F20" s="250"/>
      <c r="G20" s="250"/>
      <c r="H20" s="250"/>
      <c r="I20" s="250"/>
      <c r="J20" s="250"/>
      <c r="K20" s="250"/>
      <c r="L20" s="250"/>
    </row>
    <row r="21" spans="2:12" hidden="1" x14ac:dyDescent="0.25">
      <c r="B21" s="247"/>
      <c r="C21" s="248"/>
      <c r="D21" s="250"/>
      <c r="E21" s="250"/>
      <c r="F21" s="250"/>
      <c r="G21" s="250"/>
      <c r="H21" s="250"/>
      <c r="I21" s="250"/>
      <c r="J21" s="250"/>
      <c r="K21" s="250"/>
      <c r="L21" s="250"/>
    </row>
    <row r="22" spans="2:12" hidden="1" x14ac:dyDescent="0.25">
      <c r="B22" s="247"/>
      <c r="C22" s="248"/>
      <c r="D22" s="250"/>
      <c r="E22" s="250"/>
      <c r="F22" s="250"/>
      <c r="G22" s="250"/>
      <c r="H22" s="250"/>
      <c r="I22" s="250"/>
      <c r="J22" s="250"/>
      <c r="K22" s="250"/>
      <c r="L22" s="250"/>
    </row>
    <row r="23" spans="2:12" hidden="1" x14ac:dyDescent="0.25">
      <c r="B23" s="247"/>
      <c r="C23" s="248"/>
      <c r="D23" s="250"/>
      <c r="E23" s="250"/>
      <c r="F23" s="250"/>
      <c r="G23" s="250"/>
      <c r="H23" s="250"/>
      <c r="I23" s="250"/>
      <c r="J23" s="250"/>
      <c r="K23" s="250"/>
      <c r="L23" s="250"/>
    </row>
    <row r="24" spans="2:12" x14ac:dyDescent="0.25">
      <c r="B24" s="251" t="str">
        <f>IF(Lists!BA2="","",Lists!BA2)</f>
        <v/>
      </c>
      <c r="C24" s="252" t="str">
        <f>IF(Lists!BB2="","",Lists!BB2)</f>
        <v/>
      </c>
      <c r="D24" s="252" t="str">
        <f>IF(Lists!BC2="","",Lists!BC2)</f>
        <v/>
      </c>
      <c r="E24" s="217" t="str">
        <f>IF(Lists!BE2="","",Lists!BE2)</f>
        <v/>
      </c>
      <c r="F24" s="217" t="str">
        <f>IF($E24="","",SUMIFS(CMS_Deviation_Detail!$I$24:$I$5400,CMS_Deviation_Detail!$B$24:$B$5400,B24,CMS_Deviation_Detail!$C$24:$C$5400,C24,CMS_Deviation_Detail!$D$24:$D$5400,D24))</f>
        <v/>
      </c>
      <c r="G24" s="253" t="str">
        <f>IF($E24="","",IF(F24=0,"N/A",F24/$E24))</f>
        <v/>
      </c>
      <c r="H24" s="217" t="str">
        <f>IF($E24="","",SUMIFS(CMS_Deviation_Detail!$I$24:$I$5800,CMS_Deviation_Detail!$B$24:$B$5800,B24,CMS_Deviation_Detail!$C$24:$C$5800,C24,CMS_Deviation_Detail!$D$24:$D$5800,D24,CMS_Deviation_Detail!$J$24:$J$5800,"Monitoring System Malfunctions"))</f>
        <v/>
      </c>
      <c r="I24" s="217" t="str">
        <f>IF($E24="","",SUMIFS(CMS_Deviation_Detail!$I$24:$I$5800,CMS_Deviation_Detail!$B$24:$B$5800,B24,CMS_Deviation_Detail!$C$24:$C$5800,C24,CMS_Deviation_Detail!$D$24:$D$5800,D24,CMS_Deviation_Detail!$J$24:$J$5800,"Nonmonitoring Equipment Malfunctions"))</f>
        <v/>
      </c>
      <c r="J24" s="217" t="str">
        <f>IF($E24="","",SUMIFS(CMS_Deviation_Detail!$I$24:$I$5800,CMS_Deviation_Detail!$B$24:$B$5800,B24,CMS_Deviation_Detail!$C$24:$C$5800,C24,CMS_Deviation_Detail!$D$24:$D$5800,D24,CMS_Deviation_Detail!$J$24:$J$5800,"Quality Assurance/Quality Control Calibrations"))</f>
        <v/>
      </c>
      <c r="K24" s="217" t="str">
        <f>IF($E24="","",SUMIFS(CMS_Deviation_Detail!$I$24:$I$5800,CMS_Deviation_Detail!$B$24:$B$5800,B24,CMS_Deviation_Detail!$C$24:$C$5800,C24,CMS_Deviation_Detail!$D$24:$D$5800,D24,CMS_Deviation_Detail!$J$24:$J$5800,"Other Known Causes"))</f>
        <v/>
      </c>
      <c r="L24" s="217" t="str">
        <f>IF($E24="","",SUMIFS(CMS_Deviation_Detail!$I$24:$I$5800,CMS_Deviation_Detail!$B$24:$B$5800,B24,CMS_Deviation_Detail!$C$24:$C$5800,C24,CMS_Deviation_Detail!$D$24:$D$5800,D24,CMS_Deviation_Detail!$J$24:$J$5800,"Unknown Causes"))</f>
        <v/>
      </c>
    </row>
    <row r="25" spans="2:12" x14ac:dyDescent="0.25">
      <c r="B25" s="251" t="str">
        <f>IF(Lists!BA3="","",Lists!BA3)</f>
        <v/>
      </c>
      <c r="C25" s="252" t="str">
        <f>IF(Lists!BB3="","",Lists!BB3)</f>
        <v/>
      </c>
      <c r="D25" s="252" t="str">
        <f>IF(Lists!BC3="","",Lists!BC3)</f>
        <v/>
      </c>
      <c r="E25" s="217" t="str">
        <f>IF(Lists!BE3="","",Lists!BE3)</f>
        <v/>
      </c>
      <c r="F25" s="217" t="str">
        <f>IF($E25="","",SUMIFS(CMS_Deviation_Detail!$I$24:$I$5400,CMS_Deviation_Detail!$B$24:$B$5400,B25,CMS_Deviation_Detail!$C$24:$C$5400,C25,CMS_Deviation_Detail!$D$24:$D$5400,D25))</f>
        <v/>
      </c>
      <c r="G25" s="253" t="str">
        <f t="shared" ref="G25:G88" si="0">IF($E25="","",IF(F25=0,"N/A",F25/$E25))</f>
        <v/>
      </c>
      <c r="H25" s="217" t="str">
        <f>IF($E25="","",SUMIFS(CMS_Deviation_Detail!$I$24:$I$5800,CMS_Deviation_Detail!$B$24:$B$5800,B25,CMS_Deviation_Detail!$C$24:$C$5800,C25,CMS_Deviation_Detail!$D$24:$D$5800,D25,CMS_Deviation_Detail!$J$24:$J$5800,"Monitoring System Malfunctions"))</f>
        <v/>
      </c>
      <c r="I25" s="217" t="str">
        <f>IF($E25="","",SUMIFS(CMS_Deviation_Detail!$I$24:$I$5800,CMS_Deviation_Detail!$B$24:$B$5800,B25,CMS_Deviation_Detail!$C$24:$C$5800,C25,CMS_Deviation_Detail!$D$24:$D$5800,D25,CMS_Deviation_Detail!$J$24:$J$5800,"Nonmonitoring Equipment Malfunctions"))</f>
        <v/>
      </c>
      <c r="J25" s="217" t="str">
        <f>IF($E25="","",SUMIFS(CMS_Deviation_Detail!$I$24:$I$5800,CMS_Deviation_Detail!$B$24:$B$5800,B25,CMS_Deviation_Detail!$C$24:$C$5800,C25,CMS_Deviation_Detail!$D$24:$D$5800,D25,CMS_Deviation_Detail!$J$24:$J$5800,"Quality Assurance/Quality Control Calibrations"))</f>
        <v/>
      </c>
      <c r="K25" s="217" t="str">
        <f>IF($E25="","",SUMIFS(CMS_Deviation_Detail!$I$24:$I$5800,CMS_Deviation_Detail!$B$24:$B$5800,B25,CMS_Deviation_Detail!$C$24:$C$5800,C25,CMS_Deviation_Detail!$D$24:$D$5800,D25,CMS_Deviation_Detail!$J$24:$J$5800,"Other Known Causes"))</f>
        <v/>
      </c>
      <c r="L25" s="217" t="str">
        <f>IF($E25="","",SUMIFS(CMS_Deviation_Detail!$I$24:$I$5800,CMS_Deviation_Detail!$B$24:$B$5800,B25,CMS_Deviation_Detail!$C$24:$C$5800,C25,CMS_Deviation_Detail!$D$24:$D$5800,D25,CMS_Deviation_Detail!$J$24:$J$5800,"Unknown Causes"))</f>
        <v/>
      </c>
    </row>
    <row r="26" spans="2:12" x14ac:dyDescent="0.25">
      <c r="B26" s="251" t="str">
        <f>IF(Lists!BA4="","",Lists!BA4)</f>
        <v/>
      </c>
      <c r="C26" s="252" t="str">
        <f>IF(Lists!BB4="","",Lists!BB4)</f>
        <v/>
      </c>
      <c r="D26" s="252" t="str">
        <f>IF(Lists!BC4="","",Lists!BC4)</f>
        <v/>
      </c>
      <c r="E26" s="217" t="str">
        <f>IF(Lists!BE4="","",Lists!BE4)</f>
        <v/>
      </c>
      <c r="F26" s="217" t="str">
        <f>IF($E26="","",SUMIFS(CMS_Deviation_Detail!$I$24:$I$5400,CMS_Deviation_Detail!$B$24:$B$5400,B26,CMS_Deviation_Detail!$C$24:$C$5400,C26,CMS_Deviation_Detail!$D$24:$D$5400,D26))</f>
        <v/>
      </c>
      <c r="G26" s="253" t="str">
        <f t="shared" si="0"/>
        <v/>
      </c>
      <c r="H26" s="217" t="str">
        <f>IF($E26="","",SUMIFS(CMS_Deviation_Detail!$I$24:$I$5800,CMS_Deviation_Detail!$B$24:$B$5800,B26,CMS_Deviation_Detail!$C$24:$C$5800,C26,CMS_Deviation_Detail!$D$24:$D$5800,D26,CMS_Deviation_Detail!$J$24:$J$5800,"Monitoring System Malfunctions"))</f>
        <v/>
      </c>
      <c r="I26" s="217" t="str">
        <f>IF($E26="","",SUMIFS(CMS_Deviation_Detail!$I$24:$I$5800,CMS_Deviation_Detail!$B$24:$B$5800,B26,CMS_Deviation_Detail!$C$24:$C$5800,C26,CMS_Deviation_Detail!$D$24:$D$5800,D26,CMS_Deviation_Detail!$J$24:$J$5800,"Nonmonitoring Equipment Malfunctions"))</f>
        <v/>
      </c>
      <c r="J26" s="217" t="str">
        <f>IF($E26="","",SUMIFS(CMS_Deviation_Detail!$I$24:$I$5800,CMS_Deviation_Detail!$B$24:$B$5800,B26,CMS_Deviation_Detail!$C$24:$C$5800,C26,CMS_Deviation_Detail!$D$24:$D$5800,D26,CMS_Deviation_Detail!$J$24:$J$5800,"Quality Assurance/Quality Control Calibrations"))</f>
        <v/>
      </c>
      <c r="K26" s="217" t="str">
        <f>IF($E26="","",SUMIFS(CMS_Deviation_Detail!$I$24:$I$5800,CMS_Deviation_Detail!$B$24:$B$5800,B26,CMS_Deviation_Detail!$C$24:$C$5800,C26,CMS_Deviation_Detail!$D$24:$D$5800,D26,CMS_Deviation_Detail!$J$24:$J$5800,"Other Known Causes"))</f>
        <v/>
      </c>
      <c r="L26" s="217" t="str">
        <f>IF($E26="","",SUMIFS(CMS_Deviation_Detail!$I$24:$I$5800,CMS_Deviation_Detail!$B$24:$B$5800,B26,CMS_Deviation_Detail!$C$24:$C$5800,C26,CMS_Deviation_Detail!$D$24:$D$5800,D26,CMS_Deviation_Detail!$J$24:$J$5800,"Unknown Causes"))</f>
        <v/>
      </c>
    </row>
    <row r="27" spans="2:12" x14ac:dyDescent="0.25">
      <c r="B27" s="251" t="str">
        <f>IF(Lists!BA5="","",Lists!BA5)</f>
        <v/>
      </c>
      <c r="C27" s="252" t="str">
        <f>IF(Lists!BB5="","",Lists!BB5)</f>
        <v/>
      </c>
      <c r="D27" s="252" t="str">
        <f>IF(Lists!BC5="","",Lists!BC5)</f>
        <v/>
      </c>
      <c r="E27" s="217" t="str">
        <f>IF(Lists!BE5="","",Lists!BE5)</f>
        <v/>
      </c>
      <c r="F27" s="217" t="str">
        <f>IF($E27="","",SUMIFS(CMS_Deviation_Detail!$I$24:$I$5400,CMS_Deviation_Detail!$B$24:$B$5400,B27,CMS_Deviation_Detail!$C$24:$C$5400,C27,CMS_Deviation_Detail!$D$24:$D$5400,D27))</f>
        <v/>
      </c>
      <c r="G27" s="253" t="str">
        <f t="shared" si="0"/>
        <v/>
      </c>
      <c r="H27" s="217" t="str">
        <f>IF($E27="","",SUMIFS(CMS_Deviation_Detail!$I$24:$I$5800,CMS_Deviation_Detail!$B$24:$B$5800,B27,CMS_Deviation_Detail!$C$24:$C$5800,C27,CMS_Deviation_Detail!$D$24:$D$5800,D27,CMS_Deviation_Detail!$J$24:$J$5800,"Monitoring System Malfunctions"))</f>
        <v/>
      </c>
      <c r="I27" s="217" t="str">
        <f>IF($E27="","",SUMIFS(CMS_Deviation_Detail!$I$24:$I$5800,CMS_Deviation_Detail!$B$24:$B$5800,B27,CMS_Deviation_Detail!$C$24:$C$5800,C27,CMS_Deviation_Detail!$D$24:$D$5800,D27,CMS_Deviation_Detail!$J$24:$J$5800,"Nonmonitoring Equipment Malfunctions"))</f>
        <v/>
      </c>
      <c r="J27" s="217" t="str">
        <f>IF($E27="","",SUMIFS(CMS_Deviation_Detail!$I$24:$I$5800,CMS_Deviation_Detail!$B$24:$B$5800,B27,CMS_Deviation_Detail!$C$24:$C$5800,C27,CMS_Deviation_Detail!$D$24:$D$5800,D27,CMS_Deviation_Detail!$J$24:$J$5800,"Quality Assurance/Quality Control Calibrations"))</f>
        <v/>
      </c>
      <c r="K27" s="217" t="str">
        <f>IF($E27="","",SUMIFS(CMS_Deviation_Detail!$I$24:$I$5800,CMS_Deviation_Detail!$B$24:$B$5800,B27,CMS_Deviation_Detail!$C$24:$C$5800,C27,CMS_Deviation_Detail!$D$24:$D$5800,D27,CMS_Deviation_Detail!$J$24:$J$5800,"Other Known Causes"))</f>
        <v/>
      </c>
      <c r="L27" s="217" t="str">
        <f>IF($E27="","",SUMIFS(CMS_Deviation_Detail!$I$24:$I$5800,CMS_Deviation_Detail!$B$24:$B$5800,B27,CMS_Deviation_Detail!$C$24:$C$5800,C27,CMS_Deviation_Detail!$D$24:$D$5800,D27,CMS_Deviation_Detail!$J$24:$J$5800,"Unknown Causes"))</f>
        <v/>
      </c>
    </row>
    <row r="28" spans="2:12" x14ac:dyDescent="0.25">
      <c r="B28" s="251" t="str">
        <f>IF(Lists!BA6="","",Lists!BA6)</f>
        <v/>
      </c>
      <c r="C28" s="252" t="str">
        <f>IF(Lists!BB6="","",Lists!BB6)</f>
        <v/>
      </c>
      <c r="D28" s="252" t="str">
        <f>IF(Lists!BC6="","",Lists!BC6)</f>
        <v/>
      </c>
      <c r="E28" s="217" t="str">
        <f>IF(Lists!BE6="","",Lists!BE6)</f>
        <v/>
      </c>
      <c r="F28" s="217" t="str">
        <f>IF($E28="","",SUMIFS(CMS_Deviation_Detail!$I$24:$I$5400,CMS_Deviation_Detail!$B$24:$B$5400,B28,CMS_Deviation_Detail!$C$24:$C$5400,C28,CMS_Deviation_Detail!$D$24:$D$5400,D28))</f>
        <v/>
      </c>
      <c r="G28" s="253" t="str">
        <f t="shared" si="0"/>
        <v/>
      </c>
      <c r="H28" s="217" t="str">
        <f>IF($E28="","",SUMIFS(CMS_Deviation_Detail!$I$24:$I$5800,CMS_Deviation_Detail!$B$24:$B$5800,B28,CMS_Deviation_Detail!$C$24:$C$5800,C28,CMS_Deviation_Detail!$D$24:$D$5800,D28,CMS_Deviation_Detail!$J$24:$J$5800,"Monitoring System Malfunctions"))</f>
        <v/>
      </c>
      <c r="I28" s="217" t="str">
        <f>IF($E28="","",SUMIFS(CMS_Deviation_Detail!$I$24:$I$5800,CMS_Deviation_Detail!$B$24:$B$5800,B28,CMS_Deviation_Detail!$C$24:$C$5800,C28,CMS_Deviation_Detail!$D$24:$D$5800,D28,CMS_Deviation_Detail!$J$24:$J$5800,"Nonmonitoring Equipment Malfunctions"))</f>
        <v/>
      </c>
      <c r="J28" s="217" t="str">
        <f>IF($E28="","",SUMIFS(CMS_Deviation_Detail!$I$24:$I$5800,CMS_Deviation_Detail!$B$24:$B$5800,B28,CMS_Deviation_Detail!$C$24:$C$5800,C28,CMS_Deviation_Detail!$D$24:$D$5800,D28,CMS_Deviation_Detail!$J$24:$J$5800,"Quality Assurance/Quality Control Calibrations"))</f>
        <v/>
      </c>
      <c r="K28" s="217" t="str">
        <f>IF($E28="","",SUMIFS(CMS_Deviation_Detail!$I$24:$I$5800,CMS_Deviation_Detail!$B$24:$B$5800,B28,CMS_Deviation_Detail!$C$24:$C$5800,C28,CMS_Deviation_Detail!$D$24:$D$5800,D28,CMS_Deviation_Detail!$J$24:$J$5800,"Other Known Causes"))</f>
        <v/>
      </c>
      <c r="L28" s="217" t="str">
        <f>IF($E28="","",SUMIFS(CMS_Deviation_Detail!$I$24:$I$5800,CMS_Deviation_Detail!$B$24:$B$5800,B28,CMS_Deviation_Detail!$C$24:$C$5800,C28,CMS_Deviation_Detail!$D$24:$D$5800,D28,CMS_Deviation_Detail!$J$24:$J$5800,"Unknown Causes"))</f>
        <v/>
      </c>
    </row>
    <row r="29" spans="2:12" x14ac:dyDescent="0.25">
      <c r="B29" s="251" t="str">
        <f>IF(Lists!BA7="","",Lists!BA7)</f>
        <v/>
      </c>
      <c r="C29" s="252" t="str">
        <f>IF(Lists!BB7="","",Lists!BB7)</f>
        <v/>
      </c>
      <c r="D29" s="252" t="str">
        <f>IF(Lists!BC7="","",Lists!BC7)</f>
        <v/>
      </c>
      <c r="E29" s="217" t="str">
        <f>IF(Lists!BE7="","",Lists!BE7)</f>
        <v/>
      </c>
      <c r="F29" s="217" t="str">
        <f>IF($E29="","",SUMIFS(CMS_Deviation_Detail!$I$24:$I$5400,CMS_Deviation_Detail!$B$24:$B$5400,B29,CMS_Deviation_Detail!$C$24:$C$5400,C29,CMS_Deviation_Detail!$D$24:$D$5400,D29))</f>
        <v/>
      </c>
      <c r="G29" s="253" t="str">
        <f t="shared" si="0"/>
        <v/>
      </c>
      <c r="H29" s="217" t="str">
        <f>IF($E29="","",SUMIFS(CMS_Deviation_Detail!$I$24:$I$5800,CMS_Deviation_Detail!$B$24:$B$5800,B29,CMS_Deviation_Detail!$C$24:$C$5800,C29,CMS_Deviation_Detail!$D$24:$D$5800,D29,CMS_Deviation_Detail!$J$24:$J$5800,"Monitoring System Malfunctions"))</f>
        <v/>
      </c>
      <c r="I29" s="217" t="str">
        <f>IF($E29="","",SUMIFS(CMS_Deviation_Detail!$I$24:$I$5800,CMS_Deviation_Detail!$B$24:$B$5800,B29,CMS_Deviation_Detail!$C$24:$C$5800,C29,CMS_Deviation_Detail!$D$24:$D$5800,D29,CMS_Deviation_Detail!$J$24:$J$5800,"Nonmonitoring Equipment Malfunctions"))</f>
        <v/>
      </c>
      <c r="J29" s="217" t="str">
        <f>IF($E29="","",SUMIFS(CMS_Deviation_Detail!$I$24:$I$5800,CMS_Deviation_Detail!$B$24:$B$5800,B29,CMS_Deviation_Detail!$C$24:$C$5800,C29,CMS_Deviation_Detail!$D$24:$D$5800,D29,CMS_Deviation_Detail!$J$24:$J$5800,"Quality Assurance/Quality Control Calibrations"))</f>
        <v/>
      </c>
      <c r="K29" s="217" t="str">
        <f>IF($E29="","",SUMIFS(CMS_Deviation_Detail!$I$24:$I$5800,CMS_Deviation_Detail!$B$24:$B$5800,B29,CMS_Deviation_Detail!$C$24:$C$5800,C29,CMS_Deviation_Detail!$D$24:$D$5800,D29,CMS_Deviation_Detail!$J$24:$J$5800,"Other Known Causes"))</f>
        <v/>
      </c>
      <c r="L29" s="217" t="str">
        <f>IF($E29="","",SUMIFS(CMS_Deviation_Detail!$I$24:$I$5800,CMS_Deviation_Detail!$B$24:$B$5800,B29,CMS_Deviation_Detail!$C$24:$C$5800,C29,CMS_Deviation_Detail!$D$24:$D$5800,D29,CMS_Deviation_Detail!$J$24:$J$5800,"Unknown Causes"))</f>
        <v/>
      </c>
    </row>
    <row r="30" spans="2:12" x14ac:dyDescent="0.25">
      <c r="B30" s="251" t="str">
        <f>IF(Lists!BA8="","",Lists!BA8)</f>
        <v/>
      </c>
      <c r="C30" s="252" t="str">
        <f>IF(Lists!BB8="","",Lists!BB8)</f>
        <v/>
      </c>
      <c r="D30" s="252" t="str">
        <f>IF(Lists!BC8="","",Lists!BC8)</f>
        <v/>
      </c>
      <c r="E30" s="217" t="str">
        <f>IF(Lists!BE8="","",Lists!BE8)</f>
        <v/>
      </c>
      <c r="F30" s="217" t="str">
        <f>IF($E30="","",SUMIFS(CMS_Deviation_Detail!$I$24:$I$5400,CMS_Deviation_Detail!$B$24:$B$5400,B30,CMS_Deviation_Detail!$C$24:$C$5400,C30,CMS_Deviation_Detail!$D$24:$D$5400,D30))</f>
        <v/>
      </c>
      <c r="G30" s="253" t="str">
        <f t="shared" si="0"/>
        <v/>
      </c>
      <c r="H30" s="217" t="str">
        <f>IF($E30="","",SUMIFS(CMS_Deviation_Detail!$I$24:$I$5800,CMS_Deviation_Detail!$B$24:$B$5800,B30,CMS_Deviation_Detail!$C$24:$C$5800,C30,CMS_Deviation_Detail!$D$24:$D$5800,D30,CMS_Deviation_Detail!$J$24:$J$5800,"Monitoring System Malfunctions"))</f>
        <v/>
      </c>
      <c r="I30" s="217" t="str">
        <f>IF($E30="","",SUMIFS(CMS_Deviation_Detail!$I$24:$I$5800,CMS_Deviation_Detail!$B$24:$B$5800,B30,CMS_Deviation_Detail!$C$24:$C$5800,C30,CMS_Deviation_Detail!$D$24:$D$5800,D30,CMS_Deviation_Detail!$J$24:$J$5800,"Nonmonitoring Equipment Malfunctions"))</f>
        <v/>
      </c>
      <c r="J30" s="217" t="str">
        <f>IF($E30="","",SUMIFS(CMS_Deviation_Detail!$I$24:$I$5800,CMS_Deviation_Detail!$B$24:$B$5800,B30,CMS_Deviation_Detail!$C$24:$C$5800,C30,CMS_Deviation_Detail!$D$24:$D$5800,D30,CMS_Deviation_Detail!$J$24:$J$5800,"Quality Assurance/Quality Control Calibrations"))</f>
        <v/>
      </c>
      <c r="K30" s="217" t="str">
        <f>IF($E30="","",SUMIFS(CMS_Deviation_Detail!$I$24:$I$5800,CMS_Deviation_Detail!$B$24:$B$5800,B30,CMS_Deviation_Detail!$C$24:$C$5800,C30,CMS_Deviation_Detail!$D$24:$D$5800,D30,CMS_Deviation_Detail!$J$24:$J$5800,"Other Known Causes"))</f>
        <v/>
      </c>
      <c r="L30" s="217" t="str">
        <f>IF($E30="","",SUMIFS(CMS_Deviation_Detail!$I$24:$I$5800,CMS_Deviation_Detail!$B$24:$B$5800,B30,CMS_Deviation_Detail!$C$24:$C$5800,C30,CMS_Deviation_Detail!$D$24:$D$5800,D30,CMS_Deviation_Detail!$J$24:$J$5800,"Unknown Causes"))</f>
        <v/>
      </c>
    </row>
    <row r="31" spans="2:12" x14ac:dyDescent="0.25">
      <c r="B31" s="251" t="str">
        <f>IF(Lists!BA9="","",Lists!BA9)</f>
        <v/>
      </c>
      <c r="C31" s="252" t="str">
        <f>IF(Lists!BB9="","",Lists!BB9)</f>
        <v/>
      </c>
      <c r="D31" s="252" t="str">
        <f>IF(Lists!BC9="","",Lists!BC9)</f>
        <v/>
      </c>
      <c r="E31" s="217" t="str">
        <f>IF(Lists!BE9="","",Lists!BE9)</f>
        <v/>
      </c>
      <c r="F31" s="217" t="str">
        <f>IF($E31="","",SUMIFS(CMS_Deviation_Detail!$I$24:$I$5400,CMS_Deviation_Detail!$B$24:$B$5400,B31,CMS_Deviation_Detail!$C$24:$C$5400,C31,CMS_Deviation_Detail!$D$24:$D$5400,D31))</f>
        <v/>
      </c>
      <c r="G31" s="253" t="str">
        <f t="shared" si="0"/>
        <v/>
      </c>
      <c r="H31" s="217" t="str">
        <f>IF($E31="","",SUMIFS(CMS_Deviation_Detail!$I$24:$I$5800,CMS_Deviation_Detail!$B$24:$B$5800,B31,CMS_Deviation_Detail!$C$24:$C$5800,C31,CMS_Deviation_Detail!$D$24:$D$5800,D31,CMS_Deviation_Detail!$J$24:$J$5800,"Monitoring System Malfunctions"))</f>
        <v/>
      </c>
      <c r="I31" s="217" t="str">
        <f>IF($E31="","",SUMIFS(CMS_Deviation_Detail!$I$24:$I$5800,CMS_Deviation_Detail!$B$24:$B$5800,B31,CMS_Deviation_Detail!$C$24:$C$5800,C31,CMS_Deviation_Detail!$D$24:$D$5800,D31,CMS_Deviation_Detail!$J$24:$J$5800,"Nonmonitoring Equipment Malfunctions"))</f>
        <v/>
      </c>
      <c r="J31" s="217" t="str">
        <f>IF($E31="","",SUMIFS(CMS_Deviation_Detail!$I$24:$I$5800,CMS_Deviation_Detail!$B$24:$B$5800,B31,CMS_Deviation_Detail!$C$24:$C$5800,C31,CMS_Deviation_Detail!$D$24:$D$5800,D31,CMS_Deviation_Detail!$J$24:$J$5800,"Quality Assurance/Quality Control Calibrations"))</f>
        <v/>
      </c>
      <c r="K31" s="217" t="str">
        <f>IF($E31="","",SUMIFS(CMS_Deviation_Detail!$I$24:$I$5800,CMS_Deviation_Detail!$B$24:$B$5800,B31,CMS_Deviation_Detail!$C$24:$C$5800,C31,CMS_Deviation_Detail!$D$24:$D$5800,D31,CMS_Deviation_Detail!$J$24:$J$5800,"Other Known Causes"))</f>
        <v/>
      </c>
      <c r="L31" s="217" t="str">
        <f>IF($E31="","",SUMIFS(CMS_Deviation_Detail!$I$24:$I$5800,CMS_Deviation_Detail!$B$24:$B$5800,B31,CMS_Deviation_Detail!$C$24:$C$5800,C31,CMS_Deviation_Detail!$D$24:$D$5800,D31,CMS_Deviation_Detail!$J$24:$J$5800,"Unknown Causes"))</f>
        <v/>
      </c>
    </row>
    <row r="32" spans="2:12" x14ac:dyDescent="0.25">
      <c r="B32" s="251" t="str">
        <f>IF(Lists!BA10="","",Lists!BA10)</f>
        <v/>
      </c>
      <c r="C32" s="252" t="str">
        <f>IF(Lists!BB10="","",Lists!BB10)</f>
        <v/>
      </c>
      <c r="D32" s="252" t="str">
        <f>IF(Lists!BC10="","",Lists!BC10)</f>
        <v/>
      </c>
      <c r="E32" s="217" t="str">
        <f>IF(Lists!BE10="","",Lists!BE10)</f>
        <v/>
      </c>
      <c r="F32" s="217" t="str">
        <f>IF($E32="","",SUMIFS(CMS_Deviation_Detail!$I$24:$I$5400,CMS_Deviation_Detail!$B$24:$B$5400,B32,CMS_Deviation_Detail!$C$24:$C$5400,C32,CMS_Deviation_Detail!$D$24:$D$5400,D32))</f>
        <v/>
      </c>
      <c r="G32" s="253" t="str">
        <f t="shared" si="0"/>
        <v/>
      </c>
      <c r="H32" s="217" t="str">
        <f>IF($E32="","",SUMIFS(CMS_Deviation_Detail!$I$24:$I$5800,CMS_Deviation_Detail!$B$24:$B$5800,B32,CMS_Deviation_Detail!$C$24:$C$5800,C32,CMS_Deviation_Detail!$D$24:$D$5800,D32,CMS_Deviation_Detail!$J$24:$J$5800,"Monitoring System Malfunctions"))</f>
        <v/>
      </c>
      <c r="I32" s="217" t="str">
        <f>IF($E32="","",SUMIFS(CMS_Deviation_Detail!$I$24:$I$5800,CMS_Deviation_Detail!$B$24:$B$5800,B32,CMS_Deviation_Detail!$C$24:$C$5800,C32,CMS_Deviation_Detail!$D$24:$D$5800,D32,CMS_Deviation_Detail!$J$24:$J$5800,"Nonmonitoring Equipment Malfunctions"))</f>
        <v/>
      </c>
      <c r="J32" s="217" t="str">
        <f>IF($E32="","",SUMIFS(CMS_Deviation_Detail!$I$24:$I$5800,CMS_Deviation_Detail!$B$24:$B$5800,B32,CMS_Deviation_Detail!$C$24:$C$5800,C32,CMS_Deviation_Detail!$D$24:$D$5800,D32,CMS_Deviation_Detail!$J$24:$J$5800,"Quality Assurance/Quality Control Calibrations"))</f>
        <v/>
      </c>
      <c r="K32" s="217" t="str">
        <f>IF($E32="","",SUMIFS(CMS_Deviation_Detail!$I$24:$I$5800,CMS_Deviation_Detail!$B$24:$B$5800,B32,CMS_Deviation_Detail!$C$24:$C$5800,C32,CMS_Deviation_Detail!$D$24:$D$5800,D32,CMS_Deviation_Detail!$J$24:$J$5800,"Other Known Causes"))</f>
        <v/>
      </c>
      <c r="L32" s="217" t="str">
        <f>IF($E32="","",SUMIFS(CMS_Deviation_Detail!$I$24:$I$5800,CMS_Deviation_Detail!$B$24:$B$5800,B32,CMS_Deviation_Detail!$C$24:$C$5800,C32,CMS_Deviation_Detail!$D$24:$D$5800,D32,CMS_Deviation_Detail!$J$24:$J$5800,"Unknown Causes"))</f>
        <v/>
      </c>
    </row>
    <row r="33" spans="2:12" x14ac:dyDescent="0.25">
      <c r="B33" s="251" t="str">
        <f>IF(Lists!BA11="","",Lists!BA11)</f>
        <v/>
      </c>
      <c r="C33" s="252" t="str">
        <f>IF(Lists!BB11="","",Lists!BB11)</f>
        <v/>
      </c>
      <c r="D33" s="252" t="str">
        <f>IF(Lists!BC11="","",Lists!BC11)</f>
        <v/>
      </c>
      <c r="E33" s="217" t="str">
        <f>IF(Lists!BE11="","",Lists!BE11)</f>
        <v/>
      </c>
      <c r="F33" s="217" t="str">
        <f>IF($E33="","",SUMIFS(CMS_Deviation_Detail!$I$24:$I$5400,CMS_Deviation_Detail!$B$24:$B$5400,B33,CMS_Deviation_Detail!$C$24:$C$5400,C33,CMS_Deviation_Detail!$D$24:$D$5400,D33))</f>
        <v/>
      </c>
      <c r="G33" s="253" t="str">
        <f t="shared" si="0"/>
        <v/>
      </c>
      <c r="H33" s="217" t="str">
        <f>IF($E33="","",SUMIFS(CMS_Deviation_Detail!$I$24:$I$5800,CMS_Deviation_Detail!$B$24:$B$5800,B33,CMS_Deviation_Detail!$C$24:$C$5800,C33,CMS_Deviation_Detail!$D$24:$D$5800,D33,CMS_Deviation_Detail!$J$24:$J$5800,"Monitoring System Malfunctions"))</f>
        <v/>
      </c>
      <c r="I33" s="217" t="str">
        <f>IF($E33="","",SUMIFS(CMS_Deviation_Detail!$I$24:$I$5800,CMS_Deviation_Detail!$B$24:$B$5800,B33,CMS_Deviation_Detail!$C$24:$C$5800,C33,CMS_Deviation_Detail!$D$24:$D$5800,D33,CMS_Deviation_Detail!$J$24:$J$5800,"Nonmonitoring Equipment Malfunctions"))</f>
        <v/>
      </c>
      <c r="J33" s="217" t="str">
        <f>IF($E33="","",SUMIFS(CMS_Deviation_Detail!$I$24:$I$5800,CMS_Deviation_Detail!$B$24:$B$5800,B33,CMS_Deviation_Detail!$C$24:$C$5800,C33,CMS_Deviation_Detail!$D$24:$D$5800,D33,CMS_Deviation_Detail!$J$24:$J$5800,"Quality Assurance/Quality Control Calibrations"))</f>
        <v/>
      </c>
      <c r="K33" s="217" t="str">
        <f>IF($E33="","",SUMIFS(CMS_Deviation_Detail!$I$24:$I$5800,CMS_Deviation_Detail!$B$24:$B$5800,B33,CMS_Deviation_Detail!$C$24:$C$5800,C33,CMS_Deviation_Detail!$D$24:$D$5800,D33,CMS_Deviation_Detail!$J$24:$J$5800,"Other Known Causes"))</f>
        <v/>
      </c>
      <c r="L33" s="217" t="str">
        <f>IF($E33="","",SUMIFS(CMS_Deviation_Detail!$I$24:$I$5800,CMS_Deviation_Detail!$B$24:$B$5800,B33,CMS_Deviation_Detail!$C$24:$C$5800,C33,CMS_Deviation_Detail!$D$24:$D$5800,D33,CMS_Deviation_Detail!$J$24:$J$5800,"Unknown Causes"))</f>
        <v/>
      </c>
    </row>
    <row r="34" spans="2:12" x14ac:dyDescent="0.25">
      <c r="B34" s="251" t="str">
        <f>IF(Lists!BA12="","",Lists!BA12)</f>
        <v/>
      </c>
      <c r="C34" s="252" t="str">
        <f>IF(Lists!BB12="","",Lists!BB12)</f>
        <v/>
      </c>
      <c r="D34" s="252" t="str">
        <f>IF(Lists!BC12="","",Lists!BC12)</f>
        <v/>
      </c>
      <c r="E34" s="217" t="str">
        <f>IF(Lists!BE12="","",Lists!BE12)</f>
        <v/>
      </c>
      <c r="F34" s="217" t="str">
        <f>IF($E34="","",SUMIFS(CMS_Deviation_Detail!$I$24:$I$5400,CMS_Deviation_Detail!$B$24:$B$5400,B34,CMS_Deviation_Detail!$C$24:$C$5400,C34,CMS_Deviation_Detail!$D$24:$D$5400,D34))</f>
        <v/>
      </c>
      <c r="G34" s="253" t="str">
        <f t="shared" si="0"/>
        <v/>
      </c>
      <c r="H34" s="217" t="str">
        <f>IF($E34="","",SUMIFS(CMS_Deviation_Detail!$I$24:$I$5800,CMS_Deviation_Detail!$B$24:$B$5800,B34,CMS_Deviation_Detail!$C$24:$C$5800,C34,CMS_Deviation_Detail!$D$24:$D$5800,D34,CMS_Deviation_Detail!$J$24:$J$5800,"Monitoring System Malfunctions"))</f>
        <v/>
      </c>
      <c r="I34" s="217" t="str">
        <f>IF($E34="","",SUMIFS(CMS_Deviation_Detail!$I$24:$I$5800,CMS_Deviation_Detail!$B$24:$B$5800,B34,CMS_Deviation_Detail!$C$24:$C$5800,C34,CMS_Deviation_Detail!$D$24:$D$5800,D34,CMS_Deviation_Detail!$J$24:$J$5800,"Nonmonitoring Equipment Malfunctions"))</f>
        <v/>
      </c>
      <c r="J34" s="217" t="str">
        <f>IF($E34="","",SUMIFS(CMS_Deviation_Detail!$I$24:$I$5800,CMS_Deviation_Detail!$B$24:$B$5800,B34,CMS_Deviation_Detail!$C$24:$C$5800,C34,CMS_Deviation_Detail!$D$24:$D$5800,D34,CMS_Deviation_Detail!$J$24:$J$5800,"Quality Assurance/Quality Control Calibrations"))</f>
        <v/>
      </c>
      <c r="K34" s="217" t="str">
        <f>IF($E34="","",SUMIFS(CMS_Deviation_Detail!$I$24:$I$5800,CMS_Deviation_Detail!$B$24:$B$5800,B34,CMS_Deviation_Detail!$C$24:$C$5800,C34,CMS_Deviation_Detail!$D$24:$D$5800,D34,CMS_Deviation_Detail!$J$24:$J$5800,"Other Known Causes"))</f>
        <v/>
      </c>
      <c r="L34" s="217" t="str">
        <f>IF($E34="","",SUMIFS(CMS_Deviation_Detail!$I$24:$I$5800,CMS_Deviation_Detail!$B$24:$B$5800,B34,CMS_Deviation_Detail!$C$24:$C$5800,C34,CMS_Deviation_Detail!$D$24:$D$5800,D34,CMS_Deviation_Detail!$J$24:$J$5800,"Unknown Causes"))</f>
        <v/>
      </c>
    </row>
    <row r="35" spans="2:12" x14ac:dyDescent="0.25">
      <c r="B35" s="251" t="str">
        <f>IF(Lists!BA13="","",Lists!BA13)</f>
        <v/>
      </c>
      <c r="C35" s="252" t="str">
        <f>IF(Lists!BB13="","",Lists!BB13)</f>
        <v/>
      </c>
      <c r="D35" s="252" t="str">
        <f>IF(Lists!BC13="","",Lists!BC13)</f>
        <v/>
      </c>
      <c r="E35" s="217" t="str">
        <f>IF(Lists!BE13="","",Lists!BE13)</f>
        <v/>
      </c>
      <c r="F35" s="217" t="str">
        <f>IF($E35="","",SUMIFS(CMS_Deviation_Detail!$I$24:$I$5400,CMS_Deviation_Detail!$B$24:$B$5400,B35,CMS_Deviation_Detail!$C$24:$C$5400,C35,CMS_Deviation_Detail!$D$24:$D$5400,D35))</f>
        <v/>
      </c>
      <c r="G35" s="253" t="str">
        <f t="shared" si="0"/>
        <v/>
      </c>
      <c r="H35" s="217" t="str">
        <f>IF($E35="","",SUMIFS(CMS_Deviation_Detail!$I$24:$I$5800,CMS_Deviation_Detail!$B$24:$B$5800,B35,CMS_Deviation_Detail!$C$24:$C$5800,C35,CMS_Deviation_Detail!$D$24:$D$5800,D35,CMS_Deviation_Detail!$J$24:$J$5800,"Monitoring System Malfunctions"))</f>
        <v/>
      </c>
      <c r="I35" s="217" t="str">
        <f>IF($E35="","",SUMIFS(CMS_Deviation_Detail!$I$24:$I$5800,CMS_Deviation_Detail!$B$24:$B$5800,B35,CMS_Deviation_Detail!$C$24:$C$5800,C35,CMS_Deviation_Detail!$D$24:$D$5800,D35,CMS_Deviation_Detail!$J$24:$J$5800,"Nonmonitoring Equipment Malfunctions"))</f>
        <v/>
      </c>
      <c r="J35" s="217" t="str">
        <f>IF($E35="","",SUMIFS(CMS_Deviation_Detail!$I$24:$I$5800,CMS_Deviation_Detail!$B$24:$B$5800,B35,CMS_Deviation_Detail!$C$24:$C$5800,C35,CMS_Deviation_Detail!$D$24:$D$5800,D35,CMS_Deviation_Detail!$J$24:$J$5800,"Quality Assurance/Quality Control Calibrations"))</f>
        <v/>
      </c>
      <c r="K35" s="217" t="str">
        <f>IF($E35="","",SUMIFS(CMS_Deviation_Detail!$I$24:$I$5800,CMS_Deviation_Detail!$B$24:$B$5800,B35,CMS_Deviation_Detail!$C$24:$C$5800,C35,CMS_Deviation_Detail!$D$24:$D$5800,D35,CMS_Deviation_Detail!$J$24:$J$5800,"Other Known Causes"))</f>
        <v/>
      </c>
      <c r="L35" s="217" t="str">
        <f>IF($E35="","",SUMIFS(CMS_Deviation_Detail!$I$24:$I$5800,CMS_Deviation_Detail!$B$24:$B$5800,B35,CMS_Deviation_Detail!$C$24:$C$5800,C35,CMS_Deviation_Detail!$D$24:$D$5800,D35,CMS_Deviation_Detail!$J$24:$J$5800,"Unknown Causes"))</f>
        <v/>
      </c>
    </row>
    <row r="36" spans="2:12" x14ac:dyDescent="0.25">
      <c r="B36" s="251" t="str">
        <f>IF(Lists!BA14="","",Lists!BA14)</f>
        <v/>
      </c>
      <c r="C36" s="252" t="str">
        <f>IF(Lists!BB14="","",Lists!BB14)</f>
        <v/>
      </c>
      <c r="D36" s="252" t="str">
        <f>IF(Lists!BC14="","",Lists!BC14)</f>
        <v/>
      </c>
      <c r="E36" s="217" t="str">
        <f>IF(Lists!BE14="","",Lists!BE14)</f>
        <v/>
      </c>
      <c r="F36" s="217" t="str">
        <f>IF($E36="","",SUMIFS(CMS_Deviation_Detail!$I$24:$I$5400,CMS_Deviation_Detail!$B$24:$B$5400,B36,CMS_Deviation_Detail!$C$24:$C$5400,C36,CMS_Deviation_Detail!$D$24:$D$5400,D36))</f>
        <v/>
      </c>
      <c r="G36" s="253" t="str">
        <f t="shared" si="0"/>
        <v/>
      </c>
      <c r="H36" s="217" t="str">
        <f>IF($E36="","",SUMIFS(CMS_Deviation_Detail!$I$24:$I$5800,CMS_Deviation_Detail!$B$24:$B$5800,B36,CMS_Deviation_Detail!$C$24:$C$5800,C36,CMS_Deviation_Detail!$D$24:$D$5800,D36,CMS_Deviation_Detail!$J$24:$J$5800,"Monitoring System Malfunctions"))</f>
        <v/>
      </c>
      <c r="I36" s="217" t="str">
        <f>IF($E36="","",SUMIFS(CMS_Deviation_Detail!$I$24:$I$5800,CMS_Deviation_Detail!$B$24:$B$5800,B36,CMS_Deviation_Detail!$C$24:$C$5800,C36,CMS_Deviation_Detail!$D$24:$D$5800,D36,CMS_Deviation_Detail!$J$24:$J$5800,"Nonmonitoring Equipment Malfunctions"))</f>
        <v/>
      </c>
      <c r="J36" s="217" t="str">
        <f>IF($E36="","",SUMIFS(CMS_Deviation_Detail!$I$24:$I$5800,CMS_Deviation_Detail!$B$24:$B$5800,B36,CMS_Deviation_Detail!$C$24:$C$5800,C36,CMS_Deviation_Detail!$D$24:$D$5800,D36,CMS_Deviation_Detail!$J$24:$J$5800,"Quality Assurance/Quality Control Calibrations"))</f>
        <v/>
      </c>
      <c r="K36" s="217" t="str">
        <f>IF($E36="","",SUMIFS(CMS_Deviation_Detail!$I$24:$I$5800,CMS_Deviation_Detail!$B$24:$B$5800,B36,CMS_Deviation_Detail!$C$24:$C$5800,C36,CMS_Deviation_Detail!$D$24:$D$5800,D36,CMS_Deviation_Detail!$J$24:$J$5800,"Other Known Causes"))</f>
        <v/>
      </c>
      <c r="L36" s="217" t="str">
        <f>IF($E36="","",SUMIFS(CMS_Deviation_Detail!$I$24:$I$5800,CMS_Deviation_Detail!$B$24:$B$5800,B36,CMS_Deviation_Detail!$C$24:$C$5800,C36,CMS_Deviation_Detail!$D$24:$D$5800,D36,CMS_Deviation_Detail!$J$24:$J$5800,"Unknown Causes"))</f>
        <v/>
      </c>
    </row>
    <row r="37" spans="2:12" x14ac:dyDescent="0.25">
      <c r="B37" s="251" t="str">
        <f>IF(Lists!BA15="","",Lists!BA15)</f>
        <v/>
      </c>
      <c r="C37" s="252" t="str">
        <f>IF(Lists!BB15="","",Lists!BB15)</f>
        <v/>
      </c>
      <c r="D37" s="252" t="str">
        <f>IF(Lists!BC15="","",Lists!BC15)</f>
        <v/>
      </c>
      <c r="E37" s="217" t="str">
        <f>IF(Lists!BE15="","",Lists!BE15)</f>
        <v/>
      </c>
      <c r="F37" s="217" t="str">
        <f>IF($E37="","",SUMIFS(CMS_Deviation_Detail!$I$24:$I$5400,CMS_Deviation_Detail!$B$24:$B$5400,B37,CMS_Deviation_Detail!$C$24:$C$5400,C37,CMS_Deviation_Detail!$D$24:$D$5400,D37))</f>
        <v/>
      </c>
      <c r="G37" s="253" t="str">
        <f t="shared" si="0"/>
        <v/>
      </c>
      <c r="H37" s="217" t="str">
        <f>IF($E37="","",SUMIFS(CMS_Deviation_Detail!$I$24:$I$5800,CMS_Deviation_Detail!$B$24:$B$5800,B37,CMS_Deviation_Detail!$C$24:$C$5800,C37,CMS_Deviation_Detail!$D$24:$D$5800,D37,CMS_Deviation_Detail!$J$24:$J$5800,"Monitoring System Malfunctions"))</f>
        <v/>
      </c>
      <c r="I37" s="217" t="str">
        <f>IF($E37="","",SUMIFS(CMS_Deviation_Detail!$I$24:$I$5800,CMS_Deviation_Detail!$B$24:$B$5800,B37,CMS_Deviation_Detail!$C$24:$C$5800,C37,CMS_Deviation_Detail!$D$24:$D$5800,D37,CMS_Deviation_Detail!$J$24:$J$5800,"Nonmonitoring Equipment Malfunctions"))</f>
        <v/>
      </c>
      <c r="J37" s="217" t="str">
        <f>IF($E37="","",SUMIFS(CMS_Deviation_Detail!$I$24:$I$5800,CMS_Deviation_Detail!$B$24:$B$5800,B37,CMS_Deviation_Detail!$C$24:$C$5800,C37,CMS_Deviation_Detail!$D$24:$D$5800,D37,CMS_Deviation_Detail!$J$24:$J$5800,"Quality Assurance/Quality Control Calibrations"))</f>
        <v/>
      </c>
      <c r="K37" s="217" t="str">
        <f>IF($E37="","",SUMIFS(CMS_Deviation_Detail!$I$24:$I$5800,CMS_Deviation_Detail!$B$24:$B$5800,B37,CMS_Deviation_Detail!$C$24:$C$5800,C37,CMS_Deviation_Detail!$D$24:$D$5800,D37,CMS_Deviation_Detail!$J$24:$J$5800,"Other Known Causes"))</f>
        <v/>
      </c>
      <c r="L37" s="217" t="str">
        <f>IF($E37="","",SUMIFS(CMS_Deviation_Detail!$I$24:$I$5800,CMS_Deviation_Detail!$B$24:$B$5800,B37,CMS_Deviation_Detail!$C$24:$C$5800,C37,CMS_Deviation_Detail!$D$24:$D$5800,D37,CMS_Deviation_Detail!$J$24:$J$5800,"Unknown Causes"))</f>
        <v/>
      </c>
    </row>
    <row r="38" spans="2:12" x14ac:dyDescent="0.25">
      <c r="B38" s="251" t="str">
        <f>IF(Lists!BA16="","",Lists!BA16)</f>
        <v/>
      </c>
      <c r="C38" s="252" t="str">
        <f>IF(Lists!BB16="","",Lists!BB16)</f>
        <v/>
      </c>
      <c r="D38" s="252" t="str">
        <f>IF(Lists!BC16="","",Lists!BC16)</f>
        <v/>
      </c>
      <c r="E38" s="217" t="str">
        <f>IF(Lists!BE16="","",Lists!BE16)</f>
        <v/>
      </c>
      <c r="F38" s="217" t="str">
        <f>IF($E38="","",SUMIFS(CMS_Deviation_Detail!$I$24:$I$5400,CMS_Deviation_Detail!$B$24:$B$5400,B38,CMS_Deviation_Detail!$C$24:$C$5400,C38,CMS_Deviation_Detail!$D$24:$D$5400,D38))</f>
        <v/>
      </c>
      <c r="G38" s="253" t="str">
        <f t="shared" si="0"/>
        <v/>
      </c>
      <c r="H38" s="217" t="str">
        <f>IF($E38="","",SUMIFS(CMS_Deviation_Detail!$I$24:$I$5800,CMS_Deviation_Detail!$B$24:$B$5800,B38,CMS_Deviation_Detail!$C$24:$C$5800,C38,CMS_Deviation_Detail!$D$24:$D$5800,D38,CMS_Deviation_Detail!$J$24:$J$5800,"Monitoring System Malfunctions"))</f>
        <v/>
      </c>
      <c r="I38" s="217" t="str">
        <f>IF($E38="","",SUMIFS(CMS_Deviation_Detail!$I$24:$I$5800,CMS_Deviation_Detail!$B$24:$B$5800,B38,CMS_Deviation_Detail!$C$24:$C$5800,C38,CMS_Deviation_Detail!$D$24:$D$5800,D38,CMS_Deviation_Detail!$J$24:$J$5800,"Nonmonitoring Equipment Malfunctions"))</f>
        <v/>
      </c>
      <c r="J38" s="217" t="str">
        <f>IF($E38="","",SUMIFS(CMS_Deviation_Detail!$I$24:$I$5800,CMS_Deviation_Detail!$B$24:$B$5800,B38,CMS_Deviation_Detail!$C$24:$C$5800,C38,CMS_Deviation_Detail!$D$24:$D$5800,D38,CMS_Deviation_Detail!$J$24:$J$5800,"Quality Assurance/Quality Control Calibrations"))</f>
        <v/>
      </c>
      <c r="K38" s="217" t="str">
        <f>IF($E38="","",SUMIFS(CMS_Deviation_Detail!$I$24:$I$5800,CMS_Deviation_Detail!$B$24:$B$5800,B38,CMS_Deviation_Detail!$C$24:$C$5800,C38,CMS_Deviation_Detail!$D$24:$D$5800,D38,CMS_Deviation_Detail!$J$24:$J$5800,"Other Known Causes"))</f>
        <v/>
      </c>
      <c r="L38" s="217" t="str">
        <f>IF($E38="","",SUMIFS(CMS_Deviation_Detail!$I$24:$I$5800,CMS_Deviation_Detail!$B$24:$B$5800,B38,CMS_Deviation_Detail!$C$24:$C$5800,C38,CMS_Deviation_Detail!$D$24:$D$5800,D38,CMS_Deviation_Detail!$J$24:$J$5800,"Unknown Causes"))</f>
        <v/>
      </c>
    </row>
    <row r="39" spans="2:12" x14ac:dyDescent="0.25">
      <c r="B39" s="251" t="str">
        <f>IF(Lists!BA17="","",Lists!BA17)</f>
        <v/>
      </c>
      <c r="C39" s="252" t="str">
        <f>IF(Lists!BB17="","",Lists!BB17)</f>
        <v/>
      </c>
      <c r="D39" s="252" t="str">
        <f>IF(Lists!BC17="","",Lists!BC17)</f>
        <v/>
      </c>
      <c r="E39" s="217" t="str">
        <f>IF(Lists!BE17="","",Lists!BE17)</f>
        <v/>
      </c>
      <c r="F39" s="217" t="str">
        <f>IF($E39="","",SUMIFS(CMS_Deviation_Detail!$I$24:$I$5400,CMS_Deviation_Detail!$B$24:$B$5400,B39,CMS_Deviation_Detail!$C$24:$C$5400,C39,CMS_Deviation_Detail!$D$24:$D$5400,D39))</f>
        <v/>
      </c>
      <c r="G39" s="253" t="str">
        <f t="shared" si="0"/>
        <v/>
      </c>
      <c r="H39" s="217" t="str">
        <f>IF($E39="","",SUMIFS(CMS_Deviation_Detail!$I$24:$I$5800,CMS_Deviation_Detail!$B$24:$B$5800,B39,CMS_Deviation_Detail!$C$24:$C$5800,C39,CMS_Deviation_Detail!$D$24:$D$5800,D39,CMS_Deviation_Detail!$J$24:$J$5800,"Monitoring System Malfunctions"))</f>
        <v/>
      </c>
      <c r="I39" s="217" t="str">
        <f>IF($E39="","",SUMIFS(CMS_Deviation_Detail!$I$24:$I$5800,CMS_Deviation_Detail!$B$24:$B$5800,B39,CMS_Deviation_Detail!$C$24:$C$5800,C39,CMS_Deviation_Detail!$D$24:$D$5800,D39,CMS_Deviation_Detail!$J$24:$J$5800,"Nonmonitoring Equipment Malfunctions"))</f>
        <v/>
      </c>
      <c r="J39" s="217" t="str">
        <f>IF($E39="","",SUMIFS(CMS_Deviation_Detail!$I$24:$I$5800,CMS_Deviation_Detail!$B$24:$B$5800,B39,CMS_Deviation_Detail!$C$24:$C$5800,C39,CMS_Deviation_Detail!$D$24:$D$5800,D39,CMS_Deviation_Detail!$J$24:$J$5800,"Quality Assurance/Quality Control Calibrations"))</f>
        <v/>
      </c>
      <c r="K39" s="217" t="str">
        <f>IF($E39="","",SUMIFS(CMS_Deviation_Detail!$I$24:$I$5800,CMS_Deviation_Detail!$B$24:$B$5800,B39,CMS_Deviation_Detail!$C$24:$C$5800,C39,CMS_Deviation_Detail!$D$24:$D$5800,D39,CMS_Deviation_Detail!$J$24:$J$5800,"Other Known Causes"))</f>
        <v/>
      </c>
      <c r="L39" s="217" t="str">
        <f>IF($E39="","",SUMIFS(CMS_Deviation_Detail!$I$24:$I$5800,CMS_Deviation_Detail!$B$24:$B$5800,B39,CMS_Deviation_Detail!$C$24:$C$5800,C39,CMS_Deviation_Detail!$D$24:$D$5800,D39,CMS_Deviation_Detail!$J$24:$J$5800,"Unknown Causes"))</f>
        <v/>
      </c>
    </row>
    <row r="40" spans="2:12" x14ac:dyDescent="0.25">
      <c r="B40" s="251" t="str">
        <f>IF(Lists!BA18="","",Lists!BA18)</f>
        <v/>
      </c>
      <c r="C40" s="252" t="str">
        <f>IF(Lists!BB18="","",Lists!BB18)</f>
        <v/>
      </c>
      <c r="D40" s="252" t="str">
        <f>IF(Lists!BC18="","",Lists!BC18)</f>
        <v/>
      </c>
      <c r="E40" s="217" t="str">
        <f>IF(Lists!BE18="","",Lists!BE18)</f>
        <v/>
      </c>
      <c r="F40" s="217" t="str">
        <f>IF($E40="","",SUMIFS(CMS_Deviation_Detail!$I$24:$I$5400,CMS_Deviation_Detail!$B$24:$B$5400,B40,CMS_Deviation_Detail!$C$24:$C$5400,C40,CMS_Deviation_Detail!$D$24:$D$5400,D40))</f>
        <v/>
      </c>
      <c r="G40" s="253" t="str">
        <f t="shared" si="0"/>
        <v/>
      </c>
      <c r="H40" s="217" t="str">
        <f>IF($E40="","",SUMIFS(CMS_Deviation_Detail!$I$24:$I$5800,CMS_Deviation_Detail!$B$24:$B$5800,B40,CMS_Deviation_Detail!$C$24:$C$5800,C40,CMS_Deviation_Detail!$D$24:$D$5800,D40,CMS_Deviation_Detail!$J$24:$J$5800,"Monitoring System Malfunctions"))</f>
        <v/>
      </c>
      <c r="I40" s="217" t="str">
        <f>IF($E40="","",SUMIFS(CMS_Deviation_Detail!$I$24:$I$5800,CMS_Deviation_Detail!$B$24:$B$5800,B40,CMS_Deviation_Detail!$C$24:$C$5800,C40,CMS_Deviation_Detail!$D$24:$D$5800,D40,CMS_Deviation_Detail!$J$24:$J$5800,"Nonmonitoring Equipment Malfunctions"))</f>
        <v/>
      </c>
      <c r="J40" s="217" t="str">
        <f>IF($E40="","",SUMIFS(CMS_Deviation_Detail!$I$24:$I$5800,CMS_Deviation_Detail!$B$24:$B$5800,B40,CMS_Deviation_Detail!$C$24:$C$5800,C40,CMS_Deviation_Detail!$D$24:$D$5800,D40,CMS_Deviation_Detail!$J$24:$J$5800,"Quality Assurance/Quality Control Calibrations"))</f>
        <v/>
      </c>
      <c r="K40" s="217" t="str">
        <f>IF($E40="","",SUMIFS(CMS_Deviation_Detail!$I$24:$I$5800,CMS_Deviation_Detail!$B$24:$B$5800,B40,CMS_Deviation_Detail!$C$24:$C$5800,C40,CMS_Deviation_Detail!$D$24:$D$5800,D40,CMS_Deviation_Detail!$J$24:$J$5800,"Other Known Causes"))</f>
        <v/>
      </c>
      <c r="L40" s="217" t="str">
        <f>IF($E40="","",SUMIFS(CMS_Deviation_Detail!$I$24:$I$5800,CMS_Deviation_Detail!$B$24:$B$5800,B40,CMS_Deviation_Detail!$C$24:$C$5800,C40,CMS_Deviation_Detail!$D$24:$D$5800,D40,CMS_Deviation_Detail!$J$24:$J$5800,"Unknown Causes"))</f>
        <v/>
      </c>
    </row>
    <row r="41" spans="2:12" x14ac:dyDescent="0.25">
      <c r="B41" s="251" t="str">
        <f>IF(Lists!BA19="","",Lists!BA19)</f>
        <v/>
      </c>
      <c r="C41" s="252" t="str">
        <f>IF(Lists!BB19="","",Lists!BB19)</f>
        <v/>
      </c>
      <c r="D41" s="252" t="str">
        <f>IF(Lists!BC19="","",Lists!BC19)</f>
        <v/>
      </c>
      <c r="E41" s="217" t="str">
        <f>IF(Lists!BE19="","",Lists!BE19)</f>
        <v/>
      </c>
      <c r="F41" s="217" t="str">
        <f>IF($E41="","",SUMIFS(CMS_Deviation_Detail!$I$24:$I$5400,CMS_Deviation_Detail!$B$24:$B$5400,B41,CMS_Deviation_Detail!$C$24:$C$5400,C41,CMS_Deviation_Detail!$D$24:$D$5400,D41))</f>
        <v/>
      </c>
      <c r="G41" s="253" t="str">
        <f t="shared" si="0"/>
        <v/>
      </c>
      <c r="H41" s="217" t="str">
        <f>IF($E41="","",SUMIFS(CMS_Deviation_Detail!$I$24:$I$5800,CMS_Deviation_Detail!$B$24:$B$5800,B41,CMS_Deviation_Detail!$C$24:$C$5800,C41,CMS_Deviation_Detail!$D$24:$D$5800,D41,CMS_Deviation_Detail!$J$24:$J$5800,"Monitoring System Malfunctions"))</f>
        <v/>
      </c>
      <c r="I41" s="217" t="str">
        <f>IF($E41="","",SUMIFS(CMS_Deviation_Detail!$I$24:$I$5800,CMS_Deviation_Detail!$B$24:$B$5800,B41,CMS_Deviation_Detail!$C$24:$C$5800,C41,CMS_Deviation_Detail!$D$24:$D$5800,D41,CMS_Deviation_Detail!$J$24:$J$5800,"Nonmonitoring Equipment Malfunctions"))</f>
        <v/>
      </c>
      <c r="J41" s="217" t="str">
        <f>IF($E41="","",SUMIFS(CMS_Deviation_Detail!$I$24:$I$5800,CMS_Deviation_Detail!$B$24:$B$5800,B41,CMS_Deviation_Detail!$C$24:$C$5800,C41,CMS_Deviation_Detail!$D$24:$D$5800,D41,CMS_Deviation_Detail!$J$24:$J$5800,"Quality Assurance/Quality Control Calibrations"))</f>
        <v/>
      </c>
      <c r="K41" s="217" t="str">
        <f>IF($E41="","",SUMIFS(CMS_Deviation_Detail!$I$24:$I$5800,CMS_Deviation_Detail!$B$24:$B$5800,B41,CMS_Deviation_Detail!$C$24:$C$5800,C41,CMS_Deviation_Detail!$D$24:$D$5800,D41,CMS_Deviation_Detail!$J$24:$J$5800,"Other Known Causes"))</f>
        <v/>
      </c>
      <c r="L41" s="217" t="str">
        <f>IF($E41="","",SUMIFS(CMS_Deviation_Detail!$I$24:$I$5800,CMS_Deviation_Detail!$B$24:$B$5800,B41,CMS_Deviation_Detail!$C$24:$C$5800,C41,CMS_Deviation_Detail!$D$24:$D$5800,D41,CMS_Deviation_Detail!$J$24:$J$5800,"Unknown Causes"))</f>
        <v/>
      </c>
    </row>
    <row r="42" spans="2:12" x14ac:dyDescent="0.25">
      <c r="B42" s="251" t="str">
        <f>IF(Lists!BA20="","",Lists!BA20)</f>
        <v/>
      </c>
      <c r="C42" s="252" t="str">
        <f>IF(Lists!BB20="","",Lists!BB20)</f>
        <v/>
      </c>
      <c r="D42" s="252" t="str">
        <f>IF(Lists!BC20="","",Lists!BC20)</f>
        <v/>
      </c>
      <c r="E42" s="217" t="str">
        <f>IF(Lists!BE20="","",Lists!BE20)</f>
        <v/>
      </c>
      <c r="F42" s="217" t="str">
        <f>IF($E42="","",SUMIFS(CMS_Deviation_Detail!$I$24:$I$5400,CMS_Deviation_Detail!$B$24:$B$5400,B42,CMS_Deviation_Detail!$C$24:$C$5400,C42,CMS_Deviation_Detail!$D$24:$D$5400,D42))</f>
        <v/>
      </c>
      <c r="G42" s="253" t="str">
        <f t="shared" si="0"/>
        <v/>
      </c>
      <c r="H42" s="217" t="str">
        <f>IF($E42="","",SUMIFS(CMS_Deviation_Detail!$I$24:$I$5800,CMS_Deviation_Detail!$B$24:$B$5800,B42,CMS_Deviation_Detail!$C$24:$C$5800,C42,CMS_Deviation_Detail!$D$24:$D$5800,D42,CMS_Deviation_Detail!$J$24:$J$5800,"Monitoring System Malfunctions"))</f>
        <v/>
      </c>
      <c r="I42" s="217" t="str">
        <f>IF($E42="","",SUMIFS(CMS_Deviation_Detail!$I$24:$I$5800,CMS_Deviation_Detail!$B$24:$B$5800,B42,CMS_Deviation_Detail!$C$24:$C$5800,C42,CMS_Deviation_Detail!$D$24:$D$5800,D42,CMS_Deviation_Detail!$J$24:$J$5800,"Nonmonitoring Equipment Malfunctions"))</f>
        <v/>
      </c>
      <c r="J42" s="217" t="str">
        <f>IF($E42="","",SUMIFS(CMS_Deviation_Detail!$I$24:$I$5800,CMS_Deviation_Detail!$B$24:$B$5800,B42,CMS_Deviation_Detail!$C$24:$C$5800,C42,CMS_Deviation_Detail!$D$24:$D$5800,D42,CMS_Deviation_Detail!$J$24:$J$5800,"Quality Assurance/Quality Control Calibrations"))</f>
        <v/>
      </c>
      <c r="K42" s="217" t="str">
        <f>IF($E42="","",SUMIFS(CMS_Deviation_Detail!$I$24:$I$5800,CMS_Deviation_Detail!$B$24:$B$5800,B42,CMS_Deviation_Detail!$C$24:$C$5800,C42,CMS_Deviation_Detail!$D$24:$D$5800,D42,CMS_Deviation_Detail!$J$24:$J$5800,"Other Known Causes"))</f>
        <v/>
      </c>
      <c r="L42" s="217" t="str">
        <f>IF($E42="","",SUMIFS(CMS_Deviation_Detail!$I$24:$I$5800,CMS_Deviation_Detail!$B$24:$B$5800,B42,CMS_Deviation_Detail!$C$24:$C$5800,C42,CMS_Deviation_Detail!$D$24:$D$5800,D42,CMS_Deviation_Detail!$J$24:$J$5800,"Unknown Causes"))</f>
        <v/>
      </c>
    </row>
    <row r="43" spans="2:12" x14ac:dyDescent="0.25">
      <c r="B43" s="251" t="str">
        <f>IF(Lists!BA21="","",Lists!BA21)</f>
        <v/>
      </c>
      <c r="C43" s="252" t="str">
        <f>IF(Lists!BB21="","",Lists!BB21)</f>
        <v/>
      </c>
      <c r="D43" s="252" t="str">
        <f>IF(Lists!BC21="","",Lists!BC21)</f>
        <v/>
      </c>
      <c r="E43" s="217" t="str">
        <f>IF(Lists!BE21="","",Lists!BE21)</f>
        <v/>
      </c>
      <c r="F43" s="217" t="str">
        <f>IF($E43="","",SUMIFS(CMS_Deviation_Detail!$I$24:$I$5400,CMS_Deviation_Detail!$B$24:$B$5400,B43,CMS_Deviation_Detail!$C$24:$C$5400,C43,CMS_Deviation_Detail!$D$24:$D$5400,D43))</f>
        <v/>
      </c>
      <c r="G43" s="253" t="str">
        <f t="shared" si="0"/>
        <v/>
      </c>
      <c r="H43" s="217" t="str">
        <f>IF($E43="","",SUMIFS(CMS_Deviation_Detail!$I$24:$I$5800,CMS_Deviation_Detail!$B$24:$B$5800,B43,CMS_Deviation_Detail!$C$24:$C$5800,C43,CMS_Deviation_Detail!$D$24:$D$5800,D43,CMS_Deviation_Detail!$J$24:$J$5800,"Monitoring System Malfunctions"))</f>
        <v/>
      </c>
      <c r="I43" s="217" t="str">
        <f>IF($E43="","",SUMIFS(CMS_Deviation_Detail!$I$24:$I$5800,CMS_Deviation_Detail!$B$24:$B$5800,B43,CMS_Deviation_Detail!$C$24:$C$5800,C43,CMS_Deviation_Detail!$D$24:$D$5800,D43,CMS_Deviation_Detail!$J$24:$J$5800,"Nonmonitoring Equipment Malfunctions"))</f>
        <v/>
      </c>
      <c r="J43" s="217" t="str">
        <f>IF($E43="","",SUMIFS(CMS_Deviation_Detail!$I$24:$I$5800,CMS_Deviation_Detail!$B$24:$B$5800,B43,CMS_Deviation_Detail!$C$24:$C$5800,C43,CMS_Deviation_Detail!$D$24:$D$5800,D43,CMS_Deviation_Detail!$J$24:$J$5800,"Quality Assurance/Quality Control Calibrations"))</f>
        <v/>
      </c>
      <c r="K43" s="217" t="str">
        <f>IF($E43="","",SUMIFS(CMS_Deviation_Detail!$I$24:$I$5800,CMS_Deviation_Detail!$B$24:$B$5800,B43,CMS_Deviation_Detail!$C$24:$C$5800,C43,CMS_Deviation_Detail!$D$24:$D$5800,D43,CMS_Deviation_Detail!$J$24:$J$5800,"Other Known Causes"))</f>
        <v/>
      </c>
      <c r="L43" s="217" t="str">
        <f>IF($E43="","",SUMIFS(CMS_Deviation_Detail!$I$24:$I$5800,CMS_Deviation_Detail!$B$24:$B$5800,B43,CMS_Deviation_Detail!$C$24:$C$5800,C43,CMS_Deviation_Detail!$D$24:$D$5800,D43,CMS_Deviation_Detail!$J$24:$J$5800,"Unknown Causes"))</f>
        <v/>
      </c>
    </row>
    <row r="44" spans="2:12" x14ac:dyDescent="0.25">
      <c r="B44" s="251" t="str">
        <f>IF(Lists!BA22="","",Lists!BA22)</f>
        <v/>
      </c>
      <c r="C44" s="252" t="str">
        <f>IF(Lists!BB22="","",Lists!BB22)</f>
        <v/>
      </c>
      <c r="D44" s="252" t="str">
        <f>IF(Lists!BC22="","",Lists!BC22)</f>
        <v/>
      </c>
      <c r="E44" s="217" t="str">
        <f>IF(Lists!BE22="","",Lists!BE22)</f>
        <v/>
      </c>
      <c r="F44" s="217" t="str">
        <f>IF($E44="","",SUMIFS(CMS_Deviation_Detail!$I$24:$I$5400,CMS_Deviation_Detail!$B$24:$B$5400,B44,CMS_Deviation_Detail!$C$24:$C$5400,C44,CMS_Deviation_Detail!$D$24:$D$5400,D44))</f>
        <v/>
      </c>
      <c r="G44" s="253" t="str">
        <f t="shared" si="0"/>
        <v/>
      </c>
      <c r="H44" s="217" t="str">
        <f>IF($E44="","",SUMIFS(CMS_Deviation_Detail!$I$24:$I$5800,CMS_Deviation_Detail!$B$24:$B$5800,B44,CMS_Deviation_Detail!$C$24:$C$5800,C44,CMS_Deviation_Detail!$D$24:$D$5800,D44,CMS_Deviation_Detail!$J$24:$J$5800,"Monitoring System Malfunctions"))</f>
        <v/>
      </c>
      <c r="I44" s="217" t="str">
        <f>IF($E44="","",SUMIFS(CMS_Deviation_Detail!$I$24:$I$5800,CMS_Deviation_Detail!$B$24:$B$5800,B44,CMS_Deviation_Detail!$C$24:$C$5800,C44,CMS_Deviation_Detail!$D$24:$D$5800,D44,CMS_Deviation_Detail!$J$24:$J$5800,"Nonmonitoring Equipment Malfunctions"))</f>
        <v/>
      </c>
      <c r="J44" s="217" t="str">
        <f>IF($E44="","",SUMIFS(CMS_Deviation_Detail!$I$24:$I$5800,CMS_Deviation_Detail!$B$24:$B$5800,B44,CMS_Deviation_Detail!$C$24:$C$5800,C44,CMS_Deviation_Detail!$D$24:$D$5800,D44,CMS_Deviation_Detail!$J$24:$J$5800,"Quality Assurance/Quality Control Calibrations"))</f>
        <v/>
      </c>
      <c r="K44" s="217" t="str">
        <f>IF($E44="","",SUMIFS(CMS_Deviation_Detail!$I$24:$I$5800,CMS_Deviation_Detail!$B$24:$B$5800,B44,CMS_Deviation_Detail!$C$24:$C$5800,C44,CMS_Deviation_Detail!$D$24:$D$5800,D44,CMS_Deviation_Detail!$J$24:$J$5800,"Other Known Causes"))</f>
        <v/>
      </c>
      <c r="L44" s="217" t="str">
        <f>IF($E44="","",SUMIFS(CMS_Deviation_Detail!$I$24:$I$5800,CMS_Deviation_Detail!$B$24:$B$5800,B44,CMS_Deviation_Detail!$C$24:$C$5800,C44,CMS_Deviation_Detail!$D$24:$D$5800,D44,CMS_Deviation_Detail!$J$24:$J$5800,"Unknown Causes"))</f>
        <v/>
      </c>
    </row>
    <row r="45" spans="2:12" x14ac:dyDescent="0.25">
      <c r="B45" s="251" t="str">
        <f>IF(Lists!BA23="","",Lists!BA23)</f>
        <v/>
      </c>
      <c r="C45" s="252" t="str">
        <f>IF(Lists!BB23="","",Lists!BB23)</f>
        <v/>
      </c>
      <c r="D45" s="252" t="str">
        <f>IF(Lists!BC23="","",Lists!BC23)</f>
        <v/>
      </c>
      <c r="E45" s="217" t="str">
        <f>IF(Lists!BE23="","",Lists!BE23)</f>
        <v/>
      </c>
      <c r="F45" s="217" t="str">
        <f>IF($E45="","",SUMIFS(CMS_Deviation_Detail!$I$24:$I$5400,CMS_Deviation_Detail!$B$24:$B$5400,B45,CMS_Deviation_Detail!$C$24:$C$5400,C45,CMS_Deviation_Detail!$D$24:$D$5400,D45))</f>
        <v/>
      </c>
      <c r="G45" s="253" t="str">
        <f t="shared" si="0"/>
        <v/>
      </c>
      <c r="H45" s="217" t="str">
        <f>IF($E45="","",SUMIFS(CMS_Deviation_Detail!$I$24:$I$5800,CMS_Deviation_Detail!$B$24:$B$5800,B45,CMS_Deviation_Detail!$C$24:$C$5800,C45,CMS_Deviation_Detail!$D$24:$D$5800,D45,CMS_Deviation_Detail!$J$24:$J$5800,"Monitoring System Malfunctions"))</f>
        <v/>
      </c>
      <c r="I45" s="217" t="str">
        <f>IF($E45="","",SUMIFS(CMS_Deviation_Detail!$I$24:$I$5800,CMS_Deviation_Detail!$B$24:$B$5800,B45,CMS_Deviation_Detail!$C$24:$C$5800,C45,CMS_Deviation_Detail!$D$24:$D$5800,D45,CMS_Deviation_Detail!$J$24:$J$5800,"Nonmonitoring Equipment Malfunctions"))</f>
        <v/>
      </c>
      <c r="J45" s="217" t="str">
        <f>IF($E45="","",SUMIFS(CMS_Deviation_Detail!$I$24:$I$5800,CMS_Deviation_Detail!$B$24:$B$5800,B45,CMS_Deviation_Detail!$C$24:$C$5800,C45,CMS_Deviation_Detail!$D$24:$D$5800,D45,CMS_Deviation_Detail!$J$24:$J$5800,"Quality Assurance/Quality Control Calibrations"))</f>
        <v/>
      </c>
      <c r="K45" s="217" t="str">
        <f>IF($E45="","",SUMIFS(CMS_Deviation_Detail!$I$24:$I$5800,CMS_Deviation_Detail!$B$24:$B$5800,B45,CMS_Deviation_Detail!$C$24:$C$5800,C45,CMS_Deviation_Detail!$D$24:$D$5800,D45,CMS_Deviation_Detail!$J$24:$J$5800,"Other Known Causes"))</f>
        <v/>
      </c>
      <c r="L45" s="217" t="str">
        <f>IF($E45="","",SUMIFS(CMS_Deviation_Detail!$I$24:$I$5800,CMS_Deviation_Detail!$B$24:$B$5800,B45,CMS_Deviation_Detail!$C$24:$C$5800,C45,CMS_Deviation_Detail!$D$24:$D$5800,D45,CMS_Deviation_Detail!$J$24:$J$5800,"Unknown Causes"))</f>
        <v/>
      </c>
    </row>
    <row r="46" spans="2:12" x14ac:dyDescent="0.25">
      <c r="B46" s="251" t="str">
        <f>IF(Lists!BA24="","",Lists!BA24)</f>
        <v/>
      </c>
      <c r="C46" s="252" t="str">
        <f>IF(Lists!BB24="","",Lists!BB24)</f>
        <v/>
      </c>
      <c r="D46" s="252" t="str">
        <f>IF(Lists!BC24="","",Lists!BC24)</f>
        <v/>
      </c>
      <c r="E46" s="217" t="str">
        <f>IF(Lists!BE24="","",Lists!BE24)</f>
        <v/>
      </c>
      <c r="F46" s="217" t="str">
        <f>IF($E46="","",SUMIFS(CMS_Deviation_Detail!$I$24:$I$5400,CMS_Deviation_Detail!$B$24:$B$5400,B46,CMS_Deviation_Detail!$C$24:$C$5400,C46,CMS_Deviation_Detail!$D$24:$D$5400,D46))</f>
        <v/>
      </c>
      <c r="G46" s="253" t="str">
        <f t="shared" si="0"/>
        <v/>
      </c>
      <c r="H46" s="217" t="str">
        <f>IF($E46="","",SUMIFS(CMS_Deviation_Detail!$I$24:$I$5800,CMS_Deviation_Detail!$B$24:$B$5800,B46,CMS_Deviation_Detail!$C$24:$C$5800,C46,CMS_Deviation_Detail!$D$24:$D$5800,D46,CMS_Deviation_Detail!$J$24:$J$5800,"Monitoring System Malfunctions"))</f>
        <v/>
      </c>
      <c r="I46" s="217" t="str">
        <f>IF($E46="","",SUMIFS(CMS_Deviation_Detail!$I$24:$I$5800,CMS_Deviation_Detail!$B$24:$B$5800,B46,CMS_Deviation_Detail!$C$24:$C$5800,C46,CMS_Deviation_Detail!$D$24:$D$5800,D46,CMS_Deviation_Detail!$J$24:$J$5800,"Nonmonitoring Equipment Malfunctions"))</f>
        <v/>
      </c>
      <c r="J46" s="217" t="str">
        <f>IF($E46="","",SUMIFS(CMS_Deviation_Detail!$I$24:$I$5800,CMS_Deviation_Detail!$B$24:$B$5800,B46,CMS_Deviation_Detail!$C$24:$C$5800,C46,CMS_Deviation_Detail!$D$24:$D$5800,D46,CMS_Deviation_Detail!$J$24:$J$5800,"Quality Assurance/Quality Control Calibrations"))</f>
        <v/>
      </c>
      <c r="K46" s="217" t="str">
        <f>IF($E46="","",SUMIFS(CMS_Deviation_Detail!$I$24:$I$5800,CMS_Deviation_Detail!$B$24:$B$5800,B46,CMS_Deviation_Detail!$C$24:$C$5800,C46,CMS_Deviation_Detail!$D$24:$D$5800,D46,CMS_Deviation_Detail!$J$24:$J$5800,"Other Known Causes"))</f>
        <v/>
      </c>
      <c r="L46" s="217" t="str">
        <f>IF($E46="","",SUMIFS(CMS_Deviation_Detail!$I$24:$I$5800,CMS_Deviation_Detail!$B$24:$B$5800,B46,CMS_Deviation_Detail!$C$24:$C$5800,C46,CMS_Deviation_Detail!$D$24:$D$5800,D46,CMS_Deviation_Detail!$J$24:$J$5800,"Unknown Causes"))</f>
        <v/>
      </c>
    </row>
    <row r="47" spans="2:12" x14ac:dyDescent="0.25">
      <c r="B47" s="251" t="str">
        <f>IF(Lists!BA25="","",Lists!BA25)</f>
        <v/>
      </c>
      <c r="C47" s="252" t="str">
        <f>IF(Lists!BB25="","",Lists!BB25)</f>
        <v/>
      </c>
      <c r="D47" s="252" t="str">
        <f>IF(Lists!BC25="","",Lists!BC25)</f>
        <v/>
      </c>
      <c r="E47" s="217" t="str">
        <f>IF(Lists!BE25="","",Lists!BE25)</f>
        <v/>
      </c>
      <c r="F47" s="217" t="str">
        <f>IF($E47="","",SUMIFS(CMS_Deviation_Detail!$I$24:$I$5400,CMS_Deviation_Detail!$B$24:$B$5400,B47,CMS_Deviation_Detail!$C$24:$C$5400,C47,CMS_Deviation_Detail!$D$24:$D$5400,D47))</f>
        <v/>
      </c>
      <c r="G47" s="253" t="str">
        <f t="shared" si="0"/>
        <v/>
      </c>
      <c r="H47" s="217" t="str">
        <f>IF($E47="","",SUMIFS(CMS_Deviation_Detail!$I$24:$I$5800,CMS_Deviation_Detail!$B$24:$B$5800,B47,CMS_Deviation_Detail!$C$24:$C$5800,C47,CMS_Deviation_Detail!$D$24:$D$5800,D47,CMS_Deviation_Detail!$J$24:$J$5800,"Monitoring System Malfunctions"))</f>
        <v/>
      </c>
      <c r="I47" s="217" t="str">
        <f>IF($E47="","",SUMIFS(CMS_Deviation_Detail!$I$24:$I$5800,CMS_Deviation_Detail!$B$24:$B$5800,B47,CMS_Deviation_Detail!$C$24:$C$5800,C47,CMS_Deviation_Detail!$D$24:$D$5800,D47,CMS_Deviation_Detail!$J$24:$J$5800,"Nonmonitoring Equipment Malfunctions"))</f>
        <v/>
      </c>
      <c r="J47" s="217" t="str">
        <f>IF($E47="","",SUMIFS(CMS_Deviation_Detail!$I$24:$I$5800,CMS_Deviation_Detail!$B$24:$B$5800,B47,CMS_Deviation_Detail!$C$24:$C$5800,C47,CMS_Deviation_Detail!$D$24:$D$5800,D47,CMS_Deviation_Detail!$J$24:$J$5800,"Quality Assurance/Quality Control Calibrations"))</f>
        <v/>
      </c>
      <c r="K47" s="217" t="str">
        <f>IF($E47="","",SUMIFS(CMS_Deviation_Detail!$I$24:$I$5800,CMS_Deviation_Detail!$B$24:$B$5800,B47,CMS_Deviation_Detail!$C$24:$C$5800,C47,CMS_Deviation_Detail!$D$24:$D$5800,D47,CMS_Deviation_Detail!$J$24:$J$5800,"Other Known Causes"))</f>
        <v/>
      </c>
      <c r="L47" s="217" t="str">
        <f>IF($E47="","",SUMIFS(CMS_Deviation_Detail!$I$24:$I$5800,CMS_Deviation_Detail!$B$24:$B$5800,B47,CMS_Deviation_Detail!$C$24:$C$5800,C47,CMS_Deviation_Detail!$D$24:$D$5800,D47,CMS_Deviation_Detail!$J$24:$J$5800,"Unknown Causes"))</f>
        <v/>
      </c>
    </row>
    <row r="48" spans="2:12" x14ac:dyDescent="0.25">
      <c r="B48" s="251" t="str">
        <f>IF(Lists!BA26="","",Lists!BA26)</f>
        <v/>
      </c>
      <c r="C48" s="252" t="str">
        <f>IF(Lists!BB26="","",Lists!BB26)</f>
        <v/>
      </c>
      <c r="D48" s="252" t="str">
        <f>IF(Lists!BC26="","",Lists!BC26)</f>
        <v/>
      </c>
      <c r="E48" s="217" t="str">
        <f>IF(Lists!BE26="","",Lists!BE26)</f>
        <v/>
      </c>
      <c r="F48" s="217" t="str">
        <f>IF($E48="","",SUMIFS(CMS_Deviation_Detail!$I$24:$I$5400,CMS_Deviation_Detail!$B$24:$B$5400,B48,CMS_Deviation_Detail!$C$24:$C$5400,C48,CMS_Deviation_Detail!$D$24:$D$5400,D48))</f>
        <v/>
      </c>
      <c r="G48" s="253" t="str">
        <f t="shared" si="0"/>
        <v/>
      </c>
      <c r="H48" s="217" t="str">
        <f>IF($E48="","",SUMIFS(CMS_Deviation_Detail!$I$24:$I$5800,CMS_Deviation_Detail!$B$24:$B$5800,B48,CMS_Deviation_Detail!$C$24:$C$5800,C48,CMS_Deviation_Detail!$D$24:$D$5800,D48,CMS_Deviation_Detail!$J$24:$J$5800,"Monitoring System Malfunctions"))</f>
        <v/>
      </c>
      <c r="I48" s="217" t="str">
        <f>IF($E48="","",SUMIFS(CMS_Deviation_Detail!$I$24:$I$5800,CMS_Deviation_Detail!$B$24:$B$5800,B48,CMS_Deviation_Detail!$C$24:$C$5800,C48,CMS_Deviation_Detail!$D$24:$D$5800,D48,CMS_Deviation_Detail!$J$24:$J$5800,"Nonmonitoring Equipment Malfunctions"))</f>
        <v/>
      </c>
      <c r="J48" s="217" t="str">
        <f>IF($E48="","",SUMIFS(CMS_Deviation_Detail!$I$24:$I$5800,CMS_Deviation_Detail!$B$24:$B$5800,B48,CMS_Deviation_Detail!$C$24:$C$5800,C48,CMS_Deviation_Detail!$D$24:$D$5800,D48,CMS_Deviation_Detail!$J$24:$J$5800,"Quality Assurance/Quality Control Calibrations"))</f>
        <v/>
      </c>
      <c r="K48" s="217" t="str">
        <f>IF($E48="","",SUMIFS(CMS_Deviation_Detail!$I$24:$I$5800,CMS_Deviation_Detail!$B$24:$B$5800,B48,CMS_Deviation_Detail!$C$24:$C$5800,C48,CMS_Deviation_Detail!$D$24:$D$5800,D48,CMS_Deviation_Detail!$J$24:$J$5800,"Other Known Causes"))</f>
        <v/>
      </c>
      <c r="L48" s="217" t="str">
        <f>IF($E48="","",SUMIFS(CMS_Deviation_Detail!$I$24:$I$5800,CMS_Deviation_Detail!$B$24:$B$5800,B48,CMS_Deviation_Detail!$C$24:$C$5800,C48,CMS_Deviation_Detail!$D$24:$D$5800,D48,CMS_Deviation_Detail!$J$24:$J$5800,"Unknown Causes"))</f>
        <v/>
      </c>
    </row>
    <row r="49" spans="2:12" x14ac:dyDescent="0.25">
      <c r="B49" s="251" t="str">
        <f>IF(Lists!BA27="","",Lists!BA27)</f>
        <v/>
      </c>
      <c r="C49" s="252" t="str">
        <f>IF(Lists!BB27="","",Lists!BB27)</f>
        <v/>
      </c>
      <c r="D49" s="252" t="str">
        <f>IF(Lists!BC27="","",Lists!BC27)</f>
        <v/>
      </c>
      <c r="E49" s="217" t="str">
        <f>IF(Lists!BE27="","",Lists!BE27)</f>
        <v/>
      </c>
      <c r="F49" s="217" t="str">
        <f>IF($E49="","",SUMIFS(CMS_Deviation_Detail!$I$24:$I$5400,CMS_Deviation_Detail!$B$24:$B$5400,B49,CMS_Deviation_Detail!$C$24:$C$5400,C49,CMS_Deviation_Detail!$D$24:$D$5400,D49))</f>
        <v/>
      </c>
      <c r="G49" s="253" t="str">
        <f t="shared" si="0"/>
        <v/>
      </c>
      <c r="H49" s="217" t="str">
        <f>IF($E49="","",SUMIFS(CMS_Deviation_Detail!$I$24:$I$5800,CMS_Deviation_Detail!$B$24:$B$5800,B49,CMS_Deviation_Detail!$C$24:$C$5800,C49,CMS_Deviation_Detail!$D$24:$D$5800,D49,CMS_Deviation_Detail!$J$24:$J$5800,"Monitoring System Malfunctions"))</f>
        <v/>
      </c>
      <c r="I49" s="217" t="str">
        <f>IF($E49="","",SUMIFS(CMS_Deviation_Detail!$I$24:$I$5800,CMS_Deviation_Detail!$B$24:$B$5800,B49,CMS_Deviation_Detail!$C$24:$C$5800,C49,CMS_Deviation_Detail!$D$24:$D$5800,D49,CMS_Deviation_Detail!$J$24:$J$5800,"Nonmonitoring Equipment Malfunctions"))</f>
        <v/>
      </c>
      <c r="J49" s="217" t="str">
        <f>IF($E49="","",SUMIFS(CMS_Deviation_Detail!$I$24:$I$5800,CMS_Deviation_Detail!$B$24:$B$5800,B49,CMS_Deviation_Detail!$C$24:$C$5800,C49,CMS_Deviation_Detail!$D$24:$D$5800,D49,CMS_Deviation_Detail!$J$24:$J$5800,"Quality Assurance/Quality Control Calibrations"))</f>
        <v/>
      </c>
      <c r="K49" s="217" t="str">
        <f>IF($E49="","",SUMIFS(CMS_Deviation_Detail!$I$24:$I$5800,CMS_Deviation_Detail!$B$24:$B$5800,B49,CMS_Deviation_Detail!$C$24:$C$5800,C49,CMS_Deviation_Detail!$D$24:$D$5800,D49,CMS_Deviation_Detail!$J$24:$J$5800,"Other Known Causes"))</f>
        <v/>
      </c>
      <c r="L49" s="217" t="str">
        <f>IF($E49="","",SUMIFS(CMS_Deviation_Detail!$I$24:$I$5800,CMS_Deviation_Detail!$B$24:$B$5800,B49,CMS_Deviation_Detail!$C$24:$C$5800,C49,CMS_Deviation_Detail!$D$24:$D$5800,D49,CMS_Deviation_Detail!$J$24:$J$5800,"Unknown Causes"))</f>
        <v/>
      </c>
    </row>
    <row r="50" spans="2:12" x14ac:dyDescent="0.25">
      <c r="B50" s="251" t="str">
        <f>IF(Lists!BA28="","",Lists!BA28)</f>
        <v/>
      </c>
      <c r="C50" s="252" t="str">
        <f>IF(Lists!BB28="","",Lists!BB28)</f>
        <v/>
      </c>
      <c r="D50" s="252" t="str">
        <f>IF(Lists!BC28="","",Lists!BC28)</f>
        <v/>
      </c>
      <c r="E50" s="217" t="str">
        <f>IF(Lists!BE28="","",Lists!BE28)</f>
        <v/>
      </c>
      <c r="F50" s="217" t="str">
        <f>IF($E50="","",SUMIFS(CMS_Deviation_Detail!$I$24:$I$5400,CMS_Deviation_Detail!$B$24:$B$5400,B50,CMS_Deviation_Detail!$C$24:$C$5400,C50,CMS_Deviation_Detail!$D$24:$D$5400,D50))</f>
        <v/>
      </c>
      <c r="G50" s="253" t="str">
        <f t="shared" si="0"/>
        <v/>
      </c>
      <c r="H50" s="217" t="str">
        <f>IF($E50="","",SUMIFS(CMS_Deviation_Detail!$I$24:$I$5800,CMS_Deviation_Detail!$B$24:$B$5800,B50,CMS_Deviation_Detail!$C$24:$C$5800,C50,CMS_Deviation_Detail!$D$24:$D$5800,D50,CMS_Deviation_Detail!$J$24:$J$5800,"Monitoring System Malfunctions"))</f>
        <v/>
      </c>
      <c r="I50" s="217" t="str">
        <f>IF($E50="","",SUMIFS(CMS_Deviation_Detail!$I$24:$I$5800,CMS_Deviation_Detail!$B$24:$B$5800,B50,CMS_Deviation_Detail!$C$24:$C$5800,C50,CMS_Deviation_Detail!$D$24:$D$5800,D50,CMS_Deviation_Detail!$J$24:$J$5800,"Nonmonitoring Equipment Malfunctions"))</f>
        <v/>
      </c>
      <c r="J50" s="217" t="str">
        <f>IF($E50="","",SUMIFS(CMS_Deviation_Detail!$I$24:$I$5800,CMS_Deviation_Detail!$B$24:$B$5800,B50,CMS_Deviation_Detail!$C$24:$C$5800,C50,CMS_Deviation_Detail!$D$24:$D$5800,D50,CMS_Deviation_Detail!$J$24:$J$5800,"Quality Assurance/Quality Control Calibrations"))</f>
        <v/>
      </c>
      <c r="K50" s="217" t="str">
        <f>IF($E50="","",SUMIFS(CMS_Deviation_Detail!$I$24:$I$5800,CMS_Deviation_Detail!$B$24:$B$5800,B50,CMS_Deviation_Detail!$C$24:$C$5800,C50,CMS_Deviation_Detail!$D$24:$D$5800,D50,CMS_Deviation_Detail!$J$24:$J$5800,"Other Known Causes"))</f>
        <v/>
      </c>
      <c r="L50" s="217" t="str">
        <f>IF($E50="","",SUMIFS(CMS_Deviation_Detail!$I$24:$I$5800,CMS_Deviation_Detail!$B$24:$B$5800,B50,CMS_Deviation_Detail!$C$24:$C$5800,C50,CMS_Deviation_Detail!$D$24:$D$5800,D50,CMS_Deviation_Detail!$J$24:$J$5800,"Unknown Causes"))</f>
        <v/>
      </c>
    </row>
    <row r="51" spans="2:12" x14ac:dyDescent="0.25">
      <c r="B51" s="251" t="str">
        <f>IF(Lists!BA29="","",Lists!BA29)</f>
        <v/>
      </c>
      <c r="C51" s="252" t="str">
        <f>IF(Lists!BB29="","",Lists!BB29)</f>
        <v/>
      </c>
      <c r="D51" s="252" t="str">
        <f>IF(Lists!BC29="","",Lists!BC29)</f>
        <v/>
      </c>
      <c r="E51" s="217" t="str">
        <f>IF(Lists!BE29="","",Lists!BE29)</f>
        <v/>
      </c>
      <c r="F51" s="217" t="str">
        <f>IF($E51="","",SUMIFS(CMS_Deviation_Detail!$I$24:$I$5400,CMS_Deviation_Detail!$B$24:$B$5400,B51,CMS_Deviation_Detail!$C$24:$C$5400,C51,CMS_Deviation_Detail!$D$24:$D$5400,D51))</f>
        <v/>
      </c>
      <c r="G51" s="253" t="str">
        <f t="shared" si="0"/>
        <v/>
      </c>
      <c r="H51" s="217" t="str">
        <f>IF($E51="","",SUMIFS(CMS_Deviation_Detail!$I$24:$I$5800,CMS_Deviation_Detail!$B$24:$B$5800,B51,CMS_Deviation_Detail!$C$24:$C$5800,C51,CMS_Deviation_Detail!$D$24:$D$5800,D51,CMS_Deviation_Detail!$J$24:$J$5800,"Monitoring System Malfunctions"))</f>
        <v/>
      </c>
      <c r="I51" s="217" t="str">
        <f>IF($E51="","",SUMIFS(CMS_Deviation_Detail!$I$24:$I$5800,CMS_Deviation_Detail!$B$24:$B$5800,B51,CMS_Deviation_Detail!$C$24:$C$5800,C51,CMS_Deviation_Detail!$D$24:$D$5800,D51,CMS_Deviation_Detail!$J$24:$J$5800,"Nonmonitoring Equipment Malfunctions"))</f>
        <v/>
      </c>
      <c r="J51" s="217" t="str">
        <f>IF($E51="","",SUMIFS(CMS_Deviation_Detail!$I$24:$I$5800,CMS_Deviation_Detail!$B$24:$B$5800,B51,CMS_Deviation_Detail!$C$24:$C$5800,C51,CMS_Deviation_Detail!$D$24:$D$5800,D51,CMS_Deviation_Detail!$J$24:$J$5800,"Quality Assurance/Quality Control Calibrations"))</f>
        <v/>
      </c>
      <c r="K51" s="217" t="str">
        <f>IF($E51="","",SUMIFS(CMS_Deviation_Detail!$I$24:$I$5800,CMS_Deviation_Detail!$B$24:$B$5800,B51,CMS_Deviation_Detail!$C$24:$C$5800,C51,CMS_Deviation_Detail!$D$24:$D$5800,D51,CMS_Deviation_Detail!$J$24:$J$5800,"Other Known Causes"))</f>
        <v/>
      </c>
      <c r="L51" s="217" t="str">
        <f>IF($E51="","",SUMIFS(CMS_Deviation_Detail!$I$24:$I$5800,CMS_Deviation_Detail!$B$24:$B$5800,B51,CMS_Deviation_Detail!$C$24:$C$5800,C51,CMS_Deviation_Detail!$D$24:$D$5800,D51,CMS_Deviation_Detail!$J$24:$J$5800,"Unknown Causes"))</f>
        <v/>
      </c>
    </row>
    <row r="52" spans="2:12" x14ac:dyDescent="0.25">
      <c r="B52" s="251" t="str">
        <f>IF(Lists!BA30="","",Lists!BA30)</f>
        <v/>
      </c>
      <c r="C52" s="252" t="str">
        <f>IF(Lists!BB30="","",Lists!BB30)</f>
        <v/>
      </c>
      <c r="D52" s="252" t="str">
        <f>IF(Lists!BC30="","",Lists!BC30)</f>
        <v/>
      </c>
      <c r="E52" s="217" t="str">
        <f>IF(Lists!BE30="","",Lists!BE30)</f>
        <v/>
      </c>
      <c r="F52" s="217" t="str">
        <f>IF($E52="","",SUMIFS(CMS_Deviation_Detail!$I$24:$I$5400,CMS_Deviation_Detail!$B$24:$B$5400,B52,CMS_Deviation_Detail!$C$24:$C$5400,C52,CMS_Deviation_Detail!$D$24:$D$5400,D52))</f>
        <v/>
      </c>
      <c r="G52" s="253" t="str">
        <f t="shared" si="0"/>
        <v/>
      </c>
      <c r="H52" s="217" t="str">
        <f>IF($E52="","",SUMIFS(CMS_Deviation_Detail!$I$24:$I$5800,CMS_Deviation_Detail!$B$24:$B$5800,B52,CMS_Deviation_Detail!$C$24:$C$5800,C52,CMS_Deviation_Detail!$D$24:$D$5800,D52,CMS_Deviation_Detail!$J$24:$J$5800,"Monitoring System Malfunctions"))</f>
        <v/>
      </c>
      <c r="I52" s="217" t="str">
        <f>IF($E52="","",SUMIFS(CMS_Deviation_Detail!$I$24:$I$5800,CMS_Deviation_Detail!$B$24:$B$5800,B52,CMS_Deviation_Detail!$C$24:$C$5800,C52,CMS_Deviation_Detail!$D$24:$D$5800,D52,CMS_Deviation_Detail!$J$24:$J$5800,"Nonmonitoring Equipment Malfunctions"))</f>
        <v/>
      </c>
      <c r="J52" s="217" t="str">
        <f>IF($E52="","",SUMIFS(CMS_Deviation_Detail!$I$24:$I$5800,CMS_Deviation_Detail!$B$24:$B$5800,B52,CMS_Deviation_Detail!$C$24:$C$5800,C52,CMS_Deviation_Detail!$D$24:$D$5800,D52,CMS_Deviation_Detail!$J$24:$J$5800,"Quality Assurance/Quality Control Calibrations"))</f>
        <v/>
      </c>
      <c r="K52" s="217" t="str">
        <f>IF($E52="","",SUMIFS(CMS_Deviation_Detail!$I$24:$I$5800,CMS_Deviation_Detail!$B$24:$B$5800,B52,CMS_Deviation_Detail!$C$24:$C$5800,C52,CMS_Deviation_Detail!$D$24:$D$5800,D52,CMS_Deviation_Detail!$J$24:$J$5800,"Other Known Causes"))</f>
        <v/>
      </c>
      <c r="L52" s="217" t="str">
        <f>IF($E52="","",SUMIFS(CMS_Deviation_Detail!$I$24:$I$5800,CMS_Deviation_Detail!$B$24:$B$5800,B52,CMS_Deviation_Detail!$C$24:$C$5800,C52,CMS_Deviation_Detail!$D$24:$D$5800,D52,CMS_Deviation_Detail!$J$24:$J$5800,"Unknown Causes"))</f>
        <v/>
      </c>
    </row>
    <row r="53" spans="2:12" x14ac:dyDescent="0.25">
      <c r="B53" s="251" t="str">
        <f>IF(Lists!BA31="","",Lists!BA31)</f>
        <v/>
      </c>
      <c r="C53" s="252" t="str">
        <f>IF(Lists!BB31="","",Lists!BB31)</f>
        <v/>
      </c>
      <c r="D53" s="252" t="str">
        <f>IF(Lists!BC31="","",Lists!BC31)</f>
        <v/>
      </c>
      <c r="E53" s="217" t="str">
        <f>IF(Lists!BE31="","",Lists!BE31)</f>
        <v/>
      </c>
      <c r="F53" s="217" t="str">
        <f>IF($E53="","",SUMIFS(CMS_Deviation_Detail!$I$24:$I$5400,CMS_Deviation_Detail!$B$24:$B$5400,B53,CMS_Deviation_Detail!$C$24:$C$5400,C53,CMS_Deviation_Detail!$D$24:$D$5400,D53))</f>
        <v/>
      </c>
      <c r="G53" s="253" t="str">
        <f t="shared" si="0"/>
        <v/>
      </c>
      <c r="H53" s="217" t="str">
        <f>IF($E53="","",SUMIFS(CMS_Deviation_Detail!$I$24:$I$5800,CMS_Deviation_Detail!$B$24:$B$5800,B53,CMS_Deviation_Detail!$C$24:$C$5800,C53,CMS_Deviation_Detail!$D$24:$D$5800,D53,CMS_Deviation_Detail!$J$24:$J$5800,"Monitoring System Malfunctions"))</f>
        <v/>
      </c>
      <c r="I53" s="217" t="str">
        <f>IF($E53="","",SUMIFS(CMS_Deviation_Detail!$I$24:$I$5800,CMS_Deviation_Detail!$B$24:$B$5800,B53,CMS_Deviation_Detail!$C$24:$C$5800,C53,CMS_Deviation_Detail!$D$24:$D$5800,D53,CMS_Deviation_Detail!$J$24:$J$5800,"Nonmonitoring Equipment Malfunctions"))</f>
        <v/>
      </c>
      <c r="J53" s="217" t="str">
        <f>IF($E53="","",SUMIFS(CMS_Deviation_Detail!$I$24:$I$5800,CMS_Deviation_Detail!$B$24:$B$5800,B53,CMS_Deviation_Detail!$C$24:$C$5800,C53,CMS_Deviation_Detail!$D$24:$D$5800,D53,CMS_Deviation_Detail!$J$24:$J$5800,"Quality Assurance/Quality Control Calibrations"))</f>
        <v/>
      </c>
      <c r="K53" s="217" t="str">
        <f>IF($E53="","",SUMIFS(CMS_Deviation_Detail!$I$24:$I$5800,CMS_Deviation_Detail!$B$24:$B$5800,B53,CMS_Deviation_Detail!$C$24:$C$5800,C53,CMS_Deviation_Detail!$D$24:$D$5800,D53,CMS_Deviation_Detail!$J$24:$J$5800,"Other Known Causes"))</f>
        <v/>
      </c>
      <c r="L53" s="217" t="str">
        <f>IF($E53="","",SUMIFS(CMS_Deviation_Detail!$I$24:$I$5800,CMS_Deviation_Detail!$B$24:$B$5800,B53,CMS_Deviation_Detail!$C$24:$C$5800,C53,CMS_Deviation_Detail!$D$24:$D$5800,D53,CMS_Deviation_Detail!$J$24:$J$5800,"Unknown Causes"))</f>
        <v/>
      </c>
    </row>
    <row r="54" spans="2:12" x14ac:dyDescent="0.25">
      <c r="B54" s="251" t="str">
        <f>IF(Lists!BA32="","",Lists!BA32)</f>
        <v/>
      </c>
      <c r="C54" s="252" t="str">
        <f>IF(Lists!BB32="","",Lists!BB32)</f>
        <v/>
      </c>
      <c r="D54" s="252" t="str">
        <f>IF(Lists!BC32="","",Lists!BC32)</f>
        <v/>
      </c>
      <c r="E54" s="217" t="str">
        <f>IF(Lists!BE32="","",Lists!BE32)</f>
        <v/>
      </c>
      <c r="F54" s="217" t="str">
        <f>IF($E54="","",SUMIFS(CMS_Deviation_Detail!$I$24:$I$5400,CMS_Deviation_Detail!$B$24:$B$5400,B54,CMS_Deviation_Detail!$C$24:$C$5400,C54,CMS_Deviation_Detail!$D$24:$D$5400,D54))</f>
        <v/>
      </c>
      <c r="G54" s="253" t="str">
        <f t="shared" si="0"/>
        <v/>
      </c>
      <c r="H54" s="217" t="str">
        <f>IF($E54="","",SUMIFS(CMS_Deviation_Detail!$I$24:$I$5800,CMS_Deviation_Detail!$B$24:$B$5800,B54,CMS_Deviation_Detail!$C$24:$C$5800,C54,CMS_Deviation_Detail!$D$24:$D$5800,D54,CMS_Deviation_Detail!$J$24:$J$5800,"Monitoring System Malfunctions"))</f>
        <v/>
      </c>
      <c r="I54" s="217" t="str">
        <f>IF($E54="","",SUMIFS(CMS_Deviation_Detail!$I$24:$I$5800,CMS_Deviation_Detail!$B$24:$B$5800,B54,CMS_Deviation_Detail!$C$24:$C$5800,C54,CMS_Deviation_Detail!$D$24:$D$5800,D54,CMS_Deviation_Detail!$J$24:$J$5800,"Nonmonitoring Equipment Malfunctions"))</f>
        <v/>
      </c>
      <c r="J54" s="217" t="str">
        <f>IF($E54="","",SUMIFS(CMS_Deviation_Detail!$I$24:$I$5800,CMS_Deviation_Detail!$B$24:$B$5800,B54,CMS_Deviation_Detail!$C$24:$C$5800,C54,CMS_Deviation_Detail!$D$24:$D$5800,D54,CMS_Deviation_Detail!$J$24:$J$5800,"Quality Assurance/Quality Control Calibrations"))</f>
        <v/>
      </c>
      <c r="K54" s="217" t="str">
        <f>IF($E54="","",SUMIFS(CMS_Deviation_Detail!$I$24:$I$5800,CMS_Deviation_Detail!$B$24:$B$5800,B54,CMS_Deviation_Detail!$C$24:$C$5800,C54,CMS_Deviation_Detail!$D$24:$D$5800,D54,CMS_Deviation_Detail!$J$24:$J$5800,"Other Known Causes"))</f>
        <v/>
      </c>
      <c r="L54" s="217" t="str">
        <f>IF($E54="","",SUMIFS(CMS_Deviation_Detail!$I$24:$I$5800,CMS_Deviation_Detail!$B$24:$B$5800,B54,CMS_Deviation_Detail!$C$24:$C$5800,C54,CMS_Deviation_Detail!$D$24:$D$5800,D54,CMS_Deviation_Detail!$J$24:$J$5800,"Unknown Causes"))</f>
        <v/>
      </c>
    </row>
    <row r="55" spans="2:12" x14ac:dyDescent="0.25">
      <c r="B55" s="251" t="str">
        <f>IF(Lists!BA33="","",Lists!BA33)</f>
        <v/>
      </c>
      <c r="C55" s="252" t="str">
        <f>IF(Lists!BB33="","",Lists!BB33)</f>
        <v/>
      </c>
      <c r="D55" s="252" t="str">
        <f>IF(Lists!BC33="","",Lists!BC33)</f>
        <v/>
      </c>
      <c r="E55" s="217" t="str">
        <f>IF(Lists!BE33="","",Lists!BE33)</f>
        <v/>
      </c>
      <c r="F55" s="217" t="str">
        <f>IF($E55="","",SUMIFS(CMS_Deviation_Detail!$I$24:$I$5400,CMS_Deviation_Detail!$B$24:$B$5400,B55,CMS_Deviation_Detail!$C$24:$C$5400,C55,CMS_Deviation_Detail!$D$24:$D$5400,D55))</f>
        <v/>
      </c>
      <c r="G55" s="253" t="str">
        <f t="shared" si="0"/>
        <v/>
      </c>
      <c r="H55" s="217" t="str">
        <f>IF($E55="","",SUMIFS(CMS_Deviation_Detail!$I$24:$I$5800,CMS_Deviation_Detail!$B$24:$B$5800,B55,CMS_Deviation_Detail!$C$24:$C$5800,C55,CMS_Deviation_Detail!$D$24:$D$5800,D55,CMS_Deviation_Detail!$J$24:$J$5800,"Monitoring System Malfunctions"))</f>
        <v/>
      </c>
      <c r="I55" s="217" t="str">
        <f>IF($E55="","",SUMIFS(CMS_Deviation_Detail!$I$24:$I$5800,CMS_Deviation_Detail!$B$24:$B$5800,B55,CMS_Deviation_Detail!$C$24:$C$5800,C55,CMS_Deviation_Detail!$D$24:$D$5800,D55,CMS_Deviation_Detail!$J$24:$J$5800,"Nonmonitoring Equipment Malfunctions"))</f>
        <v/>
      </c>
      <c r="J55" s="217" t="str">
        <f>IF($E55="","",SUMIFS(CMS_Deviation_Detail!$I$24:$I$5800,CMS_Deviation_Detail!$B$24:$B$5800,B55,CMS_Deviation_Detail!$C$24:$C$5800,C55,CMS_Deviation_Detail!$D$24:$D$5800,D55,CMS_Deviation_Detail!$J$24:$J$5800,"Quality Assurance/Quality Control Calibrations"))</f>
        <v/>
      </c>
      <c r="K55" s="217" t="str">
        <f>IF($E55="","",SUMIFS(CMS_Deviation_Detail!$I$24:$I$5800,CMS_Deviation_Detail!$B$24:$B$5800,B55,CMS_Deviation_Detail!$C$24:$C$5800,C55,CMS_Deviation_Detail!$D$24:$D$5800,D55,CMS_Deviation_Detail!$J$24:$J$5800,"Other Known Causes"))</f>
        <v/>
      </c>
      <c r="L55" s="217" t="str">
        <f>IF($E55="","",SUMIFS(CMS_Deviation_Detail!$I$24:$I$5800,CMS_Deviation_Detail!$B$24:$B$5800,B55,CMS_Deviation_Detail!$C$24:$C$5800,C55,CMS_Deviation_Detail!$D$24:$D$5800,D55,CMS_Deviation_Detail!$J$24:$J$5800,"Unknown Causes"))</f>
        <v/>
      </c>
    </row>
    <row r="56" spans="2:12" x14ac:dyDescent="0.25">
      <c r="B56" s="251" t="str">
        <f>IF(Lists!BA34="","",Lists!BA34)</f>
        <v/>
      </c>
      <c r="C56" s="252" t="str">
        <f>IF(Lists!BB34="","",Lists!BB34)</f>
        <v/>
      </c>
      <c r="D56" s="252" t="str">
        <f>IF(Lists!BC34="","",Lists!BC34)</f>
        <v/>
      </c>
      <c r="E56" s="217" t="str">
        <f>IF(Lists!BE34="","",Lists!BE34)</f>
        <v/>
      </c>
      <c r="F56" s="217" t="str">
        <f>IF($E56="","",SUMIFS(CMS_Deviation_Detail!$I$24:$I$5400,CMS_Deviation_Detail!$B$24:$B$5400,B56,CMS_Deviation_Detail!$C$24:$C$5400,C56,CMS_Deviation_Detail!$D$24:$D$5400,D56))</f>
        <v/>
      </c>
      <c r="G56" s="253" t="str">
        <f t="shared" si="0"/>
        <v/>
      </c>
      <c r="H56" s="217" t="str">
        <f>IF($E56="","",SUMIFS(CMS_Deviation_Detail!$I$24:$I$5800,CMS_Deviation_Detail!$B$24:$B$5800,B56,CMS_Deviation_Detail!$C$24:$C$5800,C56,CMS_Deviation_Detail!$D$24:$D$5800,D56,CMS_Deviation_Detail!$J$24:$J$5800,"Monitoring System Malfunctions"))</f>
        <v/>
      </c>
      <c r="I56" s="217" t="str">
        <f>IF($E56="","",SUMIFS(CMS_Deviation_Detail!$I$24:$I$5800,CMS_Deviation_Detail!$B$24:$B$5800,B56,CMS_Deviation_Detail!$C$24:$C$5800,C56,CMS_Deviation_Detail!$D$24:$D$5800,D56,CMS_Deviation_Detail!$J$24:$J$5800,"Nonmonitoring Equipment Malfunctions"))</f>
        <v/>
      </c>
      <c r="J56" s="217" t="str">
        <f>IF($E56="","",SUMIFS(CMS_Deviation_Detail!$I$24:$I$5800,CMS_Deviation_Detail!$B$24:$B$5800,B56,CMS_Deviation_Detail!$C$24:$C$5800,C56,CMS_Deviation_Detail!$D$24:$D$5800,D56,CMS_Deviation_Detail!$J$24:$J$5800,"Quality Assurance/Quality Control Calibrations"))</f>
        <v/>
      </c>
      <c r="K56" s="217" t="str">
        <f>IF($E56="","",SUMIFS(CMS_Deviation_Detail!$I$24:$I$5800,CMS_Deviation_Detail!$B$24:$B$5800,B56,CMS_Deviation_Detail!$C$24:$C$5800,C56,CMS_Deviation_Detail!$D$24:$D$5800,D56,CMS_Deviation_Detail!$J$24:$J$5800,"Other Known Causes"))</f>
        <v/>
      </c>
      <c r="L56" s="217" t="str">
        <f>IF($E56="","",SUMIFS(CMS_Deviation_Detail!$I$24:$I$5800,CMS_Deviation_Detail!$B$24:$B$5800,B56,CMS_Deviation_Detail!$C$24:$C$5800,C56,CMS_Deviation_Detail!$D$24:$D$5800,D56,CMS_Deviation_Detail!$J$24:$J$5800,"Unknown Causes"))</f>
        <v/>
      </c>
    </row>
    <row r="57" spans="2:12" x14ac:dyDescent="0.25">
      <c r="B57" s="251" t="str">
        <f>IF(Lists!BA35="","",Lists!BA35)</f>
        <v/>
      </c>
      <c r="C57" s="252" t="str">
        <f>IF(Lists!BB35="","",Lists!BB35)</f>
        <v/>
      </c>
      <c r="D57" s="252" t="str">
        <f>IF(Lists!BC35="","",Lists!BC35)</f>
        <v/>
      </c>
      <c r="E57" s="217" t="str">
        <f>IF(Lists!BE35="","",Lists!BE35)</f>
        <v/>
      </c>
      <c r="F57" s="217" t="str">
        <f>IF($E57="","",SUMIFS(CMS_Deviation_Detail!$I$24:$I$5400,CMS_Deviation_Detail!$B$24:$B$5400,B57,CMS_Deviation_Detail!$C$24:$C$5400,C57,CMS_Deviation_Detail!$D$24:$D$5400,D57))</f>
        <v/>
      </c>
      <c r="G57" s="253" t="str">
        <f t="shared" si="0"/>
        <v/>
      </c>
      <c r="H57" s="217" t="str">
        <f>IF($E57="","",SUMIFS(CMS_Deviation_Detail!$I$24:$I$5800,CMS_Deviation_Detail!$B$24:$B$5800,B57,CMS_Deviation_Detail!$C$24:$C$5800,C57,CMS_Deviation_Detail!$D$24:$D$5800,D57,CMS_Deviation_Detail!$J$24:$J$5800,"Monitoring System Malfunctions"))</f>
        <v/>
      </c>
      <c r="I57" s="217" t="str">
        <f>IF($E57="","",SUMIFS(CMS_Deviation_Detail!$I$24:$I$5800,CMS_Deviation_Detail!$B$24:$B$5800,B57,CMS_Deviation_Detail!$C$24:$C$5800,C57,CMS_Deviation_Detail!$D$24:$D$5800,D57,CMS_Deviation_Detail!$J$24:$J$5800,"Nonmonitoring Equipment Malfunctions"))</f>
        <v/>
      </c>
      <c r="J57" s="217" t="str">
        <f>IF($E57="","",SUMIFS(CMS_Deviation_Detail!$I$24:$I$5800,CMS_Deviation_Detail!$B$24:$B$5800,B57,CMS_Deviation_Detail!$C$24:$C$5800,C57,CMS_Deviation_Detail!$D$24:$D$5800,D57,CMS_Deviation_Detail!$J$24:$J$5800,"Quality Assurance/Quality Control Calibrations"))</f>
        <v/>
      </c>
      <c r="K57" s="217" t="str">
        <f>IF($E57="","",SUMIFS(CMS_Deviation_Detail!$I$24:$I$5800,CMS_Deviation_Detail!$B$24:$B$5800,B57,CMS_Deviation_Detail!$C$24:$C$5800,C57,CMS_Deviation_Detail!$D$24:$D$5800,D57,CMS_Deviation_Detail!$J$24:$J$5800,"Other Known Causes"))</f>
        <v/>
      </c>
      <c r="L57" s="217" t="str">
        <f>IF($E57="","",SUMIFS(CMS_Deviation_Detail!$I$24:$I$5800,CMS_Deviation_Detail!$B$24:$B$5800,B57,CMS_Deviation_Detail!$C$24:$C$5800,C57,CMS_Deviation_Detail!$D$24:$D$5800,D57,CMS_Deviation_Detail!$J$24:$J$5800,"Unknown Causes"))</f>
        <v/>
      </c>
    </row>
    <row r="58" spans="2:12" x14ac:dyDescent="0.25">
      <c r="B58" s="251" t="str">
        <f>IF(Lists!BA36="","",Lists!BA36)</f>
        <v/>
      </c>
      <c r="C58" s="252" t="str">
        <f>IF(Lists!BB36="","",Lists!BB36)</f>
        <v/>
      </c>
      <c r="D58" s="252" t="str">
        <f>IF(Lists!BC36="","",Lists!BC36)</f>
        <v/>
      </c>
      <c r="E58" s="217" t="str">
        <f>IF(Lists!BE36="","",Lists!BE36)</f>
        <v/>
      </c>
      <c r="F58" s="217" t="str">
        <f>IF($E58="","",SUMIFS(CMS_Deviation_Detail!$I$24:$I$5400,CMS_Deviation_Detail!$B$24:$B$5400,B58,CMS_Deviation_Detail!$C$24:$C$5400,C58,CMS_Deviation_Detail!$D$24:$D$5400,D58))</f>
        <v/>
      </c>
      <c r="G58" s="253" t="str">
        <f t="shared" si="0"/>
        <v/>
      </c>
      <c r="H58" s="217" t="str">
        <f>IF($E58="","",SUMIFS(CMS_Deviation_Detail!$I$24:$I$5800,CMS_Deviation_Detail!$B$24:$B$5800,B58,CMS_Deviation_Detail!$C$24:$C$5800,C58,CMS_Deviation_Detail!$D$24:$D$5800,D58,CMS_Deviation_Detail!$J$24:$J$5800,"Monitoring System Malfunctions"))</f>
        <v/>
      </c>
      <c r="I58" s="217" t="str">
        <f>IF($E58="","",SUMIFS(CMS_Deviation_Detail!$I$24:$I$5800,CMS_Deviation_Detail!$B$24:$B$5800,B58,CMS_Deviation_Detail!$C$24:$C$5800,C58,CMS_Deviation_Detail!$D$24:$D$5800,D58,CMS_Deviation_Detail!$J$24:$J$5800,"Nonmonitoring Equipment Malfunctions"))</f>
        <v/>
      </c>
      <c r="J58" s="217" t="str">
        <f>IF($E58="","",SUMIFS(CMS_Deviation_Detail!$I$24:$I$5800,CMS_Deviation_Detail!$B$24:$B$5800,B58,CMS_Deviation_Detail!$C$24:$C$5800,C58,CMS_Deviation_Detail!$D$24:$D$5800,D58,CMS_Deviation_Detail!$J$24:$J$5800,"Quality Assurance/Quality Control Calibrations"))</f>
        <v/>
      </c>
      <c r="K58" s="217" t="str">
        <f>IF($E58="","",SUMIFS(CMS_Deviation_Detail!$I$24:$I$5800,CMS_Deviation_Detail!$B$24:$B$5800,B58,CMS_Deviation_Detail!$C$24:$C$5800,C58,CMS_Deviation_Detail!$D$24:$D$5800,D58,CMS_Deviation_Detail!$J$24:$J$5800,"Other Known Causes"))</f>
        <v/>
      </c>
      <c r="L58" s="217" t="str">
        <f>IF($E58="","",SUMIFS(CMS_Deviation_Detail!$I$24:$I$5800,CMS_Deviation_Detail!$B$24:$B$5800,B58,CMS_Deviation_Detail!$C$24:$C$5800,C58,CMS_Deviation_Detail!$D$24:$D$5800,D58,CMS_Deviation_Detail!$J$24:$J$5800,"Unknown Causes"))</f>
        <v/>
      </c>
    </row>
    <row r="59" spans="2:12" x14ac:dyDescent="0.25">
      <c r="B59" s="251" t="str">
        <f>IF(Lists!BA37="","",Lists!BA37)</f>
        <v/>
      </c>
      <c r="C59" s="252" t="str">
        <f>IF(Lists!BB37="","",Lists!BB37)</f>
        <v/>
      </c>
      <c r="D59" s="252" t="str">
        <f>IF(Lists!BC37="","",Lists!BC37)</f>
        <v/>
      </c>
      <c r="E59" s="217" t="str">
        <f>IF(Lists!BE37="","",Lists!BE37)</f>
        <v/>
      </c>
      <c r="F59" s="217" t="str">
        <f>IF($E59="","",SUMIFS(CMS_Deviation_Detail!$I$24:$I$5400,CMS_Deviation_Detail!$B$24:$B$5400,B59,CMS_Deviation_Detail!$C$24:$C$5400,C59,CMS_Deviation_Detail!$D$24:$D$5400,D59))</f>
        <v/>
      </c>
      <c r="G59" s="253" t="str">
        <f t="shared" si="0"/>
        <v/>
      </c>
      <c r="H59" s="217" t="str">
        <f>IF($E59="","",SUMIFS(CMS_Deviation_Detail!$I$24:$I$5800,CMS_Deviation_Detail!$B$24:$B$5800,B59,CMS_Deviation_Detail!$C$24:$C$5800,C59,CMS_Deviation_Detail!$D$24:$D$5800,D59,CMS_Deviation_Detail!$J$24:$J$5800,"Monitoring System Malfunctions"))</f>
        <v/>
      </c>
      <c r="I59" s="217" t="str">
        <f>IF($E59="","",SUMIFS(CMS_Deviation_Detail!$I$24:$I$5800,CMS_Deviation_Detail!$B$24:$B$5800,B59,CMS_Deviation_Detail!$C$24:$C$5800,C59,CMS_Deviation_Detail!$D$24:$D$5800,D59,CMS_Deviation_Detail!$J$24:$J$5800,"Nonmonitoring Equipment Malfunctions"))</f>
        <v/>
      </c>
      <c r="J59" s="217" t="str">
        <f>IF($E59="","",SUMIFS(CMS_Deviation_Detail!$I$24:$I$5800,CMS_Deviation_Detail!$B$24:$B$5800,B59,CMS_Deviation_Detail!$C$24:$C$5800,C59,CMS_Deviation_Detail!$D$24:$D$5800,D59,CMS_Deviation_Detail!$J$24:$J$5800,"Quality Assurance/Quality Control Calibrations"))</f>
        <v/>
      </c>
      <c r="K59" s="217" t="str">
        <f>IF($E59="","",SUMIFS(CMS_Deviation_Detail!$I$24:$I$5800,CMS_Deviation_Detail!$B$24:$B$5800,B59,CMS_Deviation_Detail!$C$24:$C$5800,C59,CMS_Deviation_Detail!$D$24:$D$5800,D59,CMS_Deviation_Detail!$J$24:$J$5800,"Other Known Causes"))</f>
        <v/>
      </c>
      <c r="L59" s="217" t="str">
        <f>IF($E59="","",SUMIFS(CMS_Deviation_Detail!$I$24:$I$5800,CMS_Deviation_Detail!$B$24:$B$5800,B59,CMS_Deviation_Detail!$C$24:$C$5800,C59,CMS_Deviation_Detail!$D$24:$D$5800,D59,CMS_Deviation_Detail!$J$24:$J$5800,"Unknown Causes"))</f>
        <v/>
      </c>
    </row>
    <row r="60" spans="2:12" x14ac:dyDescent="0.25">
      <c r="B60" s="251" t="str">
        <f>IF(Lists!BA38="","",Lists!BA38)</f>
        <v/>
      </c>
      <c r="C60" s="252" t="str">
        <f>IF(Lists!BB38="","",Lists!BB38)</f>
        <v/>
      </c>
      <c r="D60" s="252" t="str">
        <f>IF(Lists!BC38="","",Lists!BC38)</f>
        <v/>
      </c>
      <c r="E60" s="217" t="str">
        <f>IF(Lists!BE38="","",Lists!BE38)</f>
        <v/>
      </c>
      <c r="F60" s="217" t="str">
        <f>IF($E60="","",SUMIFS(CMS_Deviation_Detail!$I$24:$I$5400,CMS_Deviation_Detail!$B$24:$B$5400,B60,CMS_Deviation_Detail!$C$24:$C$5400,C60,CMS_Deviation_Detail!$D$24:$D$5400,D60))</f>
        <v/>
      </c>
      <c r="G60" s="253" t="str">
        <f t="shared" si="0"/>
        <v/>
      </c>
      <c r="H60" s="217" t="str">
        <f>IF($E60="","",SUMIFS(CMS_Deviation_Detail!$I$24:$I$5800,CMS_Deviation_Detail!$B$24:$B$5800,B60,CMS_Deviation_Detail!$C$24:$C$5800,C60,CMS_Deviation_Detail!$D$24:$D$5800,D60,CMS_Deviation_Detail!$J$24:$J$5800,"Monitoring System Malfunctions"))</f>
        <v/>
      </c>
      <c r="I60" s="217" t="str">
        <f>IF($E60="","",SUMIFS(CMS_Deviation_Detail!$I$24:$I$5800,CMS_Deviation_Detail!$B$24:$B$5800,B60,CMS_Deviation_Detail!$C$24:$C$5800,C60,CMS_Deviation_Detail!$D$24:$D$5800,D60,CMS_Deviation_Detail!$J$24:$J$5800,"Nonmonitoring Equipment Malfunctions"))</f>
        <v/>
      </c>
      <c r="J60" s="217" t="str">
        <f>IF($E60="","",SUMIFS(CMS_Deviation_Detail!$I$24:$I$5800,CMS_Deviation_Detail!$B$24:$B$5800,B60,CMS_Deviation_Detail!$C$24:$C$5800,C60,CMS_Deviation_Detail!$D$24:$D$5800,D60,CMS_Deviation_Detail!$J$24:$J$5800,"Quality Assurance/Quality Control Calibrations"))</f>
        <v/>
      </c>
      <c r="K60" s="217" t="str">
        <f>IF($E60="","",SUMIFS(CMS_Deviation_Detail!$I$24:$I$5800,CMS_Deviation_Detail!$B$24:$B$5800,B60,CMS_Deviation_Detail!$C$24:$C$5800,C60,CMS_Deviation_Detail!$D$24:$D$5800,D60,CMS_Deviation_Detail!$J$24:$J$5800,"Other Known Causes"))</f>
        <v/>
      </c>
      <c r="L60" s="217" t="str">
        <f>IF($E60="","",SUMIFS(CMS_Deviation_Detail!$I$24:$I$5800,CMS_Deviation_Detail!$B$24:$B$5800,B60,CMS_Deviation_Detail!$C$24:$C$5800,C60,CMS_Deviation_Detail!$D$24:$D$5800,D60,CMS_Deviation_Detail!$J$24:$J$5800,"Unknown Causes"))</f>
        <v/>
      </c>
    </row>
    <row r="61" spans="2:12" x14ac:dyDescent="0.25">
      <c r="B61" s="251" t="str">
        <f>IF(Lists!BA39="","",Lists!BA39)</f>
        <v/>
      </c>
      <c r="C61" s="252" t="str">
        <f>IF(Lists!BB39="","",Lists!BB39)</f>
        <v/>
      </c>
      <c r="D61" s="252" t="str">
        <f>IF(Lists!BC39="","",Lists!BC39)</f>
        <v/>
      </c>
      <c r="E61" s="217" t="str">
        <f>IF(Lists!BE39="","",Lists!BE39)</f>
        <v/>
      </c>
      <c r="F61" s="217" t="str">
        <f>IF($E61="","",SUMIFS(CMS_Deviation_Detail!$I$24:$I$5400,CMS_Deviation_Detail!$B$24:$B$5400,B61,CMS_Deviation_Detail!$C$24:$C$5400,C61,CMS_Deviation_Detail!$D$24:$D$5400,D61))</f>
        <v/>
      </c>
      <c r="G61" s="253" t="str">
        <f t="shared" si="0"/>
        <v/>
      </c>
      <c r="H61" s="217" t="str">
        <f>IF($E61="","",SUMIFS(CMS_Deviation_Detail!$I$24:$I$5800,CMS_Deviation_Detail!$B$24:$B$5800,B61,CMS_Deviation_Detail!$C$24:$C$5800,C61,CMS_Deviation_Detail!$D$24:$D$5800,D61,CMS_Deviation_Detail!$J$24:$J$5800,"Monitoring System Malfunctions"))</f>
        <v/>
      </c>
      <c r="I61" s="217" t="str">
        <f>IF($E61="","",SUMIFS(CMS_Deviation_Detail!$I$24:$I$5800,CMS_Deviation_Detail!$B$24:$B$5800,B61,CMS_Deviation_Detail!$C$24:$C$5800,C61,CMS_Deviation_Detail!$D$24:$D$5800,D61,CMS_Deviation_Detail!$J$24:$J$5800,"Nonmonitoring Equipment Malfunctions"))</f>
        <v/>
      </c>
      <c r="J61" s="217" t="str">
        <f>IF($E61="","",SUMIFS(CMS_Deviation_Detail!$I$24:$I$5800,CMS_Deviation_Detail!$B$24:$B$5800,B61,CMS_Deviation_Detail!$C$24:$C$5800,C61,CMS_Deviation_Detail!$D$24:$D$5800,D61,CMS_Deviation_Detail!$J$24:$J$5800,"Quality Assurance/Quality Control Calibrations"))</f>
        <v/>
      </c>
      <c r="K61" s="217" t="str">
        <f>IF($E61="","",SUMIFS(CMS_Deviation_Detail!$I$24:$I$5800,CMS_Deviation_Detail!$B$24:$B$5800,B61,CMS_Deviation_Detail!$C$24:$C$5800,C61,CMS_Deviation_Detail!$D$24:$D$5800,D61,CMS_Deviation_Detail!$J$24:$J$5800,"Other Known Causes"))</f>
        <v/>
      </c>
      <c r="L61" s="217" t="str">
        <f>IF($E61="","",SUMIFS(CMS_Deviation_Detail!$I$24:$I$5800,CMS_Deviation_Detail!$B$24:$B$5800,B61,CMS_Deviation_Detail!$C$24:$C$5800,C61,CMS_Deviation_Detail!$D$24:$D$5800,D61,CMS_Deviation_Detail!$J$24:$J$5800,"Unknown Causes"))</f>
        <v/>
      </c>
    </row>
    <row r="62" spans="2:12" x14ac:dyDescent="0.25">
      <c r="B62" s="251" t="str">
        <f>IF(Lists!BA40="","",Lists!BA40)</f>
        <v/>
      </c>
      <c r="C62" s="252" t="str">
        <f>IF(Lists!BB40="","",Lists!BB40)</f>
        <v/>
      </c>
      <c r="D62" s="252" t="str">
        <f>IF(Lists!BC40="","",Lists!BC40)</f>
        <v/>
      </c>
      <c r="E62" s="217" t="str">
        <f>IF(Lists!BE40="","",Lists!BE40)</f>
        <v/>
      </c>
      <c r="F62" s="217" t="str">
        <f>IF($E62="","",SUMIFS(CMS_Deviation_Detail!$I$24:$I$5400,CMS_Deviation_Detail!$B$24:$B$5400,B62,CMS_Deviation_Detail!$C$24:$C$5400,C62,CMS_Deviation_Detail!$D$24:$D$5400,D62))</f>
        <v/>
      </c>
      <c r="G62" s="253" t="str">
        <f t="shared" si="0"/>
        <v/>
      </c>
      <c r="H62" s="217" t="str">
        <f>IF($E62="","",SUMIFS(CMS_Deviation_Detail!$I$24:$I$5800,CMS_Deviation_Detail!$B$24:$B$5800,B62,CMS_Deviation_Detail!$C$24:$C$5800,C62,CMS_Deviation_Detail!$D$24:$D$5800,D62,CMS_Deviation_Detail!$J$24:$J$5800,"Monitoring System Malfunctions"))</f>
        <v/>
      </c>
      <c r="I62" s="217" t="str">
        <f>IF($E62="","",SUMIFS(CMS_Deviation_Detail!$I$24:$I$5800,CMS_Deviation_Detail!$B$24:$B$5800,B62,CMS_Deviation_Detail!$C$24:$C$5800,C62,CMS_Deviation_Detail!$D$24:$D$5800,D62,CMS_Deviation_Detail!$J$24:$J$5800,"Nonmonitoring Equipment Malfunctions"))</f>
        <v/>
      </c>
      <c r="J62" s="217" t="str">
        <f>IF($E62="","",SUMIFS(CMS_Deviation_Detail!$I$24:$I$5800,CMS_Deviation_Detail!$B$24:$B$5800,B62,CMS_Deviation_Detail!$C$24:$C$5800,C62,CMS_Deviation_Detail!$D$24:$D$5800,D62,CMS_Deviation_Detail!$J$24:$J$5800,"Quality Assurance/Quality Control Calibrations"))</f>
        <v/>
      </c>
      <c r="K62" s="217" t="str">
        <f>IF($E62="","",SUMIFS(CMS_Deviation_Detail!$I$24:$I$5800,CMS_Deviation_Detail!$B$24:$B$5800,B62,CMS_Deviation_Detail!$C$24:$C$5800,C62,CMS_Deviation_Detail!$D$24:$D$5800,D62,CMS_Deviation_Detail!$J$24:$J$5800,"Other Known Causes"))</f>
        <v/>
      </c>
      <c r="L62" s="217" t="str">
        <f>IF($E62="","",SUMIFS(CMS_Deviation_Detail!$I$24:$I$5800,CMS_Deviation_Detail!$B$24:$B$5800,B62,CMS_Deviation_Detail!$C$24:$C$5800,C62,CMS_Deviation_Detail!$D$24:$D$5800,D62,CMS_Deviation_Detail!$J$24:$J$5800,"Unknown Causes"))</f>
        <v/>
      </c>
    </row>
    <row r="63" spans="2:12" x14ac:dyDescent="0.25">
      <c r="B63" s="251" t="str">
        <f>IF(Lists!BA41="","",Lists!BA41)</f>
        <v/>
      </c>
      <c r="C63" s="252" t="str">
        <f>IF(Lists!BB41="","",Lists!BB41)</f>
        <v/>
      </c>
      <c r="D63" s="252" t="str">
        <f>IF(Lists!BC41="","",Lists!BC41)</f>
        <v/>
      </c>
      <c r="E63" s="217" t="str">
        <f>IF(Lists!BE41="","",Lists!BE41)</f>
        <v/>
      </c>
      <c r="F63" s="217" t="str">
        <f>IF($E63="","",SUMIFS(CMS_Deviation_Detail!$I$24:$I$5400,CMS_Deviation_Detail!$B$24:$B$5400,B63,CMS_Deviation_Detail!$C$24:$C$5400,C63,CMS_Deviation_Detail!$D$24:$D$5400,D63))</f>
        <v/>
      </c>
      <c r="G63" s="253" t="str">
        <f t="shared" si="0"/>
        <v/>
      </c>
      <c r="H63" s="217" t="str">
        <f>IF($E63="","",SUMIFS(CMS_Deviation_Detail!$I$24:$I$5800,CMS_Deviation_Detail!$B$24:$B$5800,B63,CMS_Deviation_Detail!$C$24:$C$5800,C63,CMS_Deviation_Detail!$D$24:$D$5800,D63,CMS_Deviation_Detail!$J$24:$J$5800,"Monitoring System Malfunctions"))</f>
        <v/>
      </c>
      <c r="I63" s="217" t="str">
        <f>IF($E63="","",SUMIFS(CMS_Deviation_Detail!$I$24:$I$5800,CMS_Deviation_Detail!$B$24:$B$5800,B63,CMS_Deviation_Detail!$C$24:$C$5800,C63,CMS_Deviation_Detail!$D$24:$D$5800,D63,CMS_Deviation_Detail!$J$24:$J$5800,"Nonmonitoring Equipment Malfunctions"))</f>
        <v/>
      </c>
      <c r="J63" s="217" t="str">
        <f>IF($E63="","",SUMIFS(CMS_Deviation_Detail!$I$24:$I$5800,CMS_Deviation_Detail!$B$24:$B$5800,B63,CMS_Deviation_Detail!$C$24:$C$5800,C63,CMS_Deviation_Detail!$D$24:$D$5800,D63,CMS_Deviation_Detail!$J$24:$J$5800,"Quality Assurance/Quality Control Calibrations"))</f>
        <v/>
      </c>
      <c r="K63" s="217" t="str">
        <f>IF($E63="","",SUMIFS(CMS_Deviation_Detail!$I$24:$I$5800,CMS_Deviation_Detail!$B$24:$B$5800,B63,CMS_Deviation_Detail!$C$24:$C$5800,C63,CMS_Deviation_Detail!$D$24:$D$5800,D63,CMS_Deviation_Detail!$J$24:$J$5800,"Other Known Causes"))</f>
        <v/>
      </c>
      <c r="L63" s="217" t="str">
        <f>IF($E63="","",SUMIFS(CMS_Deviation_Detail!$I$24:$I$5800,CMS_Deviation_Detail!$B$24:$B$5800,B63,CMS_Deviation_Detail!$C$24:$C$5800,C63,CMS_Deviation_Detail!$D$24:$D$5800,D63,CMS_Deviation_Detail!$J$24:$J$5800,"Unknown Causes"))</f>
        <v/>
      </c>
    </row>
    <row r="64" spans="2:12" x14ac:dyDescent="0.25">
      <c r="B64" s="251" t="str">
        <f>IF(Lists!BA42="","",Lists!BA42)</f>
        <v/>
      </c>
      <c r="C64" s="252" t="str">
        <f>IF(Lists!BB42="","",Lists!BB42)</f>
        <v/>
      </c>
      <c r="D64" s="252" t="str">
        <f>IF(Lists!BC42="","",Lists!BC42)</f>
        <v/>
      </c>
      <c r="E64" s="217" t="str">
        <f>IF(Lists!BE42="","",Lists!BE42)</f>
        <v/>
      </c>
      <c r="F64" s="217" t="str">
        <f>IF($E64="","",SUMIFS(CMS_Deviation_Detail!$I$24:$I$5400,CMS_Deviation_Detail!$B$24:$B$5400,B64,CMS_Deviation_Detail!$C$24:$C$5400,C64,CMS_Deviation_Detail!$D$24:$D$5400,D64))</f>
        <v/>
      </c>
      <c r="G64" s="253" t="str">
        <f t="shared" si="0"/>
        <v/>
      </c>
      <c r="H64" s="217" t="str">
        <f>IF($E64="","",SUMIFS(CMS_Deviation_Detail!$I$24:$I$5800,CMS_Deviation_Detail!$B$24:$B$5800,B64,CMS_Deviation_Detail!$C$24:$C$5800,C64,CMS_Deviation_Detail!$D$24:$D$5800,D64,CMS_Deviation_Detail!$J$24:$J$5800,"Monitoring System Malfunctions"))</f>
        <v/>
      </c>
      <c r="I64" s="217" t="str">
        <f>IF($E64="","",SUMIFS(CMS_Deviation_Detail!$I$24:$I$5800,CMS_Deviation_Detail!$B$24:$B$5800,B64,CMS_Deviation_Detail!$C$24:$C$5800,C64,CMS_Deviation_Detail!$D$24:$D$5800,D64,CMS_Deviation_Detail!$J$24:$J$5800,"Nonmonitoring Equipment Malfunctions"))</f>
        <v/>
      </c>
      <c r="J64" s="217" t="str">
        <f>IF($E64="","",SUMIFS(CMS_Deviation_Detail!$I$24:$I$5800,CMS_Deviation_Detail!$B$24:$B$5800,B64,CMS_Deviation_Detail!$C$24:$C$5800,C64,CMS_Deviation_Detail!$D$24:$D$5800,D64,CMS_Deviation_Detail!$J$24:$J$5800,"Quality Assurance/Quality Control Calibrations"))</f>
        <v/>
      </c>
      <c r="K64" s="217" t="str">
        <f>IF($E64="","",SUMIFS(CMS_Deviation_Detail!$I$24:$I$5800,CMS_Deviation_Detail!$B$24:$B$5800,B64,CMS_Deviation_Detail!$C$24:$C$5800,C64,CMS_Deviation_Detail!$D$24:$D$5800,D64,CMS_Deviation_Detail!$J$24:$J$5800,"Other Known Causes"))</f>
        <v/>
      </c>
      <c r="L64" s="217" t="str">
        <f>IF($E64="","",SUMIFS(CMS_Deviation_Detail!$I$24:$I$5800,CMS_Deviation_Detail!$B$24:$B$5800,B64,CMS_Deviation_Detail!$C$24:$C$5800,C64,CMS_Deviation_Detail!$D$24:$D$5800,D64,CMS_Deviation_Detail!$J$24:$J$5800,"Unknown Causes"))</f>
        <v/>
      </c>
    </row>
    <row r="65" spans="2:12" x14ac:dyDescent="0.25">
      <c r="B65" s="251" t="str">
        <f>IF(Lists!BA43="","",Lists!BA43)</f>
        <v/>
      </c>
      <c r="C65" s="252" t="str">
        <f>IF(Lists!BB43="","",Lists!BB43)</f>
        <v/>
      </c>
      <c r="D65" s="252" t="str">
        <f>IF(Lists!BC43="","",Lists!BC43)</f>
        <v/>
      </c>
      <c r="E65" s="217" t="str">
        <f>IF(Lists!BE43="","",Lists!BE43)</f>
        <v/>
      </c>
      <c r="F65" s="217" t="str">
        <f>IF($E65="","",SUMIFS(CMS_Deviation_Detail!$I$24:$I$5400,CMS_Deviation_Detail!$B$24:$B$5400,B65,CMS_Deviation_Detail!$C$24:$C$5400,C65,CMS_Deviation_Detail!$D$24:$D$5400,D65))</f>
        <v/>
      </c>
      <c r="G65" s="253" t="str">
        <f t="shared" si="0"/>
        <v/>
      </c>
      <c r="H65" s="217" t="str">
        <f>IF($E65="","",SUMIFS(CMS_Deviation_Detail!$I$24:$I$5800,CMS_Deviation_Detail!$B$24:$B$5800,B65,CMS_Deviation_Detail!$C$24:$C$5800,C65,CMS_Deviation_Detail!$D$24:$D$5800,D65,CMS_Deviation_Detail!$J$24:$J$5800,"Monitoring System Malfunctions"))</f>
        <v/>
      </c>
      <c r="I65" s="217" t="str">
        <f>IF($E65="","",SUMIFS(CMS_Deviation_Detail!$I$24:$I$5800,CMS_Deviation_Detail!$B$24:$B$5800,B65,CMS_Deviation_Detail!$C$24:$C$5800,C65,CMS_Deviation_Detail!$D$24:$D$5800,D65,CMS_Deviation_Detail!$J$24:$J$5800,"Nonmonitoring Equipment Malfunctions"))</f>
        <v/>
      </c>
      <c r="J65" s="217" t="str">
        <f>IF($E65="","",SUMIFS(CMS_Deviation_Detail!$I$24:$I$5800,CMS_Deviation_Detail!$B$24:$B$5800,B65,CMS_Deviation_Detail!$C$24:$C$5800,C65,CMS_Deviation_Detail!$D$24:$D$5800,D65,CMS_Deviation_Detail!$J$24:$J$5800,"Quality Assurance/Quality Control Calibrations"))</f>
        <v/>
      </c>
      <c r="K65" s="217" t="str">
        <f>IF($E65="","",SUMIFS(CMS_Deviation_Detail!$I$24:$I$5800,CMS_Deviation_Detail!$B$24:$B$5800,B65,CMS_Deviation_Detail!$C$24:$C$5800,C65,CMS_Deviation_Detail!$D$24:$D$5800,D65,CMS_Deviation_Detail!$J$24:$J$5800,"Other Known Causes"))</f>
        <v/>
      </c>
      <c r="L65" s="217" t="str">
        <f>IF($E65="","",SUMIFS(CMS_Deviation_Detail!$I$24:$I$5800,CMS_Deviation_Detail!$B$24:$B$5800,B65,CMS_Deviation_Detail!$C$24:$C$5800,C65,CMS_Deviation_Detail!$D$24:$D$5800,D65,CMS_Deviation_Detail!$J$24:$J$5800,"Unknown Causes"))</f>
        <v/>
      </c>
    </row>
    <row r="66" spans="2:12" x14ac:dyDescent="0.25">
      <c r="B66" s="251" t="str">
        <f>IF(Lists!BA44="","",Lists!BA44)</f>
        <v/>
      </c>
      <c r="C66" s="252" t="str">
        <f>IF(Lists!BB44="","",Lists!BB44)</f>
        <v/>
      </c>
      <c r="D66" s="252" t="str">
        <f>IF(Lists!BC44="","",Lists!BC44)</f>
        <v/>
      </c>
      <c r="E66" s="217" t="str">
        <f>IF(Lists!BE44="","",Lists!BE44)</f>
        <v/>
      </c>
      <c r="F66" s="217" t="str">
        <f>IF($E66="","",SUMIFS(CMS_Deviation_Detail!$I$24:$I$5400,CMS_Deviation_Detail!$B$24:$B$5400,B66,CMS_Deviation_Detail!$C$24:$C$5400,C66,CMS_Deviation_Detail!$D$24:$D$5400,D66))</f>
        <v/>
      </c>
      <c r="G66" s="253" t="str">
        <f t="shared" si="0"/>
        <v/>
      </c>
      <c r="H66" s="217" t="str">
        <f>IF($E66="","",SUMIFS(CMS_Deviation_Detail!$I$24:$I$5800,CMS_Deviation_Detail!$B$24:$B$5800,B66,CMS_Deviation_Detail!$C$24:$C$5800,C66,CMS_Deviation_Detail!$D$24:$D$5800,D66,CMS_Deviation_Detail!$J$24:$J$5800,"Monitoring System Malfunctions"))</f>
        <v/>
      </c>
      <c r="I66" s="217" t="str">
        <f>IF($E66="","",SUMIFS(CMS_Deviation_Detail!$I$24:$I$5800,CMS_Deviation_Detail!$B$24:$B$5800,B66,CMS_Deviation_Detail!$C$24:$C$5800,C66,CMS_Deviation_Detail!$D$24:$D$5800,D66,CMS_Deviation_Detail!$J$24:$J$5800,"Nonmonitoring Equipment Malfunctions"))</f>
        <v/>
      </c>
      <c r="J66" s="217" t="str">
        <f>IF($E66="","",SUMIFS(CMS_Deviation_Detail!$I$24:$I$5800,CMS_Deviation_Detail!$B$24:$B$5800,B66,CMS_Deviation_Detail!$C$24:$C$5800,C66,CMS_Deviation_Detail!$D$24:$D$5800,D66,CMS_Deviation_Detail!$J$24:$J$5800,"Quality Assurance/Quality Control Calibrations"))</f>
        <v/>
      </c>
      <c r="K66" s="217" t="str">
        <f>IF($E66="","",SUMIFS(CMS_Deviation_Detail!$I$24:$I$5800,CMS_Deviation_Detail!$B$24:$B$5800,B66,CMS_Deviation_Detail!$C$24:$C$5800,C66,CMS_Deviation_Detail!$D$24:$D$5800,D66,CMS_Deviation_Detail!$J$24:$J$5800,"Other Known Causes"))</f>
        <v/>
      </c>
      <c r="L66" s="217" t="str">
        <f>IF($E66="","",SUMIFS(CMS_Deviation_Detail!$I$24:$I$5800,CMS_Deviation_Detail!$B$24:$B$5800,B66,CMS_Deviation_Detail!$C$24:$C$5800,C66,CMS_Deviation_Detail!$D$24:$D$5800,D66,CMS_Deviation_Detail!$J$24:$J$5800,"Unknown Causes"))</f>
        <v/>
      </c>
    </row>
    <row r="67" spans="2:12" x14ac:dyDescent="0.25">
      <c r="B67" s="251" t="str">
        <f>IF(Lists!BA45="","",Lists!BA45)</f>
        <v/>
      </c>
      <c r="C67" s="252" t="str">
        <f>IF(Lists!BB45="","",Lists!BB45)</f>
        <v/>
      </c>
      <c r="D67" s="252" t="str">
        <f>IF(Lists!BC45="","",Lists!BC45)</f>
        <v/>
      </c>
      <c r="E67" s="217" t="str">
        <f>IF(Lists!BE45="","",Lists!BE45)</f>
        <v/>
      </c>
      <c r="F67" s="217" t="str">
        <f>IF($E67="","",SUMIFS(CMS_Deviation_Detail!$I$24:$I$5400,CMS_Deviation_Detail!$B$24:$B$5400,B67,CMS_Deviation_Detail!$C$24:$C$5400,C67,CMS_Deviation_Detail!$D$24:$D$5400,D67))</f>
        <v/>
      </c>
      <c r="G67" s="253" t="str">
        <f t="shared" si="0"/>
        <v/>
      </c>
      <c r="H67" s="217" t="str">
        <f>IF($E67="","",SUMIFS(CMS_Deviation_Detail!$I$24:$I$5800,CMS_Deviation_Detail!$B$24:$B$5800,B67,CMS_Deviation_Detail!$C$24:$C$5800,C67,CMS_Deviation_Detail!$D$24:$D$5800,D67,CMS_Deviation_Detail!$J$24:$J$5800,"Monitoring System Malfunctions"))</f>
        <v/>
      </c>
      <c r="I67" s="217" t="str">
        <f>IF($E67="","",SUMIFS(CMS_Deviation_Detail!$I$24:$I$5800,CMS_Deviation_Detail!$B$24:$B$5800,B67,CMS_Deviation_Detail!$C$24:$C$5800,C67,CMS_Deviation_Detail!$D$24:$D$5800,D67,CMS_Deviation_Detail!$J$24:$J$5800,"Nonmonitoring Equipment Malfunctions"))</f>
        <v/>
      </c>
      <c r="J67" s="217" t="str">
        <f>IF($E67="","",SUMIFS(CMS_Deviation_Detail!$I$24:$I$5800,CMS_Deviation_Detail!$B$24:$B$5800,B67,CMS_Deviation_Detail!$C$24:$C$5800,C67,CMS_Deviation_Detail!$D$24:$D$5800,D67,CMS_Deviation_Detail!$J$24:$J$5800,"Quality Assurance/Quality Control Calibrations"))</f>
        <v/>
      </c>
      <c r="K67" s="217" t="str">
        <f>IF($E67="","",SUMIFS(CMS_Deviation_Detail!$I$24:$I$5800,CMS_Deviation_Detail!$B$24:$B$5800,B67,CMS_Deviation_Detail!$C$24:$C$5800,C67,CMS_Deviation_Detail!$D$24:$D$5800,D67,CMS_Deviation_Detail!$J$24:$J$5800,"Other Known Causes"))</f>
        <v/>
      </c>
      <c r="L67" s="217" t="str">
        <f>IF($E67="","",SUMIFS(CMS_Deviation_Detail!$I$24:$I$5800,CMS_Deviation_Detail!$B$24:$B$5800,B67,CMS_Deviation_Detail!$C$24:$C$5800,C67,CMS_Deviation_Detail!$D$24:$D$5800,D67,CMS_Deviation_Detail!$J$24:$J$5800,"Unknown Causes"))</f>
        <v/>
      </c>
    </row>
    <row r="68" spans="2:12" x14ac:dyDescent="0.25">
      <c r="B68" s="251" t="str">
        <f>IF(Lists!BA46="","",Lists!BA46)</f>
        <v/>
      </c>
      <c r="C68" s="252" t="str">
        <f>IF(Lists!BB46="","",Lists!BB46)</f>
        <v/>
      </c>
      <c r="D68" s="252" t="str">
        <f>IF(Lists!BC46="","",Lists!BC46)</f>
        <v/>
      </c>
      <c r="E68" s="217" t="str">
        <f>IF(Lists!BE46="","",Lists!BE46)</f>
        <v/>
      </c>
      <c r="F68" s="217" t="str">
        <f>IF($E68="","",SUMIFS(CMS_Deviation_Detail!$I$24:$I$5400,CMS_Deviation_Detail!$B$24:$B$5400,B68,CMS_Deviation_Detail!$C$24:$C$5400,C68,CMS_Deviation_Detail!$D$24:$D$5400,D68))</f>
        <v/>
      </c>
      <c r="G68" s="253" t="str">
        <f t="shared" si="0"/>
        <v/>
      </c>
      <c r="H68" s="217" t="str">
        <f>IF($E68="","",SUMIFS(CMS_Deviation_Detail!$I$24:$I$5800,CMS_Deviation_Detail!$B$24:$B$5800,B68,CMS_Deviation_Detail!$C$24:$C$5800,C68,CMS_Deviation_Detail!$D$24:$D$5800,D68,CMS_Deviation_Detail!$J$24:$J$5800,"Monitoring System Malfunctions"))</f>
        <v/>
      </c>
      <c r="I68" s="217" t="str">
        <f>IF($E68="","",SUMIFS(CMS_Deviation_Detail!$I$24:$I$5800,CMS_Deviation_Detail!$B$24:$B$5800,B68,CMS_Deviation_Detail!$C$24:$C$5800,C68,CMS_Deviation_Detail!$D$24:$D$5800,D68,CMS_Deviation_Detail!$J$24:$J$5800,"Nonmonitoring Equipment Malfunctions"))</f>
        <v/>
      </c>
      <c r="J68" s="217" t="str">
        <f>IF($E68="","",SUMIFS(CMS_Deviation_Detail!$I$24:$I$5800,CMS_Deviation_Detail!$B$24:$B$5800,B68,CMS_Deviation_Detail!$C$24:$C$5800,C68,CMS_Deviation_Detail!$D$24:$D$5800,D68,CMS_Deviation_Detail!$J$24:$J$5800,"Quality Assurance/Quality Control Calibrations"))</f>
        <v/>
      </c>
      <c r="K68" s="217" t="str">
        <f>IF($E68="","",SUMIFS(CMS_Deviation_Detail!$I$24:$I$5800,CMS_Deviation_Detail!$B$24:$B$5800,B68,CMS_Deviation_Detail!$C$24:$C$5800,C68,CMS_Deviation_Detail!$D$24:$D$5800,D68,CMS_Deviation_Detail!$J$24:$J$5800,"Other Known Causes"))</f>
        <v/>
      </c>
      <c r="L68" s="217" t="str">
        <f>IF($E68="","",SUMIFS(CMS_Deviation_Detail!$I$24:$I$5800,CMS_Deviation_Detail!$B$24:$B$5800,B68,CMS_Deviation_Detail!$C$24:$C$5800,C68,CMS_Deviation_Detail!$D$24:$D$5800,D68,CMS_Deviation_Detail!$J$24:$J$5800,"Unknown Causes"))</f>
        <v/>
      </c>
    </row>
    <row r="69" spans="2:12" x14ac:dyDescent="0.25">
      <c r="B69" s="251" t="str">
        <f>IF(Lists!BA47="","",Lists!BA47)</f>
        <v/>
      </c>
      <c r="C69" s="252" t="str">
        <f>IF(Lists!BB47="","",Lists!BB47)</f>
        <v/>
      </c>
      <c r="D69" s="252" t="str">
        <f>IF(Lists!BC47="","",Lists!BC47)</f>
        <v/>
      </c>
      <c r="E69" s="217" t="str">
        <f>IF(Lists!BE47="","",Lists!BE47)</f>
        <v/>
      </c>
      <c r="F69" s="217" t="str">
        <f>IF($E69="","",SUMIFS(CMS_Deviation_Detail!$I$24:$I$5400,CMS_Deviation_Detail!$B$24:$B$5400,B69,CMS_Deviation_Detail!$C$24:$C$5400,C69,CMS_Deviation_Detail!$D$24:$D$5400,D69))</f>
        <v/>
      </c>
      <c r="G69" s="253" t="str">
        <f t="shared" si="0"/>
        <v/>
      </c>
      <c r="H69" s="217" t="str">
        <f>IF($E69="","",SUMIFS(CMS_Deviation_Detail!$I$24:$I$5800,CMS_Deviation_Detail!$B$24:$B$5800,B69,CMS_Deviation_Detail!$C$24:$C$5800,C69,CMS_Deviation_Detail!$D$24:$D$5800,D69,CMS_Deviation_Detail!$J$24:$J$5800,"Monitoring System Malfunctions"))</f>
        <v/>
      </c>
      <c r="I69" s="217" t="str">
        <f>IF($E69="","",SUMIFS(CMS_Deviation_Detail!$I$24:$I$5800,CMS_Deviation_Detail!$B$24:$B$5800,B69,CMS_Deviation_Detail!$C$24:$C$5800,C69,CMS_Deviation_Detail!$D$24:$D$5800,D69,CMS_Deviation_Detail!$J$24:$J$5800,"Nonmonitoring Equipment Malfunctions"))</f>
        <v/>
      </c>
      <c r="J69" s="217" t="str">
        <f>IF($E69="","",SUMIFS(CMS_Deviation_Detail!$I$24:$I$5800,CMS_Deviation_Detail!$B$24:$B$5800,B69,CMS_Deviation_Detail!$C$24:$C$5800,C69,CMS_Deviation_Detail!$D$24:$D$5800,D69,CMS_Deviation_Detail!$J$24:$J$5800,"Quality Assurance/Quality Control Calibrations"))</f>
        <v/>
      </c>
      <c r="K69" s="217" t="str">
        <f>IF($E69="","",SUMIFS(CMS_Deviation_Detail!$I$24:$I$5800,CMS_Deviation_Detail!$B$24:$B$5800,B69,CMS_Deviation_Detail!$C$24:$C$5800,C69,CMS_Deviation_Detail!$D$24:$D$5800,D69,CMS_Deviation_Detail!$J$24:$J$5800,"Other Known Causes"))</f>
        <v/>
      </c>
      <c r="L69" s="217" t="str">
        <f>IF($E69="","",SUMIFS(CMS_Deviation_Detail!$I$24:$I$5800,CMS_Deviation_Detail!$B$24:$B$5800,B69,CMS_Deviation_Detail!$C$24:$C$5800,C69,CMS_Deviation_Detail!$D$24:$D$5800,D69,CMS_Deviation_Detail!$J$24:$J$5800,"Unknown Causes"))</f>
        <v/>
      </c>
    </row>
    <row r="70" spans="2:12" x14ac:dyDescent="0.25">
      <c r="B70" s="251" t="str">
        <f>IF(Lists!BA48="","",Lists!BA48)</f>
        <v/>
      </c>
      <c r="C70" s="252" t="str">
        <f>IF(Lists!BB48="","",Lists!BB48)</f>
        <v/>
      </c>
      <c r="D70" s="252" t="str">
        <f>IF(Lists!BC48="","",Lists!BC48)</f>
        <v/>
      </c>
      <c r="E70" s="217" t="str">
        <f>IF(Lists!BE48="","",Lists!BE48)</f>
        <v/>
      </c>
      <c r="F70" s="217" t="str">
        <f>IF($E70="","",SUMIFS(CMS_Deviation_Detail!$I$24:$I$5400,CMS_Deviation_Detail!$B$24:$B$5400,B70,CMS_Deviation_Detail!$C$24:$C$5400,C70,CMS_Deviation_Detail!$D$24:$D$5400,D70))</f>
        <v/>
      </c>
      <c r="G70" s="253" t="str">
        <f t="shared" si="0"/>
        <v/>
      </c>
      <c r="H70" s="217" t="str">
        <f>IF($E70="","",SUMIFS(CMS_Deviation_Detail!$I$24:$I$5800,CMS_Deviation_Detail!$B$24:$B$5800,B70,CMS_Deviation_Detail!$C$24:$C$5800,C70,CMS_Deviation_Detail!$D$24:$D$5800,D70,CMS_Deviation_Detail!$J$24:$J$5800,"Monitoring System Malfunctions"))</f>
        <v/>
      </c>
      <c r="I70" s="217" t="str">
        <f>IF($E70="","",SUMIFS(CMS_Deviation_Detail!$I$24:$I$5800,CMS_Deviation_Detail!$B$24:$B$5800,B70,CMS_Deviation_Detail!$C$24:$C$5800,C70,CMS_Deviation_Detail!$D$24:$D$5800,D70,CMS_Deviation_Detail!$J$24:$J$5800,"Nonmonitoring Equipment Malfunctions"))</f>
        <v/>
      </c>
      <c r="J70" s="217" t="str">
        <f>IF($E70="","",SUMIFS(CMS_Deviation_Detail!$I$24:$I$5800,CMS_Deviation_Detail!$B$24:$B$5800,B70,CMS_Deviation_Detail!$C$24:$C$5800,C70,CMS_Deviation_Detail!$D$24:$D$5800,D70,CMS_Deviation_Detail!$J$24:$J$5800,"Quality Assurance/Quality Control Calibrations"))</f>
        <v/>
      </c>
      <c r="K70" s="217" t="str">
        <f>IF($E70="","",SUMIFS(CMS_Deviation_Detail!$I$24:$I$5800,CMS_Deviation_Detail!$B$24:$B$5800,B70,CMS_Deviation_Detail!$C$24:$C$5800,C70,CMS_Deviation_Detail!$D$24:$D$5800,D70,CMS_Deviation_Detail!$J$24:$J$5800,"Other Known Causes"))</f>
        <v/>
      </c>
      <c r="L70" s="217" t="str">
        <f>IF($E70="","",SUMIFS(CMS_Deviation_Detail!$I$24:$I$5800,CMS_Deviation_Detail!$B$24:$B$5800,B70,CMS_Deviation_Detail!$C$24:$C$5800,C70,CMS_Deviation_Detail!$D$24:$D$5800,D70,CMS_Deviation_Detail!$J$24:$J$5800,"Unknown Causes"))</f>
        <v/>
      </c>
    </row>
    <row r="71" spans="2:12" x14ac:dyDescent="0.25">
      <c r="B71" s="251" t="str">
        <f>IF(Lists!BA49="","",Lists!BA49)</f>
        <v/>
      </c>
      <c r="C71" s="252" t="str">
        <f>IF(Lists!BB49="","",Lists!BB49)</f>
        <v/>
      </c>
      <c r="D71" s="252" t="str">
        <f>IF(Lists!BC49="","",Lists!BC49)</f>
        <v/>
      </c>
      <c r="E71" s="217" t="str">
        <f>IF(Lists!BE49="","",Lists!BE49)</f>
        <v/>
      </c>
      <c r="F71" s="217" t="str">
        <f>IF($E71="","",SUMIFS(CMS_Deviation_Detail!$I$24:$I$5400,CMS_Deviation_Detail!$B$24:$B$5400,B71,CMS_Deviation_Detail!$C$24:$C$5400,C71,CMS_Deviation_Detail!$D$24:$D$5400,D71))</f>
        <v/>
      </c>
      <c r="G71" s="253" t="str">
        <f t="shared" si="0"/>
        <v/>
      </c>
      <c r="H71" s="217" t="str">
        <f>IF($E71="","",SUMIFS(CMS_Deviation_Detail!$I$24:$I$5800,CMS_Deviation_Detail!$B$24:$B$5800,B71,CMS_Deviation_Detail!$C$24:$C$5800,C71,CMS_Deviation_Detail!$D$24:$D$5800,D71,CMS_Deviation_Detail!$J$24:$J$5800,"Monitoring System Malfunctions"))</f>
        <v/>
      </c>
      <c r="I71" s="217" t="str">
        <f>IF($E71="","",SUMIFS(CMS_Deviation_Detail!$I$24:$I$5800,CMS_Deviation_Detail!$B$24:$B$5800,B71,CMS_Deviation_Detail!$C$24:$C$5800,C71,CMS_Deviation_Detail!$D$24:$D$5800,D71,CMS_Deviation_Detail!$J$24:$J$5800,"Nonmonitoring Equipment Malfunctions"))</f>
        <v/>
      </c>
      <c r="J71" s="217" t="str">
        <f>IF($E71="","",SUMIFS(CMS_Deviation_Detail!$I$24:$I$5800,CMS_Deviation_Detail!$B$24:$B$5800,B71,CMS_Deviation_Detail!$C$24:$C$5800,C71,CMS_Deviation_Detail!$D$24:$D$5800,D71,CMS_Deviation_Detail!$J$24:$J$5800,"Quality Assurance/Quality Control Calibrations"))</f>
        <v/>
      </c>
      <c r="K71" s="217" t="str">
        <f>IF($E71="","",SUMIFS(CMS_Deviation_Detail!$I$24:$I$5800,CMS_Deviation_Detail!$B$24:$B$5800,B71,CMS_Deviation_Detail!$C$24:$C$5800,C71,CMS_Deviation_Detail!$D$24:$D$5800,D71,CMS_Deviation_Detail!$J$24:$J$5800,"Other Known Causes"))</f>
        <v/>
      </c>
      <c r="L71" s="217" t="str">
        <f>IF($E71="","",SUMIFS(CMS_Deviation_Detail!$I$24:$I$5800,CMS_Deviation_Detail!$B$24:$B$5800,B71,CMS_Deviation_Detail!$C$24:$C$5800,C71,CMS_Deviation_Detail!$D$24:$D$5800,D71,CMS_Deviation_Detail!$J$24:$J$5800,"Unknown Causes"))</f>
        <v/>
      </c>
    </row>
    <row r="72" spans="2:12" x14ac:dyDescent="0.25">
      <c r="B72" s="251" t="str">
        <f>IF(Lists!BA50="","",Lists!BA50)</f>
        <v/>
      </c>
      <c r="C72" s="252" t="str">
        <f>IF(Lists!BB50="","",Lists!BB50)</f>
        <v/>
      </c>
      <c r="D72" s="252" t="str">
        <f>IF(Lists!BC50="","",Lists!BC50)</f>
        <v/>
      </c>
      <c r="E72" s="217" t="str">
        <f>IF(Lists!BE50="","",Lists!BE50)</f>
        <v/>
      </c>
      <c r="F72" s="217" t="str">
        <f>IF($E72="","",SUMIFS(CMS_Deviation_Detail!$I$24:$I$5400,CMS_Deviation_Detail!$B$24:$B$5400,B72,CMS_Deviation_Detail!$C$24:$C$5400,C72,CMS_Deviation_Detail!$D$24:$D$5400,D72))</f>
        <v/>
      </c>
      <c r="G72" s="253" t="str">
        <f t="shared" si="0"/>
        <v/>
      </c>
      <c r="H72" s="217" t="str">
        <f>IF($E72="","",SUMIFS(CMS_Deviation_Detail!$I$24:$I$5800,CMS_Deviation_Detail!$B$24:$B$5800,B72,CMS_Deviation_Detail!$C$24:$C$5800,C72,CMS_Deviation_Detail!$D$24:$D$5800,D72,CMS_Deviation_Detail!$J$24:$J$5800,"Monitoring System Malfunctions"))</f>
        <v/>
      </c>
      <c r="I72" s="217" t="str">
        <f>IF($E72="","",SUMIFS(CMS_Deviation_Detail!$I$24:$I$5800,CMS_Deviation_Detail!$B$24:$B$5800,B72,CMS_Deviation_Detail!$C$24:$C$5800,C72,CMS_Deviation_Detail!$D$24:$D$5800,D72,CMS_Deviation_Detail!$J$24:$J$5800,"Nonmonitoring Equipment Malfunctions"))</f>
        <v/>
      </c>
      <c r="J72" s="217" t="str">
        <f>IF($E72="","",SUMIFS(CMS_Deviation_Detail!$I$24:$I$5800,CMS_Deviation_Detail!$B$24:$B$5800,B72,CMS_Deviation_Detail!$C$24:$C$5800,C72,CMS_Deviation_Detail!$D$24:$D$5800,D72,CMS_Deviation_Detail!$J$24:$J$5800,"Quality Assurance/Quality Control Calibrations"))</f>
        <v/>
      </c>
      <c r="K72" s="217" t="str">
        <f>IF($E72="","",SUMIFS(CMS_Deviation_Detail!$I$24:$I$5800,CMS_Deviation_Detail!$B$24:$B$5800,B72,CMS_Deviation_Detail!$C$24:$C$5800,C72,CMS_Deviation_Detail!$D$24:$D$5800,D72,CMS_Deviation_Detail!$J$24:$J$5800,"Other Known Causes"))</f>
        <v/>
      </c>
      <c r="L72" s="217" t="str">
        <f>IF($E72="","",SUMIFS(CMS_Deviation_Detail!$I$24:$I$5800,CMS_Deviation_Detail!$B$24:$B$5800,B72,CMS_Deviation_Detail!$C$24:$C$5800,C72,CMS_Deviation_Detail!$D$24:$D$5800,D72,CMS_Deviation_Detail!$J$24:$J$5800,"Unknown Causes"))</f>
        <v/>
      </c>
    </row>
    <row r="73" spans="2:12" x14ac:dyDescent="0.25">
      <c r="B73" s="251" t="str">
        <f>IF(Lists!BA51="","",Lists!BA51)</f>
        <v/>
      </c>
      <c r="C73" s="252" t="str">
        <f>IF(Lists!BB51="","",Lists!BB51)</f>
        <v/>
      </c>
      <c r="D73" s="252" t="str">
        <f>IF(Lists!BC51="","",Lists!BC51)</f>
        <v/>
      </c>
      <c r="E73" s="217" t="str">
        <f>IF(Lists!BE51="","",Lists!BE51)</f>
        <v/>
      </c>
      <c r="F73" s="217" t="str">
        <f>IF($E73="","",SUMIFS(CMS_Deviation_Detail!$I$24:$I$5400,CMS_Deviation_Detail!$B$24:$B$5400,B73,CMS_Deviation_Detail!$C$24:$C$5400,C73,CMS_Deviation_Detail!$D$24:$D$5400,D73))</f>
        <v/>
      </c>
      <c r="G73" s="253" t="str">
        <f t="shared" si="0"/>
        <v/>
      </c>
      <c r="H73" s="217" t="str">
        <f>IF($E73="","",SUMIFS(CMS_Deviation_Detail!$I$24:$I$5800,CMS_Deviation_Detail!$B$24:$B$5800,B73,CMS_Deviation_Detail!$C$24:$C$5800,C73,CMS_Deviation_Detail!$D$24:$D$5800,D73,CMS_Deviation_Detail!$J$24:$J$5800,"Monitoring System Malfunctions"))</f>
        <v/>
      </c>
      <c r="I73" s="217" t="str">
        <f>IF($E73="","",SUMIFS(CMS_Deviation_Detail!$I$24:$I$5800,CMS_Deviation_Detail!$B$24:$B$5800,B73,CMS_Deviation_Detail!$C$24:$C$5800,C73,CMS_Deviation_Detail!$D$24:$D$5800,D73,CMS_Deviation_Detail!$J$24:$J$5800,"Nonmonitoring Equipment Malfunctions"))</f>
        <v/>
      </c>
      <c r="J73" s="217" t="str">
        <f>IF($E73="","",SUMIFS(CMS_Deviation_Detail!$I$24:$I$5800,CMS_Deviation_Detail!$B$24:$B$5800,B73,CMS_Deviation_Detail!$C$24:$C$5800,C73,CMS_Deviation_Detail!$D$24:$D$5800,D73,CMS_Deviation_Detail!$J$24:$J$5800,"Quality Assurance/Quality Control Calibrations"))</f>
        <v/>
      </c>
      <c r="K73" s="217" t="str">
        <f>IF($E73="","",SUMIFS(CMS_Deviation_Detail!$I$24:$I$5800,CMS_Deviation_Detail!$B$24:$B$5800,B73,CMS_Deviation_Detail!$C$24:$C$5800,C73,CMS_Deviation_Detail!$D$24:$D$5800,D73,CMS_Deviation_Detail!$J$24:$J$5800,"Other Known Causes"))</f>
        <v/>
      </c>
      <c r="L73" s="217" t="str">
        <f>IF($E73="","",SUMIFS(CMS_Deviation_Detail!$I$24:$I$5800,CMS_Deviation_Detail!$B$24:$B$5800,B73,CMS_Deviation_Detail!$C$24:$C$5800,C73,CMS_Deviation_Detail!$D$24:$D$5800,D73,CMS_Deviation_Detail!$J$24:$J$5800,"Unknown Causes"))</f>
        <v/>
      </c>
    </row>
    <row r="74" spans="2:12" x14ac:dyDescent="0.25">
      <c r="B74" s="251" t="str">
        <f>IF(Lists!BA52="","",Lists!BA52)</f>
        <v/>
      </c>
      <c r="C74" s="252" t="str">
        <f>IF(Lists!BB52="","",Lists!BB52)</f>
        <v/>
      </c>
      <c r="D74" s="252" t="str">
        <f>IF(Lists!BC52="","",Lists!BC52)</f>
        <v/>
      </c>
      <c r="E74" s="217" t="str">
        <f>IF(Lists!BE52="","",Lists!BE52)</f>
        <v/>
      </c>
      <c r="F74" s="217" t="str">
        <f>IF($E74="","",SUMIFS(CMS_Deviation_Detail!$I$24:$I$5400,CMS_Deviation_Detail!$B$24:$B$5400,B74,CMS_Deviation_Detail!$C$24:$C$5400,C74,CMS_Deviation_Detail!$D$24:$D$5400,D74))</f>
        <v/>
      </c>
      <c r="G74" s="253" t="str">
        <f t="shared" si="0"/>
        <v/>
      </c>
      <c r="H74" s="217" t="str">
        <f>IF($E74="","",SUMIFS(CMS_Deviation_Detail!$I$24:$I$5800,CMS_Deviation_Detail!$B$24:$B$5800,B74,CMS_Deviation_Detail!$C$24:$C$5800,C74,CMS_Deviation_Detail!$D$24:$D$5800,D74,CMS_Deviation_Detail!$J$24:$J$5800,"Monitoring System Malfunctions"))</f>
        <v/>
      </c>
      <c r="I74" s="217" t="str">
        <f>IF($E74="","",SUMIFS(CMS_Deviation_Detail!$I$24:$I$5800,CMS_Deviation_Detail!$B$24:$B$5800,B74,CMS_Deviation_Detail!$C$24:$C$5800,C74,CMS_Deviation_Detail!$D$24:$D$5800,D74,CMS_Deviation_Detail!$J$24:$J$5800,"Nonmonitoring Equipment Malfunctions"))</f>
        <v/>
      </c>
      <c r="J74" s="217" t="str">
        <f>IF($E74="","",SUMIFS(CMS_Deviation_Detail!$I$24:$I$5800,CMS_Deviation_Detail!$B$24:$B$5800,B74,CMS_Deviation_Detail!$C$24:$C$5800,C74,CMS_Deviation_Detail!$D$24:$D$5800,D74,CMS_Deviation_Detail!$J$24:$J$5800,"Quality Assurance/Quality Control Calibrations"))</f>
        <v/>
      </c>
      <c r="K74" s="217" t="str">
        <f>IF($E74="","",SUMIFS(CMS_Deviation_Detail!$I$24:$I$5800,CMS_Deviation_Detail!$B$24:$B$5800,B74,CMS_Deviation_Detail!$C$24:$C$5800,C74,CMS_Deviation_Detail!$D$24:$D$5800,D74,CMS_Deviation_Detail!$J$24:$J$5800,"Other Known Causes"))</f>
        <v/>
      </c>
      <c r="L74" s="217" t="str">
        <f>IF($E74="","",SUMIFS(CMS_Deviation_Detail!$I$24:$I$5800,CMS_Deviation_Detail!$B$24:$B$5800,B74,CMS_Deviation_Detail!$C$24:$C$5800,C74,CMS_Deviation_Detail!$D$24:$D$5800,D74,CMS_Deviation_Detail!$J$24:$J$5800,"Unknown Causes"))</f>
        <v/>
      </c>
    </row>
    <row r="75" spans="2:12" x14ac:dyDescent="0.25">
      <c r="B75" s="251" t="str">
        <f>IF(Lists!BA53="","",Lists!BA53)</f>
        <v/>
      </c>
      <c r="C75" s="252" t="str">
        <f>IF(Lists!BB53="","",Lists!BB53)</f>
        <v/>
      </c>
      <c r="D75" s="252" t="str">
        <f>IF(Lists!BC53="","",Lists!BC53)</f>
        <v/>
      </c>
      <c r="E75" s="217" t="str">
        <f>IF(Lists!BE53="","",Lists!BE53)</f>
        <v/>
      </c>
      <c r="F75" s="217" t="str">
        <f>IF($E75="","",SUMIFS(CMS_Deviation_Detail!$I$24:$I$5400,CMS_Deviation_Detail!$B$24:$B$5400,B75,CMS_Deviation_Detail!$C$24:$C$5400,C75,CMS_Deviation_Detail!$D$24:$D$5400,D75))</f>
        <v/>
      </c>
      <c r="G75" s="253" t="str">
        <f t="shared" si="0"/>
        <v/>
      </c>
      <c r="H75" s="217" t="str">
        <f>IF($E75="","",SUMIFS(CMS_Deviation_Detail!$I$24:$I$5800,CMS_Deviation_Detail!$B$24:$B$5800,B75,CMS_Deviation_Detail!$C$24:$C$5800,C75,CMS_Deviation_Detail!$D$24:$D$5800,D75,CMS_Deviation_Detail!$J$24:$J$5800,"Monitoring System Malfunctions"))</f>
        <v/>
      </c>
      <c r="I75" s="217" t="str">
        <f>IF($E75="","",SUMIFS(CMS_Deviation_Detail!$I$24:$I$5800,CMS_Deviation_Detail!$B$24:$B$5800,B75,CMS_Deviation_Detail!$C$24:$C$5800,C75,CMS_Deviation_Detail!$D$24:$D$5800,D75,CMS_Deviation_Detail!$J$24:$J$5800,"Nonmonitoring Equipment Malfunctions"))</f>
        <v/>
      </c>
      <c r="J75" s="217" t="str">
        <f>IF($E75="","",SUMIFS(CMS_Deviation_Detail!$I$24:$I$5800,CMS_Deviation_Detail!$B$24:$B$5800,B75,CMS_Deviation_Detail!$C$24:$C$5800,C75,CMS_Deviation_Detail!$D$24:$D$5800,D75,CMS_Deviation_Detail!$J$24:$J$5800,"Quality Assurance/Quality Control Calibrations"))</f>
        <v/>
      </c>
      <c r="K75" s="217" t="str">
        <f>IF($E75="","",SUMIFS(CMS_Deviation_Detail!$I$24:$I$5800,CMS_Deviation_Detail!$B$24:$B$5800,B75,CMS_Deviation_Detail!$C$24:$C$5800,C75,CMS_Deviation_Detail!$D$24:$D$5800,D75,CMS_Deviation_Detail!$J$24:$J$5800,"Other Known Causes"))</f>
        <v/>
      </c>
      <c r="L75" s="217" t="str">
        <f>IF($E75="","",SUMIFS(CMS_Deviation_Detail!$I$24:$I$5800,CMS_Deviation_Detail!$B$24:$B$5800,B75,CMS_Deviation_Detail!$C$24:$C$5800,C75,CMS_Deviation_Detail!$D$24:$D$5800,D75,CMS_Deviation_Detail!$J$24:$J$5800,"Unknown Causes"))</f>
        <v/>
      </c>
    </row>
    <row r="76" spans="2:12" x14ac:dyDescent="0.25">
      <c r="B76" s="251" t="str">
        <f>IF(Lists!BA54="","",Lists!BA54)</f>
        <v/>
      </c>
      <c r="C76" s="252" t="str">
        <f>IF(Lists!BB54="","",Lists!BB54)</f>
        <v/>
      </c>
      <c r="D76" s="252" t="str">
        <f>IF(Lists!BC54="","",Lists!BC54)</f>
        <v/>
      </c>
      <c r="E76" s="217" t="str">
        <f>IF(Lists!BE54="","",Lists!BE54)</f>
        <v/>
      </c>
      <c r="F76" s="217" t="str">
        <f>IF($E76="","",SUMIFS(CMS_Deviation_Detail!$I$24:$I$5400,CMS_Deviation_Detail!$B$24:$B$5400,B76,CMS_Deviation_Detail!$C$24:$C$5400,C76,CMS_Deviation_Detail!$D$24:$D$5400,D76))</f>
        <v/>
      </c>
      <c r="G76" s="253" t="str">
        <f t="shared" si="0"/>
        <v/>
      </c>
      <c r="H76" s="217" t="str">
        <f>IF($E76="","",SUMIFS(CMS_Deviation_Detail!$I$24:$I$5800,CMS_Deviation_Detail!$B$24:$B$5800,B76,CMS_Deviation_Detail!$C$24:$C$5800,C76,CMS_Deviation_Detail!$D$24:$D$5800,D76,CMS_Deviation_Detail!$J$24:$J$5800,"Monitoring System Malfunctions"))</f>
        <v/>
      </c>
      <c r="I76" s="217" t="str">
        <f>IF($E76="","",SUMIFS(CMS_Deviation_Detail!$I$24:$I$5800,CMS_Deviation_Detail!$B$24:$B$5800,B76,CMS_Deviation_Detail!$C$24:$C$5800,C76,CMS_Deviation_Detail!$D$24:$D$5800,D76,CMS_Deviation_Detail!$J$24:$J$5800,"Nonmonitoring Equipment Malfunctions"))</f>
        <v/>
      </c>
      <c r="J76" s="217" t="str">
        <f>IF($E76="","",SUMIFS(CMS_Deviation_Detail!$I$24:$I$5800,CMS_Deviation_Detail!$B$24:$B$5800,B76,CMS_Deviation_Detail!$C$24:$C$5800,C76,CMS_Deviation_Detail!$D$24:$D$5800,D76,CMS_Deviation_Detail!$J$24:$J$5800,"Quality Assurance/Quality Control Calibrations"))</f>
        <v/>
      </c>
      <c r="K76" s="217" t="str">
        <f>IF($E76="","",SUMIFS(CMS_Deviation_Detail!$I$24:$I$5800,CMS_Deviation_Detail!$B$24:$B$5800,B76,CMS_Deviation_Detail!$C$24:$C$5800,C76,CMS_Deviation_Detail!$D$24:$D$5800,D76,CMS_Deviation_Detail!$J$24:$J$5800,"Other Known Causes"))</f>
        <v/>
      </c>
      <c r="L76" s="217" t="str">
        <f>IF($E76="","",SUMIFS(CMS_Deviation_Detail!$I$24:$I$5800,CMS_Deviation_Detail!$B$24:$B$5800,B76,CMS_Deviation_Detail!$C$24:$C$5800,C76,CMS_Deviation_Detail!$D$24:$D$5800,D76,CMS_Deviation_Detail!$J$24:$J$5800,"Unknown Causes"))</f>
        <v/>
      </c>
    </row>
    <row r="77" spans="2:12" x14ac:dyDescent="0.25">
      <c r="B77" s="251" t="str">
        <f>IF(Lists!BA55="","",Lists!BA55)</f>
        <v/>
      </c>
      <c r="C77" s="252" t="str">
        <f>IF(Lists!BB55="","",Lists!BB55)</f>
        <v/>
      </c>
      <c r="D77" s="252" t="str">
        <f>IF(Lists!BC55="","",Lists!BC55)</f>
        <v/>
      </c>
      <c r="E77" s="217" t="str">
        <f>IF(Lists!BE55="","",Lists!BE55)</f>
        <v/>
      </c>
      <c r="F77" s="217" t="str">
        <f>IF($E77="","",SUMIFS(CMS_Deviation_Detail!$I$24:$I$5400,CMS_Deviation_Detail!$B$24:$B$5400,B77,CMS_Deviation_Detail!$C$24:$C$5400,C77,CMS_Deviation_Detail!$D$24:$D$5400,D77))</f>
        <v/>
      </c>
      <c r="G77" s="253" t="str">
        <f t="shared" si="0"/>
        <v/>
      </c>
      <c r="H77" s="217" t="str">
        <f>IF($E77="","",SUMIFS(CMS_Deviation_Detail!$I$24:$I$5800,CMS_Deviation_Detail!$B$24:$B$5800,B77,CMS_Deviation_Detail!$C$24:$C$5800,C77,CMS_Deviation_Detail!$D$24:$D$5800,D77,CMS_Deviation_Detail!$J$24:$J$5800,"Monitoring System Malfunctions"))</f>
        <v/>
      </c>
      <c r="I77" s="217" t="str">
        <f>IF($E77="","",SUMIFS(CMS_Deviation_Detail!$I$24:$I$5800,CMS_Deviation_Detail!$B$24:$B$5800,B77,CMS_Deviation_Detail!$C$24:$C$5800,C77,CMS_Deviation_Detail!$D$24:$D$5800,D77,CMS_Deviation_Detail!$J$24:$J$5800,"Nonmonitoring Equipment Malfunctions"))</f>
        <v/>
      </c>
      <c r="J77" s="217" t="str">
        <f>IF($E77="","",SUMIFS(CMS_Deviation_Detail!$I$24:$I$5800,CMS_Deviation_Detail!$B$24:$B$5800,B77,CMS_Deviation_Detail!$C$24:$C$5800,C77,CMS_Deviation_Detail!$D$24:$D$5800,D77,CMS_Deviation_Detail!$J$24:$J$5800,"Quality Assurance/Quality Control Calibrations"))</f>
        <v/>
      </c>
      <c r="K77" s="217" t="str">
        <f>IF($E77="","",SUMIFS(CMS_Deviation_Detail!$I$24:$I$5800,CMS_Deviation_Detail!$B$24:$B$5800,B77,CMS_Deviation_Detail!$C$24:$C$5800,C77,CMS_Deviation_Detail!$D$24:$D$5800,D77,CMS_Deviation_Detail!$J$24:$J$5800,"Other Known Causes"))</f>
        <v/>
      </c>
      <c r="L77" s="217" t="str">
        <f>IF($E77="","",SUMIFS(CMS_Deviation_Detail!$I$24:$I$5800,CMS_Deviation_Detail!$B$24:$B$5800,B77,CMS_Deviation_Detail!$C$24:$C$5800,C77,CMS_Deviation_Detail!$D$24:$D$5800,D77,CMS_Deviation_Detail!$J$24:$J$5800,"Unknown Causes"))</f>
        <v/>
      </c>
    </row>
    <row r="78" spans="2:12" x14ac:dyDescent="0.25">
      <c r="B78" s="251" t="str">
        <f>IF(Lists!BA56="","",Lists!BA56)</f>
        <v/>
      </c>
      <c r="C78" s="252" t="str">
        <f>IF(Lists!BB56="","",Lists!BB56)</f>
        <v/>
      </c>
      <c r="D78" s="252" t="str">
        <f>IF(Lists!BC56="","",Lists!BC56)</f>
        <v/>
      </c>
      <c r="E78" s="217" t="str">
        <f>IF(Lists!BE56="","",Lists!BE56)</f>
        <v/>
      </c>
      <c r="F78" s="217" t="str">
        <f>IF($E78="","",SUMIFS(CMS_Deviation_Detail!$I$24:$I$5400,CMS_Deviation_Detail!$B$24:$B$5400,B78,CMS_Deviation_Detail!$C$24:$C$5400,C78,CMS_Deviation_Detail!$D$24:$D$5400,D78))</f>
        <v/>
      </c>
      <c r="G78" s="253" t="str">
        <f t="shared" si="0"/>
        <v/>
      </c>
      <c r="H78" s="217" t="str">
        <f>IF($E78="","",SUMIFS(CMS_Deviation_Detail!$I$24:$I$5800,CMS_Deviation_Detail!$B$24:$B$5800,B78,CMS_Deviation_Detail!$C$24:$C$5800,C78,CMS_Deviation_Detail!$D$24:$D$5800,D78,CMS_Deviation_Detail!$J$24:$J$5800,"Monitoring System Malfunctions"))</f>
        <v/>
      </c>
      <c r="I78" s="217" t="str">
        <f>IF($E78="","",SUMIFS(CMS_Deviation_Detail!$I$24:$I$5800,CMS_Deviation_Detail!$B$24:$B$5800,B78,CMS_Deviation_Detail!$C$24:$C$5800,C78,CMS_Deviation_Detail!$D$24:$D$5800,D78,CMS_Deviation_Detail!$J$24:$J$5800,"Nonmonitoring Equipment Malfunctions"))</f>
        <v/>
      </c>
      <c r="J78" s="217" t="str">
        <f>IF($E78="","",SUMIFS(CMS_Deviation_Detail!$I$24:$I$5800,CMS_Deviation_Detail!$B$24:$B$5800,B78,CMS_Deviation_Detail!$C$24:$C$5800,C78,CMS_Deviation_Detail!$D$24:$D$5800,D78,CMS_Deviation_Detail!$J$24:$J$5800,"Quality Assurance/Quality Control Calibrations"))</f>
        <v/>
      </c>
      <c r="K78" s="217" t="str">
        <f>IF($E78="","",SUMIFS(CMS_Deviation_Detail!$I$24:$I$5800,CMS_Deviation_Detail!$B$24:$B$5800,B78,CMS_Deviation_Detail!$C$24:$C$5800,C78,CMS_Deviation_Detail!$D$24:$D$5800,D78,CMS_Deviation_Detail!$J$24:$J$5800,"Other Known Causes"))</f>
        <v/>
      </c>
      <c r="L78" s="217" t="str">
        <f>IF($E78="","",SUMIFS(CMS_Deviation_Detail!$I$24:$I$5800,CMS_Deviation_Detail!$B$24:$B$5800,B78,CMS_Deviation_Detail!$C$24:$C$5800,C78,CMS_Deviation_Detail!$D$24:$D$5800,D78,CMS_Deviation_Detail!$J$24:$J$5800,"Unknown Causes"))</f>
        <v/>
      </c>
    </row>
    <row r="79" spans="2:12" x14ac:dyDescent="0.25">
      <c r="B79" s="251" t="str">
        <f>IF(Lists!BA57="","",Lists!BA57)</f>
        <v/>
      </c>
      <c r="C79" s="252" t="str">
        <f>IF(Lists!BB57="","",Lists!BB57)</f>
        <v/>
      </c>
      <c r="D79" s="252" t="str">
        <f>IF(Lists!BC57="","",Lists!BC57)</f>
        <v/>
      </c>
      <c r="E79" s="217" t="str">
        <f>IF(Lists!BE57="","",Lists!BE57)</f>
        <v/>
      </c>
      <c r="F79" s="217" t="str">
        <f>IF($E79="","",SUMIFS(CMS_Deviation_Detail!$I$24:$I$5400,CMS_Deviation_Detail!$B$24:$B$5400,B79,CMS_Deviation_Detail!$C$24:$C$5400,C79,CMS_Deviation_Detail!$D$24:$D$5400,D79))</f>
        <v/>
      </c>
      <c r="G79" s="253" t="str">
        <f t="shared" si="0"/>
        <v/>
      </c>
      <c r="H79" s="217" t="str">
        <f>IF($E79="","",SUMIFS(CMS_Deviation_Detail!$I$24:$I$5800,CMS_Deviation_Detail!$B$24:$B$5800,B79,CMS_Deviation_Detail!$C$24:$C$5800,C79,CMS_Deviation_Detail!$D$24:$D$5800,D79,CMS_Deviation_Detail!$J$24:$J$5800,"Monitoring System Malfunctions"))</f>
        <v/>
      </c>
      <c r="I79" s="217" t="str">
        <f>IF($E79="","",SUMIFS(CMS_Deviation_Detail!$I$24:$I$5800,CMS_Deviation_Detail!$B$24:$B$5800,B79,CMS_Deviation_Detail!$C$24:$C$5800,C79,CMS_Deviation_Detail!$D$24:$D$5800,D79,CMS_Deviation_Detail!$J$24:$J$5800,"Nonmonitoring Equipment Malfunctions"))</f>
        <v/>
      </c>
      <c r="J79" s="217" t="str">
        <f>IF($E79="","",SUMIFS(CMS_Deviation_Detail!$I$24:$I$5800,CMS_Deviation_Detail!$B$24:$B$5800,B79,CMS_Deviation_Detail!$C$24:$C$5800,C79,CMS_Deviation_Detail!$D$24:$D$5800,D79,CMS_Deviation_Detail!$J$24:$J$5800,"Quality Assurance/Quality Control Calibrations"))</f>
        <v/>
      </c>
      <c r="K79" s="217" t="str">
        <f>IF($E79="","",SUMIFS(CMS_Deviation_Detail!$I$24:$I$5800,CMS_Deviation_Detail!$B$24:$B$5800,B79,CMS_Deviation_Detail!$C$24:$C$5800,C79,CMS_Deviation_Detail!$D$24:$D$5800,D79,CMS_Deviation_Detail!$J$24:$J$5800,"Other Known Causes"))</f>
        <v/>
      </c>
      <c r="L79" s="217" t="str">
        <f>IF($E79="","",SUMIFS(CMS_Deviation_Detail!$I$24:$I$5800,CMS_Deviation_Detail!$B$24:$B$5800,B79,CMS_Deviation_Detail!$C$24:$C$5800,C79,CMS_Deviation_Detail!$D$24:$D$5800,D79,CMS_Deviation_Detail!$J$24:$J$5800,"Unknown Causes"))</f>
        <v/>
      </c>
    </row>
    <row r="80" spans="2:12" x14ac:dyDescent="0.25">
      <c r="B80" s="251" t="str">
        <f>IF(Lists!BA58="","",Lists!BA58)</f>
        <v/>
      </c>
      <c r="C80" s="252" t="str">
        <f>IF(Lists!BB58="","",Lists!BB58)</f>
        <v/>
      </c>
      <c r="D80" s="252" t="str">
        <f>IF(Lists!BC58="","",Lists!BC58)</f>
        <v/>
      </c>
      <c r="E80" s="217" t="str">
        <f>IF(Lists!BE58="","",Lists!BE58)</f>
        <v/>
      </c>
      <c r="F80" s="217" t="str">
        <f>IF($E80="","",SUMIFS(CMS_Deviation_Detail!$I$24:$I$5400,CMS_Deviation_Detail!$B$24:$B$5400,B80,CMS_Deviation_Detail!$C$24:$C$5400,C80,CMS_Deviation_Detail!$D$24:$D$5400,D80))</f>
        <v/>
      </c>
      <c r="G80" s="253" t="str">
        <f t="shared" si="0"/>
        <v/>
      </c>
      <c r="H80" s="217" t="str">
        <f>IF($E80="","",SUMIFS(CMS_Deviation_Detail!$I$24:$I$5800,CMS_Deviation_Detail!$B$24:$B$5800,B80,CMS_Deviation_Detail!$C$24:$C$5800,C80,CMS_Deviation_Detail!$D$24:$D$5800,D80,CMS_Deviation_Detail!$J$24:$J$5800,"Monitoring System Malfunctions"))</f>
        <v/>
      </c>
      <c r="I80" s="217" t="str">
        <f>IF($E80="","",SUMIFS(CMS_Deviation_Detail!$I$24:$I$5800,CMS_Deviation_Detail!$B$24:$B$5800,B80,CMS_Deviation_Detail!$C$24:$C$5800,C80,CMS_Deviation_Detail!$D$24:$D$5800,D80,CMS_Deviation_Detail!$J$24:$J$5800,"Nonmonitoring Equipment Malfunctions"))</f>
        <v/>
      </c>
      <c r="J80" s="217" t="str">
        <f>IF($E80="","",SUMIFS(CMS_Deviation_Detail!$I$24:$I$5800,CMS_Deviation_Detail!$B$24:$B$5800,B80,CMS_Deviation_Detail!$C$24:$C$5800,C80,CMS_Deviation_Detail!$D$24:$D$5800,D80,CMS_Deviation_Detail!$J$24:$J$5800,"Quality Assurance/Quality Control Calibrations"))</f>
        <v/>
      </c>
      <c r="K80" s="217" t="str">
        <f>IF($E80="","",SUMIFS(CMS_Deviation_Detail!$I$24:$I$5800,CMS_Deviation_Detail!$B$24:$B$5800,B80,CMS_Deviation_Detail!$C$24:$C$5800,C80,CMS_Deviation_Detail!$D$24:$D$5800,D80,CMS_Deviation_Detail!$J$24:$J$5800,"Other Known Causes"))</f>
        <v/>
      </c>
      <c r="L80" s="217" t="str">
        <f>IF($E80="","",SUMIFS(CMS_Deviation_Detail!$I$24:$I$5800,CMS_Deviation_Detail!$B$24:$B$5800,B80,CMS_Deviation_Detail!$C$24:$C$5800,C80,CMS_Deviation_Detail!$D$24:$D$5800,D80,CMS_Deviation_Detail!$J$24:$J$5800,"Unknown Causes"))</f>
        <v/>
      </c>
    </row>
    <row r="81" spans="2:12" x14ac:dyDescent="0.25">
      <c r="B81" s="251" t="str">
        <f>IF(Lists!BA59="","",Lists!BA59)</f>
        <v/>
      </c>
      <c r="C81" s="252" t="str">
        <f>IF(Lists!BB59="","",Lists!BB59)</f>
        <v/>
      </c>
      <c r="D81" s="252" t="str">
        <f>IF(Lists!BC59="","",Lists!BC59)</f>
        <v/>
      </c>
      <c r="E81" s="217" t="str">
        <f>IF(Lists!BE59="","",Lists!BE59)</f>
        <v/>
      </c>
      <c r="F81" s="217" t="str">
        <f>IF($E81="","",SUMIFS(CMS_Deviation_Detail!$I$24:$I$5400,CMS_Deviation_Detail!$B$24:$B$5400,B81,CMS_Deviation_Detail!$C$24:$C$5400,C81,CMS_Deviation_Detail!$D$24:$D$5400,D81))</f>
        <v/>
      </c>
      <c r="G81" s="253" t="str">
        <f t="shared" si="0"/>
        <v/>
      </c>
      <c r="H81" s="217" t="str">
        <f>IF($E81="","",SUMIFS(CMS_Deviation_Detail!$I$24:$I$5800,CMS_Deviation_Detail!$B$24:$B$5800,B81,CMS_Deviation_Detail!$C$24:$C$5800,C81,CMS_Deviation_Detail!$D$24:$D$5800,D81,CMS_Deviation_Detail!$J$24:$J$5800,"Monitoring System Malfunctions"))</f>
        <v/>
      </c>
      <c r="I81" s="217" t="str">
        <f>IF($E81="","",SUMIFS(CMS_Deviation_Detail!$I$24:$I$5800,CMS_Deviation_Detail!$B$24:$B$5800,B81,CMS_Deviation_Detail!$C$24:$C$5800,C81,CMS_Deviation_Detail!$D$24:$D$5800,D81,CMS_Deviation_Detail!$J$24:$J$5800,"Nonmonitoring Equipment Malfunctions"))</f>
        <v/>
      </c>
      <c r="J81" s="217" t="str">
        <f>IF($E81="","",SUMIFS(CMS_Deviation_Detail!$I$24:$I$5800,CMS_Deviation_Detail!$B$24:$B$5800,B81,CMS_Deviation_Detail!$C$24:$C$5800,C81,CMS_Deviation_Detail!$D$24:$D$5800,D81,CMS_Deviation_Detail!$J$24:$J$5800,"Quality Assurance/Quality Control Calibrations"))</f>
        <v/>
      </c>
      <c r="K81" s="217" t="str">
        <f>IF($E81="","",SUMIFS(CMS_Deviation_Detail!$I$24:$I$5800,CMS_Deviation_Detail!$B$24:$B$5800,B81,CMS_Deviation_Detail!$C$24:$C$5800,C81,CMS_Deviation_Detail!$D$24:$D$5800,D81,CMS_Deviation_Detail!$J$24:$J$5800,"Other Known Causes"))</f>
        <v/>
      </c>
      <c r="L81" s="217" t="str">
        <f>IF($E81="","",SUMIFS(CMS_Deviation_Detail!$I$24:$I$5800,CMS_Deviation_Detail!$B$24:$B$5800,B81,CMS_Deviation_Detail!$C$24:$C$5800,C81,CMS_Deviation_Detail!$D$24:$D$5800,D81,CMS_Deviation_Detail!$J$24:$J$5800,"Unknown Causes"))</f>
        <v/>
      </c>
    </row>
    <row r="82" spans="2:12" x14ac:dyDescent="0.25">
      <c r="B82" s="251" t="str">
        <f>IF(Lists!BA60="","",Lists!BA60)</f>
        <v/>
      </c>
      <c r="C82" s="252" t="str">
        <f>IF(Lists!BB60="","",Lists!BB60)</f>
        <v/>
      </c>
      <c r="D82" s="252" t="str">
        <f>IF(Lists!BC60="","",Lists!BC60)</f>
        <v/>
      </c>
      <c r="E82" s="217" t="str">
        <f>IF(Lists!BE60="","",Lists!BE60)</f>
        <v/>
      </c>
      <c r="F82" s="217" t="str">
        <f>IF($E82="","",SUMIFS(CMS_Deviation_Detail!$I$24:$I$5400,CMS_Deviation_Detail!$B$24:$B$5400,B82,CMS_Deviation_Detail!$C$24:$C$5400,C82,CMS_Deviation_Detail!$D$24:$D$5400,D82))</f>
        <v/>
      </c>
      <c r="G82" s="253" t="str">
        <f t="shared" si="0"/>
        <v/>
      </c>
      <c r="H82" s="217" t="str">
        <f>IF($E82="","",SUMIFS(CMS_Deviation_Detail!$I$24:$I$5800,CMS_Deviation_Detail!$B$24:$B$5800,B82,CMS_Deviation_Detail!$C$24:$C$5800,C82,CMS_Deviation_Detail!$D$24:$D$5800,D82,CMS_Deviation_Detail!$J$24:$J$5800,"Monitoring System Malfunctions"))</f>
        <v/>
      </c>
      <c r="I82" s="217" t="str">
        <f>IF($E82="","",SUMIFS(CMS_Deviation_Detail!$I$24:$I$5800,CMS_Deviation_Detail!$B$24:$B$5800,B82,CMS_Deviation_Detail!$C$24:$C$5800,C82,CMS_Deviation_Detail!$D$24:$D$5800,D82,CMS_Deviation_Detail!$J$24:$J$5800,"Nonmonitoring Equipment Malfunctions"))</f>
        <v/>
      </c>
      <c r="J82" s="217" t="str">
        <f>IF($E82="","",SUMIFS(CMS_Deviation_Detail!$I$24:$I$5800,CMS_Deviation_Detail!$B$24:$B$5800,B82,CMS_Deviation_Detail!$C$24:$C$5800,C82,CMS_Deviation_Detail!$D$24:$D$5800,D82,CMS_Deviation_Detail!$J$24:$J$5800,"Quality Assurance/Quality Control Calibrations"))</f>
        <v/>
      </c>
      <c r="K82" s="217" t="str">
        <f>IF($E82="","",SUMIFS(CMS_Deviation_Detail!$I$24:$I$5800,CMS_Deviation_Detail!$B$24:$B$5800,B82,CMS_Deviation_Detail!$C$24:$C$5800,C82,CMS_Deviation_Detail!$D$24:$D$5800,D82,CMS_Deviation_Detail!$J$24:$J$5800,"Other Known Causes"))</f>
        <v/>
      </c>
      <c r="L82" s="217" t="str">
        <f>IF($E82="","",SUMIFS(CMS_Deviation_Detail!$I$24:$I$5800,CMS_Deviation_Detail!$B$24:$B$5800,B82,CMS_Deviation_Detail!$C$24:$C$5800,C82,CMS_Deviation_Detail!$D$24:$D$5800,D82,CMS_Deviation_Detail!$J$24:$J$5800,"Unknown Causes"))</f>
        <v/>
      </c>
    </row>
    <row r="83" spans="2:12" x14ac:dyDescent="0.25">
      <c r="B83" s="251" t="str">
        <f>IF(Lists!BA61="","",Lists!BA61)</f>
        <v/>
      </c>
      <c r="C83" s="252" t="str">
        <f>IF(Lists!BB61="","",Lists!BB61)</f>
        <v/>
      </c>
      <c r="D83" s="252" t="str">
        <f>IF(Lists!BC61="","",Lists!BC61)</f>
        <v/>
      </c>
      <c r="E83" s="217" t="str">
        <f>IF(Lists!BE61="","",Lists!BE61)</f>
        <v/>
      </c>
      <c r="F83" s="217" t="str">
        <f>IF($E83="","",SUMIFS(CMS_Deviation_Detail!$I$24:$I$5400,CMS_Deviation_Detail!$B$24:$B$5400,B83,CMS_Deviation_Detail!$C$24:$C$5400,C83,CMS_Deviation_Detail!$D$24:$D$5400,D83))</f>
        <v/>
      </c>
      <c r="G83" s="253" t="str">
        <f t="shared" si="0"/>
        <v/>
      </c>
      <c r="H83" s="217" t="str">
        <f>IF($E83="","",SUMIFS(CMS_Deviation_Detail!$I$24:$I$5800,CMS_Deviation_Detail!$B$24:$B$5800,B83,CMS_Deviation_Detail!$C$24:$C$5800,C83,CMS_Deviation_Detail!$D$24:$D$5800,D83,CMS_Deviation_Detail!$J$24:$J$5800,"Monitoring System Malfunctions"))</f>
        <v/>
      </c>
      <c r="I83" s="217" t="str">
        <f>IF($E83="","",SUMIFS(CMS_Deviation_Detail!$I$24:$I$5800,CMS_Deviation_Detail!$B$24:$B$5800,B83,CMS_Deviation_Detail!$C$24:$C$5800,C83,CMS_Deviation_Detail!$D$24:$D$5800,D83,CMS_Deviation_Detail!$J$24:$J$5800,"Nonmonitoring Equipment Malfunctions"))</f>
        <v/>
      </c>
      <c r="J83" s="217" t="str">
        <f>IF($E83="","",SUMIFS(CMS_Deviation_Detail!$I$24:$I$5800,CMS_Deviation_Detail!$B$24:$B$5800,B83,CMS_Deviation_Detail!$C$24:$C$5800,C83,CMS_Deviation_Detail!$D$24:$D$5800,D83,CMS_Deviation_Detail!$J$24:$J$5800,"Quality Assurance/Quality Control Calibrations"))</f>
        <v/>
      </c>
      <c r="K83" s="217" t="str">
        <f>IF($E83="","",SUMIFS(CMS_Deviation_Detail!$I$24:$I$5800,CMS_Deviation_Detail!$B$24:$B$5800,B83,CMS_Deviation_Detail!$C$24:$C$5800,C83,CMS_Deviation_Detail!$D$24:$D$5800,D83,CMS_Deviation_Detail!$J$24:$J$5800,"Other Known Causes"))</f>
        <v/>
      </c>
      <c r="L83" s="217" t="str">
        <f>IF($E83="","",SUMIFS(CMS_Deviation_Detail!$I$24:$I$5800,CMS_Deviation_Detail!$B$24:$B$5800,B83,CMS_Deviation_Detail!$C$24:$C$5800,C83,CMS_Deviation_Detail!$D$24:$D$5800,D83,CMS_Deviation_Detail!$J$24:$J$5800,"Unknown Causes"))</f>
        <v/>
      </c>
    </row>
    <row r="84" spans="2:12" x14ac:dyDescent="0.25">
      <c r="B84" s="251" t="str">
        <f>IF(Lists!BA62="","",Lists!BA62)</f>
        <v/>
      </c>
      <c r="C84" s="252" t="str">
        <f>IF(Lists!BB62="","",Lists!BB62)</f>
        <v/>
      </c>
      <c r="D84" s="252" t="str">
        <f>IF(Lists!BC62="","",Lists!BC62)</f>
        <v/>
      </c>
      <c r="E84" s="217" t="str">
        <f>IF(Lists!BE62="","",Lists!BE62)</f>
        <v/>
      </c>
      <c r="F84" s="217" t="str">
        <f>IF($E84="","",SUMIFS(CMS_Deviation_Detail!$I$24:$I$5400,CMS_Deviation_Detail!$B$24:$B$5400,B84,CMS_Deviation_Detail!$C$24:$C$5400,C84,CMS_Deviation_Detail!$D$24:$D$5400,D84))</f>
        <v/>
      </c>
      <c r="G84" s="253" t="str">
        <f t="shared" si="0"/>
        <v/>
      </c>
      <c r="H84" s="217" t="str">
        <f>IF($E84="","",SUMIFS(CMS_Deviation_Detail!$I$24:$I$5800,CMS_Deviation_Detail!$B$24:$B$5800,B84,CMS_Deviation_Detail!$C$24:$C$5800,C84,CMS_Deviation_Detail!$D$24:$D$5800,D84,CMS_Deviation_Detail!$J$24:$J$5800,"Monitoring System Malfunctions"))</f>
        <v/>
      </c>
      <c r="I84" s="217" t="str">
        <f>IF($E84="","",SUMIFS(CMS_Deviation_Detail!$I$24:$I$5800,CMS_Deviation_Detail!$B$24:$B$5800,B84,CMS_Deviation_Detail!$C$24:$C$5800,C84,CMS_Deviation_Detail!$D$24:$D$5800,D84,CMS_Deviation_Detail!$J$24:$J$5800,"Nonmonitoring Equipment Malfunctions"))</f>
        <v/>
      </c>
      <c r="J84" s="217" t="str">
        <f>IF($E84="","",SUMIFS(CMS_Deviation_Detail!$I$24:$I$5800,CMS_Deviation_Detail!$B$24:$B$5800,B84,CMS_Deviation_Detail!$C$24:$C$5800,C84,CMS_Deviation_Detail!$D$24:$D$5800,D84,CMS_Deviation_Detail!$J$24:$J$5800,"Quality Assurance/Quality Control Calibrations"))</f>
        <v/>
      </c>
      <c r="K84" s="217" t="str">
        <f>IF($E84="","",SUMIFS(CMS_Deviation_Detail!$I$24:$I$5800,CMS_Deviation_Detail!$B$24:$B$5800,B84,CMS_Deviation_Detail!$C$24:$C$5800,C84,CMS_Deviation_Detail!$D$24:$D$5800,D84,CMS_Deviation_Detail!$J$24:$J$5800,"Other Known Causes"))</f>
        <v/>
      </c>
      <c r="L84" s="217" t="str">
        <f>IF($E84="","",SUMIFS(CMS_Deviation_Detail!$I$24:$I$5800,CMS_Deviation_Detail!$B$24:$B$5800,B84,CMS_Deviation_Detail!$C$24:$C$5800,C84,CMS_Deviation_Detail!$D$24:$D$5800,D84,CMS_Deviation_Detail!$J$24:$J$5800,"Unknown Causes"))</f>
        <v/>
      </c>
    </row>
    <row r="85" spans="2:12" x14ac:dyDescent="0.25">
      <c r="B85" s="251" t="str">
        <f>IF(Lists!BA63="","",Lists!BA63)</f>
        <v/>
      </c>
      <c r="C85" s="252" t="str">
        <f>IF(Lists!BB63="","",Lists!BB63)</f>
        <v/>
      </c>
      <c r="D85" s="252" t="str">
        <f>IF(Lists!BC63="","",Lists!BC63)</f>
        <v/>
      </c>
      <c r="E85" s="217" t="str">
        <f>IF(Lists!BE63="","",Lists!BE63)</f>
        <v/>
      </c>
      <c r="F85" s="217" t="str">
        <f>IF($E85="","",SUMIFS(CMS_Deviation_Detail!$I$24:$I$5400,CMS_Deviation_Detail!$B$24:$B$5400,B85,CMS_Deviation_Detail!$C$24:$C$5400,C85,CMS_Deviation_Detail!$D$24:$D$5400,D85))</f>
        <v/>
      </c>
      <c r="G85" s="253" t="str">
        <f t="shared" si="0"/>
        <v/>
      </c>
      <c r="H85" s="217" t="str">
        <f>IF($E85="","",SUMIFS(CMS_Deviation_Detail!$I$24:$I$5800,CMS_Deviation_Detail!$B$24:$B$5800,B85,CMS_Deviation_Detail!$C$24:$C$5800,C85,CMS_Deviation_Detail!$D$24:$D$5800,D85,CMS_Deviation_Detail!$J$24:$J$5800,"Monitoring System Malfunctions"))</f>
        <v/>
      </c>
      <c r="I85" s="217" t="str">
        <f>IF($E85="","",SUMIFS(CMS_Deviation_Detail!$I$24:$I$5800,CMS_Deviation_Detail!$B$24:$B$5800,B85,CMS_Deviation_Detail!$C$24:$C$5800,C85,CMS_Deviation_Detail!$D$24:$D$5800,D85,CMS_Deviation_Detail!$J$24:$J$5800,"Nonmonitoring Equipment Malfunctions"))</f>
        <v/>
      </c>
      <c r="J85" s="217" t="str">
        <f>IF($E85="","",SUMIFS(CMS_Deviation_Detail!$I$24:$I$5800,CMS_Deviation_Detail!$B$24:$B$5800,B85,CMS_Deviation_Detail!$C$24:$C$5800,C85,CMS_Deviation_Detail!$D$24:$D$5800,D85,CMS_Deviation_Detail!$J$24:$J$5800,"Quality Assurance/Quality Control Calibrations"))</f>
        <v/>
      </c>
      <c r="K85" s="217" t="str">
        <f>IF($E85="","",SUMIFS(CMS_Deviation_Detail!$I$24:$I$5800,CMS_Deviation_Detail!$B$24:$B$5800,B85,CMS_Deviation_Detail!$C$24:$C$5800,C85,CMS_Deviation_Detail!$D$24:$D$5800,D85,CMS_Deviation_Detail!$J$24:$J$5800,"Other Known Causes"))</f>
        <v/>
      </c>
      <c r="L85" s="217" t="str">
        <f>IF($E85="","",SUMIFS(CMS_Deviation_Detail!$I$24:$I$5800,CMS_Deviation_Detail!$B$24:$B$5800,B85,CMS_Deviation_Detail!$C$24:$C$5800,C85,CMS_Deviation_Detail!$D$24:$D$5800,D85,CMS_Deviation_Detail!$J$24:$J$5800,"Unknown Causes"))</f>
        <v/>
      </c>
    </row>
    <row r="86" spans="2:12" x14ac:dyDescent="0.25">
      <c r="B86" s="251" t="str">
        <f>IF(Lists!BA64="","",Lists!BA64)</f>
        <v/>
      </c>
      <c r="C86" s="252" t="str">
        <f>IF(Lists!BB64="","",Lists!BB64)</f>
        <v/>
      </c>
      <c r="D86" s="252" t="str">
        <f>IF(Lists!BC64="","",Lists!BC64)</f>
        <v/>
      </c>
      <c r="E86" s="217" t="str">
        <f>IF(Lists!BE64="","",Lists!BE64)</f>
        <v/>
      </c>
      <c r="F86" s="217" t="str">
        <f>IF($E86="","",SUMIFS(CMS_Deviation_Detail!$I$24:$I$5400,CMS_Deviation_Detail!$B$24:$B$5400,B86,CMS_Deviation_Detail!$C$24:$C$5400,C86,CMS_Deviation_Detail!$D$24:$D$5400,D86))</f>
        <v/>
      </c>
      <c r="G86" s="253" t="str">
        <f t="shared" si="0"/>
        <v/>
      </c>
      <c r="H86" s="217" t="str">
        <f>IF($E86="","",SUMIFS(CMS_Deviation_Detail!$I$24:$I$5800,CMS_Deviation_Detail!$B$24:$B$5800,B86,CMS_Deviation_Detail!$C$24:$C$5800,C86,CMS_Deviation_Detail!$D$24:$D$5800,D86,CMS_Deviation_Detail!$J$24:$J$5800,"Monitoring System Malfunctions"))</f>
        <v/>
      </c>
      <c r="I86" s="217" t="str">
        <f>IF($E86="","",SUMIFS(CMS_Deviation_Detail!$I$24:$I$5800,CMS_Deviation_Detail!$B$24:$B$5800,B86,CMS_Deviation_Detail!$C$24:$C$5800,C86,CMS_Deviation_Detail!$D$24:$D$5800,D86,CMS_Deviation_Detail!$J$24:$J$5800,"Nonmonitoring Equipment Malfunctions"))</f>
        <v/>
      </c>
      <c r="J86" s="217" t="str">
        <f>IF($E86="","",SUMIFS(CMS_Deviation_Detail!$I$24:$I$5800,CMS_Deviation_Detail!$B$24:$B$5800,B86,CMS_Deviation_Detail!$C$24:$C$5800,C86,CMS_Deviation_Detail!$D$24:$D$5800,D86,CMS_Deviation_Detail!$J$24:$J$5800,"Quality Assurance/Quality Control Calibrations"))</f>
        <v/>
      </c>
      <c r="K86" s="217" t="str">
        <f>IF($E86="","",SUMIFS(CMS_Deviation_Detail!$I$24:$I$5800,CMS_Deviation_Detail!$B$24:$B$5800,B86,CMS_Deviation_Detail!$C$24:$C$5800,C86,CMS_Deviation_Detail!$D$24:$D$5800,D86,CMS_Deviation_Detail!$J$24:$J$5800,"Other Known Causes"))</f>
        <v/>
      </c>
      <c r="L86" s="217" t="str">
        <f>IF($E86="","",SUMIFS(CMS_Deviation_Detail!$I$24:$I$5800,CMS_Deviation_Detail!$B$24:$B$5800,B86,CMS_Deviation_Detail!$C$24:$C$5800,C86,CMS_Deviation_Detail!$D$24:$D$5800,D86,CMS_Deviation_Detail!$J$24:$J$5800,"Unknown Causes"))</f>
        <v/>
      </c>
    </row>
    <row r="87" spans="2:12" x14ac:dyDescent="0.25">
      <c r="B87" s="251" t="str">
        <f>IF(Lists!BA65="","",Lists!BA65)</f>
        <v/>
      </c>
      <c r="C87" s="252" t="str">
        <f>IF(Lists!BB65="","",Lists!BB65)</f>
        <v/>
      </c>
      <c r="D87" s="252" t="str">
        <f>IF(Lists!BC65="","",Lists!BC65)</f>
        <v/>
      </c>
      <c r="E87" s="217" t="str">
        <f>IF(Lists!BE65="","",Lists!BE65)</f>
        <v/>
      </c>
      <c r="F87" s="217" t="str">
        <f>IF($E87="","",SUMIFS(CMS_Deviation_Detail!$I$24:$I$5400,CMS_Deviation_Detail!$B$24:$B$5400,B87,CMS_Deviation_Detail!$C$24:$C$5400,C87,CMS_Deviation_Detail!$D$24:$D$5400,D87))</f>
        <v/>
      </c>
      <c r="G87" s="253" t="str">
        <f t="shared" si="0"/>
        <v/>
      </c>
      <c r="H87" s="217" t="str">
        <f>IF($E87="","",SUMIFS(CMS_Deviation_Detail!$I$24:$I$5800,CMS_Deviation_Detail!$B$24:$B$5800,B87,CMS_Deviation_Detail!$C$24:$C$5800,C87,CMS_Deviation_Detail!$D$24:$D$5800,D87,CMS_Deviation_Detail!$J$24:$J$5800,"Monitoring System Malfunctions"))</f>
        <v/>
      </c>
      <c r="I87" s="217" t="str">
        <f>IF($E87="","",SUMIFS(CMS_Deviation_Detail!$I$24:$I$5800,CMS_Deviation_Detail!$B$24:$B$5800,B87,CMS_Deviation_Detail!$C$24:$C$5800,C87,CMS_Deviation_Detail!$D$24:$D$5800,D87,CMS_Deviation_Detail!$J$24:$J$5800,"Nonmonitoring Equipment Malfunctions"))</f>
        <v/>
      </c>
      <c r="J87" s="217" t="str">
        <f>IF($E87="","",SUMIFS(CMS_Deviation_Detail!$I$24:$I$5800,CMS_Deviation_Detail!$B$24:$B$5800,B87,CMS_Deviation_Detail!$C$24:$C$5800,C87,CMS_Deviation_Detail!$D$24:$D$5800,D87,CMS_Deviation_Detail!$J$24:$J$5800,"Quality Assurance/Quality Control Calibrations"))</f>
        <v/>
      </c>
      <c r="K87" s="217" t="str">
        <f>IF($E87="","",SUMIFS(CMS_Deviation_Detail!$I$24:$I$5800,CMS_Deviation_Detail!$B$24:$B$5800,B87,CMS_Deviation_Detail!$C$24:$C$5800,C87,CMS_Deviation_Detail!$D$24:$D$5800,D87,CMS_Deviation_Detail!$J$24:$J$5800,"Other Known Causes"))</f>
        <v/>
      </c>
      <c r="L87" s="217" t="str">
        <f>IF($E87="","",SUMIFS(CMS_Deviation_Detail!$I$24:$I$5800,CMS_Deviation_Detail!$B$24:$B$5800,B87,CMS_Deviation_Detail!$C$24:$C$5800,C87,CMS_Deviation_Detail!$D$24:$D$5800,D87,CMS_Deviation_Detail!$J$24:$J$5800,"Unknown Causes"))</f>
        <v/>
      </c>
    </row>
    <row r="88" spans="2:12" x14ac:dyDescent="0.25">
      <c r="B88" s="251" t="str">
        <f>IF(Lists!BA66="","",Lists!BA66)</f>
        <v/>
      </c>
      <c r="C88" s="252" t="str">
        <f>IF(Lists!BB66="","",Lists!BB66)</f>
        <v/>
      </c>
      <c r="D88" s="252" t="str">
        <f>IF(Lists!BC66="","",Lists!BC66)</f>
        <v/>
      </c>
      <c r="E88" s="217" t="str">
        <f>IF(Lists!BE66="","",Lists!BE66)</f>
        <v/>
      </c>
      <c r="F88" s="217" t="str">
        <f>IF($E88="","",SUMIFS(CMS_Deviation_Detail!$I$24:$I$5400,CMS_Deviation_Detail!$B$24:$B$5400,B88,CMS_Deviation_Detail!$C$24:$C$5400,C88,CMS_Deviation_Detail!$D$24:$D$5400,D88))</f>
        <v/>
      </c>
      <c r="G88" s="253" t="str">
        <f t="shared" si="0"/>
        <v/>
      </c>
      <c r="H88" s="217" t="str">
        <f>IF($E88="","",SUMIFS(CMS_Deviation_Detail!$I$24:$I$5800,CMS_Deviation_Detail!$B$24:$B$5800,B88,CMS_Deviation_Detail!$C$24:$C$5800,C88,CMS_Deviation_Detail!$D$24:$D$5800,D88,CMS_Deviation_Detail!$J$24:$J$5800,"Monitoring System Malfunctions"))</f>
        <v/>
      </c>
      <c r="I88" s="217" t="str">
        <f>IF($E88="","",SUMIFS(CMS_Deviation_Detail!$I$24:$I$5800,CMS_Deviation_Detail!$B$24:$B$5800,B88,CMS_Deviation_Detail!$C$24:$C$5800,C88,CMS_Deviation_Detail!$D$24:$D$5800,D88,CMS_Deviation_Detail!$J$24:$J$5800,"Nonmonitoring Equipment Malfunctions"))</f>
        <v/>
      </c>
      <c r="J88" s="217" t="str">
        <f>IF($E88="","",SUMIFS(CMS_Deviation_Detail!$I$24:$I$5800,CMS_Deviation_Detail!$B$24:$B$5800,B88,CMS_Deviation_Detail!$C$24:$C$5800,C88,CMS_Deviation_Detail!$D$24:$D$5800,D88,CMS_Deviation_Detail!$J$24:$J$5800,"Quality Assurance/Quality Control Calibrations"))</f>
        <v/>
      </c>
      <c r="K88" s="217" t="str">
        <f>IF($E88="","",SUMIFS(CMS_Deviation_Detail!$I$24:$I$5800,CMS_Deviation_Detail!$B$24:$B$5800,B88,CMS_Deviation_Detail!$C$24:$C$5800,C88,CMS_Deviation_Detail!$D$24:$D$5800,D88,CMS_Deviation_Detail!$J$24:$J$5800,"Other Known Causes"))</f>
        <v/>
      </c>
      <c r="L88" s="217" t="str">
        <f>IF($E88="","",SUMIFS(CMS_Deviation_Detail!$I$24:$I$5800,CMS_Deviation_Detail!$B$24:$B$5800,B88,CMS_Deviation_Detail!$C$24:$C$5800,C88,CMS_Deviation_Detail!$D$24:$D$5800,D88,CMS_Deviation_Detail!$J$24:$J$5800,"Unknown Causes"))</f>
        <v/>
      </c>
    </row>
    <row r="89" spans="2:12" x14ac:dyDescent="0.25">
      <c r="B89" s="251" t="str">
        <f>IF(Lists!BA67="","",Lists!BA67)</f>
        <v/>
      </c>
      <c r="C89" s="252" t="str">
        <f>IF(Lists!BB67="","",Lists!BB67)</f>
        <v/>
      </c>
      <c r="D89" s="252" t="str">
        <f>IF(Lists!BC67="","",Lists!BC67)</f>
        <v/>
      </c>
      <c r="E89" s="217" t="str">
        <f>IF(Lists!BE67="","",Lists!BE67)</f>
        <v/>
      </c>
      <c r="F89" s="217" t="str">
        <f>IF($E89="","",SUMIFS(CMS_Deviation_Detail!$I$24:$I$5400,CMS_Deviation_Detail!$B$24:$B$5400,B89,CMS_Deviation_Detail!$C$24:$C$5400,C89,CMS_Deviation_Detail!$D$24:$D$5400,D89))</f>
        <v/>
      </c>
      <c r="G89" s="253" t="str">
        <f t="shared" ref="G89:G100" si="1">IF($E89="","",IF(F89=0,"N/A",F89/$E89))</f>
        <v/>
      </c>
      <c r="H89" s="217" t="str">
        <f>IF($E89="","",SUMIFS(CMS_Deviation_Detail!$I$24:$I$5800,CMS_Deviation_Detail!$B$24:$B$5800,B89,CMS_Deviation_Detail!$C$24:$C$5800,C89,CMS_Deviation_Detail!$D$24:$D$5800,D89,CMS_Deviation_Detail!$J$24:$J$5800,"Monitoring System Malfunctions"))</f>
        <v/>
      </c>
      <c r="I89" s="217" t="str">
        <f>IF($E89="","",SUMIFS(CMS_Deviation_Detail!$I$24:$I$5800,CMS_Deviation_Detail!$B$24:$B$5800,B89,CMS_Deviation_Detail!$C$24:$C$5800,C89,CMS_Deviation_Detail!$D$24:$D$5800,D89,CMS_Deviation_Detail!$J$24:$J$5800,"Nonmonitoring Equipment Malfunctions"))</f>
        <v/>
      </c>
      <c r="J89" s="217" t="str">
        <f>IF($E89="","",SUMIFS(CMS_Deviation_Detail!$I$24:$I$5800,CMS_Deviation_Detail!$B$24:$B$5800,B89,CMS_Deviation_Detail!$C$24:$C$5800,C89,CMS_Deviation_Detail!$D$24:$D$5800,D89,CMS_Deviation_Detail!$J$24:$J$5800,"Quality Assurance/Quality Control Calibrations"))</f>
        <v/>
      </c>
      <c r="K89" s="217" t="str">
        <f>IF($E89="","",SUMIFS(CMS_Deviation_Detail!$I$24:$I$5800,CMS_Deviation_Detail!$B$24:$B$5800,B89,CMS_Deviation_Detail!$C$24:$C$5800,C89,CMS_Deviation_Detail!$D$24:$D$5800,D89,CMS_Deviation_Detail!$J$24:$J$5800,"Other Known Causes"))</f>
        <v/>
      </c>
      <c r="L89" s="217" t="str">
        <f>IF($E89="","",SUMIFS(CMS_Deviation_Detail!$I$24:$I$5800,CMS_Deviation_Detail!$B$24:$B$5800,B89,CMS_Deviation_Detail!$C$24:$C$5800,C89,CMS_Deviation_Detail!$D$24:$D$5800,D89,CMS_Deviation_Detail!$J$24:$J$5800,"Unknown Causes"))</f>
        <v/>
      </c>
    </row>
    <row r="90" spans="2:12" x14ac:dyDescent="0.25">
      <c r="B90" s="251" t="str">
        <f>IF(Lists!BA68="","",Lists!BA68)</f>
        <v/>
      </c>
      <c r="C90" s="252" t="str">
        <f>IF(Lists!BB68="","",Lists!BB68)</f>
        <v/>
      </c>
      <c r="D90" s="252" t="str">
        <f>IF(Lists!BC68="","",Lists!BC68)</f>
        <v/>
      </c>
      <c r="E90" s="217" t="str">
        <f>IF(Lists!BE68="","",Lists!BE68)</f>
        <v/>
      </c>
      <c r="F90" s="217" t="str">
        <f>IF($E90="","",SUMIFS(CMS_Deviation_Detail!$I$24:$I$5400,CMS_Deviation_Detail!$B$24:$B$5400,B90,CMS_Deviation_Detail!$C$24:$C$5400,C90,CMS_Deviation_Detail!$D$24:$D$5400,D90))</f>
        <v/>
      </c>
      <c r="G90" s="253" t="str">
        <f t="shared" si="1"/>
        <v/>
      </c>
      <c r="H90" s="217" t="str">
        <f>IF($E90="","",SUMIFS(CMS_Deviation_Detail!$I$24:$I$5800,CMS_Deviation_Detail!$B$24:$B$5800,B90,CMS_Deviation_Detail!$C$24:$C$5800,C90,CMS_Deviation_Detail!$D$24:$D$5800,D90,CMS_Deviation_Detail!$J$24:$J$5800,"Monitoring System Malfunctions"))</f>
        <v/>
      </c>
      <c r="I90" s="217" t="str">
        <f>IF($E90="","",SUMIFS(CMS_Deviation_Detail!$I$24:$I$5800,CMS_Deviation_Detail!$B$24:$B$5800,B90,CMS_Deviation_Detail!$C$24:$C$5800,C90,CMS_Deviation_Detail!$D$24:$D$5800,D90,CMS_Deviation_Detail!$J$24:$J$5800,"Nonmonitoring Equipment Malfunctions"))</f>
        <v/>
      </c>
      <c r="J90" s="217" t="str">
        <f>IF($E90="","",SUMIFS(CMS_Deviation_Detail!$I$24:$I$5800,CMS_Deviation_Detail!$B$24:$B$5800,B90,CMS_Deviation_Detail!$C$24:$C$5800,C90,CMS_Deviation_Detail!$D$24:$D$5800,D90,CMS_Deviation_Detail!$J$24:$J$5800,"Quality Assurance/Quality Control Calibrations"))</f>
        <v/>
      </c>
      <c r="K90" s="217" t="str">
        <f>IF($E90="","",SUMIFS(CMS_Deviation_Detail!$I$24:$I$5800,CMS_Deviation_Detail!$B$24:$B$5800,B90,CMS_Deviation_Detail!$C$24:$C$5800,C90,CMS_Deviation_Detail!$D$24:$D$5800,D90,CMS_Deviation_Detail!$J$24:$J$5800,"Other Known Causes"))</f>
        <v/>
      </c>
      <c r="L90" s="217" t="str">
        <f>IF($E90="","",SUMIFS(CMS_Deviation_Detail!$I$24:$I$5800,CMS_Deviation_Detail!$B$24:$B$5800,B90,CMS_Deviation_Detail!$C$24:$C$5800,C90,CMS_Deviation_Detail!$D$24:$D$5800,D90,CMS_Deviation_Detail!$J$24:$J$5800,"Unknown Causes"))</f>
        <v/>
      </c>
    </row>
    <row r="91" spans="2:12" x14ac:dyDescent="0.25">
      <c r="B91" s="251" t="str">
        <f>IF(Lists!BA69="","",Lists!BA69)</f>
        <v/>
      </c>
      <c r="C91" s="252" t="str">
        <f>IF(Lists!BB69="","",Lists!BB69)</f>
        <v/>
      </c>
      <c r="D91" s="252" t="str">
        <f>IF(Lists!BC69="","",Lists!BC69)</f>
        <v/>
      </c>
      <c r="E91" s="217" t="str">
        <f>IF(Lists!BE69="","",Lists!BE69)</f>
        <v/>
      </c>
      <c r="F91" s="217" t="str">
        <f>IF($E91="","",SUMIFS(CMS_Deviation_Detail!$I$24:$I$5400,CMS_Deviation_Detail!$B$24:$B$5400,B91,CMS_Deviation_Detail!$C$24:$C$5400,C91,CMS_Deviation_Detail!$D$24:$D$5400,D91))</f>
        <v/>
      </c>
      <c r="G91" s="253" t="str">
        <f t="shared" si="1"/>
        <v/>
      </c>
      <c r="H91" s="217" t="str">
        <f>IF($E91="","",SUMIFS(CMS_Deviation_Detail!$I$24:$I$5800,CMS_Deviation_Detail!$B$24:$B$5800,B91,CMS_Deviation_Detail!$C$24:$C$5800,C91,CMS_Deviation_Detail!$D$24:$D$5800,D91,CMS_Deviation_Detail!$J$24:$J$5800,"Monitoring System Malfunctions"))</f>
        <v/>
      </c>
      <c r="I91" s="217" t="str">
        <f>IF($E91="","",SUMIFS(CMS_Deviation_Detail!$I$24:$I$5800,CMS_Deviation_Detail!$B$24:$B$5800,B91,CMS_Deviation_Detail!$C$24:$C$5800,C91,CMS_Deviation_Detail!$D$24:$D$5800,D91,CMS_Deviation_Detail!$J$24:$J$5800,"Nonmonitoring Equipment Malfunctions"))</f>
        <v/>
      </c>
      <c r="J91" s="217" t="str">
        <f>IF($E91="","",SUMIFS(CMS_Deviation_Detail!$I$24:$I$5800,CMS_Deviation_Detail!$B$24:$B$5800,B91,CMS_Deviation_Detail!$C$24:$C$5800,C91,CMS_Deviation_Detail!$D$24:$D$5800,D91,CMS_Deviation_Detail!$J$24:$J$5800,"Quality Assurance/Quality Control Calibrations"))</f>
        <v/>
      </c>
      <c r="K91" s="217" t="str">
        <f>IF($E91="","",SUMIFS(CMS_Deviation_Detail!$I$24:$I$5800,CMS_Deviation_Detail!$B$24:$B$5800,B91,CMS_Deviation_Detail!$C$24:$C$5800,C91,CMS_Deviation_Detail!$D$24:$D$5800,D91,CMS_Deviation_Detail!$J$24:$J$5800,"Other Known Causes"))</f>
        <v/>
      </c>
      <c r="L91" s="217" t="str">
        <f>IF($E91="","",SUMIFS(CMS_Deviation_Detail!$I$24:$I$5800,CMS_Deviation_Detail!$B$24:$B$5800,B91,CMS_Deviation_Detail!$C$24:$C$5800,C91,CMS_Deviation_Detail!$D$24:$D$5800,D91,CMS_Deviation_Detail!$J$24:$J$5800,"Unknown Causes"))</f>
        <v/>
      </c>
    </row>
    <row r="92" spans="2:12" x14ac:dyDescent="0.25">
      <c r="B92" s="251" t="str">
        <f>IF(Lists!BA70="","",Lists!BA70)</f>
        <v/>
      </c>
      <c r="C92" s="252" t="str">
        <f>IF(Lists!BB70="","",Lists!BB70)</f>
        <v/>
      </c>
      <c r="D92" s="252" t="str">
        <f>IF(Lists!BC70="","",Lists!BC70)</f>
        <v/>
      </c>
      <c r="E92" s="217" t="str">
        <f>IF(Lists!BE70="","",Lists!BE70)</f>
        <v/>
      </c>
      <c r="F92" s="217" t="str">
        <f>IF($E92="","",SUMIFS(CMS_Deviation_Detail!$I$24:$I$5400,CMS_Deviation_Detail!$B$24:$B$5400,B92,CMS_Deviation_Detail!$C$24:$C$5400,C92,CMS_Deviation_Detail!$D$24:$D$5400,D92))</f>
        <v/>
      </c>
      <c r="G92" s="253" t="str">
        <f t="shared" si="1"/>
        <v/>
      </c>
      <c r="H92" s="217" t="str">
        <f>IF($E92="","",SUMIFS(CMS_Deviation_Detail!$I$24:$I$5800,CMS_Deviation_Detail!$B$24:$B$5800,B92,CMS_Deviation_Detail!$C$24:$C$5800,C92,CMS_Deviation_Detail!$D$24:$D$5800,D92,CMS_Deviation_Detail!$J$24:$J$5800,"Monitoring System Malfunctions"))</f>
        <v/>
      </c>
      <c r="I92" s="217" t="str">
        <f>IF($E92="","",SUMIFS(CMS_Deviation_Detail!$I$24:$I$5800,CMS_Deviation_Detail!$B$24:$B$5800,B92,CMS_Deviation_Detail!$C$24:$C$5800,C92,CMS_Deviation_Detail!$D$24:$D$5800,D92,CMS_Deviation_Detail!$J$24:$J$5800,"Nonmonitoring Equipment Malfunctions"))</f>
        <v/>
      </c>
      <c r="J92" s="217" t="str">
        <f>IF($E92="","",SUMIFS(CMS_Deviation_Detail!$I$24:$I$5800,CMS_Deviation_Detail!$B$24:$B$5800,B92,CMS_Deviation_Detail!$C$24:$C$5800,C92,CMS_Deviation_Detail!$D$24:$D$5800,D92,CMS_Deviation_Detail!$J$24:$J$5800,"Quality Assurance/Quality Control Calibrations"))</f>
        <v/>
      </c>
      <c r="K92" s="217" t="str">
        <f>IF($E92="","",SUMIFS(CMS_Deviation_Detail!$I$24:$I$5800,CMS_Deviation_Detail!$B$24:$B$5800,B92,CMS_Deviation_Detail!$C$24:$C$5800,C92,CMS_Deviation_Detail!$D$24:$D$5800,D92,CMS_Deviation_Detail!$J$24:$J$5800,"Other Known Causes"))</f>
        <v/>
      </c>
      <c r="L92" s="217" t="str">
        <f>IF($E92="","",SUMIFS(CMS_Deviation_Detail!$I$24:$I$5800,CMS_Deviation_Detail!$B$24:$B$5800,B92,CMS_Deviation_Detail!$C$24:$C$5800,C92,CMS_Deviation_Detail!$D$24:$D$5800,D92,CMS_Deviation_Detail!$J$24:$J$5800,"Unknown Causes"))</f>
        <v/>
      </c>
    </row>
    <row r="93" spans="2:12" x14ac:dyDescent="0.25">
      <c r="B93" s="251" t="str">
        <f>IF(Lists!BA71="","",Lists!BA71)</f>
        <v/>
      </c>
      <c r="C93" s="252" t="str">
        <f>IF(Lists!BB71="","",Lists!BB71)</f>
        <v/>
      </c>
      <c r="D93" s="252" t="str">
        <f>IF(Lists!BC71="","",Lists!BC71)</f>
        <v/>
      </c>
      <c r="E93" s="217" t="str">
        <f>IF(Lists!BE71="","",Lists!BE71)</f>
        <v/>
      </c>
      <c r="F93" s="217" t="str">
        <f>IF($E93="","",SUMIFS(CMS_Deviation_Detail!$I$24:$I$5400,CMS_Deviation_Detail!$B$24:$B$5400,B93,CMS_Deviation_Detail!$C$24:$C$5400,C93,CMS_Deviation_Detail!$D$24:$D$5400,D93))</f>
        <v/>
      </c>
      <c r="G93" s="253" t="str">
        <f t="shared" si="1"/>
        <v/>
      </c>
      <c r="H93" s="217" t="str">
        <f>IF($E93="","",SUMIFS(CMS_Deviation_Detail!$I$24:$I$5800,CMS_Deviation_Detail!$B$24:$B$5800,B93,CMS_Deviation_Detail!$C$24:$C$5800,C93,CMS_Deviation_Detail!$D$24:$D$5800,D93,CMS_Deviation_Detail!$J$24:$J$5800,"Monitoring System Malfunctions"))</f>
        <v/>
      </c>
      <c r="I93" s="217" t="str">
        <f>IF($E93="","",SUMIFS(CMS_Deviation_Detail!$I$24:$I$5800,CMS_Deviation_Detail!$B$24:$B$5800,B93,CMS_Deviation_Detail!$C$24:$C$5800,C93,CMS_Deviation_Detail!$D$24:$D$5800,D93,CMS_Deviation_Detail!$J$24:$J$5800,"Nonmonitoring Equipment Malfunctions"))</f>
        <v/>
      </c>
      <c r="J93" s="217" t="str">
        <f>IF($E93="","",SUMIFS(CMS_Deviation_Detail!$I$24:$I$5800,CMS_Deviation_Detail!$B$24:$B$5800,B93,CMS_Deviation_Detail!$C$24:$C$5800,C93,CMS_Deviation_Detail!$D$24:$D$5800,D93,CMS_Deviation_Detail!$J$24:$J$5800,"Quality Assurance/Quality Control Calibrations"))</f>
        <v/>
      </c>
      <c r="K93" s="217" t="str">
        <f>IF($E93="","",SUMIFS(CMS_Deviation_Detail!$I$24:$I$5800,CMS_Deviation_Detail!$B$24:$B$5800,B93,CMS_Deviation_Detail!$C$24:$C$5800,C93,CMS_Deviation_Detail!$D$24:$D$5800,D93,CMS_Deviation_Detail!$J$24:$J$5800,"Other Known Causes"))</f>
        <v/>
      </c>
      <c r="L93" s="217" t="str">
        <f>IF($E93="","",SUMIFS(CMS_Deviation_Detail!$I$24:$I$5800,CMS_Deviation_Detail!$B$24:$B$5800,B93,CMS_Deviation_Detail!$C$24:$C$5800,C93,CMS_Deviation_Detail!$D$24:$D$5800,D93,CMS_Deviation_Detail!$J$24:$J$5800,"Unknown Causes"))</f>
        <v/>
      </c>
    </row>
    <row r="94" spans="2:12" x14ac:dyDescent="0.25">
      <c r="B94" s="251" t="str">
        <f>IF(Lists!BA72="","",Lists!BA72)</f>
        <v/>
      </c>
      <c r="C94" s="252" t="str">
        <f>IF(Lists!BB72="","",Lists!BB72)</f>
        <v/>
      </c>
      <c r="D94" s="252" t="str">
        <f>IF(Lists!BC72="","",Lists!BC72)</f>
        <v/>
      </c>
      <c r="E94" s="217" t="str">
        <f>IF(Lists!BE72="","",Lists!BE72)</f>
        <v/>
      </c>
      <c r="F94" s="217" t="str">
        <f>IF($E94="","",SUMIFS(CMS_Deviation_Detail!$I$24:$I$5400,CMS_Deviation_Detail!$B$24:$B$5400,B94,CMS_Deviation_Detail!$C$24:$C$5400,C94,CMS_Deviation_Detail!$D$24:$D$5400,D94))</f>
        <v/>
      </c>
      <c r="G94" s="253" t="str">
        <f t="shared" si="1"/>
        <v/>
      </c>
      <c r="H94" s="217" t="str">
        <f>IF($E94="","",SUMIFS(CMS_Deviation_Detail!$I$24:$I$5800,CMS_Deviation_Detail!$B$24:$B$5800,B94,CMS_Deviation_Detail!$C$24:$C$5800,C94,CMS_Deviation_Detail!$D$24:$D$5800,D94,CMS_Deviation_Detail!$J$24:$J$5800,"Monitoring System Malfunctions"))</f>
        <v/>
      </c>
      <c r="I94" s="217" t="str">
        <f>IF($E94="","",SUMIFS(CMS_Deviation_Detail!$I$24:$I$5800,CMS_Deviation_Detail!$B$24:$B$5800,B94,CMS_Deviation_Detail!$C$24:$C$5800,C94,CMS_Deviation_Detail!$D$24:$D$5800,D94,CMS_Deviation_Detail!$J$24:$J$5800,"Nonmonitoring Equipment Malfunctions"))</f>
        <v/>
      </c>
      <c r="J94" s="217" t="str">
        <f>IF($E94="","",SUMIFS(CMS_Deviation_Detail!$I$24:$I$5800,CMS_Deviation_Detail!$B$24:$B$5800,B94,CMS_Deviation_Detail!$C$24:$C$5800,C94,CMS_Deviation_Detail!$D$24:$D$5800,D94,CMS_Deviation_Detail!$J$24:$J$5800,"Quality Assurance/Quality Control Calibrations"))</f>
        <v/>
      </c>
      <c r="K94" s="217" t="str">
        <f>IF($E94="","",SUMIFS(CMS_Deviation_Detail!$I$24:$I$5800,CMS_Deviation_Detail!$B$24:$B$5800,B94,CMS_Deviation_Detail!$C$24:$C$5800,C94,CMS_Deviation_Detail!$D$24:$D$5800,D94,CMS_Deviation_Detail!$J$24:$J$5800,"Other Known Causes"))</f>
        <v/>
      </c>
      <c r="L94" s="217" t="str">
        <f>IF($E94="","",SUMIFS(CMS_Deviation_Detail!$I$24:$I$5800,CMS_Deviation_Detail!$B$24:$B$5800,B94,CMS_Deviation_Detail!$C$24:$C$5800,C94,CMS_Deviation_Detail!$D$24:$D$5800,D94,CMS_Deviation_Detail!$J$24:$J$5800,"Unknown Causes"))</f>
        <v/>
      </c>
    </row>
    <row r="95" spans="2:12" x14ac:dyDescent="0.25">
      <c r="B95" s="251" t="str">
        <f>IF(Lists!BA73="","",Lists!BA73)</f>
        <v/>
      </c>
      <c r="C95" s="252" t="str">
        <f>IF(Lists!BB73="","",Lists!BB73)</f>
        <v/>
      </c>
      <c r="D95" s="252" t="str">
        <f>IF(Lists!BC73="","",Lists!BC73)</f>
        <v/>
      </c>
      <c r="E95" s="217" t="str">
        <f>IF(Lists!BE73="","",Lists!BE73)</f>
        <v/>
      </c>
      <c r="F95" s="217" t="str">
        <f>IF($E95="","",SUMIFS(CMS_Deviation_Detail!$I$24:$I$5400,CMS_Deviation_Detail!$B$24:$B$5400,B95,CMS_Deviation_Detail!$C$24:$C$5400,C95,CMS_Deviation_Detail!$D$24:$D$5400,D95))</f>
        <v/>
      </c>
      <c r="G95" s="253" t="str">
        <f t="shared" si="1"/>
        <v/>
      </c>
      <c r="H95" s="217" t="str">
        <f>IF($E95="","",SUMIFS(CMS_Deviation_Detail!$I$24:$I$5800,CMS_Deviation_Detail!$B$24:$B$5800,B95,CMS_Deviation_Detail!$C$24:$C$5800,C95,CMS_Deviation_Detail!$D$24:$D$5800,D95,CMS_Deviation_Detail!$J$24:$J$5800,"Monitoring System Malfunctions"))</f>
        <v/>
      </c>
      <c r="I95" s="217" t="str">
        <f>IF($E95="","",SUMIFS(CMS_Deviation_Detail!$I$24:$I$5800,CMS_Deviation_Detail!$B$24:$B$5800,B95,CMS_Deviation_Detail!$C$24:$C$5800,C95,CMS_Deviation_Detail!$D$24:$D$5800,D95,CMS_Deviation_Detail!$J$24:$J$5800,"Nonmonitoring Equipment Malfunctions"))</f>
        <v/>
      </c>
      <c r="J95" s="217" t="str">
        <f>IF($E95="","",SUMIFS(CMS_Deviation_Detail!$I$24:$I$5800,CMS_Deviation_Detail!$B$24:$B$5800,B95,CMS_Deviation_Detail!$C$24:$C$5800,C95,CMS_Deviation_Detail!$D$24:$D$5800,D95,CMS_Deviation_Detail!$J$24:$J$5800,"Quality Assurance/Quality Control Calibrations"))</f>
        <v/>
      </c>
      <c r="K95" s="217" t="str">
        <f>IF($E95="","",SUMIFS(CMS_Deviation_Detail!$I$24:$I$5800,CMS_Deviation_Detail!$B$24:$B$5800,B95,CMS_Deviation_Detail!$C$24:$C$5800,C95,CMS_Deviation_Detail!$D$24:$D$5800,D95,CMS_Deviation_Detail!$J$24:$J$5800,"Other Known Causes"))</f>
        <v/>
      </c>
      <c r="L95" s="217" t="str">
        <f>IF($E95="","",SUMIFS(CMS_Deviation_Detail!$I$24:$I$5800,CMS_Deviation_Detail!$B$24:$B$5800,B95,CMS_Deviation_Detail!$C$24:$C$5800,C95,CMS_Deviation_Detail!$D$24:$D$5800,D95,CMS_Deviation_Detail!$J$24:$J$5800,"Unknown Causes"))</f>
        <v/>
      </c>
    </row>
    <row r="96" spans="2:12" x14ac:dyDescent="0.25">
      <c r="B96" s="251" t="str">
        <f>IF(Lists!BA74="","",Lists!BA74)</f>
        <v/>
      </c>
      <c r="C96" s="252" t="str">
        <f>IF(Lists!BB74="","",Lists!BB74)</f>
        <v/>
      </c>
      <c r="D96" s="252" t="str">
        <f>IF(Lists!BC74="","",Lists!BC74)</f>
        <v/>
      </c>
      <c r="E96" s="217" t="str">
        <f>IF(Lists!BE74="","",Lists!BE74)</f>
        <v/>
      </c>
      <c r="F96" s="217" t="str">
        <f>IF($E96="","",SUMIFS(CMS_Deviation_Detail!$I$24:$I$5400,CMS_Deviation_Detail!$B$24:$B$5400,B96,CMS_Deviation_Detail!$C$24:$C$5400,C96,CMS_Deviation_Detail!$D$24:$D$5400,D96))</f>
        <v/>
      </c>
      <c r="G96" s="253" t="str">
        <f t="shared" si="1"/>
        <v/>
      </c>
      <c r="H96" s="217" t="str">
        <f>IF($E96="","",SUMIFS(CMS_Deviation_Detail!$I$24:$I$5800,CMS_Deviation_Detail!$B$24:$B$5800,B96,CMS_Deviation_Detail!$C$24:$C$5800,C96,CMS_Deviation_Detail!$D$24:$D$5800,D96,CMS_Deviation_Detail!$J$24:$J$5800,"Monitoring System Malfunctions"))</f>
        <v/>
      </c>
      <c r="I96" s="217" t="str">
        <f>IF($E96="","",SUMIFS(CMS_Deviation_Detail!$I$24:$I$5800,CMS_Deviation_Detail!$B$24:$B$5800,B96,CMS_Deviation_Detail!$C$24:$C$5800,C96,CMS_Deviation_Detail!$D$24:$D$5800,D96,CMS_Deviation_Detail!$J$24:$J$5800,"Nonmonitoring Equipment Malfunctions"))</f>
        <v/>
      </c>
      <c r="J96" s="217" t="str">
        <f>IF($E96="","",SUMIFS(CMS_Deviation_Detail!$I$24:$I$5800,CMS_Deviation_Detail!$B$24:$B$5800,B96,CMS_Deviation_Detail!$C$24:$C$5800,C96,CMS_Deviation_Detail!$D$24:$D$5800,D96,CMS_Deviation_Detail!$J$24:$J$5800,"Quality Assurance/Quality Control Calibrations"))</f>
        <v/>
      </c>
      <c r="K96" s="217" t="str">
        <f>IF($E96="","",SUMIFS(CMS_Deviation_Detail!$I$24:$I$5800,CMS_Deviation_Detail!$B$24:$B$5800,B96,CMS_Deviation_Detail!$C$24:$C$5800,C96,CMS_Deviation_Detail!$D$24:$D$5800,D96,CMS_Deviation_Detail!$J$24:$J$5800,"Other Known Causes"))</f>
        <v/>
      </c>
      <c r="L96" s="217" t="str">
        <f>IF($E96="","",SUMIFS(CMS_Deviation_Detail!$I$24:$I$5800,CMS_Deviation_Detail!$B$24:$B$5800,B96,CMS_Deviation_Detail!$C$24:$C$5800,C96,CMS_Deviation_Detail!$D$24:$D$5800,D96,CMS_Deviation_Detail!$J$24:$J$5800,"Unknown Causes"))</f>
        <v/>
      </c>
    </row>
    <row r="97" spans="2:12" x14ac:dyDescent="0.25">
      <c r="B97" s="251" t="str">
        <f>IF(Lists!BA75="","",Lists!BA75)</f>
        <v/>
      </c>
      <c r="C97" s="252" t="str">
        <f>IF(Lists!BB75="","",Lists!BB75)</f>
        <v/>
      </c>
      <c r="D97" s="252" t="str">
        <f>IF(Lists!BC75="","",Lists!BC75)</f>
        <v/>
      </c>
      <c r="E97" s="217" t="str">
        <f>IF(Lists!BE75="","",Lists!BE75)</f>
        <v/>
      </c>
      <c r="F97" s="217" t="str">
        <f>IF($E97="","",SUMIFS(CMS_Deviation_Detail!$I$24:$I$5400,CMS_Deviation_Detail!$B$24:$B$5400,B97,CMS_Deviation_Detail!$C$24:$C$5400,C97,CMS_Deviation_Detail!$D$24:$D$5400,D97))</f>
        <v/>
      </c>
      <c r="G97" s="253" t="str">
        <f t="shared" si="1"/>
        <v/>
      </c>
      <c r="H97" s="217" t="str">
        <f>IF($E97="","",SUMIFS(CMS_Deviation_Detail!$I$24:$I$5800,CMS_Deviation_Detail!$B$24:$B$5800,B97,CMS_Deviation_Detail!$C$24:$C$5800,C97,CMS_Deviation_Detail!$D$24:$D$5800,D97,CMS_Deviation_Detail!$J$24:$J$5800,"Monitoring System Malfunctions"))</f>
        <v/>
      </c>
      <c r="I97" s="217" t="str">
        <f>IF($E97="","",SUMIFS(CMS_Deviation_Detail!$I$24:$I$5800,CMS_Deviation_Detail!$B$24:$B$5800,B97,CMS_Deviation_Detail!$C$24:$C$5800,C97,CMS_Deviation_Detail!$D$24:$D$5800,D97,CMS_Deviation_Detail!$J$24:$J$5800,"Nonmonitoring Equipment Malfunctions"))</f>
        <v/>
      </c>
      <c r="J97" s="217" t="str">
        <f>IF($E97="","",SUMIFS(CMS_Deviation_Detail!$I$24:$I$5800,CMS_Deviation_Detail!$B$24:$B$5800,B97,CMS_Deviation_Detail!$C$24:$C$5800,C97,CMS_Deviation_Detail!$D$24:$D$5800,D97,CMS_Deviation_Detail!$J$24:$J$5800,"Quality Assurance/Quality Control Calibrations"))</f>
        <v/>
      </c>
      <c r="K97" s="217" t="str">
        <f>IF($E97="","",SUMIFS(CMS_Deviation_Detail!$I$24:$I$5800,CMS_Deviation_Detail!$B$24:$B$5800,B97,CMS_Deviation_Detail!$C$24:$C$5800,C97,CMS_Deviation_Detail!$D$24:$D$5800,D97,CMS_Deviation_Detail!$J$24:$J$5800,"Other Known Causes"))</f>
        <v/>
      </c>
      <c r="L97" s="217" t="str">
        <f>IF($E97="","",SUMIFS(CMS_Deviation_Detail!$I$24:$I$5800,CMS_Deviation_Detail!$B$24:$B$5800,B97,CMS_Deviation_Detail!$C$24:$C$5800,C97,CMS_Deviation_Detail!$D$24:$D$5800,D97,CMS_Deviation_Detail!$J$24:$J$5800,"Unknown Causes"))</f>
        <v/>
      </c>
    </row>
    <row r="98" spans="2:12" x14ac:dyDescent="0.25">
      <c r="B98" s="251" t="str">
        <f>IF(Lists!BA76="","",Lists!BA76)</f>
        <v/>
      </c>
      <c r="C98" s="252" t="str">
        <f>IF(Lists!BB76="","",Lists!BB76)</f>
        <v/>
      </c>
      <c r="D98" s="252" t="str">
        <f>IF(Lists!BC76="","",Lists!BC76)</f>
        <v/>
      </c>
      <c r="E98" s="217" t="str">
        <f>IF(Lists!BE76="","",Lists!BE76)</f>
        <v/>
      </c>
      <c r="F98" s="217" t="str">
        <f>IF($E98="","",SUMIFS(CMS_Deviation_Detail!$I$24:$I$5400,CMS_Deviation_Detail!$B$24:$B$5400,B98,CMS_Deviation_Detail!$C$24:$C$5400,C98,CMS_Deviation_Detail!$D$24:$D$5400,D98))</f>
        <v/>
      </c>
      <c r="G98" s="253" t="str">
        <f t="shared" si="1"/>
        <v/>
      </c>
      <c r="H98" s="217" t="str">
        <f>IF($E98="","",SUMIFS(CMS_Deviation_Detail!$I$24:$I$5800,CMS_Deviation_Detail!$B$24:$B$5800,B98,CMS_Deviation_Detail!$C$24:$C$5800,C98,CMS_Deviation_Detail!$D$24:$D$5800,D98,CMS_Deviation_Detail!$J$24:$J$5800,"Monitoring System Malfunctions"))</f>
        <v/>
      </c>
      <c r="I98" s="217" t="str">
        <f>IF($E98="","",SUMIFS(CMS_Deviation_Detail!$I$24:$I$5800,CMS_Deviation_Detail!$B$24:$B$5800,B98,CMS_Deviation_Detail!$C$24:$C$5800,C98,CMS_Deviation_Detail!$D$24:$D$5800,D98,CMS_Deviation_Detail!$J$24:$J$5800,"Nonmonitoring Equipment Malfunctions"))</f>
        <v/>
      </c>
      <c r="J98" s="217" t="str">
        <f>IF($E98="","",SUMIFS(CMS_Deviation_Detail!$I$24:$I$5800,CMS_Deviation_Detail!$B$24:$B$5800,B98,CMS_Deviation_Detail!$C$24:$C$5800,C98,CMS_Deviation_Detail!$D$24:$D$5800,D98,CMS_Deviation_Detail!$J$24:$J$5800,"Quality Assurance/Quality Control Calibrations"))</f>
        <v/>
      </c>
      <c r="K98" s="217" t="str">
        <f>IF($E98="","",SUMIFS(CMS_Deviation_Detail!$I$24:$I$5800,CMS_Deviation_Detail!$B$24:$B$5800,B98,CMS_Deviation_Detail!$C$24:$C$5800,C98,CMS_Deviation_Detail!$D$24:$D$5800,D98,CMS_Deviation_Detail!$J$24:$J$5800,"Other Known Causes"))</f>
        <v/>
      </c>
      <c r="L98" s="217" t="str">
        <f>IF($E98="","",SUMIFS(CMS_Deviation_Detail!$I$24:$I$5800,CMS_Deviation_Detail!$B$24:$B$5800,B98,CMS_Deviation_Detail!$C$24:$C$5800,C98,CMS_Deviation_Detail!$D$24:$D$5800,D98,CMS_Deviation_Detail!$J$24:$J$5800,"Unknown Causes"))</f>
        <v/>
      </c>
    </row>
    <row r="99" spans="2:12" x14ac:dyDescent="0.25">
      <c r="B99" s="251" t="str">
        <f>IF(Lists!BA77="","",Lists!BA77)</f>
        <v/>
      </c>
      <c r="C99" s="252" t="str">
        <f>IF(Lists!BB77="","",Lists!BB77)</f>
        <v/>
      </c>
      <c r="D99" s="252" t="str">
        <f>IF(Lists!BC77="","",Lists!BC77)</f>
        <v/>
      </c>
      <c r="E99" s="217" t="str">
        <f>IF(Lists!BE77="","",Lists!BE77)</f>
        <v/>
      </c>
      <c r="F99" s="217" t="str">
        <f>IF($E99="","",SUMIFS(CMS_Deviation_Detail!$I$24:$I$5400,CMS_Deviation_Detail!$B$24:$B$5400,B99,CMS_Deviation_Detail!$C$24:$C$5400,C99,CMS_Deviation_Detail!$D$24:$D$5400,D99))</f>
        <v/>
      </c>
      <c r="G99" s="253" t="str">
        <f t="shared" si="1"/>
        <v/>
      </c>
      <c r="H99" s="217" t="str">
        <f>IF($E99="","",SUMIFS(CMS_Deviation_Detail!$I$24:$I$5800,CMS_Deviation_Detail!$B$24:$B$5800,B99,CMS_Deviation_Detail!$C$24:$C$5800,C99,CMS_Deviation_Detail!$D$24:$D$5800,D99,CMS_Deviation_Detail!$J$24:$J$5800,"Monitoring System Malfunctions"))</f>
        <v/>
      </c>
      <c r="I99" s="217" t="str">
        <f>IF($E99="","",SUMIFS(CMS_Deviation_Detail!$I$24:$I$5800,CMS_Deviation_Detail!$B$24:$B$5800,B99,CMS_Deviation_Detail!$C$24:$C$5800,C99,CMS_Deviation_Detail!$D$24:$D$5800,D99,CMS_Deviation_Detail!$J$24:$J$5800,"Nonmonitoring Equipment Malfunctions"))</f>
        <v/>
      </c>
      <c r="J99" s="217" t="str">
        <f>IF($E99="","",SUMIFS(CMS_Deviation_Detail!$I$24:$I$5800,CMS_Deviation_Detail!$B$24:$B$5800,B99,CMS_Deviation_Detail!$C$24:$C$5800,C99,CMS_Deviation_Detail!$D$24:$D$5800,D99,CMS_Deviation_Detail!$J$24:$J$5800,"Quality Assurance/Quality Control Calibrations"))</f>
        <v/>
      </c>
      <c r="K99" s="217" t="str">
        <f>IF($E99="","",SUMIFS(CMS_Deviation_Detail!$I$24:$I$5800,CMS_Deviation_Detail!$B$24:$B$5800,B99,CMS_Deviation_Detail!$C$24:$C$5800,C99,CMS_Deviation_Detail!$D$24:$D$5800,D99,CMS_Deviation_Detail!$J$24:$J$5800,"Other Known Causes"))</f>
        <v/>
      </c>
      <c r="L99" s="217" t="str">
        <f>IF($E99="","",SUMIFS(CMS_Deviation_Detail!$I$24:$I$5800,CMS_Deviation_Detail!$B$24:$B$5800,B99,CMS_Deviation_Detail!$C$24:$C$5800,C99,CMS_Deviation_Detail!$D$24:$D$5800,D99,CMS_Deviation_Detail!$J$24:$J$5800,"Unknown Causes"))</f>
        <v/>
      </c>
    </row>
    <row r="100" spans="2:12" x14ac:dyDescent="0.25">
      <c r="B100" s="251" t="str">
        <f>IF(Lists!BA78="","",Lists!BA78)</f>
        <v/>
      </c>
      <c r="C100" s="252" t="str">
        <f>IF(Lists!BB78="","",Lists!BB78)</f>
        <v/>
      </c>
      <c r="D100" s="252" t="str">
        <f>IF(Lists!BC78="","",Lists!BC78)</f>
        <v/>
      </c>
      <c r="E100" s="217" t="str">
        <f>IF(Lists!BE78="","",Lists!BE78)</f>
        <v/>
      </c>
      <c r="F100" s="217" t="str">
        <f>IF($E100="","",SUMIFS(CMS_Deviation_Detail!$I$24:$I$5400,CMS_Deviation_Detail!$B$24:$B$5400,B100,CMS_Deviation_Detail!$C$24:$C$5400,C100,CMS_Deviation_Detail!$D$24:$D$5400,D100))</f>
        <v/>
      </c>
      <c r="G100" s="253" t="str">
        <f t="shared" si="1"/>
        <v/>
      </c>
      <c r="H100" s="217" t="str">
        <f>IF($E100="","",SUMIFS(CMS_Deviation_Detail!$I$24:$I$5800,CMS_Deviation_Detail!$B$24:$B$5800,B100,CMS_Deviation_Detail!$C$24:$C$5800,C100,CMS_Deviation_Detail!$D$24:$D$5800,D100,CMS_Deviation_Detail!$J$24:$J$5800,"Monitoring System Malfunctions"))</f>
        <v/>
      </c>
      <c r="I100" s="217" t="str">
        <f>IF($E100="","",SUMIFS(CMS_Deviation_Detail!$I$24:$I$5800,CMS_Deviation_Detail!$B$24:$B$5800,B100,CMS_Deviation_Detail!$C$24:$C$5800,C100,CMS_Deviation_Detail!$D$24:$D$5800,D100,CMS_Deviation_Detail!$J$24:$J$5800,"Nonmonitoring Equipment Malfunctions"))</f>
        <v/>
      </c>
      <c r="J100" s="217" t="str">
        <f>IF($E100="","",SUMIFS(CMS_Deviation_Detail!$I$24:$I$5800,CMS_Deviation_Detail!$B$24:$B$5800,B100,CMS_Deviation_Detail!$C$24:$C$5800,C100,CMS_Deviation_Detail!$D$24:$D$5800,D100,CMS_Deviation_Detail!$J$24:$J$5800,"Quality Assurance/Quality Control Calibrations"))</f>
        <v/>
      </c>
      <c r="K100" s="217" t="str">
        <f>IF($E100="","",SUMIFS(CMS_Deviation_Detail!$I$24:$I$5800,CMS_Deviation_Detail!$B$24:$B$5800,B100,CMS_Deviation_Detail!$C$24:$C$5800,C100,CMS_Deviation_Detail!$D$24:$D$5800,D100,CMS_Deviation_Detail!$J$24:$J$5800,"Other Known Causes"))</f>
        <v/>
      </c>
      <c r="L100" s="217" t="str">
        <f>IF($E100="","",SUMIFS(CMS_Deviation_Detail!$I$24:$I$5800,CMS_Deviation_Detail!$B$24:$B$5800,B100,CMS_Deviation_Detail!$C$24:$C$5800,C100,CMS_Deviation_Detail!$D$24:$D$5800,D100,CMS_Deviation_Detail!$J$24:$J$5800,"Unknown Causes"))</f>
        <v/>
      </c>
    </row>
  </sheetData>
  <sheetProtection algorithmName="SHA-512" hashValue="p6dOqnESVmPS09Ng0CT4AmUYKyPNnl8maliTlo4BD+Q5A+NdAuNTGnNT60dOruA7HFK3PQvY3Iqk96yXn/ExdA==" saltValue="0cuNqmXgE665zymrNC9Blw==" spinCount="100000" sheet="1" sort="0" autoFilter="0"/>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9"/>
  </sheetPr>
  <dimension ref="B1:AC1508"/>
  <sheetViews>
    <sheetView showGridLines="0" topLeftCell="B7" zoomScaleNormal="100" workbookViewId="0">
      <selection activeCell="AC12" sqref="AC12"/>
    </sheetView>
  </sheetViews>
  <sheetFormatPr defaultColWidth="0" defaultRowHeight="15" zeroHeight="1" x14ac:dyDescent="0.25"/>
  <cols>
    <col min="1" max="1" width="16.28515625" hidden="1" customWidth="1"/>
    <col min="2" max="2" width="16" customWidth="1"/>
    <col min="3" max="4" width="53.5703125" customWidth="1"/>
    <col min="5" max="5" width="48.85546875" style="36" customWidth="1"/>
    <col min="6" max="6" width="22.85546875" style="36" customWidth="1"/>
    <col min="7" max="7" width="21.7109375" style="67" customWidth="1"/>
    <col min="8" max="8" width="21.5703125" customWidth="1"/>
    <col min="9" max="9" width="31.42578125" customWidth="1"/>
    <col min="10" max="10" width="41" customWidth="1"/>
    <col min="11" max="11" width="38" customWidth="1"/>
    <col min="12" max="12" width="22.140625" customWidth="1"/>
    <col min="13" max="13" width="22.5703125" customWidth="1"/>
    <col min="14" max="14" width="22.85546875" customWidth="1"/>
    <col min="15" max="15" width="22.140625" customWidth="1"/>
    <col min="16" max="16" width="22.5703125" customWidth="1"/>
    <col min="17" max="17" width="22.85546875" customWidth="1"/>
    <col min="18" max="18" width="22.140625" customWidth="1"/>
    <col min="19" max="19" width="22.5703125" customWidth="1"/>
    <col min="20" max="20" width="22.85546875" customWidth="1"/>
    <col min="21" max="21" width="22.140625" customWidth="1"/>
    <col min="22" max="22" width="22.5703125" customWidth="1"/>
    <col min="23" max="23" width="22.85546875" customWidth="1"/>
    <col min="24" max="24" width="22.140625" customWidth="1"/>
    <col min="25" max="25" width="22.5703125" customWidth="1"/>
    <col min="26" max="26" width="22.85546875" customWidth="1"/>
    <col min="27" max="27" width="22.140625" customWidth="1"/>
    <col min="28" max="28" width="22.5703125" customWidth="1"/>
    <col min="29" max="29" width="22.85546875" customWidth="1"/>
    <col min="30" max="16384" width="16.28515625" hidden="1"/>
  </cols>
  <sheetData>
    <row r="1" spans="2:29" s="7" customFormat="1" ht="24.75" hidden="1" customHeight="1" x14ac:dyDescent="0.2">
      <c r="B1" s="40" t="s">
        <v>42</v>
      </c>
      <c r="C1" s="40"/>
      <c r="D1" s="40"/>
      <c r="E1" s="40"/>
      <c r="F1" s="40"/>
      <c r="G1" s="40"/>
    </row>
    <row r="2" spans="2:29" s="7" customFormat="1" ht="12.75" hidden="1" x14ac:dyDescent="0.2">
      <c r="B2" s="41" t="s">
        <v>0</v>
      </c>
      <c r="C2" s="41"/>
      <c r="D2" s="41"/>
      <c r="E2" s="39" t="str">
        <f>+Welcome!B2</f>
        <v>63.10899(c) Semiannual Compliance Report (Spreadsheet Template)</v>
      </c>
      <c r="F2" s="39"/>
      <c r="G2" s="42"/>
    </row>
    <row r="3" spans="2:29" s="7" customFormat="1" ht="12.75" hidden="1" x14ac:dyDescent="0.2">
      <c r="B3" s="43" t="s">
        <v>1</v>
      </c>
      <c r="C3" s="43"/>
      <c r="D3" s="43"/>
      <c r="E3" s="44" t="str">
        <f>+Welcome!B3</f>
        <v>63.10899(c)</v>
      </c>
      <c r="F3" s="44"/>
      <c r="G3" s="45"/>
    </row>
    <row r="4" spans="2:29" s="7" customFormat="1" ht="12.75" hidden="1" x14ac:dyDescent="0.2">
      <c r="B4" s="43" t="s">
        <v>2</v>
      </c>
      <c r="C4" s="43"/>
      <c r="D4" s="43"/>
      <c r="E4" s="46" t="str">
        <f>+Welcome!B4</f>
        <v>v1.01</v>
      </c>
      <c r="F4" s="46"/>
      <c r="G4" s="47"/>
    </row>
    <row r="5" spans="2:29" s="7" customFormat="1" ht="12.75" hidden="1" x14ac:dyDescent="0.2">
      <c r="B5" s="43" t="s">
        <v>3</v>
      </c>
      <c r="C5" s="43"/>
      <c r="D5" s="43"/>
      <c r="E5" s="48">
        <f>+Welcome!B5</f>
        <v>44362</v>
      </c>
      <c r="F5" s="48"/>
      <c r="G5" s="49"/>
    </row>
    <row r="6" spans="2:29" s="8" customFormat="1" hidden="1" x14ac:dyDescent="0.25">
      <c r="B6" s="186" t="str">
        <f>Welcome!B6</f>
        <v>OMB No.: 2060-0605 Form 5900-521 For further Paperwork Reduction Act information see: 
https://www.epa.gov/electronic-reporting-air-emissions/paperwork-reduction-act-pra-cedri-and-ert</v>
      </c>
    </row>
    <row r="7" spans="2:29" s="8" customFormat="1" x14ac:dyDescent="0.25">
      <c r="B7" s="187" t="s">
        <v>154</v>
      </c>
      <c r="C7" s="159"/>
      <c r="D7" s="159"/>
      <c r="E7" s="77"/>
      <c r="F7" s="77"/>
      <c r="G7" s="77"/>
    </row>
    <row r="8" spans="2:29" s="8" customFormat="1" ht="15.75" thickBot="1" x14ac:dyDescent="0.3">
      <c r="B8" s="10" t="s">
        <v>153</v>
      </c>
      <c r="C8" s="31"/>
      <c r="D8" s="31"/>
      <c r="E8" s="31"/>
      <c r="F8" s="31"/>
      <c r="G8" s="31"/>
    </row>
    <row r="9" spans="2:29" s="8" customFormat="1" ht="17.25" hidden="1" customHeight="1" x14ac:dyDescent="0.25">
      <c r="B9" s="11"/>
      <c r="C9" s="11"/>
      <c r="D9" s="11"/>
      <c r="E9" s="11"/>
      <c r="F9" s="11"/>
      <c r="G9" s="11"/>
    </row>
    <row r="10" spans="2:29" s="8" customFormat="1" hidden="1" x14ac:dyDescent="0.25">
      <c r="E10" s="62"/>
      <c r="F10" s="62"/>
      <c r="G10" s="57"/>
    </row>
    <row r="11" spans="2:29" s="8" customFormat="1" ht="15.75" hidden="1" thickBot="1" x14ac:dyDescent="0.3">
      <c r="B11" s="11"/>
      <c r="C11" s="20"/>
      <c r="D11" s="20"/>
      <c r="E11" s="20"/>
      <c r="F11" s="20"/>
      <c r="G11" s="58"/>
    </row>
    <row r="12" spans="2:29" s="353" customFormat="1" ht="90.75" thickBot="1" x14ac:dyDescent="0.3">
      <c r="B12" s="346" t="s">
        <v>398</v>
      </c>
      <c r="C12" s="334" t="s">
        <v>399</v>
      </c>
      <c r="D12" s="336" t="s">
        <v>372</v>
      </c>
      <c r="E12" s="347" t="s">
        <v>400</v>
      </c>
      <c r="F12" s="347" t="s">
        <v>401</v>
      </c>
      <c r="G12" s="348" t="s">
        <v>402</v>
      </c>
      <c r="H12" s="349" t="s">
        <v>403</v>
      </c>
      <c r="I12" s="348" t="s">
        <v>404</v>
      </c>
      <c r="J12" s="348" t="s">
        <v>405</v>
      </c>
      <c r="K12" s="350" t="s">
        <v>217</v>
      </c>
      <c r="L12" s="351" t="s">
        <v>238</v>
      </c>
      <c r="M12" s="351" t="s">
        <v>191</v>
      </c>
      <c r="N12" s="351" t="s">
        <v>231</v>
      </c>
      <c r="O12" s="352" t="s">
        <v>237</v>
      </c>
      <c r="P12" s="352" t="s">
        <v>236</v>
      </c>
      <c r="Q12" s="352" t="s">
        <v>235</v>
      </c>
      <c r="R12" s="352" t="s">
        <v>234</v>
      </c>
      <c r="S12" s="352" t="s">
        <v>233</v>
      </c>
      <c r="T12" s="352" t="s">
        <v>232</v>
      </c>
      <c r="U12" s="351" t="s">
        <v>208</v>
      </c>
      <c r="V12" s="351" t="s">
        <v>209</v>
      </c>
      <c r="W12" s="351" t="s">
        <v>229</v>
      </c>
      <c r="X12" s="352" t="s">
        <v>210</v>
      </c>
      <c r="Y12" s="352" t="s">
        <v>211</v>
      </c>
      <c r="Z12" s="352" t="s">
        <v>230</v>
      </c>
      <c r="AA12" s="352" t="s">
        <v>212</v>
      </c>
      <c r="AB12" s="352" t="s">
        <v>213</v>
      </c>
      <c r="AC12" s="352" t="s">
        <v>228</v>
      </c>
    </row>
    <row r="13" spans="2:29" s="330" customFormat="1" ht="16.149999999999999" customHeight="1" x14ac:dyDescent="0.25">
      <c r="B13" s="326" t="s">
        <v>259</v>
      </c>
      <c r="C13" s="327" t="s">
        <v>284</v>
      </c>
      <c r="D13" s="328" t="s">
        <v>285</v>
      </c>
      <c r="E13" s="164" t="s">
        <v>286</v>
      </c>
      <c r="F13" s="165" t="s">
        <v>287</v>
      </c>
      <c r="G13" s="165" t="s">
        <v>288</v>
      </c>
      <c r="H13" s="166" t="s">
        <v>289</v>
      </c>
      <c r="I13" s="165" t="s">
        <v>290</v>
      </c>
      <c r="J13" s="242" t="s">
        <v>292</v>
      </c>
      <c r="K13" s="243" t="s">
        <v>291</v>
      </c>
      <c r="L13" s="329" t="s">
        <v>293</v>
      </c>
      <c r="M13" s="329" t="s">
        <v>294</v>
      </c>
      <c r="N13" s="329" t="s">
        <v>295</v>
      </c>
      <c r="O13" s="329" t="s">
        <v>296</v>
      </c>
      <c r="P13" s="329" t="s">
        <v>297</v>
      </c>
      <c r="Q13" s="329" t="s">
        <v>298</v>
      </c>
      <c r="R13" s="329" t="s">
        <v>299</v>
      </c>
      <c r="S13" s="329" t="s">
        <v>300</v>
      </c>
      <c r="T13" s="329" t="s">
        <v>301</v>
      </c>
      <c r="U13" s="329" t="s">
        <v>302</v>
      </c>
      <c r="V13" s="329" t="s">
        <v>303</v>
      </c>
      <c r="W13" s="329" t="s">
        <v>304</v>
      </c>
      <c r="X13" s="329" t="s">
        <v>305</v>
      </c>
      <c r="Y13" s="329" t="s">
        <v>306</v>
      </c>
      <c r="Z13" s="329" t="s">
        <v>307</v>
      </c>
      <c r="AA13" s="329" t="s">
        <v>308</v>
      </c>
      <c r="AB13" s="329" t="s">
        <v>309</v>
      </c>
      <c r="AC13" s="329" t="s">
        <v>367</v>
      </c>
    </row>
    <row r="14" spans="2:29" s="358" customFormat="1" ht="18" customHeight="1" x14ac:dyDescent="0.25">
      <c r="B14" s="174" t="s">
        <v>39</v>
      </c>
      <c r="C14" s="264" t="s">
        <v>46</v>
      </c>
      <c r="D14" s="265" t="s">
        <v>214</v>
      </c>
      <c r="E14" s="354" t="s">
        <v>203</v>
      </c>
      <c r="F14" s="355" t="s">
        <v>336</v>
      </c>
      <c r="G14" s="355" t="s">
        <v>36</v>
      </c>
      <c r="H14" s="356" t="s">
        <v>38</v>
      </c>
      <c r="I14" s="354" t="s">
        <v>49</v>
      </c>
      <c r="J14" s="354" t="s">
        <v>204</v>
      </c>
      <c r="K14" s="357" t="s">
        <v>58</v>
      </c>
      <c r="L14" s="354" t="s">
        <v>146</v>
      </c>
      <c r="M14" s="354" t="s">
        <v>56</v>
      </c>
      <c r="N14" s="354" t="s">
        <v>57</v>
      </c>
      <c r="O14" s="354" t="s">
        <v>147</v>
      </c>
      <c r="P14" s="354" t="s">
        <v>56</v>
      </c>
      <c r="Q14" s="354" t="s">
        <v>57</v>
      </c>
      <c r="R14" s="354" t="s">
        <v>221</v>
      </c>
      <c r="S14" s="354" t="s">
        <v>222</v>
      </c>
      <c r="T14" s="354" t="s">
        <v>223</v>
      </c>
      <c r="U14" s="354" t="s">
        <v>221</v>
      </c>
      <c r="V14" s="354" t="s">
        <v>337</v>
      </c>
      <c r="W14" s="354" t="s">
        <v>223</v>
      </c>
      <c r="X14" s="354" t="s">
        <v>221</v>
      </c>
      <c r="Y14" s="354" t="s">
        <v>338</v>
      </c>
      <c r="Z14" s="354" t="s">
        <v>223</v>
      </c>
      <c r="AA14" s="354" t="s">
        <v>221</v>
      </c>
      <c r="AB14" s="354" t="s">
        <v>339</v>
      </c>
      <c r="AC14" s="354" t="s">
        <v>223</v>
      </c>
    </row>
    <row r="15" spans="2:29" hidden="1" x14ac:dyDescent="0.25">
      <c r="B15" s="174"/>
      <c r="C15" s="167"/>
      <c r="D15" s="107"/>
      <c r="E15" s="168"/>
      <c r="F15" s="169"/>
      <c r="G15" s="169"/>
      <c r="H15" s="170"/>
      <c r="I15" s="168"/>
      <c r="J15" s="168"/>
      <c r="K15" s="172"/>
      <c r="L15" s="171"/>
      <c r="M15" s="171"/>
      <c r="N15" s="171"/>
      <c r="O15" s="171"/>
      <c r="P15" s="171"/>
      <c r="Q15" s="171"/>
      <c r="R15" s="171"/>
      <c r="S15" s="171"/>
      <c r="T15" s="171"/>
      <c r="U15" s="171"/>
      <c r="V15" s="171"/>
      <c r="W15" s="171"/>
      <c r="X15" s="171"/>
      <c r="Y15" s="171"/>
      <c r="Z15" s="171"/>
      <c r="AA15" s="171"/>
      <c r="AB15" s="171"/>
      <c r="AC15" s="171"/>
    </row>
    <row r="16" spans="2:29" hidden="1" x14ac:dyDescent="0.25">
      <c r="B16" s="174"/>
      <c r="C16" s="167"/>
      <c r="D16" s="107"/>
      <c r="E16" s="168"/>
      <c r="F16" s="169"/>
      <c r="G16" s="169"/>
      <c r="H16" s="170"/>
      <c r="I16" s="168"/>
      <c r="J16" s="168"/>
      <c r="K16" s="172"/>
      <c r="L16" s="171"/>
      <c r="M16" s="171"/>
      <c r="N16" s="171"/>
      <c r="O16" s="171"/>
      <c r="P16" s="171"/>
      <c r="Q16" s="171"/>
      <c r="R16" s="171"/>
      <c r="S16" s="171"/>
      <c r="T16" s="171"/>
      <c r="U16" s="171"/>
      <c r="V16" s="171"/>
      <c r="W16" s="171"/>
      <c r="X16" s="171"/>
      <c r="Y16" s="171"/>
      <c r="Z16" s="171"/>
      <c r="AA16" s="171"/>
      <c r="AB16" s="171"/>
      <c r="AC16" s="171"/>
    </row>
    <row r="17" spans="2:29" hidden="1" x14ac:dyDescent="0.25">
      <c r="B17" s="174"/>
      <c r="C17" s="167"/>
      <c r="D17" s="107"/>
      <c r="E17" s="168"/>
      <c r="F17" s="169"/>
      <c r="G17" s="169"/>
      <c r="H17" s="170"/>
      <c r="I17" s="168"/>
      <c r="J17" s="168"/>
      <c r="K17" s="172"/>
      <c r="L17" s="171"/>
      <c r="M17" s="171"/>
      <c r="N17" s="171"/>
      <c r="O17" s="171"/>
      <c r="P17" s="171"/>
      <c r="Q17" s="171"/>
      <c r="R17" s="171"/>
      <c r="S17" s="171"/>
      <c r="T17" s="171"/>
      <c r="U17" s="171"/>
      <c r="V17" s="171"/>
      <c r="W17" s="171"/>
      <c r="X17" s="171"/>
      <c r="Y17" s="171"/>
      <c r="Z17" s="171"/>
      <c r="AA17" s="171"/>
      <c r="AB17" s="171"/>
      <c r="AC17" s="171"/>
    </row>
    <row r="18" spans="2:29" hidden="1" x14ac:dyDescent="0.25">
      <c r="B18" s="174"/>
      <c r="C18" s="167"/>
      <c r="D18" s="107"/>
      <c r="E18" s="168"/>
      <c r="F18" s="169"/>
      <c r="G18" s="169"/>
      <c r="H18" s="170"/>
      <c r="I18" s="168"/>
      <c r="J18" s="168"/>
      <c r="K18" s="172"/>
      <c r="L18" s="171"/>
      <c r="M18" s="171"/>
      <c r="N18" s="171"/>
      <c r="O18" s="171"/>
      <c r="P18" s="171"/>
      <c r="Q18" s="171"/>
      <c r="R18" s="171"/>
      <c r="S18" s="171"/>
      <c r="T18" s="171"/>
      <c r="U18" s="171"/>
      <c r="V18" s="171"/>
      <c r="W18" s="171"/>
      <c r="X18" s="171"/>
      <c r="Y18" s="171"/>
      <c r="Z18" s="171"/>
      <c r="AA18" s="171"/>
      <c r="AB18" s="171"/>
      <c r="AC18" s="171"/>
    </row>
    <row r="19" spans="2:29" hidden="1" x14ac:dyDescent="0.25">
      <c r="B19" s="174"/>
      <c r="C19" s="167"/>
      <c r="D19" s="107"/>
      <c r="E19" s="168"/>
      <c r="F19" s="169"/>
      <c r="G19" s="169"/>
      <c r="H19" s="170"/>
      <c r="I19" s="168"/>
      <c r="J19" s="168"/>
      <c r="K19" s="172"/>
      <c r="L19" s="171"/>
      <c r="M19" s="171"/>
      <c r="N19" s="171"/>
      <c r="O19" s="171"/>
      <c r="P19" s="171"/>
      <c r="Q19" s="171"/>
      <c r="R19" s="171"/>
      <c r="S19" s="171"/>
      <c r="T19" s="171"/>
      <c r="U19" s="171"/>
      <c r="V19" s="171"/>
      <c r="W19" s="171"/>
      <c r="X19" s="171"/>
      <c r="Y19" s="171"/>
      <c r="Z19" s="171"/>
      <c r="AA19" s="171"/>
      <c r="AB19" s="171"/>
      <c r="AC19" s="171"/>
    </row>
    <row r="20" spans="2:29" hidden="1" x14ac:dyDescent="0.25">
      <c r="B20" s="174"/>
      <c r="C20" s="167"/>
      <c r="D20" s="107"/>
      <c r="E20" s="168"/>
      <c r="F20" s="169"/>
      <c r="G20" s="169"/>
      <c r="H20" s="170"/>
      <c r="I20" s="168"/>
      <c r="J20" s="168"/>
      <c r="K20" s="172"/>
      <c r="L20" s="171"/>
      <c r="M20" s="171"/>
      <c r="N20" s="171"/>
      <c r="O20" s="171"/>
      <c r="P20" s="171"/>
      <c r="Q20" s="171"/>
      <c r="R20" s="171"/>
      <c r="S20" s="171"/>
      <c r="T20" s="171"/>
      <c r="U20" s="171"/>
      <c r="V20" s="171"/>
      <c r="W20" s="171"/>
      <c r="X20" s="171"/>
      <c r="Y20" s="171"/>
      <c r="Z20" s="171"/>
      <c r="AA20" s="171"/>
      <c r="AB20" s="171"/>
      <c r="AC20" s="171"/>
    </row>
    <row r="21" spans="2:29" hidden="1" x14ac:dyDescent="0.25">
      <c r="B21" s="174"/>
      <c r="C21" s="167"/>
      <c r="D21" s="107"/>
      <c r="E21" s="168"/>
      <c r="F21" s="169"/>
      <c r="G21" s="169"/>
      <c r="H21" s="170"/>
      <c r="I21" s="168"/>
      <c r="J21" s="168"/>
      <c r="K21" s="172"/>
      <c r="L21" s="171"/>
      <c r="M21" s="171"/>
      <c r="N21" s="171"/>
      <c r="O21" s="171"/>
      <c r="P21" s="171"/>
      <c r="Q21" s="171"/>
      <c r="R21" s="171"/>
      <c r="S21" s="171"/>
      <c r="T21" s="171"/>
      <c r="U21" s="171"/>
      <c r="V21" s="171"/>
      <c r="W21" s="171"/>
      <c r="X21" s="171"/>
      <c r="Y21" s="171"/>
      <c r="Z21" s="171"/>
      <c r="AA21" s="171"/>
      <c r="AB21" s="171"/>
      <c r="AC21" s="171"/>
    </row>
    <row r="22" spans="2:29" hidden="1" x14ac:dyDescent="0.25">
      <c r="B22" s="174"/>
      <c r="C22" s="167"/>
      <c r="D22" s="107"/>
      <c r="E22" s="168"/>
      <c r="F22" s="169"/>
      <c r="G22" s="169"/>
      <c r="H22" s="170"/>
      <c r="I22" s="168"/>
      <c r="J22" s="168"/>
      <c r="K22" s="172"/>
      <c r="L22" s="171"/>
      <c r="M22" s="171"/>
      <c r="N22" s="171"/>
      <c r="O22" s="171"/>
      <c r="P22" s="171"/>
      <c r="Q22" s="171"/>
      <c r="R22" s="171"/>
      <c r="S22" s="171"/>
      <c r="T22" s="171"/>
      <c r="U22" s="171"/>
      <c r="V22" s="171"/>
      <c r="W22" s="171"/>
      <c r="X22" s="171"/>
      <c r="Y22" s="171"/>
      <c r="Z22" s="171"/>
      <c r="AA22" s="171"/>
      <c r="AB22" s="171"/>
      <c r="AC22" s="171"/>
    </row>
    <row r="23" spans="2:29" hidden="1" x14ac:dyDescent="0.25">
      <c r="B23" s="174"/>
      <c r="C23" s="167"/>
      <c r="D23" s="107"/>
      <c r="E23" s="168"/>
      <c r="F23" s="169"/>
      <c r="G23" s="169"/>
      <c r="H23" s="170"/>
      <c r="I23" s="168"/>
      <c r="J23" s="168"/>
      <c r="K23" s="172"/>
      <c r="L23" s="171"/>
      <c r="M23" s="171"/>
      <c r="N23" s="171"/>
      <c r="O23" s="171"/>
      <c r="P23" s="171"/>
      <c r="Q23" s="171"/>
      <c r="R23" s="171"/>
      <c r="S23" s="171"/>
      <c r="T23" s="171"/>
      <c r="U23" s="171"/>
      <c r="V23" s="171"/>
      <c r="W23" s="171"/>
      <c r="X23" s="171"/>
      <c r="Y23" s="171"/>
      <c r="Z23" s="171"/>
      <c r="AA23" s="171"/>
      <c r="AB23" s="171"/>
      <c r="AC23" s="171"/>
    </row>
    <row r="24" spans="2:29" x14ac:dyDescent="0.25">
      <c r="B24" s="251" t="str">
        <f>IF($D24="","",VLOOKUP($D24,Lists!$AP$2:$AS$78,2,FALSE))</f>
        <v/>
      </c>
      <c r="C24" s="266" t="str">
        <f>IF($D24="","",VLOOKUP($D24,Lists!$AP$2:$AS$78,3,FALSE))</f>
        <v/>
      </c>
      <c r="D24" s="312"/>
      <c r="E24" s="182"/>
      <c r="F24" s="183"/>
      <c r="G24" s="184"/>
      <c r="H24" s="210"/>
      <c r="I24" s="182"/>
      <c r="J24" s="182"/>
      <c r="K24" s="185"/>
      <c r="L24" s="182"/>
      <c r="M24" s="182"/>
      <c r="N24" s="182"/>
      <c r="O24" s="182"/>
      <c r="P24" s="182"/>
      <c r="Q24" s="182"/>
      <c r="R24" s="182"/>
      <c r="S24" s="182"/>
      <c r="T24" s="182"/>
      <c r="U24" s="182"/>
      <c r="V24" s="182"/>
      <c r="W24" s="182"/>
      <c r="X24" s="182"/>
      <c r="Y24" s="182"/>
      <c r="Z24" s="182"/>
      <c r="AA24" s="182"/>
      <c r="AB24" s="182"/>
      <c r="AC24" s="182"/>
    </row>
    <row r="25" spans="2:29" x14ac:dyDescent="0.25">
      <c r="B25" s="251" t="str">
        <f>IF($D25="","",VLOOKUP($D25,Lists!$AP$2:$AS$78,2,FALSE))</f>
        <v/>
      </c>
      <c r="C25" s="267" t="str">
        <f>IF($D25="","",VLOOKUP($D25,Lists!$AP$2:$AS$78,3,FALSE))</f>
        <v/>
      </c>
      <c r="D25" s="268"/>
      <c r="E25" s="182"/>
      <c r="F25" s="183"/>
      <c r="G25" s="184"/>
      <c r="H25" s="210"/>
      <c r="I25" s="182"/>
      <c r="J25" s="182"/>
      <c r="K25" s="185"/>
      <c r="L25" s="182"/>
      <c r="M25" s="182"/>
      <c r="N25" s="182"/>
      <c r="O25" s="182"/>
      <c r="P25" s="182"/>
      <c r="Q25" s="182"/>
      <c r="R25" s="182"/>
      <c r="S25" s="182"/>
      <c r="T25" s="182"/>
      <c r="U25" s="182"/>
      <c r="V25" s="182"/>
      <c r="W25" s="182"/>
      <c r="X25" s="182"/>
      <c r="Y25" s="182"/>
      <c r="Z25" s="182"/>
      <c r="AA25" s="182"/>
      <c r="AB25" s="182"/>
      <c r="AC25" s="182"/>
    </row>
    <row r="26" spans="2:29" x14ac:dyDescent="0.25">
      <c r="B26" s="251" t="str">
        <f>IF($D26="","",VLOOKUP($D26,Lists!$AP$2:$AS$78,2,FALSE))</f>
        <v/>
      </c>
      <c r="C26" s="263" t="str">
        <f>IF($D26="","",VLOOKUP($D26,Lists!$AP$2:$AS$78,3,FALSE))</f>
        <v/>
      </c>
      <c r="D26" s="182"/>
      <c r="E26" s="182"/>
      <c r="F26" s="183"/>
      <c r="G26" s="184"/>
      <c r="H26" s="210"/>
      <c r="I26" s="182"/>
      <c r="J26" s="182"/>
      <c r="K26" s="185"/>
      <c r="L26" s="182"/>
      <c r="M26" s="182"/>
      <c r="N26" s="182"/>
      <c r="O26" s="182"/>
      <c r="P26" s="182"/>
      <c r="Q26" s="182"/>
      <c r="R26" s="182"/>
      <c r="S26" s="182"/>
      <c r="T26" s="182"/>
      <c r="U26" s="182"/>
      <c r="V26" s="182"/>
      <c r="W26" s="182"/>
      <c r="X26" s="182"/>
      <c r="Y26" s="182"/>
      <c r="Z26" s="182"/>
      <c r="AA26" s="182"/>
      <c r="AB26" s="182"/>
      <c r="AC26" s="182"/>
    </row>
    <row r="27" spans="2:29" x14ac:dyDescent="0.25">
      <c r="B27" s="251" t="str">
        <f>IF($D27="","",VLOOKUP($D27,Lists!$AP$2:$AS$78,2,FALSE))</f>
        <v/>
      </c>
      <c r="C27" s="263" t="str">
        <f>IF($D27="","",VLOOKUP($D27,Lists!$AP$2:$AS$78,3,FALSE))</f>
        <v/>
      </c>
      <c r="D27" s="182"/>
      <c r="E27" s="182"/>
      <c r="F27" s="183"/>
      <c r="G27" s="184"/>
      <c r="H27" s="210"/>
      <c r="I27" s="182"/>
      <c r="J27" s="182"/>
      <c r="K27" s="185"/>
      <c r="L27" s="182"/>
      <c r="M27" s="182"/>
      <c r="N27" s="182"/>
      <c r="O27" s="182"/>
      <c r="P27" s="182"/>
      <c r="Q27" s="182"/>
      <c r="R27" s="182"/>
      <c r="S27" s="182"/>
      <c r="T27" s="182"/>
      <c r="U27" s="182"/>
      <c r="V27" s="182"/>
      <c r="W27" s="182"/>
      <c r="X27" s="182"/>
      <c r="Y27" s="182"/>
      <c r="Z27" s="182"/>
      <c r="AA27" s="182"/>
      <c r="AB27" s="182"/>
      <c r="AC27" s="182"/>
    </row>
    <row r="28" spans="2:29" x14ac:dyDescent="0.25">
      <c r="B28" s="251" t="str">
        <f>IF($D28="","",VLOOKUP($D28,Lists!$AP$2:$AS$78,2,FALSE))</f>
        <v/>
      </c>
      <c r="C28" s="263" t="str">
        <f>IF($D28="","",VLOOKUP($D28,Lists!$AP$2:$AS$78,3,FALSE))</f>
        <v/>
      </c>
      <c r="D28" s="182"/>
      <c r="E28" s="182"/>
      <c r="F28" s="183"/>
      <c r="G28" s="184"/>
      <c r="H28" s="210"/>
      <c r="I28" s="182"/>
      <c r="J28" s="182"/>
      <c r="K28" s="185"/>
      <c r="L28" s="182"/>
      <c r="M28" s="182"/>
      <c r="N28" s="182"/>
      <c r="O28" s="182"/>
      <c r="P28" s="182"/>
      <c r="Q28" s="182"/>
      <c r="R28" s="182"/>
      <c r="S28" s="182"/>
      <c r="T28" s="182"/>
      <c r="U28" s="182"/>
      <c r="V28" s="182"/>
      <c r="W28" s="182"/>
      <c r="X28" s="182"/>
      <c r="Y28" s="182"/>
      <c r="Z28" s="182"/>
      <c r="AA28" s="182"/>
      <c r="AB28" s="182"/>
      <c r="AC28" s="182"/>
    </row>
    <row r="29" spans="2:29" x14ac:dyDescent="0.25">
      <c r="B29" s="251" t="str">
        <f>IF($D29="","",VLOOKUP($D29,Lists!$AP$2:$AS$78,2,FALSE))</f>
        <v/>
      </c>
      <c r="C29" s="263" t="str">
        <f>IF($D29="","",VLOOKUP($D29,Lists!$AP$2:$AS$78,3,FALSE))</f>
        <v/>
      </c>
      <c r="D29" s="182"/>
      <c r="E29" s="182"/>
      <c r="F29" s="183"/>
      <c r="G29" s="184"/>
      <c r="H29" s="210"/>
      <c r="I29" s="182"/>
      <c r="J29" s="182"/>
      <c r="K29" s="185"/>
      <c r="L29" s="182"/>
      <c r="M29" s="182"/>
      <c r="N29" s="182"/>
      <c r="O29" s="182"/>
      <c r="P29" s="182"/>
      <c r="Q29" s="182"/>
      <c r="R29" s="182"/>
      <c r="S29" s="182"/>
      <c r="T29" s="182"/>
      <c r="U29" s="182"/>
      <c r="V29" s="182"/>
      <c r="W29" s="182"/>
      <c r="X29" s="182"/>
      <c r="Y29" s="182"/>
      <c r="Z29" s="182"/>
      <c r="AA29" s="182"/>
      <c r="AB29" s="182"/>
      <c r="AC29" s="182"/>
    </row>
    <row r="30" spans="2:29" x14ac:dyDescent="0.25">
      <c r="B30" s="251" t="str">
        <f>IF($D30="","",VLOOKUP($D30,Lists!$AP$2:$AS$78,2,FALSE))</f>
        <v/>
      </c>
      <c r="C30" s="263" t="str">
        <f>IF($D30="","",VLOOKUP($D30,Lists!$AP$2:$AS$78,3,FALSE))</f>
        <v/>
      </c>
      <c r="D30" s="182"/>
      <c r="E30" s="182"/>
      <c r="F30" s="183"/>
      <c r="G30" s="184"/>
      <c r="H30" s="210"/>
      <c r="I30" s="182"/>
      <c r="J30" s="182"/>
      <c r="K30" s="185"/>
      <c r="L30" s="182"/>
      <c r="M30" s="182"/>
      <c r="N30" s="182"/>
      <c r="O30" s="182"/>
      <c r="P30" s="182"/>
      <c r="Q30" s="182"/>
      <c r="R30" s="182"/>
      <c r="S30" s="182"/>
      <c r="T30" s="182"/>
      <c r="U30" s="182"/>
      <c r="V30" s="182"/>
      <c r="W30" s="182"/>
      <c r="X30" s="182"/>
      <c r="Y30" s="182"/>
      <c r="Z30" s="182"/>
      <c r="AA30" s="182"/>
      <c r="AB30" s="182"/>
      <c r="AC30" s="182"/>
    </row>
    <row r="31" spans="2:29" x14ac:dyDescent="0.25">
      <c r="B31" s="251" t="str">
        <f>IF($D31="","",VLOOKUP($D31,Lists!$AP$2:$AS$78,2,FALSE))</f>
        <v/>
      </c>
      <c r="C31" s="263" t="str">
        <f>IF($D31="","",VLOOKUP($D31,Lists!$AP$2:$AS$78,3,FALSE))</f>
        <v/>
      </c>
      <c r="D31" s="182"/>
      <c r="E31" s="182"/>
      <c r="F31" s="183"/>
      <c r="G31" s="184"/>
      <c r="H31" s="210"/>
      <c r="I31" s="182"/>
      <c r="J31" s="182"/>
      <c r="K31" s="185"/>
      <c r="L31" s="182"/>
      <c r="M31" s="182"/>
      <c r="N31" s="182"/>
      <c r="O31" s="182"/>
      <c r="P31" s="182"/>
      <c r="Q31" s="182"/>
      <c r="R31" s="182"/>
      <c r="S31" s="182"/>
      <c r="T31" s="182"/>
      <c r="U31" s="182"/>
      <c r="V31" s="182"/>
      <c r="W31" s="182"/>
      <c r="X31" s="182"/>
      <c r="Y31" s="182"/>
      <c r="Z31" s="182"/>
      <c r="AA31" s="182"/>
      <c r="AB31" s="182"/>
      <c r="AC31" s="182"/>
    </row>
    <row r="32" spans="2:29" x14ac:dyDescent="0.25">
      <c r="B32" s="251" t="str">
        <f>IF($D32="","",VLOOKUP($D32,Lists!$AP$2:$AS$78,2,FALSE))</f>
        <v/>
      </c>
      <c r="C32" s="263" t="str">
        <f>IF($D32="","",VLOOKUP($D32,Lists!$AP$2:$AS$78,3,FALSE))</f>
        <v/>
      </c>
      <c r="D32" s="182"/>
      <c r="E32" s="182"/>
      <c r="F32" s="183"/>
      <c r="G32" s="184"/>
      <c r="H32" s="210"/>
      <c r="I32" s="182"/>
      <c r="J32" s="182"/>
      <c r="K32" s="185"/>
      <c r="L32" s="182"/>
      <c r="M32" s="182"/>
      <c r="N32" s="182"/>
      <c r="O32" s="182"/>
      <c r="P32" s="182"/>
      <c r="Q32" s="182"/>
      <c r="R32" s="182"/>
      <c r="S32" s="182"/>
      <c r="T32" s="182"/>
      <c r="U32" s="182"/>
      <c r="V32" s="182"/>
      <c r="W32" s="182"/>
      <c r="X32" s="182"/>
      <c r="Y32" s="182"/>
      <c r="Z32" s="182"/>
      <c r="AA32" s="182"/>
      <c r="AB32" s="182"/>
      <c r="AC32" s="182"/>
    </row>
    <row r="33" spans="2:29" x14ac:dyDescent="0.25">
      <c r="B33" s="251" t="str">
        <f>IF($D33="","",VLOOKUP($D33,Lists!$AP$2:$AS$78,2,FALSE))</f>
        <v/>
      </c>
      <c r="C33" s="263" t="str">
        <f>IF($D33="","",VLOOKUP($D33,Lists!$AP$2:$AS$78,3,FALSE))</f>
        <v/>
      </c>
      <c r="D33" s="182"/>
      <c r="E33" s="182"/>
      <c r="F33" s="183"/>
      <c r="G33" s="184"/>
      <c r="H33" s="210"/>
      <c r="I33" s="182"/>
      <c r="J33" s="182"/>
      <c r="K33" s="185"/>
      <c r="L33" s="182"/>
      <c r="M33" s="182"/>
      <c r="N33" s="182"/>
      <c r="O33" s="182"/>
      <c r="P33" s="182"/>
      <c r="Q33" s="182"/>
      <c r="R33" s="182"/>
      <c r="S33" s="182"/>
      <c r="T33" s="182"/>
      <c r="U33" s="182"/>
      <c r="V33" s="182"/>
      <c r="W33" s="182"/>
      <c r="X33" s="182"/>
      <c r="Y33" s="182"/>
      <c r="Z33" s="182"/>
      <c r="AA33" s="182"/>
      <c r="AB33" s="182"/>
      <c r="AC33" s="182"/>
    </row>
    <row r="34" spans="2:29" x14ac:dyDescent="0.25">
      <c r="B34" s="251" t="str">
        <f>IF($D34="","",VLOOKUP($D34,Lists!$AP$2:$AS$78,2,FALSE))</f>
        <v/>
      </c>
      <c r="C34" s="263" t="str">
        <f>IF($D34="","",VLOOKUP($D34,Lists!$AP$2:$AS$78,3,FALSE))</f>
        <v/>
      </c>
      <c r="D34" s="182"/>
      <c r="E34" s="182"/>
      <c r="F34" s="183"/>
      <c r="G34" s="184"/>
      <c r="H34" s="210"/>
      <c r="I34" s="182"/>
      <c r="J34" s="182"/>
      <c r="K34" s="185"/>
      <c r="L34" s="182"/>
      <c r="M34" s="182"/>
      <c r="N34" s="182"/>
      <c r="O34" s="182"/>
      <c r="P34" s="182"/>
      <c r="Q34" s="182"/>
      <c r="R34" s="182"/>
      <c r="S34" s="182"/>
      <c r="T34" s="182"/>
      <c r="U34" s="182"/>
      <c r="V34" s="182"/>
      <c r="W34" s="182"/>
      <c r="X34" s="182"/>
      <c r="Y34" s="182"/>
      <c r="Z34" s="182"/>
      <c r="AA34" s="182"/>
      <c r="AB34" s="182"/>
      <c r="AC34" s="182"/>
    </row>
    <row r="35" spans="2:29" x14ac:dyDescent="0.25">
      <c r="B35" s="251" t="str">
        <f>IF($D35="","",VLOOKUP($D35,Lists!$AP$2:$AS$78,2,FALSE))</f>
        <v/>
      </c>
      <c r="C35" s="263" t="str">
        <f>IF($D35="","",VLOOKUP($D35,Lists!$AP$2:$AS$78,3,FALSE))</f>
        <v/>
      </c>
      <c r="D35" s="182"/>
      <c r="E35" s="182"/>
      <c r="F35" s="183"/>
      <c r="G35" s="184"/>
      <c r="H35" s="210"/>
      <c r="I35" s="182"/>
      <c r="J35" s="182"/>
      <c r="K35" s="185"/>
      <c r="L35" s="182"/>
      <c r="M35" s="182"/>
      <c r="N35" s="182"/>
      <c r="O35" s="182"/>
      <c r="P35" s="182"/>
      <c r="Q35" s="182"/>
      <c r="R35" s="182"/>
      <c r="S35" s="182"/>
      <c r="T35" s="182"/>
      <c r="U35" s="182"/>
      <c r="V35" s="182"/>
      <c r="W35" s="182"/>
      <c r="X35" s="182"/>
      <c r="Y35" s="182"/>
      <c r="Z35" s="182"/>
      <c r="AA35" s="182"/>
      <c r="AB35" s="182"/>
      <c r="AC35" s="182"/>
    </row>
    <row r="36" spans="2:29" x14ac:dyDescent="0.25">
      <c r="B36" s="251" t="str">
        <f>IF($D36="","",VLOOKUP($D36,Lists!$AP$2:$AS$78,2,FALSE))</f>
        <v/>
      </c>
      <c r="C36" s="263" t="str">
        <f>IF($D36="","",VLOOKUP($D36,Lists!$AP$2:$AS$78,3,FALSE))</f>
        <v/>
      </c>
      <c r="D36" s="182"/>
      <c r="E36" s="182"/>
      <c r="F36" s="183"/>
      <c r="G36" s="184"/>
      <c r="H36" s="210"/>
      <c r="I36" s="182"/>
      <c r="J36" s="182"/>
      <c r="K36" s="185"/>
      <c r="L36" s="182"/>
      <c r="M36" s="182"/>
      <c r="N36" s="182"/>
      <c r="O36" s="182"/>
      <c r="P36" s="182"/>
      <c r="Q36" s="182"/>
      <c r="R36" s="182"/>
      <c r="S36" s="182"/>
      <c r="T36" s="182"/>
      <c r="U36" s="182"/>
      <c r="V36" s="182"/>
      <c r="W36" s="182"/>
      <c r="X36" s="182"/>
      <c r="Y36" s="182"/>
      <c r="Z36" s="182"/>
      <c r="AA36" s="182"/>
      <c r="AB36" s="182"/>
      <c r="AC36" s="182"/>
    </row>
    <row r="37" spans="2:29" x14ac:dyDescent="0.25">
      <c r="B37" s="251" t="str">
        <f>IF($D37="","",VLOOKUP($D37,Lists!$AP$2:$AS$78,2,FALSE))</f>
        <v/>
      </c>
      <c r="C37" s="263" t="str">
        <f>IF($D37="","",VLOOKUP($D37,Lists!$AP$2:$AS$78,3,FALSE))</f>
        <v/>
      </c>
      <c r="D37" s="182"/>
      <c r="E37" s="182"/>
      <c r="F37" s="183"/>
      <c r="G37" s="184"/>
      <c r="H37" s="210"/>
      <c r="I37" s="182"/>
      <c r="J37" s="182"/>
      <c r="K37" s="185"/>
      <c r="L37" s="182"/>
      <c r="M37" s="182"/>
      <c r="N37" s="182"/>
      <c r="O37" s="182"/>
      <c r="P37" s="182"/>
      <c r="Q37" s="182"/>
      <c r="R37" s="182"/>
      <c r="S37" s="182"/>
      <c r="T37" s="182"/>
      <c r="U37" s="182"/>
      <c r="V37" s="182"/>
      <c r="W37" s="182"/>
      <c r="X37" s="182"/>
      <c r="Y37" s="182"/>
      <c r="Z37" s="182"/>
      <c r="AA37" s="182"/>
      <c r="AB37" s="182"/>
      <c r="AC37" s="182"/>
    </row>
    <row r="38" spans="2:29" x14ac:dyDescent="0.25">
      <c r="B38" s="251" t="str">
        <f>IF($D38="","",VLOOKUP($D38,Lists!$AP$2:$AS$78,2,FALSE))</f>
        <v/>
      </c>
      <c r="C38" s="263" t="str">
        <f>IF($D38="","",VLOOKUP($D38,Lists!$AP$2:$AS$78,3,FALSE))</f>
        <v/>
      </c>
      <c r="D38" s="182"/>
      <c r="E38" s="182"/>
      <c r="F38" s="183"/>
      <c r="G38" s="184"/>
      <c r="H38" s="210"/>
      <c r="I38" s="182"/>
      <c r="J38" s="182"/>
      <c r="K38" s="185"/>
      <c r="L38" s="182"/>
      <c r="M38" s="182"/>
      <c r="N38" s="182"/>
      <c r="O38" s="182"/>
      <c r="P38" s="182"/>
      <c r="Q38" s="182"/>
      <c r="R38" s="182"/>
      <c r="S38" s="182"/>
      <c r="T38" s="182"/>
      <c r="U38" s="182"/>
      <c r="V38" s="182"/>
      <c r="W38" s="182"/>
      <c r="X38" s="182"/>
      <c r="Y38" s="182"/>
      <c r="Z38" s="182"/>
      <c r="AA38" s="182"/>
      <c r="AB38" s="182"/>
      <c r="AC38" s="182"/>
    </row>
    <row r="39" spans="2:29" x14ac:dyDescent="0.25">
      <c r="B39" s="251" t="str">
        <f>IF($D39="","",VLOOKUP($D39,Lists!$AP$2:$AS$78,2,FALSE))</f>
        <v/>
      </c>
      <c r="C39" s="263" t="str">
        <f>IF($D39="","",VLOOKUP($D39,Lists!$AP$2:$AS$78,3,FALSE))</f>
        <v/>
      </c>
      <c r="D39" s="182"/>
      <c r="E39" s="182"/>
      <c r="F39" s="183"/>
      <c r="G39" s="184"/>
      <c r="H39" s="210"/>
      <c r="I39" s="182"/>
      <c r="J39" s="182"/>
      <c r="K39" s="185"/>
      <c r="L39" s="182"/>
      <c r="M39" s="182"/>
      <c r="N39" s="182"/>
      <c r="O39" s="182"/>
      <c r="P39" s="182"/>
      <c r="Q39" s="182"/>
      <c r="R39" s="182"/>
      <c r="S39" s="182"/>
      <c r="T39" s="182"/>
      <c r="U39" s="182"/>
      <c r="V39" s="182"/>
      <c r="W39" s="182"/>
      <c r="X39" s="182"/>
      <c r="Y39" s="182"/>
      <c r="Z39" s="182"/>
      <c r="AA39" s="182"/>
      <c r="AB39" s="182"/>
      <c r="AC39" s="182"/>
    </row>
    <row r="40" spans="2:29" x14ac:dyDescent="0.25">
      <c r="B40" s="251" t="str">
        <f>IF($D40="","",VLOOKUP($D40,Lists!$AP$2:$AS$78,2,FALSE))</f>
        <v/>
      </c>
      <c r="C40" s="263" t="str">
        <f>IF($D40="","",VLOOKUP($D40,Lists!$AP$2:$AS$78,3,FALSE))</f>
        <v/>
      </c>
      <c r="D40" s="182"/>
      <c r="E40" s="182"/>
      <c r="F40" s="183"/>
      <c r="G40" s="184"/>
      <c r="H40" s="210"/>
      <c r="I40" s="182"/>
      <c r="J40" s="182"/>
      <c r="K40" s="185"/>
      <c r="L40" s="182"/>
      <c r="M40" s="182"/>
      <c r="N40" s="182"/>
      <c r="O40" s="182"/>
      <c r="P40" s="182"/>
      <c r="Q40" s="182"/>
      <c r="R40" s="182"/>
      <c r="S40" s="182"/>
      <c r="T40" s="182"/>
      <c r="U40" s="182"/>
      <c r="V40" s="182"/>
      <c r="W40" s="182"/>
      <c r="X40" s="182"/>
      <c r="Y40" s="182"/>
      <c r="Z40" s="182"/>
      <c r="AA40" s="182"/>
      <c r="AB40" s="182"/>
      <c r="AC40" s="182"/>
    </row>
    <row r="41" spans="2:29" x14ac:dyDescent="0.25">
      <c r="B41" s="251" t="str">
        <f>IF($D41="","",VLOOKUP($D41,Lists!$AP$2:$AS$78,2,FALSE))</f>
        <v/>
      </c>
      <c r="C41" s="263" t="str">
        <f>IF($D41="","",VLOOKUP($D41,Lists!$AP$2:$AS$78,3,FALSE))</f>
        <v/>
      </c>
      <c r="D41" s="182"/>
      <c r="E41" s="182"/>
      <c r="F41" s="183"/>
      <c r="G41" s="184"/>
      <c r="H41" s="210"/>
      <c r="I41" s="182"/>
      <c r="J41" s="182"/>
      <c r="K41" s="185"/>
      <c r="L41" s="182"/>
      <c r="M41" s="182"/>
      <c r="N41" s="182"/>
      <c r="O41" s="182"/>
      <c r="P41" s="182"/>
      <c r="Q41" s="182"/>
      <c r="R41" s="182"/>
      <c r="S41" s="182"/>
      <c r="T41" s="182"/>
      <c r="U41" s="182"/>
      <c r="V41" s="182"/>
      <c r="W41" s="182"/>
      <c r="X41" s="182"/>
      <c r="Y41" s="182"/>
      <c r="Z41" s="182"/>
      <c r="AA41" s="182"/>
      <c r="AB41" s="182"/>
      <c r="AC41" s="182"/>
    </row>
    <row r="42" spans="2:29" x14ac:dyDescent="0.25">
      <c r="B42" s="251" t="str">
        <f>IF($D42="","",VLOOKUP($D42,Lists!$AP$2:$AS$78,2,FALSE))</f>
        <v/>
      </c>
      <c r="C42" s="263" t="str">
        <f>IF($D42="","",VLOOKUP($D42,Lists!$AP$2:$AS$78,3,FALSE))</f>
        <v/>
      </c>
      <c r="D42" s="182"/>
      <c r="E42" s="182"/>
      <c r="F42" s="183"/>
      <c r="G42" s="184"/>
      <c r="H42" s="210"/>
      <c r="I42" s="182"/>
      <c r="J42" s="182"/>
      <c r="K42" s="185"/>
      <c r="L42" s="182"/>
      <c r="M42" s="182"/>
      <c r="N42" s="182"/>
      <c r="O42" s="182"/>
      <c r="P42" s="182"/>
      <c r="Q42" s="182"/>
      <c r="R42" s="182"/>
      <c r="S42" s="182"/>
      <c r="T42" s="182"/>
      <c r="U42" s="182"/>
      <c r="V42" s="182"/>
      <c r="W42" s="182"/>
      <c r="X42" s="182"/>
      <c r="Y42" s="182"/>
      <c r="Z42" s="182"/>
      <c r="AA42" s="182"/>
      <c r="AB42" s="182"/>
      <c r="AC42" s="182"/>
    </row>
    <row r="43" spans="2:29" x14ac:dyDescent="0.25">
      <c r="B43" s="251" t="str">
        <f>IF($D43="","",VLOOKUP($D43,Lists!$AP$2:$AS$78,2,FALSE))</f>
        <v/>
      </c>
      <c r="C43" s="263" t="str">
        <f>IF($D43="","",VLOOKUP($D43,Lists!$AP$2:$AS$78,3,FALSE))</f>
        <v/>
      </c>
      <c r="D43" s="182"/>
      <c r="E43" s="182"/>
      <c r="F43" s="183"/>
      <c r="G43" s="184"/>
      <c r="H43" s="210"/>
      <c r="I43" s="182"/>
      <c r="J43" s="182"/>
      <c r="K43" s="185"/>
      <c r="L43" s="182"/>
      <c r="M43" s="182"/>
      <c r="N43" s="182"/>
      <c r="O43" s="182"/>
      <c r="P43" s="182"/>
      <c r="Q43" s="182"/>
      <c r="R43" s="182"/>
      <c r="S43" s="182"/>
      <c r="T43" s="182"/>
      <c r="U43" s="182"/>
      <c r="V43" s="182"/>
      <c r="W43" s="182"/>
      <c r="X43" s="182"/>
      <c r="Y43" s="182"/>
      <c r="Z43" s="182"/>
      <c r="AA43" s="182"/>
      <c r="AB43" s="182"/>
      <c r="AC43" s="182"/>
    </row>
    <row r="44" spans="2:29" x14ac:dyDescent="0.25">
      <c r="B44" s="251" t="str">
        <f>IF($D44="","",VLOOKUP($D44,Lists!$AP$2:$AS$78,2,FALSE))</f>
        <v/>
      </c>
      <c r="C44" s="263" t="str">
        <f>IF($D44="","",VLOOKUP($D44,Lists!$AP$2:$AS$78,3,FALSE))</f>
        <v/>
      </c>
      <c r="D44" s="182"/>
      <c r="E44" s="182"/>
      <c r="F44" s="183"/>
      <c r="G44" s="184"/>
      <c r="H44" s="210"/>
      <c r="I44" s="182"/>
      <c r="J44" s="182"/>
      <c r="K44" s="185"/>
      <c r="L44" s="182"/>
      <c r="M44" s="182"/>
      <c r="N44" s="182"/>
      <c r="O44" s="182"/>
      <c r="P44" s="182"/>
      <c r="Q44" s="182"/>
      <c r="R44" s="182"/>
      <c r="S44" s="182"/>
      <c r="T44" s="182"/>
      <c r="U44" s="182"/>
      <c r="V44" s="182"/>
      <c r="W44" s="182"/>
      <c r="X44" s="182"/>
      <c r="Y44" s="182"/>
      <c r="Z44" s="182"/>
      <c r="AA44" s="182"/>
      <c r="AB44" s="182"/>
      <c r="AC44" s="182"/>
    </row>
    <row r="45" spans="2:29" x14ac:dyDescent="0.25">
      <c r="B45" s="251" t="str">
        <f>IF($D45="","",VLOOKUP($D45,Lists!$AP$2:$AS$78,2,FALSE))</f>
        <v/>
      </c>
      <c r="C45" s="263" t="str">
        <f>IF($D45="","",VLOOKUP($D45,Lists!$AP$2:$AS$78,3,FALSE))</f>
        <v/>
      </c>
      <c r="D45" s="182"/>
      <c r="E45" s="182"/>
      <c r="F45" s="183"/>
      <c r="G45" s="184"/>
      <c r="H45" s="210"/>
      <c r="I45" s="182"/>
      <c r="J45" s="182"/>
      <c r="K45" s="185"/>
      <c r="L45" s="182"/>
      <c r="M45" s="182"/>
      <c r="N45" s="182"/>
      <c r="O45" s="182"/>
      <c r="P45" s="182"/>
      <c r="Q45" s="182"/>
      <c r="R45" s="182"/>
      <c r="S45" s="182"/>
      <c r="T45" s="182"/>
      <c r="U45" s="182"/>
      <c r="V45" s="182"/>
      <c r="W45" s="182"/>
      <c r="X45" s="182"/>
      <c r="Y45" s="182"/>
      <c r="Z45" s="182"/>
      <c r="AA45" s="182"/>
      <c r="AB45" s="182"/>
      <c r="AC45" s="182"/>
    </row>
    <row r="46" spans="2:29" x14ac:dyDescent="0.25">
      <c r="B46" s="251" t="str">
        <f>IF($D46="","",VLOOKUP($D46,Lists!$AP$2:$AS$78,2,FALSE))</f>
        <v/>
      </c>
      <c r="C46" s="263" t="str">
        <f>IF($D46="","",VLOOKUP($D46,Lists!$AP$2:$AS$78,3,FALSE))</f>
        <v/>
      </c>
      <c r="D46" s="182"/>
      <c r="E46" s="182"/>
      <c r="F46" s="183"/>
      <c r="G46" s="184"/>
      <c r="H46" s="210"/>
      <c r="I46" s="182"/>
      <c r="J46" s="182"/>
      <c r="K46" s="185"/>
      <c r="L46" s="182"/>
      <c r="M46" s="182"/>
      <c r="N46" s="182"/>
      <c r="O46" s="182"/>
      <c r="P46" s="182"/>
      <c r="Q46" s="182"/>
      <c r="R46" s="182"/>
      <c r="S46" s="182"/>
      <c r="T46" s="182"/>
      <c r="U46" s="182"/>
      <c r="V46" s="182"/>
      <c r="W46" s="182"/>
      <c r="X46" s="182"/>
      <c r="Y46" s="182"/>
      <c r="Z46" s="182"/>
      <c r="AA46" s="182"/>
      <c r="AB46" s="182"/>
      <c r="AC46" s="182"/>
    </row>
    <row r="47" spans="2:29" x14ac:dyDescent="0.25">
      <c r="B47" s="251" t="str">
        <f>IF($D47="","",VLOOKUP($D47,Lists!$AP$2:$AS$78,2,FALSE))</f>
        <v/>
      </c>
      <c r="C47" s="263" t="str">
        <f>IF($D47="","",VLOOKUP($D47,Lists!$AP$2:$AS$78,3,FALSE))</f>
        <v/>
      </c>
      <c r="D47" s="182"/>
      <c r="E47" s="182"/>
      <c r="F47" s="183"/>
      <c r="G47" s="184"/>
      <c r="H47" s="210"/>
      <c r="I47" s="182"/>
      <c r="J47" s="182"/>
      <c r="K47" s="185"/>
      <c r="L47" s="182"/>
      <c r="M47" s="182"/>
      <c r="N47" s="182"/>
      <c r="O47" s="182"/>
      <c r="P47" s="182"/>
      <c r="Q47" s="182"/>
      <c r="R47" s="182"/>
      <c r="S47" s="182"/>
      <c r="T47" s="182"/>
      <c r="U47" s="182"/>
      <c r="V47" s="182"/>
      <c r="W47" s="182"/>
      <c r="X47" s="182"/>
      <c r="Y47" s="182"/>
      <c r="Z47" s="182"/>
      <c r="AA47" s="182"/>
      <c r="AB47" s="182"/>
      <c r="AC47" s="182"/>
    </row>
    <row r="48" spans="2:29" x14ac:dyDescent="0.25">
      <c r="B48" s="251" t="str">
        <f>IF($D48="","",VLOOKUP($D48,Lists!$AP$2:$AS$78,2,FALSE))</f>
        <v/>
      </c>
      <c r="C48" s="263" t="str">
        <f>IF($D48="","",VLOOKUP($D48,Lists!$AP$2:$AS$78,3,FALSE))</f>
        <v/>
      </c>
      <c r="D48" s="182"/>
      <c r="E48" s="182"/>
      <c r="F48" s="183"/>
      <c r="G48" s="184"/>
      <c r="H48" s="210"/>
      <c r="I48" s="182"/>
      <c r="J48" s="182"/>
      <c r="K48" s="185"/>
      <c r="L48" s="182"/>
      <c r="M48" s="182"/>
      <c r="N48" s="182"/>
      <c r="O48" s="182"/>
      <c r="P48" s="182"/>
      <c r="Q48" s="182"/>
      <c r="R48" s="182"/>
      <c r="S48" s="182"/>
      <c r="T48" s="182"/>
      <c r="U48" s="182"/>
      <c r="V48" s="182"/>
      <c r="W48" s="182"/>
      <c r="X48" s="182"/>
      <c r="Y48" s="182"/>
      <c r="Z48" s="182"/>
      <c r="AA48" s="182"/>
      <c r="AB48" s="182"/>
      <c r="AC48" s="182"/>
    </row>
    <row r="49" spans="2:29" x14ac:dyDescent="0.25">
      <c r="B49" s="251" t="str">
        <f>IF($D49="","",VLOOKUP($D49,Lists!$AP$2:$AS$78,2,FALSE))</f>
        <v/>
      </c>
      <c r="C49" s="263" t="str">
        <f>IF($D49="","",VLOOKUP($D49,Lists!$AP$2:$AS$78,3,FALSE))</f>
        <v/>
      </c>
      <c r="D49" s="182"/>
      <c r="E49" s="182"/>
      <c r="F49" s="183"/>
      <c r="G49" s="184"/>
      <c r="H49" s="210"/>
      <c r="I49" s="182"/>
      <c r="J49" s="182"/>
      <c r="K49" s="185"/>
      <c r="L49" s="182"/>
      <c r="M49" s="182"/>
      <c r="N49" s="182"/>
      <c r="O49" s="182"/>
      <c r="P49" s="182"/>
      <c r="Q49" s="182"/>
      <c r="R49" s="182"/>
      <c r="S49" s="182"/>
      <c r="T49" s="182"/>
      <c r="U49" s="182"/>
      <c r="V49" s="182"/>
      <c r="W49" s="182"/>
      <c r="X49" s="182"/>
      <c r="Y49" s="182"/>
      <c r="Z49" s="182"/>
      <c r="AA49" s="182"/>
      <c r="AB49" s="182"/>
      <c r="AC49" s="182"/>
    </row>
    <row r="50" spans="2:29" x14ac:dyDescent="0.25">
      <c r="B50" s="251" t="str">
        <f>IF($D50="","",VLOOKUP($D50,Lists!$AP$2:$AS$78,2,FALSE))</f>
        <v/>
      </c>
      <c r="C50" s="263" t="str">
        <f>IF($D50="","",VLOOKUP($D50,Lists!$AP$2:$AS$78,3,FALSE))</f>
        <v/>
      </c>
      <c r="D50" s="182"/>
      <c r="E50" s="182"/>
      <c r="F50" s="183"/>
      <c r="G50" s="184"/>
      <c r="H50" s="210"/>
      <c r="I50" s="182"/>
      <c r="J50" s="182"/>
      <c r="K50" s="185"/>
      <c r="L50" s="182"/>
      <c r="M50" s="182"/>
      <c r="N50" s="182"/>
      <c r="O50" s="182"/>
      <c r="P50" s="182"/>
      <c r="Q50" s="182"/>
      <c r="R50" s="182"/>
      <c r="S50" s="182"/>
      <c r="T50" s="182"/>
      <c r="U50" s="182"/>
      <c r="V50" s="182"/>
      <c r="W50" s="182"/>
      <c r="X50" s="182"/>
      <c r="Y50" s="182"/>
      <c r="Z50" s="182"/>
      <c r="AA50" s="182"/>
      <c r="AB50" s="182"/>
      <c r="AC50" s="182"/>
    </row>
    <row r="51" spans="2:29" x14ac:dyDescent="0.25">
      <c r="B51" s="251" t="str">
        <f>IF($D51="","",VLOOKUP($D51,Lists!$AP$2:$AS$78,2,FALSE))</f>
        <v/>
      </c>
      <c r="C51" s="263" t="str">
        <f>IF($D51="","",VLOOKUP($D51,Lists!$AP$2:$AS$78,3,FALSE))</f>
        <v/>
      </c>
      <c r="D51" s="182"/>
      <c r="E51" s="182"/>
      <c r="F51" s="183"/>
      <c r="G51" s="184"/>
      <c r="H51" s="210"/>
      <c r="I51" s="182"/>
      <c r="J51" s="182"/>
      <c r="K51" s="185"/>
      <c r="L51" s="182"/>
      <c r="M51" s="182"/>
      <c r="N51" s="182"/>
      <c r="O51" s="182"/>
      <c r="P51" s="182"/>
      <c r="Q51" s="182"/>
      <c r="R51" s="182"/>
      <c r="S51" s="182"/>
      <c r="T51" s="182"/>
      <c r="U51" s="182"/>
      <c r="V51" s="182"/>
      <c r="W51" s="182"/>
      <c r="X51" s="182"/>
      <c r="Y51" s="182"/>
      <c r="Z51" s="182"/>
      <c r="AA51" s="182"/>
      <c r="AB51" s="182"/>
      <c r="AC51" s="182"/>
    </row>
    <row r="52" spans="2:29" x14ac:dyDescent="0.25">
      <c r="B52" s="251" t="str">
        <f>IF($D52="","",VLOOKUP($D52,Lists!$AP$2:$AS$78,2,FALSE))</f>
        <v/>
      </c>
      <c r="C52" s="263" t="str">
        <f>IF($D52="","",VLOOKUP($D52,Lists!$AP$2:$AS$78,3,FALSE))</f>
        <v/>
      </c>
      <c r="D52" s="182"/>
      <c r="E52" s="182"/>
      <c r="F52" s="183"/>
      <c r="G52" s="184"/>
      <c r="H52" s="210"/>
      <c r="I52" s="182"/>
      <c r="J52" s="182"/>
      <c r="K52" s="185"/>
      <c r="L52" s="182"/>
      <c r="M52" s="182"/>
      <c r="N52" s="182"/>
      <c r="O52" s="182"/>
      <c r="P52" s="182"/>
      <c r="Q52" s="182"/>
      <c r="R52" s="182"/>
      <c r="S52" s="182"/>
      <c r="T52" s="182"/>
      <c r="U52" s="182"/>
      <c r="V52" s="182"/>
      <c r="W52" s="182"/>
      <c r="X52" s="182"/>
      <c r="Y52" s="182"/>
      <c r="Z52" s="182"/>
      <c r="AA52" s="182"/>
      <c r="AB52" s="182"/>
      <c r="AC52" s="182"/>
    </row>
    <row r="53" spans="2:29" x14ac:dyDescent="0.25">
      <c r="B53" s="251" t="str">
        <f>IF($D53="","",VLOOKUP($D53,Lists!$AP$2:$AS$78,2,FALSE))</f>
        <v/>
      </c>
      <c r="C53" s="263" t="str">
        <f>IF($D53="","",VLOOKUP($D53,Lists!$AP$2:$AS$78,3,FALSE))</f>
        <v/>
      </c>
      <c r="D53" s="182"/>
      <c r="E53" s="182"/>
      <c r="F53" s="183"/>
      <c r="G53" s="184"/>
      <c r="H53" s="210"/>
      <c r="I53" s="182"/>
      <c r="J53" s="182"/>
      <c r="K53" s="185"/>
      <c r="L53" s="182"/>
      <c r="M53" s="182"/>
      <c r="N53" s="182"/>
      <c r="O53" s="182"/>
      <c r="P53" s="182"/>
      <c r="Q53" s="182"/>
      <c r="R53" s="182"/>
      <c r="S53" s="182"/>
      <c r="T53" s="182"/>
      <c r="U53" s="182"/>
      <c r="V53" s="182"/>
      <c r="W53" s="182"/>
      <c r="X53" s="182"/>
      <c r="Y53" s="182"/>
      <c r="Z53" s="182"/>
      <c r="AA53" s="182"/>
      <c r="AB53" s="182"/>
      <c r="AC53" s="182"/>
    </row>
    <row r="54" spans="2:29" x14ac:dyDescent="0.25">
      <c r="B54" s="251" t="str">
        <f>IF($D54="","",VLOOKUP($D54,Lists!$AP$2:$AS$78,2,FALSE))</f>
        <v/>
      </c>
      <c r="C54" s="263" t="str">
        <f>IF($D54="","",VLOOKUP($D54,Lists!$AP$2:$AS$78,3,FALSE))</f>
        <v/>
      </c>
      <c r="D54" s="182"/>
      <c r="E54" s="182"/>
      <c r="F54" s="183"/>
      <c r="G54" s="184"/>
      <c r="H54" s="210"/>
      <c r="I54" s="182"/>
      <c r="J54" s="182"/>
      <c r="K54" s="185"/>
      <c r="L54" s="182"/>
      <c r="M54" s="182"/>
      <c r="N54" s="182"/>
      <c r="O54" s="182"/>
      <c r="P54" s="182"/>
      <c r="Q54" s="182"/>
      <c r="R54" s="182"/>
      <c r="S54" s="182"/>
      <c r="T54" s="182"/>
      <c r="U54" s="182"/>
      <c r="V54" s="182"/>
      <c r="W54" s="182"/>
      <c r="X54" s="182"/>
      <c r="Y54" s="182"/>
      <c r="Z54" s="182"/>
      <c r="AA54" s="182"/>
      <c r="AB54" s="182"/>
      <c r="AC54" s="182"/>
    </row>
    <row r="55" spans="2:29" x14ac:dyDescent="0.25">
      <c r="B55" s="251" t="str">
        <f>IF($D55="","",VLOOKUP($D55,Lists!$AP$2:$AS$78,2,FALSE))</f>
        <v/>
      </c>
      <c r="C55" s="263" t="str">
        <f>IF($D55="","",VLOOKUP($D55,Lists!$AP$2:$AS$78,3,FALSE))</f>
        <v/>
      </c>
      <c r="D55" s="182"/>
      <c r="E55" s="182"/>
      <c r="F55" s="183"/>
      <c r="G55" s="184"/>
      <c r="H55" s="210"/>
      <c r="I55" s="182"/>
      <c r="J55" s="182"/>
      <c r="K55" s="185"/>
      <c r="L55" s="182"/>
      <c r="M55" s="182"/>
      <c r="N55" s="182"/>
      <c r="O55" s="182"/>
      <c r="P55" s="182"/>
      <c r="Q55" s="182"/>
      <c r="R55" s="182"/>
      <c r="S55" s="182"/>
      <c r="T55" s="182"/>
      <c r="U55" s="182"/>
      <c r="V55" s="182"/>
      <c r="W55" s="182"/>
      <c r="X55" s="182"/>
      <c r="Y55" s="182"/>
      <c r="Z55" s="182"/>
      <c r="AA55" s="182"/>
      <c r="AB55" s="182"/>
      <c r="AC55" s="182"/>
    </row>
    <row r="56" spans="2:29" x14ac:dyDescent="0.25">
      <c r="B56" s="251" t="str">
        <f>IF($D56="","",VLOOKUP($D56,Lists!$AP$2:$AS$78,2,FALSE))</f>
        <v/>
      </c>
      <c r="C56" s="263" t="str">
        <f>IF($D56="","",VLOOKUP($D56,Lists!$AP$2:$AS$78,3,FALSE))</f>
        <v/>
      </c>
      <c r="D56" s="182"/>
      <c r="E56" s="182"/>
      <c r="F56" s="183"/>
      <c r="G56" s="184"/>
      <c r="H56" s="210"/>
      <c r="I56" s="182"/>
      <c r="J56" s="182"/>
      <c r="K56" s="185"/>
      <c r="L56" s="182"/>
      <c r="M56" s="182"/>
      <c r="N56" s="182"/>
      <c r="O56" s="182"/>
      <c r="P56" s="182"/>
      <c r="Q56" s="182"/>
      <c r="R56" s="182"/>
      <c r="S56" s="182"/>
      <c r="T56" s="182"/>
      <c r="U56" s="182"/>
      <c r="V56" s="182"/>
      <c r="W56" s="182"/>
      <c r="X56" s="182"/>
      <c r="Y56" s="182"/>
      <c r="Z56" s="182"/>
      <c r="AA56" s="182"/>
      <c r="AB56" s="182"/>
      <c r="AC56" s="182"/>
    </row>
    <row r="57" spans="2:29" x14ac:dyDescent="0.25">
      <c r="B57" s="251" t="str">
        <f>IF($D57="","",VLOOKUP($D57,Lists!$AP$2:$AS$78,2,FALSE))</f>
        <v/>
      </c>
      <c r="C57" s="263" t="str">
        <f>IF($D57="","",VLOOKUP($D57,Lists!$AP$2:$AS$78,3,FALSE))</f>
        <v/>
      </c>
      <c r="D57" s="182"/>
      <c r="E57" s="182"/>
      <c r="F57" s="183"/>
      <c r="G57" s="184"/>
      <c r="H57" s="210"/>
      <c r="I57" s="182"/>
      <c r="J57" s="182"/>
      <c r="K57" s="185"/>
      <c r="L57" s="182"/>
      <c r="M57" s="182"/>
      <c r="N57" s="182"/>
      <c r="O57" s="182"/>
      <c r="P57" s="182"/>
      <c r="Q57" s="182"/>
      <c r="R57" s="182"/>
      <c r="S57" s="182"/>
      <c r="T57" s="182"/>
      <c r="U57" s="182"/>
      <c r="V57" s="182"/>
      <c r="W57" s="182"/>
      <c r="X57" s="182"/>
      <c r="Y57" s="182"/>
      <c r="Z57" s="182"/>
      <c r="AA57" s="182"/>
      <c r="AB57" s="182"/>
      <c r="AC57" s="182"/>
    </row>
    <row r="58" spans="2:29" x14ac:dyDescent="0.25">
      <c r="B58" s="251" t="str">
        <f>IF($D58="","",VLOOKUP($D58,Lists!$AP$2:$AS$78,2,FALSE))</f>
        <v/>
      </c>
      <c r="C58" s="263" t="str">
        <f>IF($D58="","",VLOOKUP($D58,Lists!$AP$2:$AS$78,3,FALSE))</f>
        <v/>
      </c>
      <c r="D58" s="182"/>
      <c r="E58" s="182"/>
      <c r="F58" s="183"/>
      <c r="G58" s="184"/>
      <c r="H58" s="210"/>
      <c r="I58" s="182"/>
      <c r="J58" s="182"/>
      <c r="K58" s="185"/>
      <c r="L58" s="182"/>
      <c r="M58" s="182"/>
      <c r="N58" s="182"/>
      <c r="O58" s="182"/>
      <c r="P58" s="182"/>
      <c r="Q58" s="182"/>
      <c r="R58" s="182"/>
      <c r="S58" s="182"/>
      <c r="T58" s="182"/>
      <c r="U58" s="182"/>
      <c r="V58" s="182"/>
      <c r="W58" s="182"/>
      <c r="X58" s="182"/>
      <c r="Y58" s="182"/>
      <c r="Z58" s="182"/>
      <c r="AA58" s="182"/>
      <c r="AB58" s="182"/>
      <c r="AC58" s="182"/>
    </row>
    <row r="59" spans="2:29" x14ac:dyDescent="0.25">
      <c r="B59" s="251" t="str">
        <f>IF($D59="","",VLOOKUP($D59,Lists!$AP$2:$AS$78,2,FALSE))</f>
        <v/>
      </c>
      <c r="C59" s="263" t="str">
        <f>IF($D59="","",VLOOKUP($D59,Lists!$AP$2:$AS$78,3,FALSE))</f>
        <v/>
      </c>
      <c r="D59" s="182"/>
      <c r="E59" s="182"/>
      <c r="F59" s="183"/>
      <c r="G59" s="184"/>
      <c r="H59" s="210"/>
      <c r="I59" s="182"/>
      <c r="J59" s="182"/>
      <c r="K59" s="185"/>
      <c r="L59" s="182"/>
      <c r="M59" s="182"/>
      <c r="N59" s="182"/>
      <c r="O59" s="182"/>
      <c r="P59" s="182"/>
      <c r="Q59" s="182"/>
      <c r="R59" s="182"/>
      <c r="S59" s="182"/>
      <c r="T59" s="182"/>
      <c r="U59" s="182"/>
      <c r="V59" s="182"/>
      <c r="W59" s="182"/>
      <c r="X59" s="182"/>
      <c r="Y59" s="182"/>
      <c r="Z59" s="182"/>
      <c r="AA59" s="182"/>
      <c r="AB59" s="182"/>
      <c r="AC59" s="182"/>
    </row>
    <row r="60" spans="2:29" x14ac:dyDescent="0.25">
      <c r="B60" s="251" t="str">
        <f>IF($D60="","",VLOOKUP($D60,Lists!$AP$2:$AS$78,2,FALSE))</f>
        <v/>
      </c>
      <c r="C60" s="263" t="str">
        <f>IF($D60="","",VLOOKUP($D60,Lists!$AP$2:$AS$78,3,FALSE))</f>
        <v/>
      </c>
      <c r="D60" s="182"/>
      <c r="E60" s="182"/>
      <c r="F60" s="183"/>
      <c r="G60" s="184"/>
      <c r="H60" s="210"/>
      <c r="I60" s="182"/>
      <c r="J60" s="182"/>
      <c r="K60" s="185"/>
      <c r="L60" s="182"/>
      <c r="M60" s="182"/>
      <c r="N60" s="182"/>
      <c r="O60" s="182"/>
      <c r="P60" s="182"/>
      <c r="Q60" s="182"/>
      <c r="R60" s="182"/>
      <c r="S60" s="182"/>
      <c r="T60" s="182"/>
      <c r="U60" s="182"/>
      <c r="V60" s="182"/>
      <c r="W60" s="182"/>
      <c r="X60" s="182"/>
      <c r="Y60" s="182"/>
      <c r="Z60" s="182"/>
      <c r="AA60" s="182"/>
      <c r="AB60" s="182"/>
      <c r="AC60" s="182"/>
    </row>
    <row r="61" spans="2:29" x14ac:dyDescent="0.25">
      <c r="B61" s="251" t="str">
        <f>IF($D61="","",VLOOKUP($D61,Lists!$AP$2:$AS$78,2,FALSE))</f>
        <v/>
      </c>
      <c r="C61" s="263" t="str">
        <f>IF($D61="","",VLOOKUP($D61,Lists!$AP$2:$AS$78,3,FALSE))</f>
        <v/>
      </c>
      <c r="D61" s="182"/>
      <c r="E61" s="182"/>
      <c r="F61" s="183"/>
      <c r="G61" s="184"/>
      <c r="H61" s="210"/>
      <c r="I61" s="182"/>
      <c r="J61" s="182"/>
      <c r="K61" s="185"/>
      <c r="L61" s="182"/>
      <c r="M61" s="182"/>
      <c r="N61" s="182"/>
      <c r="O61" s="182"/>
      <c r="P61" s="182"/>
      <c r="Q61" s="182"/>
      <c r="R61" s="182"/>
      <c r="S61" s="182"/>
      <c r="T61" s="182"/>
      <c r="U61" s="182"/>
      <c r="V61" s="182"/>
      <c r="W61" s="182"/>
      <c r="X61" s="182"/>
      <c r="Y61" s="182"/>
      <c r="Z61" s="182"/>
      <c r="AA61" s="182"/>
      <c r="AB61" s="182"/>
      <c r="AC61" s="182"/>
    </row>
    <row r="62" spans="2:29" x14ac:dyDescent="0.25">
      <c r="B62" s="251" t="str">
        <f>IF($D62="","",VLOOKUP($D62,Lists!$AP$2:$AS$78,2,FALSE))</f>
        <v/>
      </c>
      <c r="C62" s="263" t="str">
        <f>IF($D62="","",VLOOKUP($D62,Lists!$AP$2:$AS$78,3,FALSE))</f>
        <v/>
      </c>
      <c r="D62" s="182"/>
      <c r="E62" s="182"/>
      <c r="F62" s="183"/>
      <c r="G62" s="184"/>
      <c r="H62" s="210"/>
      <c r="I62" s="182"/>
      <c r="J62" s="182"/>
      <c r="K62" s="185"/>
      <c r="L62" s="182"/>
      <c r="M62" s="182"/>
      <c r="N62" s="182"/>
      <c r="O62" s="182"/>
      <c r="P62" s="182"/>
      <c r="Q62" s="182"/>
      <c r="R62" s="182"/>
      <c r="S62" s="182"/>
      <c r="T62" s="182"/>
      <c r="U62" s="182"/>
      <c r="V62" s="182"/>
      <c r="W62" s="182"/>
      <c r="X62" s="182"/>
      <c r="Y62" s="182"/>
      <c r="Z62" s="182"/>
      <c r="AA62" s="182"/>
      <c r="AB62" s="182"/>
      <c r="AC62" s="182"/>
    </row>
    <row r="63" spans="2:29" x14ac:dyDescent="0.25">
      <c r="B63" s="251" t="str">
        <f>IF($D63="","",VLOOKUP($D63,Lists!$AP$2:$AS$78,2,FALSE))</f>
        <v/>
      </c>
      <c r="C63" s="263" t="str">
        <f>IF($D63="","",VLOOKUP($D63,Lists!$AP$2:$AS$78,3,FALSE))</f>
        <v/>
      </c>
      <c r="D63" s="182"/>
      <c r="E63" s="182"/>
      <c r="F63" s="183"/>
      <c r="G63" s="184"/>
      <c r="H63" s="210"/>
      <c r="I63" s="182"/>
      <c r="J63" s="182"/>
      <c r="K63" s="185"/>
      <c r="L63" s="182"/>
      <c r="M63" s="182"/>
      <c r="N63" s="182"/>
      <c r="O63" s="182"/>
      <c r="P63" s="182"/>
      <c r="Q63" s="182"/>
      <c r="R63" s="182"/>
      <c r="S63" s="182"/>
      <c r="T63" s="182"/>
      <c r="U63" s="182"/>
      <c r="V63" s="182"/>
      <c r="W63" s="182"/>
      <c r="X63" s="182"/>
      <c r="Y63" s="182"/>
      <c r="Z63" s="182"/>
      <c r="AA63" s="182"/>
      <c r="AB63" s="182"/>
      <c r="AC63" s="182"/>
    </row>
    <row r="64" spans="2:29" x14ac:dyDescent="0.25">
      <c r="B64" s="251" t="str">
        <f>IF($D64="","",VLOOKUP($D64,Lists!$AP$2:$AS$78,2,FALSE))</f>
        <v/>
      </c>
      <c r="C64" s="263" t="str">
        <f>IF($D64="","",VLOOKUP($D64,Lists!$AP$2:$AS$78,3,FALSE))</f>
        <v/>
      </c>
      <c r="D64" s="182"/>
      <c r="E64" s="182"/>
      <c r="F64" s="183"/>
      <c r="G64" s="184"/>
      <c r="H64" s="210"/>
      <c r="I64" s="182"/>
      <c r="J64" s="182"/>
      <c r="K64" s="185"/>
      <c r="L64" s="182"/>
      <c r="M64" s="182"/>
      <c r="N64" s="182"/>
      <c r="O64" s="182"/>
      <c r="P64" s="182"/>
      <c r="Q64" s="182"/>
      <c r="R64" s="182"/>
      <c r="S64" s="182"/>
      <c r="T64" s="182"/>
      <c r="U64" s="182"/>
      <c r="V64" s="182"/>
      <c r="W64" s="182"/>
      <c r="X64" s="182"/>
      <c r="Y64" s="182"/>
      <c r="Z64" s="182"/>
      <c r="AA64" s="182"/>
      <c r="AB64" s="182"/>
      <c r="AC64" s="182"/>
    </row>
    <row r="65" spans="2:29" x14ac:dyDescent="0.25">
      <c r="B65" s="251" t="str">
        <f>IF($D65="","",VLOOKUP($D65,Lists!$AP$2:$AS$78,2,FALSE))</f>
        <v/>
      </c>
      <c r="C65" s="263" t="str">
        <f>IF($D65="","",VLOOKUP($D65,Lists!$AP$2:$AS$78,3,FALSE))</f>
        <v/>
      </c>
      <c r="D65" s="182"/>
      <c r="E65" s="182"/>
      <c r="F65" s="183"/>
      <c r="G65" s="184"/>
      <c r="H65" s="210"/>
      <c r="I65" s="182"/>
      <c r="J65" s="182"/>
      <c r="K65" s="185"/>
      <c r="L65" s="182"/>
      <c r="M65" s="182"/>
      <c r="N65" s="182"/>
      <c r="O65" s="182"/>
      <c r="P65" s="182"/>
      <c r="Q65" s="182"/>
      <c r="R65" s="182"/>
      <c r="S65" s="182"/>
      <c r="T65" s="182"/>
      <c r="U65" s="182"/>
      <c r="V65" s="182"/>
      <c r="W65" s="182"/>
      <c r="X65" s="182"/>
      <c r="Y65" s="182"/>
      <c r="Z65" s="182"/>
      <c r="AA65" s="182"/>
      <c r="AB65" s="182"/>
      <c r="AC65" s="182"/>
    </row>
    <row r="66" spans="2:29" x14ac:dyDescent="0.25">
      <c r="B66" s="251" t="str">
        <f>IF($D66="","",VLOOKUP($D66,Lists!$AP$2:$AS$78,2,FALSE))</f>
        <v/>
      </c>
      <c r="C66" s="263" t="str">
        <f>IF($D66="","",VLOOKUP($D66,Lists!$AP$2:$AS$78,3,FALSE))</f>
        <v/>
      </c>
      <c r="D66" s="182"/>
      <c r="E66" s="182"/>
      <c r="F66" s="183"/>
      <c r="G66" s="184"/>
      <c r="H66" s="210"/>
      <c r="I66" s="182"/>
      <c r="J66" s="182"/>
      <c r="K66" s="185"/>
      <c r="L66" s="182"/>
      <c r="M66" s="182"/>
      <c r="N66" s="182"/>
      <c r="O66" s="182"/>
      <c r="P66" s="182"/>
      <c r="Q66" s="182"/>
      <c r="R66" s="182"/>
      <c r="S66" s="182"/>
      <c r="T66" s="182"/>
      <c r="U66" s="182"/>
      <c r="V66" s="182"/>
      <c r="W66" s="182"/>
      <c r="X66" s="182"/>
      <c r="Y66" s="182"/>
      <c r="Z66" s="182"/>
      <c r="AA66" s="182"/>
      <c r="AB66" s="182"/>
      <c r="AC66" s="182"/>
    </row>
    <row r="67" spans="2:29" x14ac:dyDescent="0.25">
      <c r="B67" s="251" t="str">
        <f>IF($D67="","",VLOOKUP($D67,Lists!$AP$2:$AS$78,2,FALSE))</f>
        <v/>
      </c>
      <c r="C67" s="263" t="str">
        <f>IF($D67="","",VLOOKUP($D67,Lists!$AP$2:$AS$78,3,FALSE))</f>
        <v/>
      </c>
      <c r="D67" s="182"/>
      <c r="E67" s="182"/>
      <c r="F67" s="183"/>
      <c r="G67" s="184"/>
      <c r="H67" s="210"/>
      <c r="I67" s="182"/>
      <c r="J67" s="182"/>
      <c r="K67" s="185"/>
      <c r="L67" s="182"/>
      <c r="M67" s="182"/>
      <c r="N67" s="182"/>
      <c r="O67" s="182"/>
      <c r="P67" s="182"/>
      <c r="Q67" s="182"/>
      <c r="R67" s="182"/>
      <c r="S67" s="182"/>
      <c r="T67" s="182"/>
      <c r="U67" s="182"/>
      <c r="V67" s="182"/>
      <c r="W67" s="182"/>
      <c r="X67" s="182"/>
      <c r="Y67" s="182"/>
      <c r="Z67" s="182"/>
      <c r="AA67" s="182"/>
      <c r="AB67" s="182"/>
      <c r="AC67" s="182"/>
    </row>
    <row r="68" spans="2:29" x14ac:dyDescent="0.25">
      <c r="B68" s="251" t="str">
        <f>IF($D68="","",VLOOKUP($D68,Lists!$AP$2:$AS$78,2,FALSE))</f>
        <v/>
      </c>
      <c r="C68" s="263" t="str">
        <f>IF($D68="","",VLOOKUP($D68,Lists!$AP$2:$AS$78,3,FALSE))</f>
        <v/>
      </c>
      <c r="D68" s="182"/>
      <c r="E68" s="182"/>
      <c r="F68" s="183"/>
      <c r="G68" s="184"/>
      <c r="H68" s="210"/>
      <c r="I68" s="182"/>
      <c r="J68" s="182"/>
      <c r="K68" s="185"/>
      <c r="L68" s="182"/>
      <c r="M68" s="182"/>
      <c r="N68" s="182"/>
      <c r="O68" s="182"/>
      <c r="P68" s="182"/>
      <c r="Q68" s="182"/>
      <c r="R68" s="182"/>
      <c r="S68" s="182"/>
      <c r="T68" s="182"/>
      <c r="U68" s="182"/>
      <c r="V68" s="182"/>
      <c r="W68" s="182"/>
      <c r="X68" s="182"/>
      <c r="Y68" s="182"/>
      <c r="Z68" s="182"/>
      <c r="AA68" s="182"/>
      <c r="AB68" s="182"/>
      <c r="AC68" s="182"/>
    </row>
    <row r="69" spans="2:29" x14ac:dyDescent="0.25">
      <c r="B69" s="251" t="str">
        <f>IF($D69="","",VLOOKUP($D69,Lists!$AP$2:$AS$78,2,FALSE))</f>
        <v/>
      </c>
      <c r="C69" s="263" t="str">
        <f>IF($D69="","",VLOOKUP($D69,Lists!$AP$2:$AS$78,3,FALSE))</f>
        <v/>
      </c>
      <c r="D69" s="182"/>
      <c r="E69" s="182"/>
      <c r="F69" s="183"/>
      <c r="G69" s="184"/>
      <c r="H69" s="210"/>
      <c r="I69" s="182"/>
      <c r="J69" s="182"/>
      <c r="K69" s="185"/>
      <c r="L69" s="182"/>
      <c r="M69" s="182"/>
      <c r="N69" s="182"/>
      <c r="O69" s="182"/>
      <c r="P69" s="182"/>
      <c r="Q69" s="182"/>
      <c r="R69" s="182"/>
      <c r="S69" s="182"/>
      <c r="T69" s="182"/>
      <c r="U69" s="182"/>
      <c r="V69" s="182"/>
      <c r="W69" s="182"/>
      <c r="X69" s="182"/>
      <c r="Y69" s="182"/>
      <c r="Z69" s="182"/>
      <c r="AA69" s="182"/>
      <c r="AB69" s="182"/>
      <c r="AC69" s="182"/>
    </row>
    <row r="70" spans="2:29" x14ac:dyDescent="0.25">
      <c r="B70" s="251" t="str">
        <f>IF($D70="","",VLOOKUP($D70,Lists!$AP$2:$AS$78,2,FALSE))</f>
        <v/>
      </c>
      <c r="C70" s="263" t="str">
        <f>IF($D70="","",VLOOKUP($D70,Lists!$AP$2:$AS$78,3,FALSE))</f>
        <v/>
      </c>
      <c r="D70" s="182"/>
      <c r="E70" s="182"/>
      <c r="F70" s="183"/>
      <c r="G70" s="184"/>
      <c r="H70" s="210"/>
      <c r="I70" s="182"/>
      <c r="J70" s="182"/>
      <c r="K70" s="185"/>
      <c r="L70" s="182"/>
      <c r="M70" s="182"/>
      <c r="N70" s="182"/>
      <c r="O70" s="182"/>
      <c r="P70" s="182"/>
      <c r="Q70" s="182"/>
      <c r="R70" s="182"/>
      <c r="S70" s="182"/>
      <c r="T70" s="182"/>
      <c r="U70" s="182"/>
      <c r="V70" s="182"/>
      <c r="W70" s="182"/>
      <c r="X70" s="182"/>
      <c r="Y70" s="182"/>
      <c r="Z70" s="182"/>
      <c r="AA70" s="182"/>
      <c r="AB70" s="182"/>
      <c r="AC70" s="182"/>
    </row>
    <row r="71" spans="2:29" x14ac:dyDescent="0.25">
      <c r="B71" s="251" t="str">
        <f>IF($D71="","",VLOOKUP($D71,Lists!$AP$2:$AS$78,2,FALSE))</f>
        <v/>
      </c>
      <c r="C71" s="263" t="str">
        <f>IF($D71="","",VLOOKUP($D71,Lists!$AP$2:$AS$78,3,FALSE))</f>
        <v/>
      </c>
      <c r="D71" s="182"/>
      <c r="E71" s="182"/>
      <c r="F71" s="183"/>
      <c r="G71" s="184"/>
      <c r="H71" s="210"/>
      <c r="I71" s="182"/>
      <c r="J71" s="182"/>
      <c r="K71" s="185"/>
      <c r="L71" s="182"/>
      <c r="M71" s="182"/>
      <c r="N71" s="182"/>
      <c r="O71" s="182"/>
      <c r="P71" s="182"/>
      <c r="Q71" s="182"/>
      <c r="R71" s="182"/>
      <c r="S71" s="182"/>
      <c r="T71" s="182"/>
      <c r="U71" s="182"/>
      <c r="V71" s="182"/>
      <c r="W71" s="182"/>
      <c r="X71" s="182"/>
      <c r="Y71" s="182"/>
      <c r="Z71" s="182"/>
      <c r="AA71" s="182"/>
      <c r="AB71" s="182"/>
      <c r="AC71" s="182"/>
    </row>
    <row r="72" spans="2:29" x14ac:dyDescent="0.25">
      <c r="B72" s="251" t="str">
        <f>IF($D72="","",VLOOKUP($D72,Lists!$AP$2:$AS$78,2,FALSE))</f>
        <v/>
      </c>
      <c r="C72" s="263" t="str">
        <f>IF($D72="","",VLOOKUP($D72,Lists!$AP$2:$AS$78,3,FALSE))</f>
        <v/>
      </c>
      <c r="D72" s="182"/>
      <c r="E72" s="182"/>
      <c r="F72" s="183"/>
      <c r="G72" s="184"/>
      <c r="H72" s="210"/>
      <c r="I72" s="182"/>
      <c r="J72" s="182"/>
      <c r="K72" s="185"/>
      <c r="L72" s="182"/>
      <c r="M72" s="182"/>
      <c r="N72" s="182"/>
      <c r="O72" s="182"/>
      <c r="P72" s="182"/>
      <c r="Q72" s="182"/>
      <c r="R72" s="182"/>
      <c r="S72" s="182"/>
      <c r="T72" s="182"/>
      <c r="U72" s="182"/>
      <c r="V72" s="182"/>
      <c r="W72" s="182"/>
      <c r="X72" s="182"/>
      <c r="Y72" s="182"/>
      <c r="Z72" s="182"/>
      <c r="AA72" s="182"/>
      <c r="AB72" s="182"/>
      <c r="AC72" s="182"/>
    </row>
    <row r="73" spans="2:29" x14ac:dyDescent="0.25">
      <c r="B73" s="251" t="str">
        <f>IF($D73="","",VLOOKUP($D73,Lists!$AP$2:$AS$78,2,FALSE))</f>
        <v/>
      </c>
      <c r="C73" s="263" t="str">
        <f>IF($D73="","",VLOOKUP($D73,Lists!$AP$2:$AS$78,3,FALSE))</f>
        <v/>
      </c>
      <c r="D73" s="182"/>
      <c r="E73" s="182"/>
      <c r="F73" s="183"/>
      <c r="G73" s="184"/>
      <c r="H73" s="210"/>
      <c r="I73" s="182"/>
      <c r="J73" s="182"/>
      <c r="K73" s="185"/>
      <c r="L73" s="182"/>
      <c r="M73" s="182"/>
      <c r="N73" s="182"/>
      <c r="O73" s="182"/>
      <c r="P73" s="182"/>
      <c r="Q73" s="182"/>
      <c r="R73" s="182"/>
      <c r="S73" s="182"/>
      <c r="T73" s="182"/>
      <c r="U73" s="182"/>
      <c r="V73" s="182"/>
      <c r="W73" s="182"/>
      <c r="X73" s="182"/>
      <c r="Y73" s="182"/>
      <c r="Z73" s="182"/>
      <c r="AA73" s="182"/>
      <c r="AB73" s="182"/>
      <c r="AC73" s="182"/>
    </row>
    <row r="74" spans="2:29" x14ac:dyDescent="0.25">
      <c r="B74" s="251" t="str">
        <f>IF($D74="","",VLOOKUP($D74,Lists!$AP$2:$AS$78,2,FALSE))</f>
        <v/>
      </c>
      <c r="C74" s="263" t="str">
        <f>IF($D74="","",VLOOKUP($D74,Lists!$AP$2:$AS$78,3,FALSE))</f>
        <v/>
      </c>
      <c r="D74" s="182"/>
      <c r="E74" s="182"/>
      <c r="F74" s="183"/>
      <c r="G74" s="184"/>
      <c r="H74" s="210"/>
      <c r="I74" s="182"/>
      <c r="J74" s="182"/>
      <c r="K74" s="185"/>
      <c r="L74" s="182"/>
      <c r="M74" s="182"/>
      <c r="N74" s="182"/>
      <c r="O74" s="182"/>
      <c r="P74" s="182"/>
      <c r="Q74" s="182"/>
      <c r="R74" s="182"/>
      <c r="S74" s="182"/>
      <c r="T74" s="182"/>
      <c r="U74" s="182"/>
      <c r="V74" s="182"/>
      <c r="W74" s="182"/>
      <c r="X74" s="182"/>
      <c r="Y74" s="182"/>
      <c r="Z74" s="182"/>
      <c r="AA74" s="182"/>
      <c r="AB74" s="182"/>
      <c r="AC74" s="182"/>
    </row>
    <row r="75" spans="2:29" x14ac:dyDescent="0.25">
      <c r="B75" s="251" t="str">
        <f>IF($D75="","",VLOOKUP($D75,Lists!$AP$2:$AS$78,2,FALSE))</f>
        <v/>
      </c>
      <c r="C75" s="263" t="str">
        <f>IF($D75="","",VLOOKUP($D75,Lists!$AP$2:$AS$78,3,FALSE))</f>
        <v/>
      </c>
      <c r="D75" s="182"/>
      <c r="E75" s="182"/>
      <c r="F75" s="183"/>
      <c r="G75" s="184"/>
      <c r="H75" s="210"/>
      <c r="I75" s="182"/>
      <c r="J75" s="182"/>
      <c r="K75" s="185"/>
      <c r="L75" s="182"/>
      <c r="M75" s="182"/>
      <c r="N75" s="182"/>
      <c r="O75" s="182"/>
      <c r="P75" s="182"/>
      <c r="Q75" s="182"/>
      <c r="R75" s="182"/>
      <c r="S75" s="182"/>
      <c r="T75" s="182"/>
      <c r="U75" s="182"/>
      <c r="V75" s="182"/>
      <c r="W75" s="182"/>
      <c r="X75" s="182"/>
      <c r="Y75" s="182"/>
      <c r="Z75" s="182"/>
      <c r="AA75" s="182"/>
      <c r="AB75" s="182"/>
      <c r="AC75" s="182"/>
    </row>
    <row r="76" spans="2:29" x14ac:dyDescent="0.25">
      <c r="B76" s="251" t="str">
        <f>IF($D76="","",VLOOKUP($D76,Lists!$AP$2:$AS$78,2,FALSE))</f>
        <v/>
      </c>
      <c r="C76" s="263" t="str">
        <f>IF($D76="","",VLOOKUP($D76,Lists!$AP$2:$AS$78,3,FALSE))</f>
        <v/>
      </c>
      <c r="D76" s="182"/>
      <c r="E76" s="182"/>
      <c r="F76" s="183"/>
      <c r="G76" s="184"/>
      <c r="H76" s="210"/>
      <c r="I76" s="182"/>
      <c r="J76" s="182"/>
      <c r="K76" s="185"/>
      <c r="L76" s="182"/>
      <c r="M76" s="182"/>
      <c r="N76" s="182"/>
      <c r="O76" s="182"/>
      <c r="P76" s="182"/>
      <c r="Q76" s="182"/>
      <c r="R76" s="182"/>
      <c r="S76" s="182"/>
      <c r="T76" s="182"/>
      <c r="U76" s="182"/>
      <c r="V76" s="182"/>
      <c r="W76" s="182"/>
      <c r="X76" s="182"/>
      <c r="Y76" s="182"/>
      <c r="Z76" s="182"/>
      <c r="AA76" s="182"/>
      <c r="AB76" s="182"/>
      <c r="AC76" s="182"/>
    </row>
    <row r="77" spans="2:29" x14ac:dyDescent="0.25">
      <c r="B77" s="251" t="str">
        <f>IF($D77="","",VLOOKUP($D77,Lists!$AP$2:$AS$78,2,FALSE))</f>
        <v/>
      </c>
      <c r="C77" s="263" t="str">
        <f>IF($D77="","",VLOOKUP($D77,Lists!$AP$2:$AS$78,3,FALSE))</f>
        <v/>
      </c>
      <c r="D77" s="182"/>
      <c r="E77" s="182"/>
      <c r="F77" s="183"/>
      <c r="G77" s="184"/>
      <c r="H77" s="210"/>
      <c r="I77" s="182"/>
      <c r="J77" s="182"/>
      <c r="K77" s="185"/>
      <c r="L77" s="182"/>
      <c r="M77" s="182"/>
      <c r="N77" s="182"/>
      <c r="O77" s="182"/>
      <c r="P77" s="182"/>
      <c r="Q77" s="182"/>
      <c r="R77" s="182"/>
      <c r="S77" s="182"/>
      <c r="T77" s="182"/>
      <c r="U77" s="182"/>
      <c r="V77" s="182"/>
      <c r="W77" s="182"/>
      <c r="X77" s="182"/>
      <c r="Y77" s="182"/>
      <c r="Z77" s="182"/>
      <c r="AA77" s="182"/>
      <c r="AB77" s="182"/>
      <c r="AC77" s="182"/>
    </row>
    <row r="78" spans="2:29" x14ac:dyDescent="0.25">
      <c r="B78" s="251" t="str">
        <f>IF($D78="","",VLOOKUP($D78,Lists!$AP$2:$AS$78,2,FALSE))</f>
        <v/>
      </c>
      <c r="C78" s="263" t="str">
        <f>IF($D78="","",VLOOKUP($D78,Lists!$AP$2:$AS$78,3,FALSE))</f>
        <v/>
      </c>
      <c r="D78" s="182"/>
      <c r="E78" s="182"/>
      <c r="F78" s="183"/>
      <c r="G78" s="184"/>
      <c r="H78" s="210"/>
      <c r="I78" s="182"/>
      <c r="J78" s="182"/>
      <c r="K78" s="185"/>
      <c r="L78" s="182"/>
      <c r="M78" s="182"/>
      <c r="N78" s="182"/>
      <c r="O78" s="182"/>
      <c r="P78" s="182"/>
      <c r="Q78" s="182"/>
      <c r="R78" s="182"/>
      <c r="S78" s="182"/>
      <c r="T78" s="182"/>
      <c r="U78" s="182"/>
      <c r="V78" s="182"/>
      <c r="W78" s="182"/>
      <c r="X78" s="182"/>
      <c r="Y78" s="182"/>
      <c r="Z78" s="182"/>
      <c r="AA78" s="182"/>
      <c r="AB78" s="182"/>
      <c r="AC78" s="182"/>
    </row>
    <row r="79" spans="2:29" x14ac:dyDescent="0.25">
      <c r="B79" s="251" t="str">
        <f>IF($D79="","",VLOOKUP($D79,Lists!$AP$2:$AS$78,2,FALSE))</f>
        <v/>
      </c>
      <c r="C79" s="263" t="str">
        <f>IF($D79="","",VLOOKUP($D79,Lists!$AP$2:$AS$78,3,FALSE))</f>
        <v/>
      </c>
      <c r="D79" s="182"/>
      <c r="E79" s="182"/>
      <c r="F79" s="183"/>
      <c r="G79" s="184"/>
      <c r="H79" s="210"/>
      <c r="I79" s="182"/>
      <c r="J79" s="182"/>
      <c r="K79" s="185"/>
      <c r="L79" s="182"/>
      <c r="M79" s="182"/>
      <c r="N79" s="182"/>
      <c r="O79" s="182"/>
      <c r="P79" s="182"/>
      <c r="Q79" s="182"/>
      <c r="R79" s="182"/>
      <c r="S79" s="182"/>
      <c r="T79" s="182"/>
      <c r="U79" s="182"/>
      <c r="V79" s="182"/>
      <c r="W79" s="182"/>
      <c r="X79" s="182"/>
      <c r="Y79" s="182"/>
      <c r="Z79" s="182"/>
      <c r="AA79" s="182"/>
      <c r="AB79" s="182"/>
      <c r="AC79" s="182"/>
    </row>
    <row r="80" spans="2:29" x14ac:dyDescent="0.25">
      <c r="B80" s="251" t="str">
        <f>IF($D80="","",VLOOKUP($D80,Lists!$AP$2:$AS$78,2,FALSE))</f>
        <v/>
      </c>
      <c r="C80" s="263" t="str">
        <f>IF($D80="","",VLOOKUP($D80,Lists!$AP$2:$AS$78,3,FALSE))</f>
        <v/>
      </c>
      <c r="D80" s="182"/>
      <c r="E80" s="182"/>
      <c r="F80" s="183"/>
      <c r="G80" s="184"/>
      <c r="H80" s="210"/>
      <c r="I80" s="182"/>
      <c r="J80" s="182"/>
      <c r="K80" s="185"/>
      <c r="L80" s="182"/>
      <c r="M80" s="182"/>
      <c r="N80" s="182"/>
      <c r="O80" s="182"/>
      <c r="P80" s="182"/>
      <c r="Q80" s="182"/>
      <c r="R80" s="182"/>
      <c r="S80" s="182"/>
      <c r="T80" s="182"/>
      <c r="U80" s="182"/>
      <c r="V80" s="182"/>
      <c r="W80" s="182"/>
      <c r="X80" s="182"/>
      <c r="Y80" s="182"/>
      <c r="Z80" s="182"/>
      <c r="AA80" s="182"/>
      <c r="AB80" s="182"/>
      <c r="AC80" s="182"/>
    </row>
    <row r="81" spans="2:29" x14ac:dyDescent="0.25">
      <c r="B81" s="251" t="str">
        <f>IF($D81="","",VLOOKUP($D81,Lists!$AP$2:$AS$78,2,FALSE))</f>
        <v/>
      </c>
      <c r="C81" s="263" t="str">
        <f>IF($D81="","",VLOOKUP($D81,Lists!$AP$2:$AS$78,3,FALSE))</f>
        <v/>
      </c>
      <c r="D81" s="182"/>
      <c r="E81" s="182"/>
      <c r="F81" s="183"/>
      <c r="G81" s="184"/>
      <c r="H81" s="210"/>
      <c r="I81" s="182"/>
      <c r="J81" s="182"/>
      <c r="K81" s="185"/>
      <c r="L81" s="182"/>
      <c r="M81" s="182"/>
      <c r="N81" s="182"/>
      <c r="O81" s="182"/>
      <c r="P81" s="182"/>
      <c r="Q81" s="182"/>
      <c r="R81" s="182"/>
      <c r="S81" s="182"/>
      <c r="T81" s="182"/>
      <c r="U81" s="182"/>
      <c r="V81" s="182"/>
      <c r="W81" s="182"/>
      <c r="X81" s="182"/>
      <c r="Y81" s="182"/>
      <c r="Z81" s="182"/>
      <c r="AA81" s="182"/>
      <c r="AB81" s="182"/>
      <c r="AC81" s="182"/>
    </row>
    <row r="82" spans="2:29" x14ac:dyDescent="0.25">
      <c r="B82" s="251" t="str">
        <f>IF($D82="","",VLOOKUP($D82,Lists!$AP$2:$AS$78,2,FALSE))</f>
        <v/>
      </c>
      <c r="C82" s="263" t="str">
        <f>IF($D82="","",VLOOKUP($D82,Lists!$AP$2:$AS$78,3,FALSE))</f>
        <v/>
      </c>
      <c r="D82" s="182"/>
      <c r="E82" s="182"/>
      <c r="F82" s="183"/>
      <c r="G82" s="184"/>
      <c r="H82" s="210"/>
      <c r="I82" s="182"/>
      <c r="J82" s="182"/>
      <c r="K82" s="185"/>
      <c r="L82" s="182"/>
      <c r="M82" s="182"/>
      <c r="N82" s="182"/>
      <c r="O82" s="182"/>
      <c r="P82" s="182"/>
      <c r="Q82" s="182"/>
      <c r="R82" s="182"/>
      <c r="S82" s="182"/>
      <c r="T82" s="182"/>
      <c r="U82" s="182"/>
      <c r="V82" s="182"/>
      <c r="W82" s="182"/>
      <c r="X82" s="182"/>
      <c r="Y82" s="182"/>
      <c r="Z82" s="182"/>
      <c r="AA82" s="182"/>
      <c r="AB82" s="182"/>
      <c r="AC82" s="182"/>
    </row>
    <row r="83" spans="2:29" x14ac:dyDescent="0.25">
      <c r="B83" s="251" t="str">
        <f>IF($D83="","",VLOOKUP($D83,Lists!$AP$2:$AS$78,2,FALSE))</f>
        <v/>
      </c>
      <c r="C83" s="263" t="str">
        <f>IF($D83="","",VLOOKUP($D83,Lists!$AP$2:$AS$78,3,FALSE))</f>
        <v/>
      </c>
      <c r="D83" s="182"/>
      <c r="E83" s="182"/>
      <c r="F83" s="183"/>
      <c r="G83" s="184"/>
      <c r="H83" s="210"/>
      <c r="I83" s="182"/>
      <c r="J83" s="182"/>
      <c r="K83" s="185"/>
      <c r="L83" s="182"/>
      <c r="M83" s="182"/>
      <c r="N83" s="182"/>
      <c r="O83" s="182"/>
      <c r="P83" s="182"/>
      <c r="Q83" s="182"/>
      <c r="R83" s="182"/>
      <c r="S83" s="182"/>
      <c r="T83" s="182"/>
      <c r="U83" s="182"/>
      <c r="V83" s="182"/>
      <c r="W83" s="182"/>
      <c r="X83" s="182"/>
      <c r="Y83" s="182"/>
      <c r="Z83" s="182"/>
      <c r="AA83" s="182"/>
      <c r="AB83" s="182"/>
      <c r="AC83" s="182"/>
    </row>
    <row r="84" spans="2:29" x14ac:dyDescent="0.25">
      <c r="B84" s="251" t="str">
        <f>IF($D84="","",VLOOKUP($D84,Lists!$AP$2:$AS$78,2,FALSE))</f>
        <v/>
      </c>
      <c r="C84" s="263" t="str">
        <f>IF($D84="","",VLOOKUP($D84,Lists!$AP$2:$AS$78,3,FALSE))</f>
        <v/>
      </c>
      <c r="D84" s="182"/>
      <c r="E84" s="182"/>
      <c r="F84" s="183"/>
      <c r="G84" s="184"/>
      <c r="H84" s="210"/>
      <c r="I84" s="182"/>
      <c r="J84" s="182"/>
      <c r="K84" s="185"/>
      <c r="L84" s="182"/>
      <c r="M84" s="182"/>
      <c r="N84" s="182"/>
      <c r="O84" s="182"/>
      <c r="P84" s="182"/>
      <c r="Q84" s="182"/>
      <c r="R84" s="182"/>
      <c r="S84" s="182"/>
      <c r="T84" s="182"/>
      <c r="U84" s="182"/>
      <c r="V84" s="182"/>
      <c r="W84" s="182"/>
      <c r="X84" s="182"/>
      <c r="Y84" s="182"/>
      <c r="Z84" s="182"/>
      <c r="AA84" s="182"/>
      <c r="AB84" s="182"/>
      <c r="AC84" s="182"/>
    </row>
    <row r="85" spans="2:29" x14ac:dyDescent="0.25">
      <c r="B85" s="251" t="str">
        <f>IF($D85="","",VLOOKUP($D85,Lists!$AP$2:$AS$78,2,FALSE))</f>
        <v/>
      </c>
      <c r="C85" s="263" t="str">
        <f>IF($D85="","",VLOOKUP($D85,Lists!$AP$2:$AS$78,3,FALSE))</f>
        <v/>
      </c>
      <c r="D85" s="182"/>
      <c r="E85" s="182"/>
      <c r="F85" s="183"/>
      <c r="G85" s="184"/>
      <c r="H85" s="210"/>
      <c r="I85" s="182"/>
      <c r="J85" s="182"/>
      <c r="K85" s="185"/>
      <c r="L85" s="182"/>
      <c r="M85" s="182"/>
      <c r="N85" s="182"/>
      <c r="O85" s="182"/>
      <c r="P85" s="182"/>
      <c r="Q85" s="182"/>
      <c r="R85" s="182"/>
      <c r="S85" s="182"/>
      <c r="T85" s="182"/>
      <c r="U85" s="182"/>
      <c r="V85" s="182"/>
      <c r="W85" s="182"/>
      <c r="X85" s="182"/>
      <c r="Y85" s="182"/>
      <c r="Z85" s="182"/>
      <c r="AA85" s="182"/>
      <c r="AB85" s="182"/>
      <c r="AC85" s="182"/>
    </row>
    <row r="86" spans="2:29" x14ac:dyDescent="0.25">
      <c r="B86" s="251" t="str">
        <f>IF($D86="","",VLOOKUP($D86,Lists!$AP$2:$AS$78,2,FALSE))</f>
        <v/>
      </c>
      <c r="C86" s="263" t="str">
        <f>IF($D86="","",VLOOKUP($D86,Lists!$AP$2:$AS$78,3,FALSE))</f>
        <v/>
      </c>
      <c r="D86" s="182"/>
      <c r="E86" s="182"/>
      <c r="F86" s="183"/>
      <c r="G86" s="184"/>
      <c r="H86" s="210"/>
      <c r="I86" s="182"/>
      <c r="J86" s="182"/>
      <c r="K86" s="185"/>
      <c r="L86" s="182"/>
      <c r="M86" s="182"/>
      <c r="N86" s="182"/>
      <c r="O86" s="182"/>
      <c r="P86" s="182"/>
      <c r="Q86" s="182"/>
      <c r="R86" s="182"/>
      <c r="S86" s="182"/>
      <c r="T86" s="182"/>
      <c r="U86" s="182"/>
      <c r="V86" s="182"/>
      <c r="W86" s="182"/>
      <c r="X86" s="182"/>
      <c r="Y86" s="182"/>
      <c r="Z86" s="182"/>
      <c r="AA86" s="182"/>
      <c r="AB86" s="182"/>
      <c r="AC86" s="182"/>
    </row>
    <row r="87" spans="2:29" x14ac:dyDescent="0.25">
      <c r="B87" s="251" t="str">
        <f>IF($D87="","",VLOOKUP($D87,Lists!$AP$2:$AS$78,2,FALSE))</f>
        <v/>
      </c>
      <c r="C87" s="263" t="str">
        <f>IF($D87="","",VLOOKUP($D87,Lists!$AP$2:$AS$78,3,FALSE))</f>
        <v/>
      </c>
      <c r="D87" s="182"/>
      <c r="E87" s="182"/>
      <c r="F87" s="183"/>
      <c r="G87" s="184"/>
      <c r="H87" s="210"/>
      <c r="I87" s="182"/>
      <c r="J87" s="182"/>
      <c r="K87" s="185"/>
      <c r="L87" s="182"/>
      <c r="M87" s="182"/>
      <c r="N87" s="182"/>
      <c r="O87" s="182"/>
      <c r="P87" s="182"/>
      <c r="Q87" s="182"/>
      <c r="R87" s="182"/>
      <c r="S87" s="182"/>
      <c r="T87" s="182"/>
      <c r="U87" s="182"/>
      <c r="V87" s="182"/>
      <c r="W87" s="182"/>
      <c r="X87" s="182"/>
      <c r="Y87" s="182"/>
      <c r="Z87" s="182"/>
      <c r="AA87" s="182"/>
      <c r="AB87" s="182"/>
      <c r="AC87" s="182"/>
    </row>
    <row r="88" spans="2:29" x14ac:dyDescent="0.25">
      <c r="B88" s="251" t="str">
        <f>IF($D88="","",VLOOKUP($D88,Lists!$AP$2:$AS$78,2,FALSE))</f>
        <v/>
      </c>
      <c r="C88" s="263" t="str">
        <f>IF($D88="","",VLOOKUP($D88,Lists!$AP$2:$AS$78,3,FALSE))</f>
        <v/>
      </c>
      <c r="D88" s="182"/>
      <c r="E88" s="182"/>
      <c r="F88" s="183"/>
      <c r="G88" s="184"/>
      <c r="H88" s="210"/>
      <c r="I88" s="182"/>
      <c r="J88" s="182"/>
      <c r="K88" s="185"/>
      <c r="L88" s="182"/>
      <c r="M88" s="182"/>
      <c r="N88" s="182"/>
      <c r="O88" s="182"/>
      <c r="P88" s="182"/>
      <c r="Q88" s="182"/>
      <c r="R88" s="182"/>
      <c r="S88" s="182"/>
      <c r="T88" s="182"/>
      <c r="U88" s="182"/>
      <c r="V88" s="182"/>
      <c r="W88" s="182"/>
      <c r="X88" s="182"/>
      <c r="Y88" s="182"/>
      <c r="Z88" s="182"/>
      <c r="AA88" s="182"/>
      <c r="AB88" s="182"/>
      <c r="AC88" s="182"/>
    </row>
    <row r="89" spans="2:29" x14ac:dyDescent="0.25">
      <c r="B89" s="251" t="str">
        <f>IF($D89="","",VLOOKUP($D89,Lists!$AP$2:$AS$78,2,FALSE))</f>
        <v/>
      </c>
      <c r="C89" s="263" t="str">
        <f>IF($D89="","",VLOOKUP($D89,Lists!$AP$2:$AS$78,3,FALSE))</f>
        <v/>
      </c>
      <c r="D89" s="182"/>
      <c r="E89" s="182"/>
      <c r="F89" s="183"/>
      <c r="G89" s="184"/>
      <c r="H89" s="210"/>
      <c r="I89" s="182"/>
      <c r="J89" s="182"/>
      <c r="K89" s="185"/>
      <c r="L89" s="182"/>
      <c r="M89" s="182"/>
      <c r="N89" s="182"/>
      <c r="O89" s="182"/>
      <c r="P89" s="182"/>
      <c r="Q89" s="182"/>
      <c r="R89" s="182"/>
      <c r="S89" s="182"/>
      <c r="T89" s="182"/>
      <c r="U89" s="182"/>
      <c r="V89" s="182"/>
      <c r="W89" s="182"/>
      <c r="X89" s="182"/>
      <c r="Y89" s="182"/>
      <c r="Z89" s="182"/>
      <c r="AA89" s="182"/>
      <c r="AB89" s="182"/>
      <c r="AC89" s="182"/>
    </row>
    <row r="90" spans="2:29" x14ac:dyDescent="0.25">
      <c r="B90" s="251" t="str">
        <f>IF($D90="","",VLOOKUP($D90,Lists!$AP$2:$AS$78,2,FALSE))</f>
        <v/>
      </c>
      <c r="C90" s="263" t="str">
        <f>IF($D90="","",VLOOKUP($D90,Lists!$AP$2:$AS$78,3,FALSE))</f>
        <v/>
      </c>
      <c r="D90" s="182"/>
      <c r="E90" s="182"/>
      <c r="F90" s="183"/>
      <c r="G90" s="184"/>
      <c r="H90" s="210"/>
      <c r="I90" s="182"/>
      <c r="J90" s="182"/>
      <c r="K90" s="185"/>
      <c r="L90" s="182"/>
      <c r="M90" s="182"/>
      <c r="N90" s="182"/>
      <c r="O90" s="182"/>
      <c r="P90" s="182"/>
      <c r="Q90" s="182"/>
      <c r="R90" s="182"/>
      <c r="S90" s="182"/>
      <c r="T90" s="182"/>
      <c r="U90" s="182"/>
      <c r="V90" s="182"/>
      <c r="W90" s="182"/>
      <c r="X90" s="182"/>
      <c r="Y90" s="182"/>
      <c r="Z90" s="182"/>
      <c r="AA90" s="182"/>
      <c r="AB90" s="182"/>
      <c r="AC90" s="182"/>
    </row>
    <row r="91" spans="2:29" x14ac:dyDescent="0.25">
      <c r="B91" s="251" t="str">
        <f>IF($D91="","",VLOOKUP($D91,Lists!$AP$2:$AS$78,2,FALSE))</f>
        <v/>
      </c>
      <c r="C91" s="263" t="str">
        <f>IF($D91="","",VLOOKUP($D91,Lists!$AP$2:$AS$78,3,FALSE))</f>
        <v/>
      </c>
      <c r="D91" s="182"/>
      <c r="E91" s="182"/>
      <c r="F91" s="183"/>
      <c r="G91" s="184"/>
      <c r="H91" s="210"/>
      <c r="I91" s="182"/>
      <c r="J91" s="182"/>
      <c r="K91" s="185"/>
      <c r="L91" s="182"/>
      <c r="M91" s="182"/>
      <c r="N91" s="182"/>
      <c r="O91" s="182"/>
      <c r="P91" s="182"/>
      <c r="Q91" s="182"/>
      <c r="R91" s="182"/>
      <c r="S91" s="182"/>
      <c r="T91" s="182"/>
      <c r="U91" s="182"/>
      <c r="V91" s="182"/>
      <c r="W91" s="182"/>
      <c r="X91" s="182"/>
      <c r="Y91" s="182"/>
      <c r="Z91" s="182"/>
      <c r="AA91" s="182"/>
      <c r="AB91" s="182"/>
      <c r="AC91" s="182"/>
    </row>
    <row r="92" spans="2:29" x14ac:dyDescent="0.25">
      <c r="B92" s="251" t="str">
        <f>IF($D92="","",VLOOKUP($D92,Lists!$AP$2:$AS$78,2,FALSE))</f>
        <v/>
      </c>
      <c r="C92" s="263" t="str">
        <f>IF($D92="","",VLOOKUP($D92,Lists!$AP$2:$AS$78,3,FALSE))</f>
        <v/>
      </c>
      <c r="D92" s="182"/>
      <c r="E92" s="182"/>
      <c r="F92" s="183"/>
      <c r="G92" s="184"/>
      <c r="H92" s="210"/>
      <c r="I92" s="182"/>
      <c r="J92" s="182"/>
      <c r="K92" s="185"/>
      <c r="L92" s="182"/>
      <c r="M92" s="182"/>
      <c r="N92" s="182"/>
      <c r="O92" s="182"/>
      <c r="P92" s="182"/>
      <c r="Q92" s="182"/>
      <c r="R92" s="182"/>
      <c r="S92" s="182"/>
      <c r="T92" s="182"/>
      <c r="U92" s="182"/>
      <c r="V92" s="182"/>
      <c r="W92" s="182"/>
      <c r="X92" s="182"/>
      <c r="Y92" s="182"/>
      <c r="Z92" s="182"/>
      <c r="AA92" s="182"/>
      <c r="AB92" s="182"/>
      <c r="AC92" s="182"/>
    </row>
    <row r="93" spans="2:29" x14ac:dyDescent="0.25">
      <c r="B93" s="251" t="str">
        <f>IF($D93="","",VLOOKUP($D93,Lists!$AP$2:$AS$78,2,FALSE))</f>
        <v/>
      </c>
      <c r="C93" s="263" t="str">
        <f>IF($D93="","",VLOOKUP($D93,Lists!$AP$2:$AS$78,3,FALSE))</f>
        <v/>
      </c>
      <c r="D93" s="182"/>
      <c r="E93" s="182"/>
      <c r="F93" s="183"/>
      <c r="G93" s="184"/>
      <c r="H93" s="210"/>
      <c r="I93" s="182"/>
      <c r="J93" s="182"/>
      <c r="K93" s="185"/>
      <c r="L93" s="182"/>
      <c r="M93" s="182"/>
      <c r="N93" s="182"/>
      <c r="O93" s="182"/>
      <c r="P93" s="182"/>
      <c r="Q93" s="182"/>
      <c r="R93" s="182"/>
      <c r="S93" s="182"/>
      <c r="T93" s="182"/>
      <c r="U93" s="182"/>
      <c r="V93" s="182"/>
      <c r="W93" s="182"/>
      <c r="X93" s="182"/>
      <c r="Y93" s="182"/>
      <c r="Z93" s="182"/>
      <c r="AA93" s="182"/>
      <c r="AB93" s="182"/>
      <c r="AC93" s="182"/>
    </row>
    <row r="94" spans="2:29" x14ac:dyDescent="0.25">
      <c r="B94" s="251" t="str">
        <f>IF($D94="","",VLOOKUP($D94,Lists!$AP$2:$AS$78,2,FALSE))</f>
        <v/>
      </c>
      <c r="C94" s="263" t="str">
        <f>IF($D94="","",VLOOKUP($D94,Lists!$AP$2:$AS$78,3,FALSE))</f>
        <v/>
      </c>
      <c r="D94" s="182"/>
      <c r="E94" s="182"/>
      <c r="F94" s="183"/>
      <c r="G94" s="184"/>
      <c r="H94" s="210"/>
      <c r="I94" s="182"/>
      <c r="J94" s="182"/>
      <c r="K94" s="185"/>
      <c r="L94" s="182"/>
      <c r="M94" s="182"/>
      <c r="N94" s="182"/>
      <c r="O94" s="182"/>
      <c r="P94" s="182"/>
      <c r="Q94" s="182"/>
      <c r="R94" s="182"/>
      <c r="S94" s="182"/>
      <c r="T94" s="182"/>
      <c r="U94" s="182"/>
      <c r="V94" s="182"/>
      <c r="W94" s="182"/>
      <c r="X94" s="182"/>
      <c r="Y94" s="182"/>
      <c r="Z94" s="182"/>
      <c r="AA94" s="182"/>
      <c r="AB94" s="182"/>
      <c r="AC94" s="182"/>
    </row>
    <row r="95" spans="2:29" x14ac:dyDescent="0.25">
      <c r="B95" s="251" t="str">
        <f>IF($D95="","",VLOOKUP($D95,Lists!$AP$2:$AS$78,2,FALSE))</f>
        <v/>
      </c>
      <c r="C95" s="263" t="str">
        <f>IF($D95="","",VLOOKUP($D95,Lists!$AP$2:$AS$78,3,FALSE))</f>
        <v/>
      </c>
      <c r="D95" s="182"/>
      <c r="E95" s="182"/>
      <c r="F95" s="183"/>
      <c r="G95" s="184"/>
      <c r="H95" s="210"/>
      <c r="I95" s="182"/>
      <c r="J95" s="182"/>
      <c r="K95" s="185"/>
      <c r="L95" s="182"/>
      <c r="M95" s="182"/>
      <c r="N95" s="182"/>
      <c r="O95" s="182"/>
      <c r="P95" s="182"/>
      <c r="Q95" s="182"/>
      <c r="R95" s="182"/>
      <c r="S95" s="182"/>
      <c r="T95" s="182"/>
      <c r="U95" s="182"/>
      <c r="V95" s="182"/>
      <c r="W95" s="182"/>
      <c r="X95" s="182"/>
      <c r="Y95" s="182"/>
      <c r="Z95" s="182"/>
      <c r="AA95" s="182"/>
      <c r="AB95" s="182"/>
      <c r="AC95" s="182"/>
    </row>
    <row r="96" spans="2:29" x14ac:dyDescent="0.25">
      <c r="B96" s="251" t="str">
        <f>IF($D96="","",VLOOKUP($D96,Lists!$AP$2:$AS$78,2,FALSE))</f>
        <v/>
      </c>
      <c r="C96" s="263" t="str">
        <f>IF($D96="","",VLOOKUP($D96,Lists!$AP$2:$AS$78,3,FALSE))</f>
        <v/>
      </c>
      <c r="D96" s="182"/>
      <c r="E96" s="182"/>
      <c r="F96" s="183"/>
      <c r="G96" s="184"/>
      <c r="H96" s="210"/>
      <c r="I96" s="182"/>
      <c r="J96" s="182"/>
      <c r="K96" s="185"/>
      <c r="L96" s="182"/>
      <c r="M96" s="182"/>
      <c r="N96" s="182"/>
      <c r="O96" s="182"/>
      <c r="P96" s="182"/>
      <c r="Q96" s="182"/>
      <c r="R96" s="182"/>
      <c r="S96" s="182"/>
      <c r="T96" s="182"/>
      <c r="U96" s="182"/>
      <c r="V96" s="182"/>
      <c r="W96" s="182"/>
      <c r="X96" s="182"/>
      <c r="Y96" s="182"/>
      <c r="Z96" s="182"/>
      <c r="AA96" s="182"/>
      <c r="AB96" s="182"/>
      <c r="AC96" s="182"/>
    </row>
    <row r="97" spans="2:29" x14ac:dyDescent="0.25">
      <c r="B97" s="251" t="str">
        <f>IF($D97="","",VLOOKUP($D97,Lists!$AP$2:$AS$78,2,FALSE))</f>
        <v/>
      </c>
      <c r="C97" s="263" t="str">
        <f>IF($D97="","",VLOOKUP($D97,Lists!$AP$2:$AS$78,3,FALSE))</f>
        <v/>
      </c>
      <c r="D97" s="182"/>
      <c r="E97" s="182"/>
      <c r="F97" s="183"/>
      <c r="G97" s="184"/>
      <c r="H97" s="210"/>
      <c r="I97" s="182"/>
      <c r="J97" s="182"/>
      <c r="K97" s="185"/>
      <c r="L97" s="182"/>
      <c r="M97" s="182"/>
      <c r="N97" s="182"/>
      <c r="O97" s="182"/>
      <c r="P97" s="182"/>
      <c r="Q97" s="182"/>
      <c r="R97" s="182"/>
      <c r="S97" s="182"/>
      <c r="T97" s="182"/>
      <c r="U97" s="182"/>
      <c r="V97" s="182"/>
      <c r="W97" s="182"/>
      <c r="X97" s="182"/>
      <c r="Y97" s="182"/>
      <c r="Z97" s="182"/>
      <c r="AA97" s="182"/>
      <c r="AB97" s="182"/>
      <c r="AC97" s="182"/>
    </row>
    <row r="98" spans="2:29" x14ac:dyDescent="0.25">
      <c r="B98" s="251" t="str">
        <f>IF($D98="","",VLOOKUP($D98,Lists!$AP$2:$AS$78,2,FALSE))</f>
        <v/>
      </c>
      <c r="C98" s="263" t="str">
        <f>IF($D98="","",VLOOKUP($D98,Lists!$AP$2:$AS$78,3,FALSE))</f>
        <v/>
      </c>
      <c r="D98" s="182"/>
      <c r="E98" s="182"/>
      <c r="F98" s="183"/>
      <c r="G98" s="184"/>
      <c r="H98" s="210"/>
      <c r="I98" s="182"/>
      <c r="J98" s="182"/>
      <c r="K98" s="185"/>
      <c r="L98" s="182"/>
      <c r="M98" s="182"/>
      <c r="N98" s="182"/>
      <c r="O98" s="182"/>
      <c r="P98" s="182"/>
      <c r="Q98" s="182"/>
      <c r="R98" s="182"/>
      <c r="S98" s="182"/>
      <c r="T98" s="182"/>
      <c r="U98" s="182"/>
      <c r="V98" s="182"/>
      <c r="W98" s="182"/>
      <c r="X98" s="182"/>
      <c r="Y98" s="182"/>
      <c r="Z98" s="182"/>
      <c r="AA98" s="182"/>
      <c r="AB98" s="182"/>
      <c r="AC98" s="182"/>
    </row>
    <row r="99" spans="2:29" x14ac:dyDescent="0.25">
      <c r="B99" s="251" t="str">
        <f>IF($D99="","",VLOOKUP($D99,Lists!$AP$2:$AS$78,2,FALSE))</f>
        <v/>
      </c>
      <c r="C99" s="263" t="str">
        <f>IF($D99="","",VLOOKUP($D99,Lists!$AP$2:$AS$78,3,FALSE))</f>
        <v/>
      </c>
      <c r="D99" s="182"/>
      <c r="E99" s="182"/>
      <c r="F99" s="183"/>
      <c r="G99" s="184"/>
      <c r="H99" s="210"/>
      <c r="I99" s="182"/>
      <c r="J99" s="182"/>
      <c r="K99" s="185"/>
      <c r="L99" s="182"/>
      <c r="M99" s="182"/>
      <c r="N99" s="182"/>
      <c r="O99" s="182"/>
      <c r="P99" s="182"/>
      <c r="Q99" s="182"/>
      <c r="R99" s="182"/>
      <c r="S99" s="182"/>
      <c r="T99" s="182"/>
      <c r="U99" s="182"/>
      <c r="V99" s="182"/>
      <c r="W99" s="182"/>
      <c r="X99" s="182"/>
      <c r="Y99" s="182"/>
      <c r="Z99" s="182"/>
      <c r="AA99" s="182"/>
      <c r="AB99" s="182"/>
      <c r="AC99" s="182"/>
    </row>
    <row r="100" spans="2:29" x14ac:dyDescent="0.25">
      <c r="B100" s="251" t="str">
        <f>IF($D100="","",VLOOKUP($D100,Lists!$AP$2:$AS$78,2,FALSE))</f>
        <v/>
      </c>
      <c r="C100" s="263" t="str">
        <f>IF($D100="","",VLOOKUP($D100,Lists!$AP$2:$AS$78,3,FALSE))</f>
        <v/>
      </c>
      <c r="D100" s="182"/>
      <c r="E100" s="182"/>
      <c r="F100" s="183"/>
      <c r="G100" s="184"/>
      <c r="H100" s="210"/>
      <c r="I100" s="182"/>
      <c r="J100" s="182"/>
      <c r="K100" s="185"/>
      <c r="L100" s="182"/>
      <c r="M100" s="182"/>
      <c r="N100" s="182"/>
      <c r="O100" s="182"/>
      <c r="P100" s="182"/>
      <c r="Q100" s="182"/>
      <c r="R100" s="182"/>
      <c r="S100" s="182"/>
      <c r="T100" s="182"/>
      <c r="U100" s="182"/>
      <c r="V100" s="182"/>
      <c r="W100" s="182"/>
      <c r="X100" s="182"/>
      <c r="Y100" s="182"/>
      <c r="Z100" s="182"/>
      <c r="AA100" s="182"/>
      <c r="AB100" s="182"/>
      <c r="AC100" s="182"/>
    </row>
    <row r="101" spans="2:29" x14ac:dyDescent="0.25">
      <c r="B101" s="251" t="str">
        <f>IF($D101="","",VLOOKUP($D101,Lists!$AP$2:$AS$78,2,FALSE))</f>
        <v/>
      </c>
      <c r="C101" s="263" t="str">
        <f>IF($D101="","",VLOOKUP($D101,Lists!$AP$2:$AS$78,3,FALSE))</f>
        <v/>
      </c>
      <c r="D101" s="182"/>
      <c r="E101" s="182"/>
      <c r="F101" s="183"/>
      <c r="G101" s="184"/>
      <c r="H101" s="210"/>
      <c r="I101" s="182"/>
      <c r="J101" s="182"/>
      <c r="K101" s="185"/>
      <c r="L101" s="182"/>
      <c r="M101" s="182"/>
      <c r="N101" s="182"/>
      <c r="O101" s="182"/>
      <c r="P101" s="182"/>
      <c r="Q101" s="182"/>
      <c r="R101" s="182"/>
      <c r="S101" s="182"/>
      <c r="T101" s="182"/>
      <c r="U101" s="182"/>
      <c r="V101" s="182"/>
      <c r="W101" s="182"/>
      <c r="X101" s="182"/>
      <c r="Y101" s="182"/>
      <c r="Z101" s="182"/>
      <c r="AA101" s="182"/>
      <c r="AB101" s="182"/>
      <c r="AC101" s="182"/>
    </row>
    <row r="102" spans="2:29" x14ac:dyDescent="0.25">
      <c r="B102" s="251" t="str">
        <f>IF($D102="","",VLOOKUP($D102,Lists!$AP$2:$AS$78,2,FALSE))</f>
        <v/>
      </c>
      <c r="C102" s="263" t="str">
        <f>IF($D102="","",VLOOKUP($D102,Lists!$AP$2:$AS$78,3,FALSE))</f>
        <v/>
      </c>
      <c r="D102" s="182"/>
      <c r="E102" s="182"/>
      <c r="F102" s="183"/>
      <c r="G102" s="184"/>
      <c r="H102" s="210"/>
      <c r="I102" s="182"/>
      <c r="J102" s="182"/>
      <c r="K102" s="185"/>
      <c r="L102" s="182"/>
      <c r="M102" s="182"/>
      <c r="N102" s="182"/>
      <c r="O102" s="182"/>
      <c r="P102" s="182"/>
      <c r="Q102" s="182"/>
      <c r="R102" s="182"/>
      <c r="S102" s="182"/>
      <c r="T102" s="182"/>
      <c r="U102" s="182"/>
      <c r="V102" s="182"/>
      <c r="W102" s="182"/>
      <c r="X102" s="182"/>
      <c r="Y102" s="182"/>
      <c r="Z102" s="182"/>
      <c r="AA102" s="182"/>
      <c r="AB102" s="182"/>
      <c r="AC102" s="182"/>
    </row>
    <row r="103" spans="2:29" x14ac:dyDescent="0.25">
      <c r="B103" s="251" t="str">
        <f>IF($D103="","",VLOOKUP($D103,Lists!$AP$2:$AS$78,2,FALSE))</f>
        <v/>
      </c>
      <c r="C103" s="263" t="str">
        <f>IF($D103="","",VLOOKUP($D103,Lists!$AP$2:$AS$78,3,FALSE))</f>
        <v/>
      </c>
      <c r="D103" s="182"/>
      <c r="E103" s="182"/>
      <c r="F103" s="183"/>
      <c r="G103" s="184"/>
      <c r="H103" s="210"/>
      <c r="I103" s="182"/>
      <c r="J103" s="182"/>
      <c r="K103" s="185"/>
      <c r="L103" s="182"/>
      <c r="M103" s="182"/>
      <c r="N103" s="182"/>
      <c r="O103" s="182"/>
      <c r="P103" s="182"/>
      <c r="Q103" s="182"/>
      <c r="R103" s="182"/>
      <c r="S103" s="182"/>
      <c r="T103" s="182"/>
      <c r="U103" s="182"/>
      <c r="V103" s="182"/>
      <c r="W103" s="182"/>
      <c r="X103" s="182"/>
      <c r="Y103" s="182"/>
      <c r="Z103" s="182"/>
      <c r="AA103" s="182"/>
      <c r="AB103" s="182"/>
      <c r="AC103" s="182"/>
    </row>
    <row r="104" spans="2:29" x14ac:dyDescent="0.25">
      <c r="B104" s="251" t="str">
        <f>IF($D104="","",VLOOKUP($D104,Lists!$AP$2:$AS$78,2,FALSE))</f>
        <v/>
      </c>
      <c r="C104" s="263" t="str">
        <f>IF($D104="","",VLOOKUP($D104,Lists!$AP$2:$AS$78,3,FALSE))</f>
        <v/>
      </c>
      <c r="D104" s="182"/>
      <c r="E104" s="182"/>
      <c r="F104" s="183"/>
      <c r="G104" s="184"/>
      <c r="H104" s="210"/>
      <c r="I104" s="182"/>
      <c r="J104" s="182"/>
      <c r="K104" s="185"/>
      <c r="L104" s="182"/>
      <c r="M104" s="182"/>
      <c r="N104" s="182"/>
      <c r="O104" s="182"/>
      <c r="P104" s="182"/>
      <c r="Q104" s="182"/>
      <c r="R104" s="182"/>
      <c r="S104" s="182"/>
      <c r="T104" s="182"/>
      <c r="U104" s="182"/>
      <c r="V104" s="182"/>
      <c r="W104" s="182"/>
      <c r="X104" s="182"/>
      <c r="Y104" s="182"/>
      <c r="Z104" s="182"/>
      <c r="AA104" s="182"/>
      <c r="AB104" s="182"/>
      <c r="AC104" s="182"/>
    </row>
    <row r="105" spans="2:29" x14ac:dyDescent="0.25">
      <c r="B105" s="251" t="str">
        <f>IF($D105="","",VLOOKUP($D105,Lists!$AP$2:$AS$78,2,FALSE))</f>
        <v/>
      </c>
      <c r="C105" s="263" t="str">
        <f>IF($D105="","",VLOOKUP($D105,Lists!$AP$2:$AS$78,3,FALSE))</f>
        <v/>
      </c>
      <c r="D105" s="182"/>
      <c r="E105" s="182"/>
      <c r="F105" s="183"/>
      <c r="G105" s="184"/>
      <c r="H105" s="210"/>
      <c r="I105" s="182"/>
      <c r="J105" s="182"/>
      <c r="K105" s="185"/>
      <c r="L105" s="182"/>
      <c r="M105" s="182"/>
      <c r="N105" s="182"/>
      <c r="O105" s="182"/>
      <c r="P105" s="182"/>
      <c r="Q105" s="182"/>
      <c r="R105" s="182"/>
      <c r="S105" s="182"/>
      <c r="T105" s="182"/>
      <c r="U105" s="182"/>
      <c r="V105" s="182"/>
      <c r="W105" s="182"/>
      <c r="X105" s="182"/>
      <c r="Y105" s="182"/>
      <c r="Z105" s="182"/>
      <c r="AA105" s="182"/>
      <c r="AB105" s="182"/>
      <c r="AC105" s="182"/>
    </row>
    <row r="106" spans="2:29" x14ac:dyDescent="0.25">
      <c r="B106" s="251" t="str">
        <f>IF($D106="","",VLOOKUP($D106,Lists!$AP$2:$AS$78,2,FALSE))</f>
        <v/>
      </c>
      <c r="C106" s="263" t="str">
        <f>IF($D106="","",VLOOKUP($D106,Lists!$AP$2:$AS$78,3,FALSE))</f>
        <v/>
      </c>
      <c r="D106" s="182"/>
      <c r="E106" s="182"/>
      <c r="F106" s="183"/>
      <c r="G106" s="184"/>
      <c r="H106" s="210"/>
      <c r="I106" s="182"/>
      <c r="J106" s="182"/>
      <c r="K106" s="185"/>
      <c r="L106" s="182"/>
      <c r="M106" s="182"/>
      <c r="N106" s="182"/>
      <c r="O106" s="182"/>
      <c r="P106" s="182"/>
      <c r="Q106" s="182"/>
      <c r="R106" s="182"/>
      <c r="S106" s="182"/>
      <c r="T106" s="182"/>
      <c r="U106" s="182"/>
      <c r="V106" s="182"/>
      <c r="W106" s="182"/>
      <c r="X106" s="182"/>
      <c r="Y106" s="182"/>
      <c r="Z106" s="182"/>
      <c r="AA106" s="182"/>
      <c r="AB106" s="182"/>
      <c r="AC106" s="182"/>
    </row>
    <row r="107" spans="2:29" x14ac:dyDescent="0.25">
      <c r="B107" s="251" t="str">
        <f>IF($D107="","",VLOOKUP($D107,Lists!$AP$2:$AS$78,2,FALSE))</f>
        <v/>
      </c>
      <c r="C107" s="263" t="str">
        <f>IF($D107="","",VLOOKUP($D107,Lists!$AP$2:$AS$78,3,FALSE))</f>
        <v/>
      </c>
      <c r="D107" s="182"/>
      <c r="E107" s="182"/>
      <c r="F107" s="183"/>
      <c r="G107" s="184"/>
      <c r="H107" s="210"/>
      <c r="I107" s="182"/>
      <c r="J107" s="182"/>
      <c r="K107" s="185"/>
      <c r="L107" s="182"/>
      <c r="M107" s="182"/>
      <c r="N107" s="182"/>
      <c r="O107" s="182"/>
      <c r="P107" s="182"/>
      <c r="Q107" s="182"/>
      <c r="R107" s="182"/>
      <c r="S107" s="182"/>
      <c r="T107" s="182"/>
      <c r="U107" s="182"/>
      <c r="V107" s="182"/>
      <c r="W107" s="182"/>
      <c r="X107" s="182"/>
      <c r="Y107" s="182"/>
      <c r="Z107" s="182"/>
      <c r="AA107" s="182"/>
      <c r="AB107" s="182"/>
      <c r="AC107" s="182"/>
    </row>
    <row r="108" spans="2:29" x14ac:dyDescent="0.25">
      <c r="B108" s="251" t="str">
        <f>IF($D108="","",VLOOKUP($D108,Lists!$AP$2:$AS$78,2,FALSE))</f>
        <v/>
      </c>
      <c r="C108" s="263" t="str">
        <f>IF($D108="","",VLOOKUP($D108,Lists!$AP$2:$AS$78,3,FALSE))</f>
        <v/>
      </c>
      <c r="D108" s="182"/>
      <c r="E108" s="182"/>
      <c r="F108" s="183"/>
      <c r="G108" s="184"/>
      <c r="H108" s="210"/>
      <c r="I108" s="182"/>
      <c r="J108" s="182"/>
      <c r="K108" s="185"/>
      <c r="L108" s="182"/>
      <c r="M108" s="182"/>
      <c r="N108" s="182"/>
      <c r="O108" s="182"/>
      <c r="P108" s="182"/>
      <c r="Q108" s="182"/>
      <c r="R108" s="182"/>
      <c r="S108" s="182"/>
      <c r="T108" s="182"/>
      <c r="U108" s="182"/>
      <c r="V108" s="182"/>
      <c r="W108" s="182"/>
      <c r="X108" s="182"/>
      <c r="Y108" s="182"/>
      <c r="Z108" s="182"/>
      <c r="AA108" s="182"/>
      <c r="AB108" s="182"/>
      <c r="AC108" s="182"/>
    </row>
    <row r="109" spans="2:29" x14ac:dyDescent="0.25">
      <c r="B109" s="251" t="str">
        <f>IF($D109="","",VLOOKUP($D109,Lists!$AP$2:$AS$78,2,FALSE))</f>
        <v/>
      </c>
      <c r="C109" s="263" t="str">
        <f>IF($D109="","",VLOOKUP($D109,Lists!$AP$2:$AS$78,3,FALSE))</f>
        <v/>
      </c>
      <c r="D109" s="182"/>
      <c r="E109" s="182"/>
      <c r="F109" s="183"/>
      <c r="G109" s="184"/>
      <c r="H109" s="210"/>
      <c r="I109" s="182"/>
      <c r="J109" s="182"/>
      <c r="K109" s="185"/>
      <c r="L109" s="182"/>
      <c r="M109" s="182"/>
      <c r="N109" s="182"/>
      <c r="O109" s="182"/>
      <c r="P109" s="182"/>
      <c r="Q109" s="182"/>
      <c r="R109" s="182"/>
      <c r="S109" s="182"/>
      <c r="T109" s="182"/>
      <c r="U109" s="182"/>
      <c r="V109" s="182"/>
      <c r="W109" s="182"/>
      <c r="X109" s="182"/>
      <c r="Y109" s="182"/>
      <c r="Z109" s="182"/>
      <c r="AA109" s="182"/>
      <c r="AB109" s="182"/>
      <c r="AC109" s="182"/>
    </row>
    <row r="110" spans="2:29" x14ac:dyDescent="0.25">
      <c r="B110" s="251" t="str">
        <f>IF($D110="","",VLOOKUP($D110,Lists!$AP$2:$AS$78,2,FALSE))</f>
        <v/>
      </c>
      <c r="C110" s="263" t="str">
        <f>IF($D110="","",VLOOKUP($D110,Lists!$AP$2:$AS$78,3,FALSE))</f>
        <v/>
      </c>
      <c r="D110" s="182"/>
      <c r="E110" s="182"/>
      <c r="F110" s="183"/>
      <c r="G110" s="184"/>
      <c r="H110" s="210"/>
      <c r="I110" s="182"/>
      <c r="J110" s="182"/>
      <c r="K110" s="185"/>
      <c r="L110" s="182"/>
      <c r="M110" s="182"/>
      <c r="N110" s="182"/>
      <c r="O110" s="182"/>
      <c r="P110" s="182"/>
      <c r="Q110" s="182"/>
      <c r="R110" s="182"/>
      <c r="S110" s="182"/>
      <c r="T110" s="182"/>
      <c r="U110" s="182"/>
      <c r="V110" s="182"/>
      <c r="W110" s="182"/>
      <c r="X110" s="182"/>
      <c r="Y110" s="182"/>
      <c r="Z110" s="182"/>
      <c r="AA110" s="182"/>
      <c r="AB110" s="182"/>
      <c r="AC110" s="182"/>
    </row>
    <row r="111" spans="2:29" x14ac:dyDescent="0.25">
      <c r="B111" s="251" t="str">
        <f>IF($D111="","",VLOOKUP($D111,Lists!$AP$2:$AS$78,2,FALSE))</f>
        <v/>
      </c>
      <c r="C111" s="263" t="str">
        <f>IF($D111="","",VLOOKUP($D111,Lists!$AP$2:$AS$78,3,FALSE))</f>
        <v/>
      </c>
      <c r="D111" s="182"/>
      <c r="E111" s="182"/>
      <c r="F111" s="183"/>
      <c r="G111" s="184"/>
      <c r="H111" s="210"/>
      <c r="I111" s="182"/>
      <c r="J111" s="182"/>
      <c r="K111" s="185"/>
      <c r="L111" s="182"/>
      <c r="M111" s="182"/>
      <c r="N111" s="182"/>
      <c r="O111" s="182"/>
      <c r="P111" s="182"/>
      <c r="Q111" s="182"/>
      <c r="R111" s="182"/>
      <c r="S111" s="182"/>
      <c r="T111" s="182"/>
      <c r="U111" s="182"/>
      <c r="V111" s="182"/>
      <c r="W111" s="182"/>
      <c r="X111" s="182"/>
      <c r="Y111" s="182"/>
      <c r="Z111" s="182"/>
      <c r="AA111" s="182"/>
      <c r="AB111" s="182"/>
      <c r="AC111" s="182"/>
    </row>
    <row r="112" spans="2:29" x14ac:dyDescent="0.25">
      <c r="B112" s="251" t="str">
        <f>IF($D112="","",VLOOKUP($D112,Lists!$AP$2:$AS$78,2,FALSE))</f>
        <v/>
      </c>
      <c r="C112" s="263" t="str">
        <f>IF($D112="","",VLOOKUP($D112,Lists!$AP$2:$AS$78,3,FALSE))</f>
        <v/>
      </c>
      <c r="D112" s="182"/>
      <c r="E112" s="182"/>
      <c r="F112" s="183"/>
      <c r="G112" s="184"/>
      <c r="H112" s="210"/>
      <c r="I112" s="182"/>
      <c r="J112" s="182"/>
      <c r="K112" s="185"/>
      <c r="L112" s="182"/>
      <c r="M112" s="182"/>
      <c r="N112" s="182"/>
      <c r="O112" s="182"/>
      <c r="P112" s="182"/>
      <c r="Q112" s="182"/>
      <c r="R112" s="182"/>
      <c r="S112" s="182"/>
      <c r="T112" s="182"/>
      <c r="U112" s="182"/>
      <c r="V112" s="182"/>
      <c r="W112" s="182"/>
      <c r="X112" s="182"/>
      <c r="Y112" s="182"/>
      <c r="Z112" s="182"/>
      <c r="AA112" s="182"/>
      <c r="AB112" s="182"/>
      <c r="AC112" s="182"/>
    </row>
    <row r="113" spans="2:29" x14ac:dyDescent="0.25">
      <c r="B113" s="251" t="str">
        <f>IF($D113="","",VLOOKUP($D113,Lists!$AP$2:$AS$78,2,FALSE))</f>
        <v/>
      </c>
      <c r="C113" s="263" t="str">
        <f>IF($D113="","",VLOOKUP($D113,Lists!$AP$2:$AS$78,3,FALSE))</f>
        <v/>
      </c>
      <c r="D113" s="182"/>
      <c r="E113" s="182"/>
      <c r="F113" s="183"/>
      <c r="G113" s="184"/>
      <c r="H113" s="210"/>
      <c r="I113" s="182"/>
      <c r="J113" s="182"/>
      <c r="K113" s="185"/>
      <c r="L113" s="182"/>
      <c r="M113" s="182"/>
      <c r="N113" s="182"/>
      <c r="O113" s="182"/>
      <c r="P113" s="182"/>
      <c r="Q113" s="182"/>
      <c r="R113" s="182"/>
      <c r="S113" s="182"/>
      <c r="T113" s="182"/>
      <c r="U113" s="182"/>
      <c r="V113" s="182"/>
      <c r="W113" s="182"/>
      <c r="X113" s="182"/>
      <c r="Y113" s="182"/>
      <c r="Z113" s="182"/>
      <c r="AA113" s="182"/>
      <c r="AB113" s="182"/>
      <c r="AC113" s="182"/>
    </row>
    <row r="114" spans="2:29" x14ac:dyDescent="0.25">
      <c r="B114" s="251" t="str">
        <f>IF($D114="","",VLOOKUP($D114,Lists!$AP$2:$AS$78,2,FALSE))</f>
        <v/>
      </c>
      <c r="C114" s="263" t="str">
        <f>IF($D114="","",VLOOKUP($D114,Lists!$AP$2:$AS$78,3,FALSE))</f>
        <v/>
      </c>
      <c r="D114" s="182"/>
      <c r="E114" s="182"/>
      <c r="F114" s="183"/>
      <c r="G114" s="184"/>
      <c r="H114" s="210"/>
      <c r="I114" s="182"/>
      <c r="J114" s="182"/>
      <c r="K114" s="185"/>
      <c r="L114" s="182"/>
      <c r="M114" s="182"/>
      <c r="N114" s="182"/>
      <c r="O114" s="182"/>
      <c r="P114" s="182"/>
      <c r="Q114" s="182"/>
      <c r="R114" s="182"/>
      <c r="S114" s="182"/>
      <c r="T114" s="182"/>
      <c r="U114" s="182"/>
      <c r="V114" s="182"/>
      <c r="W114" s="182"/>
      <c r="X114" s="182"/>
      <c r="Y114" s="182"/>
      <c r="Z114" s="182"/>
      <c r="AA114" s="182"/>
      <c r="AB114" s="182"/>
      <c r="AC114" s="182"/>
    </row>
    <row r="115" spans="2:29" x14ac:dyDescent="0.25">
      <c r="B115" s="251" t="str">
        <f>IF($D115="","",VLOOKUP($D115,Lists!$AP$2:$AS$78,2,FALSE))</f>
        <v/>
      </c>
      <c r="C115" s="263" t="str">
        <f>IF($D115="","",VLOOKUP($D115,Lists!$AP$2:$AS$78,3,FALSE))</f>
        <v/>
      </c>
      <c r="D115" s="182"/>
      <c r="E115" s="182"/>
      <c r="F115" s="183"/>
      <c r="G115" s="184"/>
      <c r="H115" s="210"/>
      <c r="I115" s="182"/>
      <c r="J115" s="182"/>
      <c r="K115" s="185"/>
      <c r="L115" s="182"/>
      <c r="M115" s="182"/>
      <c r="N115" s="182"/>
      <c r="O115" s="182"/>
      <c r="P115" s="182"/>
      <c r="Q115" s="182"/>
      <c r="R115" s="182"/>
      <c r="S115" s="182"/>
      <c r="T115" s="182"/>
      <c r="U115" s="182"/>
      <c r="V115" s="182"/>
      <c r="W115" s="182"/>
      <c r="X115" s="182"/>
      <c r="Y115" s="182"/>
      <c r="Z115" s="182"/>
      <c r="AA115" s="182"/>
      <c r="AB115" s="182"/>
      <c r="AC115" s="182"/>
    </row>
    <row r="116" spans="2:29" x14ac:dyDescent="0.25">
      <c r="B116" s="251" t="str">
        <f>IF($D116="","",VLOOKUP($D116,Lists!$AP$2:$AS$78,2,FALSE))</f>
        <v/>
      </c>
      <c r="C116" s="263" t="str">
        <f>IF($D116="","",VLOOKUP($D116,Lists!$AP$2:$AS$78,3,FALSE))</f>
        <v/>
      </c>
      <c r="D116" s="182"/>
      <c r="E116" s="182"/>
      <c r="F116" s="183"/>
      <c r="G116" s="184"/>
      <c r="H116" s="210"/>
      <c r="I116" s="182"/>
      <c r="J116" s="182"/>
      <c r="K116" s="185"/>
      <c r="L116" s="182"/>
      <c r="M116" s="182"/>
      <c r="N116" s="182"/>
      <c r="O116" s="182"/>
      <c r="P116" s="182"/>
      <c r="Q116" s="182"/>
      <c r="R116" s="182"/>
      <c r="S116" s="182"/>
      <c r="T116" s="182"/>
      <c r="U116" s="182"/>
      <c r="V116" s="182"/>
      <c r="W116" s="182"/>
      <c r="X116" s="182"/>
      <c r="Y116" s="182"/>
      <c r="Z116" s="182"/>
      <c r="AA116" s="182"/>
      <c r="AB116" s="182"/>
      <c r="AC116" s="182"/>
    </row>
    <row r="117" spans="2:29" x14ac:dyDescent="0.25">
      <c r="B117" s="251" t="str">
        <f>IF($D117="","",VLOOKUP($D117,Lists!$AP$2:$AS$78,2,FALSE))</f>
        <v/>
      </c>
      <c r="C117" s="263" t="str">
        <f>IF($D117="","",VLOOKUP($D117,Lists!$AP$2:$AS$78,3,FALSE))</f>
        <v/>
      </c>
      <c r="D117" s="182"/>
      <c r="E117" s="182"/>
      <c r="F117" s="183"/>
      <c r="G117" s="184"/>
      <c r="H117" s="210"/>
      <c r="I117" s="182"/>
      <c r="J117" s="182"/>
      <c r="K117" s="185"/>
      <c r="L117" s="182"/>
      <c r="M117" s="182"/>
      <c r="N117" s="182"/>
      <c r="O117" s="182"/>
      <c r="P117" s="182"/>
      <c r="Q117" s="182"/>
      <c r="R117" s="182"/>
      <c r="S117" s="182"/>
      <c r="T117" s="182"/>
      <c r="U117" s="182"/>
      <c r="V117" s="182"/>
      <c r="W117" s="182"/>
      <c r="X117" s="182"/>
      <c r="Y117" s="182"/>
      <c r="Z117" s="182"/>
      <c r="AA117" s="182"/>
      <c r="AB117" s="182"/>
      <c r="AC117" s="182"/>
    </row>
    <row r="118" spans="2:29" x14ac:dyDescent="0.25">
      <c r="B118" s="251" t="str">
        <f>IF($D118="","",VLOOKUP($D118,Lists!$AP$2:$AS$78,2,FALSE))</f>
        <v/>
      </c>
      <c r="C118" s="263" t="str">
        <f>IF($D118="","",VLOOKUP($D118,Lists!$AP$2:$AS$78,3,FALSE))</f>
        <v/>
      </c>
      <c r="D118" s="182"/>
      <c r="E118" s="182"/>
      <c r="F118" s="183"/>
      <c r="G118" s="184"/>
      <c r="H118" s="210"/>
      <c r="I118" s="182"/>
      <c r="J118" s="182"/>
      <c r="K118" s="185"/>
      <c r="L118" s="182"/>
      <c r="M118" s="182"/>
      <c r="N118" s="182"/>
      <c r="O118" s="182"/>
      <c r="P118" s="182"/>
      <c r="Q118" s="182"/>
      <c r="R118" s="182"/>
      <c r="S118" s="182"/>
      <c r="T118" s="182"/>
      <c r="U118" s="182"/>
      <c r="V118" s="182"/>
      <c r="W118" s="182"/>
      <c r="X118" s="182"/>
      <c r="Y118" s="182"/>
      <c r="Z118" s="182"/>
      <c r="AA118" s="182"/>
      <c r="AB118" s="182"/>
      <c r="AC118" s="182"/>
    </row>
    <row r="119" spans="2:29" x14ac:dyDescent="0.25">
      <c r="B119" s="251" t="str">
        <f>IF($D119="","",VLOOKUP($D119,Lists!$AP$2:$AS$78,2,FALSE))</f>
        <v/>
      </c>
      <c r="C119" s="263" t="str">
        <f>IF($D119="","",VLOOKUP($D119,Lists!$AP$2:$AS$78,3,FALSE))</f>
        <v/>
      </c>
      <c r="D119" s="182"/>
      <c r="E119" s="182"/>
      <c r="F119" s="183"/>
      <c r="G119" s="184"/>
      <c r="H119" s="210"/>
      <c r="I119" s="182"/>
      <c r="J119" s="182"/>
      <c r="K119" s="185"/>
      <c r="L119" s="182"/>
      <c r="M119" s="182"/>
      <c r="N119" s="182"/>
      <c r="O119" s="182"/>
      <c r="P119" s="182"/>
      <c r="Q119" s="182"/>
      <c r="R119" s="182"/>
      <c r="S119" s="182"/>
      <c r="T119" s="182"/>
      <c r="U119" s="182"/>
      <c r="V119" s="182"/>
      <c r="W119" s="182"/>
      <c r="X119" s="182"/>
      <c r="Y119" s="182"/>
      <c r="Z119" s="182"/>
      <c r="AA119" s="182"/>
      <c r="AB119" s="182"/>
      <c r="AC119" s="182"/>
    </row>
    <row r="120" spans="2:29" x14ac:dyDescent="0.25">
      <c r="B120" s="251" t="str">
        <f>IF($D120="","",VLOOKUP($D120,Lists!$AP$2:$AS$78,2,FALSE))</f>
        <v/>
      </c>
      <c r="C120" s="263" t="str">
        <f>IF($D120="","",VLOOKUP($D120,Lists!$AP$2:$AS$78,3,FALSE))</f>
        <v/>
      </c>
      <c r="D120" s="182"/>
      <c r="E120" s="182"/>
      <c r="F120" s="183"/>
      <c r="G120" s="184"/>
      <c r="H120" s="210"/>
      <c r="I120" s="182"/>
      <c r="J120" s="182"/>
      <c r="K120" s="185"/>
      <c r="L120" s="182"/>
      <c r="M120" s="182"/>
      <c r="N120" s="182"/>
      <c r="O120" s="182"/>
      <c r="P120" s="182"/>
      <c r="Q120" s="182"/>
      <c r="R120" s="182"/>
      <c r="S120" s="182"/>
      <c r="T120" s="182"/>
      <c r="U120" s="182"/>
      <c r="V120" s="182"/>
      <c r="W120" s="182"/>
      <c r="X120" s="182"/>
      <c r="Y120" s="182"/>
      <c r="Z120" s="182"/>
      <c r="AA120" s="182"/>
      <c r="AB120" s="182"/>
      <c r="AC120" s="182"/>
    </row>
    <row r="121" spans="2:29" x14ac:dyDescent="0.25">
      <c r="B121" s="251" t="str">
        <f>IF($D121="","",VLOOKUP($D121,Lists!$AP$2:$AS$78,2,FALSE))</f>
        <v/>
      </c>
      <c r="C121" s="263" t="str">
        <f>IF($D121="","",VLOOKUP($D121,Lists!$AP$2:$AS$78,3,FALSE))</f>
        <v/>
      </c>
      <c r="D121" s="182"/>
      <c r="E121" s="182"/>
      <c r="F121" s="183"/>
      <c r="G121" s="184"/>
      <c r="H121" s="210"/>
      <c r="I121" s="182"/>
      <c r="J121" s="182"/>
      <c r="K121" s="185"/>
      <c r="L121" s="182"/>
      <c r="M121" s="182"/>
      <c r="N121" s="182"/>
      <c r="O121" s="182"/>
      <c r="P121" s="182"/>
      <c r="Q121" s="182"/>
      <c r="R121" s="182"/>
      <c r="S121" s="182"/>
      <c r="T121" s="182"/>
      <c r="U121" s="182"/>
      <c r="V121" s="182"/>
      <c r="W121" s="182"/>
      <c r="X121" s="182"/>
      <c r="Y121" s="182"/>
      <c r="Z121" s="182"/>
      <c r="AA121" s="182"/>
      <c r="AB121" s="182"/>
      <c r="AC121" s="182"/>
    </row>
    <row r="122" spans="2:29" x14ac:dyDescent="0.25">
      <c r="B122" s="251" t="str">
        <f>IF($D122="","",VLOOKUP($D122,Lists!$AP$2:$AS$78,2,FALSE))</f>
        <v/>
      </c>
      <c r="C122" s="263" t="str">
        <f>IF($D122="","",VLOOKUP($D122,Lists!$AP$2:$AS$78,3,FALSE))</f>
        <v/>
      </c>
      <c r="D122" s="182"/>
      <c r="E122" s="182"/>
      <c r="F122" s="183"/>
      <c r="G122" s="184"/>
      <c r="H122" s="210"/>
      <c r="I122" s="182"/>
      <c r="J122" s="182"/>
      <c r="K122" s="185"/>
      <c r="L122" s="182"/>
      <c r="M122" s="182"/>
      <c r="N122" s="182"/>
      <c r="O122" s="182"/>
      <c r="P122" s="182"/>
      <c r="Q122" s="182"/>
      <c r="R122" s="182"/>
      <c r="S122" s="182"/>
      <c r="T122" s="182"/>
      <c r="U122" s="182"/>
      <c r="V122" s="182"/>
      <c r="W122" s="182"/>
      <c r="X122" s="182"/>
      <c r="Y122" s="182"/>
      <c r="Z122" s="182"/>
      <c r="AA122" s="182"/>
      <c r="AB122" s="182"/>
      <c r="AC122" s="182"/>
    </row>
    <row r="123" spans="2:29" x14ac:dyDescent="0.25">
      <c r="B123" s="251" t="str">
        <f>IF($D123="","",VLOOKUP($D123,Lists!$AP$2:$AS$78,2,FALSE))</f>
        <v/>
      </c>
      <c r="C123" s="263" t="str">
        <f>IF($D123="","",VLOOKUP($D123,Lists!$AP$2:$AS$78,3,FALSE))</f>
        <v/>
      </c>
      <c r="D123" s="182"/>
      <c r="E123" s="182"/>
      <c r="F123" s="183"/>
      <c r="G123" s="184"/>
      <c r="H123" s="210"/>
      <c r="I123" s="182"/>
      <c r="J123" s="182"/>
      <c r="K123" s="185"/>
      <c r="L123" s="182"/>
      <c r="M123" s="182"/>
      <c r="N123" s="182"/>
      <c r="O123" s="182"/>
      <c r="P123" s="182"/>
      <c r="Q123" s="182"/>
      <c r="R123" s="182"/>
      <c r="S123" s="182"/>
      <c r="T123" s="182"/>
      <c r="U123" s="182"/>
      <c r="V123" s="182"/>
      <c r="W123" s="182"/>
      <c r="X123" s="182"/>
      <c r="Y123" s="182"/>
      <c r="Z123" s="182"/>
      <c r="AA123" s="182"/>
      <c r="AB123" s="182"/>
      <c r="AC123" s="182"/>
    </row>
    <row r="124" spans="2:29" x14ac:dyDescent="0.25">
      <c r="B124" s="251" t="str">
        <f>IF($D124="","",VLOOKUP($D124,Lists!$AP$2:$AS$78,2,FALSE))</f>
        <v/>
      </c>
      <c r="C124" s="263" t="str">
        <f>IF($D124="","",VLOOKUP($D124,Lists!$AP$2:$AS$78,3,FALSE))</f>
        <v/>
      </c>
      <c r="D124" s="182"/>
      <c r="E124" s="182"/>
      <c r="F124" s="183"/>
      <c r="G124" s="184"/>
      <c r="H124" s="210"/>
      <c r="I124" s="182"/>
      <c r="J124" s="182"/>
      <c r="K124" s="185"/>
      <c r="L124" s="182"/>
      <c r="M124" s="182"/>
      <c r="N124" s="182"/>
      <c r="O124" s="182"/>
      <c r="P124" s="182"/>
      <c r="Q124" s="182"/>
      <c r="R124" s="182"/>
      <c r="S124" s="182"/>
      <c r="T124" s="182"/>
      <c r="U124" s="182"/>
      <c r="V124" s="182"/>
      <c r="W124" s="182"/>
      <c r="X124" s="182"/>
      <c r="Y124" s="182"/>
      <c r="Z124" s="182"/>
      <c r="AA124" s="182"/>
      <c r="AB124" s="182"/>
      <c r="AC124" s="182"/>
    </row>
    <row r="125" spans="2:29" x14ac:dyDescent="0.25">
      <c r="B125" s="251" t="str">
        <f>IF($D125="","",VLOOKUP($D125,Lists!$AP$2:$AS$78,2,FALSE))</f>
        <v/>
      </c>
      <c r="C125" s="263" t="str">
        <f>IF($D125="","",VLOOKUP($D125,Lists!$AP$2:$AS$78,3,FALSE))</f>
        <v/>
      </c>
      <c r="D125" s="182"/>
      <c r="E125" s="182"/>
      <c r="F125" s="183"/>
      <c r="G125" s="184"/>
      <c r="H125" s="210"/>
      <c r="I125" s="182"/>
      <c r="J125" s="182"/>
      <c r="K125" s="185"/>
      <c r="L125" s="182"/>
      <c r="M125" s="182"/>
      <c r="N125" s="182"/>
      <c r="O125" s="182"/>
      <c r="P125" s="182"/>
      <c r="Q125" s="182"/>
      <c r="R125" s="182"/>
      <c r="S125" s="182"/>
      <c r="T125" s="182"/>
      <c r="U125" s="182"/>
      <c r="V125" s="182"/>
      <c r="W125" s="182"/>
      <c r="X125" s="182"/>
      <c r="Y125" s="182"/>
      <c r="Z125" s="182"/>
      <c r="AA125" s="182"/>
      <c r="AB125" s="182"/>
      <c r="AC125" s="182"/>
    </row>
    <row r="126" spans="2:29" x14ac:dyDescent="0.25">
      <c r="B126" s="251" t="str">
        <f>IF($D126="","",VLOOKUP($D126,Lists!$AP$2:$AS$78,2,FALSE))</f>
        <v/>
      </c>
      <c r="C126" s="263" t="str">
        <f>IF($D126="","",VLOOKUP($D126,Lists!$AP$2:$AS$78,3,FALSE))</f>
        <v/>
      </c>
      <c r="D126" s="182"/>
      <c r="E126" s="182"/>
      <c r="F126" s="183"/>
      <c r="G126" s="184"/>
      <c r="H126" s="210"/>
      <c r="I126" s="182"/>
      <c r="J126" s="182"/>
      <c r="K126" s="185"/>
      <c r="L126" s="182"/>
      <c r="M126" s="182"/>
      <c r="N126" s="182"/>
      <c r="O126" s="182"/>
      <c r="P126" s="182"/>
      <c r="Q126" s="182"/>
      <c r="R126" s="182"/>
      <c r="S126" s="182"/>
      <c r="T126" s="182"/>
      <c r="U126" s="182"/>
      <c r="V126" s="182"/>
      <c r="W126" s="182"/>
      <c r="X126" s="182"/>
      <c r="Y126" s="182"/>
      <c r="Z126" s="182"/>
      <c r="AA126" s="182"/>
      <c r="AB126" s="182"/>
      <c r="AC126" s="182"/>
    </row>
    <row r="127" spans="2:29" x14ac:dyDescent="0.25">
      <c r="B127" s="251" t="str">
        <f>IF($D127="","",VLOOKUP($D127,Lists!$AP$2:$AS$78,2,FALSE))</f>
        <v/>
      </c>
      <c r="C127" s="263" t="str">
        <f>IF($D127="","",VLOOKUP($D127,Lists!$AP$2:$AS$78,3,FALSE))</f>
        <v/>
      </c>
      <c r="D127" s="182"/>
      <c r="E127" s="182"/>
      <c r="F127" s="183"/>
      <c r="G127" s="184"/>
      <c r="H127" s="210"/>
      <c r="I127" s="182"/>
      <c r="J127" s="182"/>
      <c r="K127" s="185"/>
      <c r="L127" s="182"/>
      <c r="M127" s="182"/>
      <c r="N127" s="182"/>
      <c r="O127" s="182"/>
      <c r="P127" s="182"/>
      <c r="Q127" s="182"/>
      <c r="R127" s="182"/>
      <c r="S127" s="182"/>
      <c r="T127" s="182"/>
      <c r="U127" s="182"/>
      <c r="V127" s="182"/>
      <c r="W127" s="182"/>
      <c r="X127" s="182"/>
      <c r="Y127" s="182"/>
      <c r="Z127" s="182"/>
      <c r="AA127" s="182"/>
      <c r="AB127" s="182"/>
      <c r="AC127" s="182"/>
    </row>
    <row r="128" spans="2:29" x14ac:dyDescent="0.25">
      <c r="B128" s="251" t="str">
        <f>IF($D128="","",VLOOKUP($D128,Lists!$AP$2:$AS$78,2,FALSE))</f>
        <v/>
      </c>
      <c r="C128" s="263" t="str">
        <f>IF($D128="","",VLOOKUP($D128,Lists!$AP$2:$AS$78,3,FALSE))</f>
        <v/>
      </c>
      <c r="D128" s="182"/>
      <c r="E128" s="182"/>
      <c r="F128" s="183"/>
      <c r="G128" s="184"/>
      <c r="H128" s="210"/>
      <c r="I128" s="182"/>
      <c r="J128" s="182"/>
      <c r="K128" s="185"/>
      <c r="L128" s="182"/>
      <c r="M128" s="182"/>
      <c r="N128" s="182"/>
      <c r="O128" s="182"/>
      <c r="P128" s="182"/>
      <c r="Q128" s="182"/>
      <c r="R128" s="182"/>
      <c r="S128" s="182"/>
      <c r="T128" s="182"/>
      <c r="U128" s="182"/>
      <c r="V128" s="182"/>
      <c r="W128" s="182"/>
      <c r="X128" s="182"/>
      <c r="Y128" s="182"/>
      <c r="Z128" s="182"/>
      <c r="AA128" s="182"/>
      <c r="AB128" s="182"/>
      <c r="AC128" s="182"/>
    </row>
    <row r="129" spans="2:29" x14ac:dyDescent="0.25">
      <c r="B129" s="251" t="str">
        <f>IF($D129="","",VLOOKUP($D129,Lists!$AP$2:$AS$78,2,FALSE))</f>
        <v/>
      </c>
      <c r="C129" s="263" t="str">
        <f>IF($D129="","",VLOOKUP($D129,Lists!$AP$2:$AS$78,3,FALSE))</f>
        <v/>
      </c>
      <c r="D129" s="182"/>
      <c r="E129" s="182"/>
      <c r="F129" s="183"/>
      <c r="G129" s="184"/>
      <c r="H129" s="210"/>
      <c r="I129" s="182"/>
      <c r="J129" s="182"/>
      <c r="K129" s="185"/>
      <c r="L129" s="182"/>
      <c r="M129" s="182"/>
      <c r="N129" s="182"/>
      <c r="O129" s="182"/>
      <c r="P129" s="182"/>
      <c r="Q129" s="182"/>
      <c r="R129" s="182"/>
      <c r="S129" s="182"/>
      <c r="T129" s="182"/>
      <c r="U129" s="182"/>
      <c r="V129" s="182"/>
      <c r="W129" s="182"/>
      <c r="X129" s="182"/>
      <c r="Y129" s="182"/>
      <c r="Z129" s="182"/>
      <c r="AA129" s="182"/>
      <c r="AB129" s="182"/>
      <c r="AC129" s="182"/>
    </row>
    <row r="130" spans="2:29" x14ac:dyDescent="0.25">
      <c r="B130" s="251" t="str">
        <f>IF($D130="","",VLOOKUP($D130,Lists!$AP$2:$AS$78,2,FALSE))</f>
        <v/>
      </c>
      <c r="C130" s="263" t="str">
        <f>IF($D130="","",VLOOKUP($D130,Lists!$AP$2:$AS$78,3,FALSE))</f>
        <v/>
      </c>
      <c r="D130" s="182"/>
      <c r="E130" s="182"/>
      <c r="F130" s="183"/>
      <c r="G130" s="184"/>
      <c r="H130" s="210"/>
      <c r="I130" s="182"/>
      <c r="J130" s="182"/>
      <c r="K130" s="185"/>
      <c r="L130" s="182"/>
      <c r="M130" s="182"/>
      <c r="N130" s="182"/>
      <c r="O130" s="182"/>
      <c r="P130" s="182"/>
      <c r="Q130" s="182"/>
      <c r="R130" s="182"/>
      <c r="S130" s="182"/>
      <c r="T130" s="182"/>
      <c r="U130" s="182"/>
      <c r="V130" s="182"/>
      <c r="W130" s="182"/>
      <c r="X130" s="182"/>
      <c r="Y130" s="182"/>
      <c r="Z130" s="182"/>
      <c r="AA130" s="182"/>
      <c r="AB130" s="182"/>
      <c r="AC130" s="182"/>
    </row>
    <row r="131" spans="2:29" x14ac:dyDescent="0.25">
      <c r="B131" s="251" t="str">
        <f>IF($D131="","",VLOOKUP($D131,Lists!$AP$2:$AS$78,2,FALSE))</f>
        <v/>
      </c>
      <c r="C131" s="263" t="str">
        <f>IF($D131="","",VLOOKUP($D131,Lists!$AP$2:$AS$78,3,FALSE))</f>
        <v/>
      </c>
      <c r="D131" s="182"/>
      <c r="E131" s="182"/>
      <c r="F131" s="183"/>
      <c r="G131" s="184"/>
      <c r="H131" s="210"/>
      <c r="I131" s="182"/>
      <c r="J131" s="182"/>
      <c r="K131" s="185"/>
      <c r="L131" s="182"/>
      <c r="M131" s="182"/>
      <c r="N131" s="182"/>
      <c r="O131" s="182"/>
      <c r="P131" s="182"/>
      <c r="Q131" s="182"/>
      <c r="R131" s="182"/>
      <c r="S131" s="182"/>
      <c r="T131" s="182"/>
      <c r="U131" s="182"/>
      <c r="V131" s="182"/>
      <c r="W131" s="182"/>
      <c r="X131" s="182"/>
      <c r="Y131" s="182"/>
      <c r="Z131" s="182"/>
      <c r="AA131" s="182"/>
      <c r="AB131" s="182"/>
      <c r="AC131" s="182"/>
    </row>
    <row r="132" spans="2:29" x14ac:dyDescent="0.25">
      <c r="B132" s="251" t="str">
        <f>IF($D132="","",VLOOKUP($D132,Lists!$AP$2:$AS$78,2,FALSE))</f>
        <v/>
      </c>
      <c r="C132" s="263" t="str">
        <f>IF($D132="","",VLOOKUP($D132,Lists!$AP$2:$AS$78,3,FALSE))</f>
        <v/>
      </c>
      <c r="D132" s="182"/>
      <c r="E132" s="182"/>
      <c r="F132" s="183"/>
      <c r="G132" s="184"/>
      <c r="H132" s="210"/>
      <c r="I132" s="182"/>
      <c r="J132" s="182"/>
      <c r="K132" s="185"/>
      <c r="L132" s="182"/>
      <c r="M132" s="182"/>
      <c r="N132" s="182"/>
      <c r="O132" s="182"/>
      <c r="P132" s="182"/>
      <c r="Q132" s="182"/>
      <c r="R132" s="182"/>
      <c r="S132" s="182"/>
      <c r="T132" s="182"/>
      <c r="U132" s="182"/>
      <c r="V132" s="182"/>
      <c r="W132" s="182"/>
      <c r="X132" s="182"/>
      <c r="Y132" s="182"/>
      <c r="Z132" s="182"/>
      <c r="AA132" s="182"/>
      <c r="AB132" s="182"/>
      <c r="AC132" s="182"/>
    </row>
    <row r="133" spans="2:29" x14ac:dyDescent="0.25">
      <c r="B133" s="251" t="str">
        <f>IF($D133="","",VLOOKUP($D133,Lists!$AP$2:$AS$78,2,FALSE))</f>
        <v/>
      </c>
      <c r="C133" s="263" t="str">
        <f>IF($D133="","",VLOOKUP($D133,Lists!$AP$2:$AS$78,3,FALSE))</f>
        <v/>
      </c>
      <c r="D133" s="182"/>
      <c r="E133" s="182"/>
      <c r="F133" s="183"/>
      <c r="G133" s="184"/>
      <c r="H133" s="210"/>
      <c r="I133" s="182"/>
      <c r="J133" s="182"/>
      <c r="K133" s="185"/>
      <c r="L133" s="182"/>
      <c r="M133" s="182"/>
      <c r="N133" s="182"/>
      <c r="O133" s="182"/>
      <c r="P133" s="182"/>
      <c r="Q133" s="182"/>
      <c r="R133" s="182"/>
      <c r="S133" s="182"/>
      <c r="T133" s="182"/>
      <c r="U133" s="182"/>
      <c r="V133" s="182"/>
      <c r="W133" s="182"/>
      <c r="X133" s="182"/>
      <c r="Y133" s="182"/>
      <c r="Z133" s="182"/>
      <c r="AA133" s="182"/>
      <c r="AB133" s="182"/>
      <c r="AC133" s="182"/>
    </row>
    <row r="134" spans="2:29" x14ac:dyDescent="0.25">
      <c r="B134" s="251" t="str">
        <f>IF($D134="","",VLOOKUP($D134,Lists!$AP$2:$AS$78,2,FALSE))</f>
        <v/>
      </c>
      <c r="C134" s="263" t="str">
        <f>IF($D134="","",VLOOKUP($D134,Lists!$AP$2:$AS$78,3,FALSE))</f>
        <v/>
      </c>
      <c r="D134" s="182"/>
      <c r="E134" s="182"/>
      <c r="F134" s="183"/>
      <c r="G134" s="184"/>
      <c r="H134" s="210"/>
      <c r="I134" s="182"/>
      <c r="J134" s="182"/>
      <c r="K134" s="185"/>
      <c r="L134" s="182"/>
      <c r="M134" s="182"/>
      <c r="N134" s="182"/>
      <c r="O134" s="182"/>
      <c r="P134" s="182"/>
      <c r="Q134" s="182"/>
      <c r="R134" s="182"/>
      <c r="S134" s="182"/>
      <c r="T134" s="182"/>
      <c r="U134" s="182"/>
      <c r="V134" s="182"/>
      <c r="W134" s="182"/>
      <c r="X134" s="182"/>
      <c r="Y134" s="182"/>
      <c r="Z134" s="182"/>
      <c r="AA134" s="182"/>
      <c r="AB134" s="182"/>
      <c r="AC134" s="182"/>
    </row>
    <row r="135" spans="2:29" x14ac:dyDescent="0.25">
      <c r="B135" s="251" t="str">
        <f>IF($D135="","",VLOOKUP($D135,Lists!$AP$2:$AS$78,2,FALSE))</f>
        <v/>
      </c>
      <c r="C135" s="263" t="str">
        <f>IF($D135="","",VLOOKUP($D135,Lists!$AP$2:$AS$78,3,FALSE))</f>
        <v/>
      </c>
      <c r="D135" s="182"/>
      <c r="E135" s="182"/>
      <c r="F135" s="183"/>
      <c r="G135" s="184"/>
      <c r="H135" s="210"/>
      <c r="I135" s="182"/>
      <c r="J135" s="182"/>
      <c r="K135" s="185"/>
      <c r="L135" s="182"/>
      <c r="M135" s="182"/>
      <c r="N135" s="182"/>
      <c r="O135" s="182"/>
      <c r="P135" s="182"/>
      <c r="Q135" s="182"/>
      <c r="R135" s="182"/>
      <c r="S135" s="182"/>
      <c r="T135" s="182"/>
      <c r="U135" s="182"/>
      <c r="V135" s="182"/>
      <c r="W135" s="182"/>
      <c r="X135" s="182"/>
      <c r="Y135" s="182"/>
      <c r="Z135" s="182"/>
      <c r="AA135" s="182"/>
      <c r="AB135" s="182"/>
      <c r="AC135" s="182"/>
    </row>
    <row r="136" spans="2:29" x14ac:dyDescent="0.25">
      <c r="B136" s="251" t="str">
        <f>IF($D136="","",VLOOKUP($D136,Lists!$AP$2:$AS$78,2,FALSE))</f>
        <v/>
      </c>
      <c r="C136" s="263" t="str">
        <f>IF($D136="","",VLOOKUP($D136,Lists!$AP$2:$AS$78,3,FALSE))</f>
        <v/>
      </c>
      <c r="D136" s="182"/>
      <c r="E136" s="182"/>
      <c r="F136" s="183"/>
      <c r="G136" s="184"/>
      <c r="H136" s="210"/>
      <c r="I136" s="182"/>
      <c r="J136" s="182"/>
      <c r="K136" s="185"/>
      <c r="L136" s="182"/>
      <c r="M136" s="182"/>
      <c r="N136" s="182"/>
      <c r="O136" s="182"/>
      <c r="P136" s="182"/>
      <c r="Q136" s="182"/>
      <c r="R136" s="182"/>
      <c r="S136" s="182"/>
      <c r="T136" s="182"/>
      <c r="U136" s="182"/>
      <c r="V136" s="182"/>
      <c r="W136" s="182"/>
      <c r="X136" s="182"/>
      <c r="Y136" s="182"/>
      <c r="Z136" s="182"/>
      <c r="AA136" s="182"/>
      <c r="AB136" s="182"/>
      <c r="AC136" s="182"/>
    </row>
    <row r="137" spans="2:29" x14ac:dyDescent="0.25">
      <c r="B137" s="251" t="str">
        <f>IF($D137="","",VLOOKUP($D137,Lists!$AP$2:$AS$78,2,FALSE))</f>
        <v/>
      </c>
      <c r="C137" s="263" t="str">
        <f>IF($D137="","",VLOOKUP($D137,Lists!$AP$2:$AS$78,3,FALSE))</f>
        <v/>
      </c>
      <c r="D137" s="182"/>
      <c r="E137" s="182"/>
      <c r="F137" s="183"/>
      <c r="G137" s="184"/>
      <c r="H137" s="210"/>
      <c r="I137" s="182"/>
      <c r="J137" s="182"/>
      <c r="K137" s="185"/>
      <c r="L137" s="182"/>
      <c r="M137" s="182"/>
      <c r="N137" s="182"/>
      <c r="O137" s="182"/>
      <c r="P137" s="182"/>
      <c r="Q137" s="182"/>
      <c r="R137" s="182"/>
      <c r="S137" s="182"/>
      <c r="T137" s="182"/>
      <c r="U137" s="182"/>
      <c r="V137" s="182"/>
      <c r="W137" s="182"/>
      <c r="X137" s="182"/>
      <c r="Y137" s="182"/>
      <c r="Z137" s="182"/>
      <c r="AA137" s="182"/>
      <c r="AB137" s="182"/>
      <c r="AC137" s="182"/>
    </row>
    <row r="138" spans="2:29" x14ac:dyDescent="0.25">
      <c r="B138" s="251" t="str">
        <f>IF($D138="","",VLOOKUP($D138,Lists!$AP$2:$AS$78,2,FALSE))</f>
        <v/>
      </c>
      <c r="C138" s="263" t="str">
        <f>IF($D138="","",VLOOKUP($D138,Lists!$AP$2:$AS$78,3,FALSE))</f>
        <v/>
      </c>
      <c r="D138" s="182"/>
      <c r="E138" s="182"/>
      <c r="F138" s="183"/>
      <c r="G138" s="184"/>
      <c r="H138" s="210"/>
      <c r="I138" s="182"/>
      <c r="J138" s="182"/>
      <c r="K138" s="185"/>
      <c r="L138" s="182"/>
      <c r="M138" s="182"/>
      <c r="N138" s="182"/>
      <c r="O138" s="182"/>
      <c r="P138" s="182"/>
      <c r="Q138" s="182"/>
      <c r="R138" s="182"/>
      <c r="S138" s="182"/>
      <c r="T138" s="182"/>
      <c r="U138" s="182"/>
      <c r="V138" s="182"/>
      <c r="W138" s="182"/>
      <c r="X138" s="182"/>
      <c r="Y138" s="182"/>
      <c r="Z138" s="182"/>
      <c r="AA138" s="182"/>
      <c r="AB138" s="182"/>
      <c r="AC138" s="182"/>
    </row>
    <row r="139" spans="2:29" x14ac:dyDescent="0.25">
      <c r="B139" s="251" t="str">
        <f>IF($D139="","",VLOOKUP($D139,Lists!$AP$2:$AS$78,2,FALSE))</f>
        <v/>
      </c>
      <c r="C139" s="263" t="str">
        <f>IF($D139="","",VLOOKUP($D139,Lists!$AP$2:$AS$78,3,FALSE))</f>
        <v/>
      </c>
      <c r="D139" s="182"/>
      <c r="E139" s="182"/>
      <c r="F139" s="183"/>
      <c r="G139" s="184"/>
      <c r="H139" s="210"/>
      <c r="I139" s="182"/>
      <c r="J139" s="182"/>
      <c r="K139" s="185"/>
      <c r="L139" s="182"/>
      <c r="M139" s="182"/>
      <c r="N139" s="182"/>
      <c r="O139" s="182"/>
      <c r="P139" s="182"/>
      <c r="Q139" s="182"/>
      <c r="R139" s="182"/>
      <c r="S139" s="182"/>
      <c r="T139" s="182"/>
      <c r="U139" s="182"/>
      <c r="V139" s="182"/>
      <c r="W139" s="182"/>
      <c r="X139" s="182"/>
      <c r="Y139" s="182"/>
      <c r="Z139" s="182"/>
      <c r="AA139" s="182"/>
      <c r="AB139" s="182"/>
      <c r="AC139" s="182"/>
    </row>
    <row r="140" spans="2:29" x14ac:dyDescent="0.25">
      <c r="B140" s="251" t="str">
        <f>IF($D140="","",VLOOKUP($D140,Lists!$AP$2:$AS$78,2,FALSE))</f>
        <v/>
      </c>
      <c r="C140" s="263" t="str">
        <f>IF($D140="","",VLOOKUP($D140,Lists!$AP$2:$AS$78,3,FALSE))</f>
        <v/>
      </c>
      <c r="D140" s="182"/>
      <c r="E140" s="182"/>
      <c r="F140" s="183"/>
      <c r="G140" s="184"/>
      <c r="H140" s="210"/>
      <c r="I140" s="182"/>
      <c r="J140" s="182"/>
      <c r="K140" s="185"/>
      <c r="L140" s="182"/>
      <c r="M140" s="182"/>
      <c r="N140" s="182"/>
      <c r="O140" s="182"/>
      <c r="P140" s="182"/>
      <c r="Q140" s="182"/>
      <c r="R140" s="182"/>
      <c r="S140" s="182"/>
      <c r="T140" s="182"/>
      <c r="U140" s="182"/>
      <c r="V140" s="182"/>
      <c r="W140" s="182"/>
      <c r="X140" s="182"/>
      <c r="Y140" s="182"/>
      <c r="Z140" s="182"/>
      <c r="AA140" s="182"/>
      <c r="AB140" s="182"/>
      <c r="AC140" s="182"/>
    </row>
    <row r="141" spans="2:29" x14ac:dyDescent="0.25">
      <c r="B141" s="251" t="str">
        <f>IF($D141="","",VLOOKUP($D141,Lists!$AP$2:$AS$78,2,FALSE))</f>
        <v/>
      </c>
      <c r="C141" s="263" t="str">
        <f>IF($D141="","",VLOOKUP($D141,Lists!$AP$2:$AS$78,3,FALSE))</f>
        <v/>
      </c>
      <c r="D141" s="182"/>
      <c r="E141" s="182"/>
      <c r="F141" s="183"/>
      <c r="G141" s="184"/>
      <c r="H141" s="210"/>
      <c r="I141" s="182"/>
      <c r="J141" s="182"/>
      <c r="K141" s="185"/>
      <c r="L141" s="182"/>
      <c r="M141" s="182"/>
      <c r="N141" s="182"/>
      <c r="O141" s="182"/>
      <c r="P141" s="182"/>
      <c r="Q141" s="182"/>
      <c r="R141" s="182"/>
      <c r="S141" s="182"/>
      <c r="T141" s="182"/>
      <c r="U141" s="182"/>
      <c r="V141" s="182"/>
      <c r="W141" s="182"/>
      <c r="X141" s="182"/>
      <c r="Y141" s="182"/>
      <c r="Z141" s="182"/>
      <c r="AA141" s="182"/>
      <c r="AB141" s="182"/>
      <c r="AC141" s="182"/>
    </row>
    <row r="142" spans="2:29" x14ac:dyDescent="0.25">
      <c r="B142" s="251" t="str">
        <f>IF($D142="","",VLOOKUP($D142,Lists!$AP$2:$AS$78,2,FALSE))</f>
        <v/>
      </c>
      <c r="C142" s="263" t="str">
        <f>IF($D142="","",VLOOKUP($D142,Lists!$AP$2:$AS$78,3,FALSE))</f>
        <v/>
      </c>
      <c r="D142" s="182"/>
      <c r="E142" s="182"/>
      <c r="F142" s="183"/>
      <c r="G142" s="184"/>
      <c r="H142" s="210"/>
      <c r="I142" s="182"/>
      <c r="J142" s="182"/>
      <c r="K142" s="185"/>
      <c r="L142" s="182"/>
      <c r="M142" s="182"/>
      <c r="N142" s="182"/>
      <c r="O142" s="182"/>
      <c r="P142" s="182"/>
      <c r="Q142" s="182"/>
      <c r="R142" s="182"/>
      <c r="S142" s="182"/>
      <c r="T142" s="182"/>
      <c r="U142" s="182"/>
      <c r="V142" s="182"/>
      <c r="W142" s="182"/>
      <c r="X142" s="182"/>
      <c r="Y142" s="182"/>
      <c r="Z142" s="182"/>
      <c r="AA142" s="182"/>
      <c r="AB142" s="182"/>
      <c r="AC142" s="182"/>
    </row>
    <row r="143" spans="2:29" x14ac:dyDescent="0.25">
      <c r="B143" s="251" t="str">
        <f>IF($D143="","",VLOOKUP($D143,Lists!$AP$2:$AS$78,2,FALSE))</f>
        <v/>
      </c>
      <c r="C143" s="263" t="str">
        <f>IF($D143="","",VLOOKUP($D143,Lists!$AP$2:$AS$78,3,FALSE))</f>
        <v/>
      </c>
      <c r="D143" s="182"/>
      <c r="E143" s="182"/>
      <c r="F143" s="183"/>
      <c r="G143" s="184"/>
      <c r="H143" s="210"/>
      <c r="I143" s="182"/>
      <c r="J143" s="182"/>
      <c r="K143" s="185"/>
      <c r="L143" s="182"/>
      <c r="M143" s="182"/>
      <c r="N143" s="182"/>
      <c r="O143" s="182"/>
      <c r="P143" s="182"/>
      <c r="Q143" s="182"/>
      <c r="R143" s="182"/>
      <c r="S143" s="182"/>
      <c r="T143" s="182"/>
      <c r="U143" s="182"/>
      <c r="V143" s="182"/>
      <c r="W143" s="182"/>
      <c r="X143" s="182"/>
      <c r="Y143" s="182"/>
      <c r="Z143" s="182"/>
      <c r="AA143" s="182"/>
      <c r="AB143" s="182"/>
      <c r="AC143" s="182"/>
    </row>
    <row r="144" spans="2:29" x14ac:dyDescent="0.25">
      <c r="B144" s="251" t="str">
        <f>IF($D144="","",VLOOKUP($D144,Lists!$AP$2:$AS$78,2,FALSE))</f>
        <v/>
      </c>
      <c r="C144" s="263" t="str">
        <f>IF($D144="","",VLOOKUP($D144,Lists!$AP$2:$AS$78,3,FALSE))</f>
        <v/>
      </c>
      <c r="D144" s="182"/>
      <c r="E144" s="182"/>
      <c r="F144" s="183"/>
      <c r="G144" s="184"/>
      <c r="H144" s="210"/>
      <c r="I144" s="182"/>
      <c r="J144" s="182"/>
      <c r="K144" s="185"/>
      <c r="L144" s="182"/>
      <c r="M144" s="182"/>
      <c r="N144" s="182"/>
      <c r="O144" s="182"/>
      <c r="P144" s="182"/>
      <c r="Q144" s="182"/>
      <c r="R144" s="182"/>
      <c r="S144" s="182"/>
      <c r="T144" s="182"/>
      <c r="U144" s="182"/>
      <c r="V144" s="182"/>
      <c r="W144" s="182"/>
      <c r="X144" s="182"/>
      <c r="Y144" s="182"/>
      <c r="Z144" s="182"/>
      <c r="AA144" s="182"/>
      <c r="AB144" s="182"/>
      <c r="AC144" s="182"/>
    </row>
    <row r="145" spans="2:29" x14ac:dyDescent="0.25">
      <c r="B145" s="251" t="str">
        <f>IF($D145="","",VLOOKUP($D145,Lists!$AP$2:$AS$78,2,FALSE))</f>
        <v/>
      </c>
      <c r="C145" s="263" t="str">
        <f>IF($D145="","",VLOOKUP($D145,Lists!$AP$2:$AS$78,3,FALSE))</f>
        <v/>
      </c>
      <c r="D145" s="182"/>
      <c r="E145" s="182"/>
      <c r="F145" s="183"/>
      <c r="G145" s="184"/>
      <c r="H145" s="210"/>
      <c r="I145" s="182"/>
      <c r="J145" s="182"/>
      <c r="K145" s="185"/>
      <c r="L145" s="182"/>
      <c r="M145" s="182"/>
      <c r="N145" s="182"/>
      <c r="O145" s="182"/>
      <c r="P145" s="182"/>
      <c r="Q145" s="182"/>
      <c r="R145" s="182"/>
      <c r="S145" s="182"/>
      <c r="T145" s="182"/>
      <c r="U145" s="182"/>
      <c r="V145" s="182"/>
      <c r="W145" s="182"/>
      <c r="X145" s="182"/>
      <c r="Y145" s="182"/>
      <c r="Z145" s="182"/>
      <c r="AA145" s="182"/>
      <c r="AB145" s="182"/>
      <c r="AC145" s="182"/>
    </row>
    <row r="146" spans="2:29" x14ac:dyDescent="0.25">
      <c r="B146" s="251" t="str">
        <f>IF($D146="","",VLOOKUP($D146,Lists!$AP$2:$AS$78,2,FALSE))</f>
        <v/>
      </c>
      <c r="C146" s="263" t="str">
        <f>IF($D146="","",VLOOKUP($D146,Lists!$AP$2:$AS$78,3,FALSE))</f>
        <v/>
      </c>
      <c r="D146" s="182"/>
      <c r="E146" s="182"/>
      <c r="F146" s="183"/>
      <c r="G146" s="184"/>
      <c r="H146" s="210"/>
      <c r="I146" s="182"/>
      <c r="J146" s="182"/>
      <c r="K146" s="185"/>
      <c r="L146" s="182"/>
      <c r="M146" s="182"/>
      <c r="N146" s="182"/>
      <c r="O146" s="182"/>
      <c r="P146" s="182"/>
      <c r="Q146" s="182"/>
      <c r="R146" s="182"/>
      <c r="S146" s="182"/>
      <c r="T146" s="182"/>
      <c r="U146" s="182"/>
      <c r="V146" s="182"/>
      <c r="W146" s="182"/>
      <c r="X146" s="182"/>
      <c r="Y146" s="182"/>
      <c r="Z146" s="182"/>
      <c r="AA146" s="182"/>
      <c r="AB146" s="182"/>
      <c r="AC146" s="182"/>
    </row>
    <row r="147" spans="2:29" x14ac:dyDescent="0.25">
      <c r="B147" s="251" t="str">
        <f>IF($D147="","",VLOOKUP($D147,Lists!$AP$2:$AS$78,2,FALSE))</f>
        <v/>
      </c>
      <c r="C147" s="263" t="str">
        <f>IF($D147="","",VLOOKUP($D147,Lists!$AP$2:$AS$78,3,FALSE))</f>
        <v/>
      </c>
      <c r="D147" s="182"/>
      <c r="E147" s="182"/>
      <c r="F147" s="183"/>
      <c r="G147" s="184"/>
      <c r="H147" s="210"/>
      <c r="I147" s="182"/>
      <c r="J147" s="182"/>
      <c r="K147" s="185"/>
      <c r="L147" s="182"/>
      <c r="M147" s="182"/>
      <c r="N147" s="182"/>
      <c r="O147" s="182"/>
      <c r="P147" s="182"/>
      <c r="Q147" s="182"/>
      <c r="R147" s="182"/>
      <c r="S147" s="182"/>
      <c r="T147" s="182"/>
      <c r="U147" s="182"/>
      <c r="V147" s="182"/>
      <c r="W147" s="182"/>
      <c r="X147" s="182"/>
      <c r="Y147" s="182"/>
      <c r="Z147" s="182"/>
      <c r="AA147" s="182"/>
      <c r="AB147" s="182"/>
      <c r="AC147" s="182"/>
    </row>
    <row r="148" spans="2:29" x14ac:dyDescent="0.25">
      <c r="B148" s="251" t="str">
        <f>IF($D148="","",VLOOKUP($D148,Lists!$AP$2:$AS$78,2,FALSE))</f>
        <v/>
      </c>
      <c r="C148" s="263" t="str">
        <f>IF($D148="","",VLOOKUP($D148,Lists!$AP$2:$AS$78,3,FALSE))</f>
        <v/>
      </c>
      <c r="D148" s="182"/>
      <c r="E148" s="182"/>
      <c r="F148" s="183"/>
      <c r="G148" s="184"/>
      <c r="H148" s="210"/>
      <c r="I148" s="182"/>
      <c r="J148" s="182"/>
      <c r="K148" s="185"/>
      <c r="L148" s="182"/>
      <c r="M148" s="182"/>
      <c r="N148" s="182"/>
      <c r="O148" s="182"/>
      <c r="P148" s="182"/>
      <c r="Q148" s="182"/>
      <c r="R148" s="182"/>
      <c r="S148" s="182"/>
      <c r="T148" s="182"/>
      <c r="U148" s="182"/>
      <c r="V148" s="182"/>
      <c r="W148" s="182"/>
      <c r="X148" s="182"/>
      <c r="Y148" s="182"/>
      <c r="Z148" s="182"/>
      <c r="AA148" s="182"/>
      <c r="AB148" s="182"/>
      <c r="AC148" s="182"/>
    </row>
    <row r="149" spans="2:29" x14ac:dyDescent="0.25">
      <c r="B149" s="251" t="str">
        <f>IF($D149="","",VLOOKUP($D149,Lists!$AP$2:$AS$78,2,FALSE))</f>
        <v/>
      </c>
      <c r="C149" s="263" t="str">
        <f>IF($D149="","",VLOOKUP($D149,Lists!$AP$2:$AS$78,3,FALSE))</f>
        <v/>
      </c>
      <c r="D149" s="182"/>
      <c r="E149" s="182"/>
      <c r="F149" s="183"/>
      <c r="G149" s="184"/>
      <c r="H149" s="210"/>
      <c r="I149" s="182"/>
      <c r="J149" s="182"/>
      <c r="K149" s="185"/>
      <c r="L149" s="182"/>
      <c r="M149" s="182"/>
      <c r="N149" s="182"/>
      <c r="O149" s="182"/>
      <c r="P149" s="182"/>
      <c r="Q149" s="182"/>
      <c r="R149" s="182"/>
      <c r="S149" s="182"/>
      <c r="T149" s="182"/>
      <c r="U149" s="182"/>
      <c r="V149" s="182"/>
      <c r="W149" s="182"/>
      <c r="X149" s="182"/>
      <c r="Y149" s="182"/>
      <c r="Z149" s="182"/>
      <c r="AA149" s="182"/>
      <c r="AB149" s="182"/>
      <c r="AC149" s="182"/>
    </row>
    <row r="150" spans="2:29" x14ac:dyDescent="0.25">
      <c r="B150" s="251" t="str">
        <f>IF($D150="","",VLOOKUP($D150,Lists!$AP$2:$AS$78,2,FALSE))</f>
        <v/>
      </c>
      <c r="C150" s="263" t="str">
        <f>IF($D150="","",VLOOKUP($D150,Lists!$AP$2:$AS$78,3,FALSE))</f>
        <v/>
      </c>
      <c r="D150" s="182"/>
      <c r="E150" s="182"/>
      <c r="F150" s="183"/>
      <c r="G150" s="184"/>
      <c r="H150" s="210"/>
      <c r="I150" s="182"/>
      <c r="J150" s="182"/>
      <c r="K150" s="185"/>
      <c r="L150" s="182"/>
      <c r="M150" s="182"/>
      <c r="N150" s="182"/>
      <c r="O150" s="182"/>
      <c r="P150" s="182"/>
      <c r="Q150" s="182"/>
      <c r="R150" s="182"/>
      <c r="S150" s="182"/>
      <c r="T150" s="182"/>
      <c r="U150" s="182"/>
      <c r="V150" s="182"/>
      <c r="W150" s="182"/>
      <c r="X150" s="182"/>
      <c r="Y150" s="182"/>
      <c r="Z150" s="182"/>
      <c r="AA150" s="182"/>
      <c r="AB150" s="182"/>
      <c r="AC150" s="182"/>
    </row>
    <row r="151" spans="2:29" x14ac:dyDescent="0.25">
      <c r="B151" s="251" t="str">
        <f>IF($D151="","",VLOOKUP($D151,Lists!$AP$2:$AS$78,2,FALSE))</f>
        <v/>
      </c>
      <c r="C151" s="263" t="str">
        <f>IF($D151="","",VLOOKUP($D151,Lists!$AP$2:$AS$78,3,FALSE))</f>
        <v/>
      </c>
      <c r="D151" s="182"/>
      <c r="E151" s="182"/>
      <c r="F151" s="183"/>
      <c r="G151" s="184"/>
      <c r="H151" s="210"/>
      <c r="I151" s="182"/>
      <c r="J151" s="182"/>
      <c r="K151" s="185"/>
      <c r="L151" s="182"/>
      <c r="M151" s="182"/>
      <c r="N151" s="182"/>
      <c r="O151" s="182"/>
      <c r="P151" s="182"/>
      <c r="Q151" s="182"/>
      <c r="R151" s="182"/>
      <c r="S151" s="182"/>
      <c r="T151" s="182"/>
      <c r="U151" s="182"/>
      <c r="V151" s="182"/>
      <c r="W151" s="182"/>
      <c r="X151" s="182"/>
      <c r="Y151" s="182"/>
      <c r="Z151" s="182"/>
      <c r="AA151" s="182"/>
      <c r="AB151" s="182"/>
      <c r="AC151" s="182"/>
    </row>
    <row r="152" spans="2:29" x14ac:dyDescent="0.25">
      <c r="B152" s="251" t="str">
        <f>IF($D152="","",VLOOKUP($D152,Lists!$AP$2:$AS$78,2,FALSE))</f>
        <v/>
      </c>
      <c r="C152" s="263" t="str">
        <f>IF($D152="","",VLOOKUP($D152,Lists!$AP$2:$AS$78,3,FALSE))</f>
        <v/>
      </c>
      <c r="D152" s="182"/>
      <c r="E152" s="182"/>
      <c r="F152" s="183"/>
      <c r="G152" s="184"/>
      <c r="H152" s="210"/>
      <c r="I152" s="182"/>
      <c r="J152" s="182"/>
      <c r="K152" s="185"/>
      <c r="L152" s="182"/>
      <c r="M152" s="182"/>
      <c r="N152" s="182"/>
      <c r="O152" s="182"/>
      <c r="P152" s="182"/>
      <c r="Q152" s="182"/>
      <c r="R152" s="182"/>
      <c r="S152" s="182"/>
      <c r="T152" s="182"/>
      <c r="U152" s="182"/>
      <c r="V152" s="182"/>
      <c r="W152" s="182"/>
      <c r="X152" s="182"/>
      <c r="Y152" s="182"/>
      <c r="Z152" s="182"/>
      <c r="AA152" s="182"/>
      <c r="AB152" s="182"/>
      <c r="AC152" s="182"/>
    </row>
    <row r="153" spans="2:29" x14ac:dyDescent="0.25">
      <c r="B153" s="251" t="str">
        <f>IF($D153="","",VLOOKUP($D153,Lists!$AP$2:$AS$78,2,FALSE))</f>
        <v/>
      </c>
      <c r="C153" s="263" t="str">
        <f>IF($D153="","",VLOOKUP($D153,Lists!$AP$2:$AS$78,3,FALSE))</f>
        <v/>
      </c>
      <c r="D153" s="182"/>
      <c r="E153" s="182"/>
      <c r="F153" s="183"/>
      <c r="G153" s="184"/>
      <c r="H153" s="210"/>
      <c r="I153" s="182"/>
      <c r="J153" s="182"/>
      <c r="K153" s="185"/>
      <c r="L153" s="182"/>
      <c r="M153" s="182"/>
      <c r="N153" s="182"/>
      <c r="O153" s="182"/>
      <c r="P153" s="182"/>
      <c r="Q153" s="182"/>
      <c r="R153" s="182"/>
      <c r="S153" s="182"/>
      <c r="T153" s="182"/>
      <c r="U153" s="182"/>
      <c r="V153" s="182"/>
      <c r="W153" s="182"/>
      <c r="X153" s="182"/>
      <c r="Y153" s="182"/>
      <c r="Z153" s="182"/>
      <c r="AA153" s="182"/>
      <c r="AB153" s="182"/>
      <c r="AC153" s="182"/>
    </row>
    <row r="154" spans="2:29" x14ac:dyDescent="0.25">
      <c r="B154" s="251" t="str">
        <f>IF($D154="","",VLOOKUP($D154,Lists!$AP$2:$AS$78,2,FALSE))</f>
        <v/>
      </c>
      <c r="C154" s="263" t="str">
        <f>IF($D154="","",VLOOKUP($D154,Lists!$AP$2:$AS$78,3,FALSE))</f>
        <v/>
      </c>
      <c r="D154" s="182"/>
      <c r="E154" s="182"/>
      <c r="F154" s="183"/>
      <c r="G154" s="184"/>
      <c r="H154" s="210"/>
      <c r="I154" s="182"/>
      <c r="J154" s="182"/>
      <c r="K154" s="185"/>
      <c r="L154" s="182"/>
      <c r="M154" s="182"/>
      <c r="N154" s="182"/>
      <c r="O154" s="182"/>
      <c r="P154" s="182"/>
      <c r="Q154" s="182"/>
      <c r="R154" s="182"/>
      <c r="S154" s="182"/>
      <c r="T154" s="182"/>
      <c r="U154" s="182"/>
      <c r="V154" s="182"/>
      <c r="W154" s="182"/>
      <c r="X154" s="182"/>
      <c r="Y154" s="182"/>
      <c r="Z154" s="182"/>
      <c r="AA154" s="182"/>
      <c r="AB154" s="182"/>
      <c r="AC154" s="182"/>
    </row>
    <row r="155" spans="2:29" x14ac:dyDescent="0.25">
      <c r="B155" s="251" t="str">
        <f>IF($D155="","",VLOOKUP($D155,Lists!$AP$2:$AS$78,2,FALSE))</f>
        <v/>
      </c>
      <c r="C155" s="263" t="str">
        <f>IF($D155="","",VLOOKUP($D155,Lists!$AP$2:$AS$78,3,FALSE))</f>
        <v/>
      </c>
      <c r="D155" s="182"/>
      <c r="E155" s="182"/>
      <c r="F155" s="183"/>
      <c r="G155" s="184"/>
      <c r="H155" s="210"/>
      <c r="I155" s="182"/>
      <c r="J155" s="182"/>
      <c r="K155" s="185"/>
      <c r="L155" s="182"/>
      <c r="M155" s="182"/>
      <c r="N155" s="182"/>
      <c r="O155" s="182"/>
      <c r="P155" s="182"/>
      <c r="Q155" s="182"/>
      <c r="R155" s="182"/>
      <c r="S155" s="182"/>
      <c r="T155" s="182"/>
      <c r="U155" s="182"/>
      <c r="V155" s="182"/>
      <c r="W155" s="182"/>
      <c r="X155" s="182"/>
      <c r="Y155" s="182"/>
      <c r="Z155" s="182"/>
      <c r="AA155" s="182"/>
      <c r="AB155" s="182"/>
      <c r="AC155" s="182"/>
    </row>
    <row r="156" spans="2:29" x14ac:dyDescent="0.25">
      <c r="B156" s="251" t="str">
        <f>IF($D156="","",VLOOKUP($D156,Lists!$AP$2:$AS$78,2,FALSE))</f>
        <v/>
      </c>
      <c r="C156" s="263" t="str">
        <f>IF($D156="","",VLOOKUP($D156,Lists!$AP$2:$AS$78,3,FALSE))</f>
        <v/>
      </c>
      <c r="D156" s="182"/>
      <c r="E156" s="182"/>
      <c r="F156" s="183"/>
      <c r="G156" s="184"/>
      <c r="H156" s="210"/>
      <c r="I156" s="182"/>
      <c r="J156" s="182"/>
      <c r="K156" s="185"/>
      <c r="L156" s="182"/>
      <c r="M156" s="182"/>
      <c r="N156" s="182"/>
      <c r="O156" s="182"/>
      <c r="P156" s="182"/>
      <c r="Q156" s="182"/>
      <c r="R156" s="182"/>
      <c r="S156" s="182"/>
      <c r="T156" s="182"/>
      <c r="U156" s="182"/>
      <c r="V156" s="182"/>
      <c r="W156" s="182"/>
      <c r="X156" s="182"/>
      <c r="Y156" s="182"/>
      <c r="Z156" s="182"/>
      <c r="AA156" s="182"/>
      <c r="AB156" s="182"/>
      <c r="AC156" s="182"/>
    </row>
    <row r="157" spans="2:29" x14ac:dyDescent="0.25">
      <c r="B157" s="251" t="str">
        <f>IF($D157="","",VLOOKUP($D157,Lists!$AP$2:$AS$78,2,FALSE))</f>
        <v/>
      </c>
      <c r="C157" s="263" t="str">
        <f>IF($D157="","",VLOOKUP($D157,Lists!$AP$2:$AS$78,3,FALSE))</f>
        <v/>
      </c>
      <c r="D157" s="182"/>
      <c r="E157" s="182"/>
      <c r="F157" s="183"/>
      <c r="G157" s="184"/>
      <c r="H157" s="210"/>
      <c r="I157" s="182"/>
      <c r="J157" s="182"/>
      <c r="K157" s="185"/>
      <c r="L157" s="182"/>
      <c r="M157" s="182"/>
      <c r="N157" s="182"/>
      <c r="O157" s="182"/>
      <c r="P157" s="182"/>
      <c r="Q157" s="182"/>
      <c r="R157" s="182"/>
      <c r="S157" s="182"/>
      <c r="T157" s="182"/>
      <c r="U157" s="182"/>
      <c r="V157" s="182"/>
      <c r="W157" s="182"/>
      <c r="X157" s="182"/>
      <c r="Y157" s="182"/>
      <c r="Z157" s="182"/>
      <c r="AA157" s="182"/>
      <c r="AB157" s="182"/>
      <c r="AC157" s="182"/>
    </row>
    <row r="158" spans="2:29" x14ac:dyDescent="0.25">
      <c r="B158" s="251" t="str">
        <f>IF($D158="","",VLOOKUP($D158,Lists!$AP$2:$AS$78,2,FALSE))</f>
        <v/>
      </c>
      <c r="C158" s="263" t="str">
        <f>IF($D158="","",VLOOKUP($D158,Lists!$AP$2:$AS$78,3,FALSE))</f>
        <v/>
      </c>
      <c r="D158" s="182"/>
      <c r="E158" s="182"/>
      <c r="F158" s="183"/>
      <c r="G158" s="184"/>
      <c r="H158" s="210"/>
      <c r="I158" s="182"/>
      <c r="J158" s="182"/>
      <c r="K158" s="185"/>
      <c r="L158" s="182"/>
      <c r="M158" s="182"/>
      <c r="N158" s="182"/>
      <c r="O158" s="182"/>
      <c r="P158" s="182"/>
      <c r="Q158" s="182"/>
      <c r="R158" s="182"/>
      <c r="S158" s="182"/>
      <c r="T158" s="182"/>
      <c r="U158" s="182"/>
      <c r="V158" s="182"/>
      <c r="W158" s="182"/>
      <c r="X158" s="182"/>
      <c r="Y158" s="182"/>
      <c r="Z158" s="182"/>
      <c r="AA158" s="182"/>
      <c r="AB158" s="182"/>
      <c r="AC158" s="182"/>
    </row>
    <row r="159" spans="2:29" x14ac:dyDescent="0.25">
      <c r="B159" s="251" t="str">
        <f>IF($D159="","",VLOOKUP($D159,Lists!$AP$2:$AS$78,2,FALSE))</f>
        <v/>
      </c>
      <c r="C159" s="263" t="str">
        <f>IF($D159="","",VLOOKUP($D159,Lists!$AP$2:$AS$78,3,FALSE))</f>
        <v/>
      </c>
      <c r="D159" s="182"/>
      <c r="E159" s="182"/>
      <c r="F159" s="183"/>
      <c r="G159" s="184"/>
      <c r="H159" s="210"/>
      <c r="I159" s="182"/>
      <c r="J159" s="182"/>
      <c r="K159" s="185"/>
      <c r="L159" s="182"/>
      <c r="M159" s="182"/>
      <c r="N159" s="182"/>
      <c r="O159" s="182"/>
      <c r="P159" s="182"/>
      <c r="Q159" s="182"/>
      <c r="R159" s="182"/>
      <c r="S159" s="182"/>
      <c r="T159" s="182"/>
      <c r="U159" s="182"/>
      <c r="V159" s="182"/>
      <c r="W159" s="182"/>
      <c r="X159" s="182"/>
      <c r="Y159" s="182"/>
      <c r="Z159" s="182"/>
      <c r="AA159" s="182"/>
      <c r="AB159" s="182"/>
      <c r="AC159" s="182"/>
    </row>
    <row r="160" spans="2:29" x14ac:dyDescent="0.25">
      <c r="B160" s="251" t="str">
        <f>IF($D160="","",VLOOKUP($D160,Lists!$AP$2:$AS$78,2,FALSE))</f>
        <v/>
      </c>
      <c r="C160" s="263" t="str">
        <f>IF($D160="","",VLOOKUP($D160,Lists!$AP$2:$AS$78,3,FALSE))</f>
        <v/>
      </c>
      <c r="D160" s="182"/>
      <c r="E160" s="182"/>
      <c r="F160" s="183"/>
      <c r="G160" s="184"/>
      <c r="H160" s="210"/>
      <c r="I160" s="182"/>
      <c r="J160" s="182"/>
      <c r="K160" s="185"/>
      <c r="L160" s="182"/>
      <c r="M160" s="182"/>
      <c r="N160" s="182"/>
      <c r="O160" s="182"/>
      <c r="P160" s="182"/>
      <c r="Q160" s="182"/>
      <c r="R160" s="182"/>
      <c r="S160" s="182"/>
      <c r="T160" s="182"/>
      <c r="U160" s="182"/>
      <c r="V160" s="182"/>
      <c r="W160" s="182"/>
      <c r="X160" s="182"/>
      <c r="Y160" s="182"/>
      <c r="Z160" s="182"/>
      <c r="AA160" s="182"/>
      <c r="AB160" s="182"/>
      <c r="AC160" s="182"/>
    </row>
    <row r="161" spans="2:29" x14ac:dyDescent="0.25">
      <c r="B161" s="251" t="str">
        <f>IF($D161="","",VLOOKUP($D161,Lists!$AP$2:$AS$78,2,FALSE))</f>
        <v/>
      </c>
      <c r="C161" s="263" t="str">
        <f>IF($D161="","",VLOOKUP($D161,Lists!$AP$2:$AS$78,3,FALSE))</f>
        <v/>
      </c>
      <c r="D161" s="182"/>
      <c r="E161" s="182"/>
      <c r="F161" s="183"/>
      <c r="G161" s="184"/>
      <c r="H161" s="210"/>
      <c r="I161" s="182"/>
      <c r="J161" s="182"/>
      <c r="K161" s="185"/>
      <c r="L161" s="182"/>
      <c r="M161" s="182"/>
      <c r="N161" s="182"/>
      <c r="O161" s="182"/>
      <c r="P161" s="182"/>
      <c r="Q161" s="182"/>
      <c r="R161" s="182"/>
      <c r="S161" s="182"/>
      <c r="T161" s="182"/>
      <c r="U161" s="182"/>
      <c r="V161" s="182"/>
      <c r="W161" s="182"/>
      <c r="X161" s="182"/>
      <c r="Y161" s="182"/>
      <c r="Z161" s="182"/>
      <c r="AA161" s="182"/>
      <c r="AB161" s="182"/>
      <c r="AC161" s="182"/>
    </row>
    <row r="162" spans="2:29" x14ac:dyDescent="0.25">
      <c r="B162" s="251" t="str">
        <f>IF($D162="","",VLOOKUP($D162,Lists!$AP$2:$AS$78,2,FALSE))</f>
        <v/>
      </c>
      <c r="C162" s="263" t="str">
        <f>IF($D162="","",VLOOKUP($D162,Lists!$AP$2:$AS$78,3,FALSE))</f>
        <v/>
      </c>
      <c r="D162" s="182"/>
      <c r="E162" s="182"/>
      <c r="F162" s="183"/>
      <c r="G162" s="184"/>
      <c r="H162" s="210"/>
      <c r="I162" s="182"/>
      <c r="J162" s="182"/>
      <c r="K162" s="185"/>
      <c r="L162" s="182"/>
      <c r="M162" s="182"/>
      <c r="N162" s="182"/>
      <c r="O162" s="182"/>
      <c r="P162" s="182"/>
      <c r="Q162" s="182"/>
      <c r="R162" s="182"/>
      <c r="S162" s="182"/>
      <c r="T162" s="182"/>
      <c r="U162" s="182"/>
      <c r="V162" s="182"/>
      <c r="W162" s="182"/>
      <c r="X162" s="182"/>
      <c r="Y162" s="182"/>
      <c r="Z162" s="182"/>
      <c r="AA162" s="182"/>
      <c r="AB162" s="182"/>
      <c r="AC162" s="182"/>
    </row>
    <row r="163" spans="2:29" x14ac:dyDescent="0.25">
      <c r="B163" s="251" t="str">
        <f>IF($D163="","",VLOOKUP($D163,Lists!$AP$2:$AS$78,2,FALSE))</f>
        <v/>
      </c>
      <c r="C163" s="263" t="str">
        <f>IF($D163="","",VLOOKUP($D163,Lists!$AP$2:$AS$78,3,FALSE))</f>
        <v/>
      </c>
      <c r="D163" s="182"/>
      <c r="E163" s="182"/>
      <c r="F163" s="183"/>
      <c r="G163" s="184"/>
      <c r="H163" s="210"/>
      <c r="I163" s="182"/>
      <c r="J163" s="182"/>
      <c r="K163" s="185"/>
      <c r="L163" s="182"/>
      <c r="M163" s="182"/>
      <c r="N163" s="182"/>
      <c r="O163" s="182"/>
      <c r="P163" s="182"/>
      <c r="Q163" s="182"/>
      <c r="R163" s="182"/>
      <c r="S163" s="182"/>
      <c r="T163" s="182"/>
      <c r="U163" s="182"/>
      <c r="V163" s="182"/>
      <c r="W163" s="182"/>
      <c r="X163" s="182"/>
      <c r="Y163" s="182"/>
      <c r="Z163" s="182"/>
      <c r="AA163" s="182"/>
      <c r="AB163" s="182"/>
      <c r="AC163" s="182"/>
    </row>
    <row r="164" spans="2:29" x14ac:dyDescent="0.25">
      <c r="B164" s="251" t="str">
        <f>IF($D164="","",VLOOKUP($D164,Lists!$AP$2:$AS$78,2,FALSE))</f>
        <v/>
      </c>
      <c r="C164" s="263" t="str">
        <f>IF($D164="","",VLOOKUP($D164,Lists!$AP$2:$AS$78,3,FALSE))</f>
        <v/>
      </c>
      <c r="D164" s="182"/>
      <c r="E164" s="182"/>
      <c r="F164" s="183"/>
      <c r="G164" s="184"/>
      <c r="H164" s="210"/>
      <c r="I164" s="182"/>
      <c r="J164" s="182"/>
      <c r="K164" s="185"/>
      <c r="L164" s="182"/>
      <c r="M164" s="182"/>
      <c r="N164" s="182"/>
      <c r="O164" s="182"/>
      <c r="P164" s="182"/>
      <c r="Q164" s="182"/>
      <c r="R164" s="182"/>
      <c r="S164" s="182"/>
      <c r="T164" s="182"/>
      <c r="U164" s="182"/>
      <c r="V164" s="182"/>
      <c r="W164" s="182"/>
      <c r="X164" s="182"/>
      <c r="Y164" s="182"/>
      <c r="Z164" s="182"/>
      <c r="AA164" s="182"/>
      <c r="AB164" s="182"/>
      <c r="AC164" s="182"/>
    </row>
    <row r="165" spans="2:29" x14ac:dyDescent="0.25">
      <c r="B165" s="251" t="str">
        <f>IF($D165="","",VLOOKUP($D165,Lists!$AP$2:$AS$78,2,FALSE))</f>
        <v/>
      </c>
      <c r="C165" s="263" t="str">
        <f>IF($D165="","",VLOOKUP($D165,Lists!$AP$2:$AS$78,3,FALSE))</f>
        <v/>
      </c>
      <c r="D165" s="182"/>
      <c r="E165" s="182"/>
      <c r="F165" s="183"/>
      <c r="G165" s="184"/>
      <c r="H165" s="210"/>
      <c r="I165" s="182"/>
      <c r="J165" s="182"/>
      <c r="K165" s="185"/>
      <c r="L165" s="182"/>
      <c r="M165" s="182"/>
      <c r="N165" s="182"/>
      <c r="O165" s="182"/>
      <c r="P165" s="182"/>
      <c r="Q165" s="182"/>
      <c r="R165" s="182"/>
      <c r="S165" s="182"/>
      <c r="T165" s="182"/>
      <c r="U165" s="182"/>
      <c r="V165" s="182"/>
      <c r="W165" s="182"/>
      <c r="X165" s="182"/>
      <c r="Y165" s="182"/>
      <c r="Z165" s="182"/>
      <c r="AA165" s="182"/>
      <c r="AB165" s="182"/>
      <c r="AC165" s="182"/>
    </row>
    <row r="166" spans="2:29" x14ac:dyDescent="0.25">
      <c r="B166" s="251" t="str">
        <f>IF($D166="","",VLOOKUP($D166,Lists!$AP$2:$AS$78,2,FALSE))</f>
        <v/>
      </c>
      <c r="C166" s="263" t="str">
        <f>IF($D166="","",VLOOKUP($D166,Lists!$AP$2:$AS$78,3,FALSE))</f>
        <v/>
      </c>
      <c r="D166" s="182"/>
      <c r="E166" s="182"/>
      <c r="F166" s="183"/>
      <c r="G166" s="184"/>
      <c r="H166" s="210"/>
      <c r="I166" s="182"/>
      <c r="J166" s="182"/>
      <c r="K166" s="185"/>
      <c r="L166" s="182"/>
      <c r="M166" s="182"/>
      <c r="N166" s="182"/>
      <c r="O166" s="182"/>
      <c r="P166" s="182"/>
      <c r="Q166" s="182"/>
      <c r="R166" s="182"/>
      <c r="S166" s="182"/>
      <c r="T166" s="182"/>
      <c r="U166" s="182"/>
      <c r="V166" s="182"/>
      <c r="W166" s="182"/>
      <c r="X166" s="182"/>
      <c r="Y166" s="182"/>
      <c r="Z166" s="182"/>
      <c r="AA166" s="182"/>
      <c r="AB166" s="182"/>
      <c r="AC166" s="182"/>
    </row>
    <row r="167" spans="2:29" x14ac:dyDescent="0.25">
      <c r="B167" s="251" t="str">
        <f>IF($D167="","",VLOOKUP($D167,Lists!$AP$2:$AS$78,2,FALSE))</f>
        <v/>
      </c>
      <c r="C167" s="263" t="str">
        <f>IF($D167="","",VLOOKUP($D167,Lists!$AP$2:$AS$78,3,FALSE))</f>
        <v/>
      </c>
      <c r="D167" s="182"/>
      <c r="E167" s="182"/>
      <c r="F167" s="183"/>
      <c r="G167" s="184"/>
      <c r="H167" s="210"/>
      <c r="I167" s="182"/>
      <c r="J167" s="182"/>
      <c r="K167" s="185"/>
      <c r="L167" s="182"/>
      <c r="M167" s="182"/>
      <c r="N167" s="182"/>
      <c r="O167" s="182"/>
      <c r="P167" s="182"/>
      <c r="Q167" s="182"/>
      <c r="R167" s="182"/>
      <c r="S167" s="182"/>
      <c r="T167" s="182"/>
      <c r="U167" s="182"/>
      <c r="V167" s="182"/>
      <c r="W167" s="182"/>
      <c r="X167" s="182"/>
      <c r="Y167" s="182"/>
      <c r="Z167" s="182"/>
      <c r="AA167" s="182"/>
      <c r="AB167" s="182"/>
      <c r="AC167" s="182"/>
    </row>
    <row r="168" spans="2:29" x14ac:dyDescent="0.25">
      <c r="B168" s="251" t="str">
        <f>IF($D168="","",VLOOKUP($D168,Lists!$AP$2:$AS$78,2,FALSE))</f>
        <v/>
      </c>
      <c r="C168" s="263" t="str">
        <f>IF($D168="","",VLOOKUP($D168,Lists!$AP$2:$AS$78,3,FALSE))</f>
        <v/>
      </c>
      <c r="D168" s="182"/>
      <c r="E168" s="182"/>
      <c r="F168" s="183"/>
      <c r="G168" s="184"/>
      <c r="H168" s="210"/>
      <c r="I168" s="182"/>
      <c r="J168" s="182"/>
      <c r="K168" s="185"/>
      <c r="L168" s="182"/>
      <c r="M168" s="182"/>
      <c r="N168" s="182"/>
      <c r="O168" s="182"/>
      <c r="P168" s="182"/>
      <c r="Q168" s="182"/>
      <c r="R168" s="182"/>
      <c r="S168" s="182"/>
      <c r="T168" s="182"/>
      <c r="U168" s="182"/>
      <c r="V168" s="182"/>
      <c r="W168" s="182"/>
      <c r="X168" s="182"/>
      <c r="Y168" s="182"/>
      <c r="Z168" s="182"/>
      <c r="AA168" s="182"/>
      <c r="AB168" s="182"/>
      <c r="AC168" s="182"/>
    </row>
    <row r="169" spans="2:29" x14ac:dyDescent="0.25">
      <c r="B169" s="251" t="str">
        <f>IF($D169="","",VLOOKUP($D169,Lists!$AP$2:$AS$78,2,FALSE))</f>
        <v/>
      </c>
      <c r="C169" s="263" t="str">
        <f>IF($D169="","",VLOOKUP($D169,Lists!$AP$2:$AS$78,3,FALSE))</f>
        <v/>
      </c>
      <c r="D169" s="182"/>
      <c r="E169" s="182"/>
      <c r="F169" s="183"/>
      <c r="G169" s="184"/>
      <c r="H169" s="210"/>
      <c r="I169" s="182"/>
      <c r="J169" s="182"/>
      <c r="K169" s="185"/>
      <c r="L169" s="182"/>
      <c r="M169" s="182"/>
      <c r="N169" s="182"/>
      <c r="O169" s="182"/>
      <c r="P169" s="182"/>
      <c r="Q169" s="182"/>
      <c r="R169" s="182"/>
      <c r="S169" s="182"/>
      <c r="T169" s="182"/>
      <c r="U169" s="182"/>
      <c r="V169" s="182"/>
      <c r="W169" s="182"/>
      <c r="X169" s="182"/>
      <c r="Y169" s="182"/>
      <c r="Z169" s="182"/>
      <c r="AA169" s="182"/>
      <c r="AB169" s="182"/>
      <c r="AC169" s="182"/>
    </row>
    <row r="170" spans="2:29" x14ac:dyDescent="0.25">
      <c r="B170" s="251" t="str">
        <f>IF($D170="","",VLOOKUP($D170,Lists!$AP$2:$AS$78,2,FALSE))</f>
        <v/>
      </c>
      <c r="C170" s="263" t="str">
        <f>IF($D170="","",VLOOKUP($D170,Lists!$AP$2:$AS$78,3,FALSE))</f>
        <v/>
      </c>
      <c r="D170" s="182"/>
      <c r="E170" s="182"/>
      <c r="F170" s="183"/>
      <c r="G170" s="184"/>
      <c r="H170" s="210"/>
      <c r="I170" s="182"/>
      <c r="J170" s="182"/>
      <c r="K170" s="185"/>
      <c r="L170" s="182"/>
      <c r="M170" s="182"/>
      <c r="N170" s="182"/>
      <c r="O170" s="182"/>
      <c r="P170" s="182"/>
      <c r="Q170" s="182"/>
      <c r="R170" s="182"/>
      <c r="S170" s="182"/>
      <c r="T170" s="182"/>
      <c r="U170" s="182"/>
      <c r="V170" s="182"/>
      <c r="W170" s="182"/>
      <c r="X170" s="182"/>
      <c r="Y170" s="182"/>
      <c r="Z170" s="182"/>
      <c r="AA170" s="182"/>
      <c r="AB170" s="182"/>
      <c r="AC170" s="182"/>
    </row>
    <row r="171" spans="2:29" x14ac:dyDescent="0.25">
      <c r="B171" s="251" t="str">
        <f>IF($D171="","",VLOOKUP($D171,Lists!$AP$2:$AS$78,2,FALSE))</f>
        <v/>
      </c>
      <c r="C171" s="263" t="str">
        <f>IF($D171="","",VLOOKUP($D171,Lists!$AP$2:$AS$78,3,FALSE))</f>
        <v/>
      </c>
      <c r="D171" s="182"/>
      <c r="E171" s="182"/>
      <c r="F171" s="183"/>
      <c r="G171" s="184"/>
      <c r="H171" s="210"/>
      <c r="I171" s="182"/>
      <c r="J171" s="182"/>
      <c r="K171" s="185"/>
      <c r="L171" s="182"/>
      <c r="M171" s="182"/>
      <c r="N171" s="182"/>
      <c r="O171" s="182"/>
      <c r="P171" s="182"/>
      <c r="Q171" s="182"/>
      <c r="R171" s="182"/>
      <c r="S171" s="182"/>
      <c r="T171" s="182"/>
      <c r="U171" s="182"/>
      <c r="V171" s="182"/>
      <c r="W171" s="182"/>
      <c r="X171" s="182"/>
      <c r="Y171" s="182"/>
      <c r="Z171" s="182"/>
      <c r="AA171" s="182"/>
      <c r="AB171" s="182"/>
      <c r="AC171" s="182"/>
    </row>
    <row r="172" spans="2:29" x14ac:dyDescent="0.25">
      <c r="B172" s="251" t="str">
        <f>IF($D172="","",VLOOKUP($D172,Lists!$AP$2:$AS$78,2,FALSE))</f>
        <v/>
      </c>
      <c r="C172" s="263" t="str">
        <f>IF($D172="","",VLOOKUP($D172,Lists!$AP$2:$AS$78,3,FALSE))</f>
        <v/>
      </c>
      <c r="D172" s="182"/>
      <c r="E172" s="182"/>
      <c r="F172" s="183"/>
      <c r="G172" s="184"/>
      <c r="H172" s="210"/>
      <c r="I172" s="182"/>
      <c r="J172" s="182"/>
      <c r="K172" s="185"/>
      <c r="L172" s="182"/>
      <c r="M172" s="182"/>
      <c r="N172" s="182"/>
      <c r="O172" s="182"/>
      <c r="P172" s="182"/>
      <c r="Q172" s="182"/>
      <c r="R172" s="182"/>
      <c r="S172" s="182"/>
      <c r="T172" s="182"/>
      <c r="U172" s="182"/>
      <c r="V172" s="182"/>
      <c r="W172" s="182"/>
      <c r="X172" s="182"/>
      <c r="Y172" s="182"/>
      <c r="Z172" s="182"/>
      <c r="AA172" s="182"/>
      <c r="AB172" s="182"/>
      <c r="AC172" s="182"/>
    </row>
    <row r="173" spans="2:29" x14ac:dyDescent="0.25">
      <c r="B173" s="251" t="str">
        <f>IF($D173="","",VLOOKUP($D173,Lists!$AP$2:$AS$78,2,FALSE))</f>
        <v/>
      </c>
      <c r="C173" s="263" t="str">
        <f>IF($D173="","",VLOOKUP($D173,Lists!$AP$2:$AS$78,3,FALSE))</f>
        <v/>
      </c>
      <c r="D173" s="182"/>
      <c r="E173" s="182"/>
      <c r="F173" s="183"/>
      <c r="G173" s="184"/>
      <c r="H173" s="210"/>
      <c r="I173" s="182"/>
      <c r="J173" s="182"/>
      <c r="K173" s="185"/>
      <c r="L173" s="182"/>
      <c r="M173" s="182"/>
      <c r="N173" s="182"/>
      <c r="O173" s="182"/>
      <c r="P173" s="182"/>
      <c r="Q173" s="182"/>
      <c r="R173" s="182"/>
      <c r="S173" s="182"/>
      <c r="T173" s="182"/>
      <c r="U173" s="182"/>
      <c r="V173" s="182"/>
      <c r="W173" s="182"/>
      <c r="X173" s="182"/>
      <c r="Y173" s="182"/>
      <c r="Z173" s="182"/>
      <c r="AA173" s="182"/>
      <c r="AB173" s="182"/>
      <c r="AC173" s="182"/>
    </row>
    <row r="174" spans="2:29" x14ac:dyDescent="0.25">
      <c r="B174" s="251" t="str">
        <f>IF($D174="","",VLOOKUP($D174,Lists!$AP$2:$AS$78,2,FALSE))</f>
        <v/>
      </c>
      <c r="C174" s="263" t="str">
        <f>IF($D174="","",VLOOKUP($D174,Lists!$AP$2:$AS$78,3,FALSE))</f>
        <v/>
      </c>
      <c r="D174" s="182"/>
      <c r="E174" s="182"/>
      <c r="F174" s="183"/>
      <c r="G174" s="184"/>
      <c r="H174" s="210"/>
      <c r="I174" s="182"/>
      <c r="J174" s="182"/>
      <c r="K174" s="185"/>
      <c r="L174" s="182"/>
      <c r="M174" s="182"/>
      <c r="N174" s="182"/>
      <c r="O174" s="182"/>
      <c r="P174" s="182"/>
      <c r="Q174" s="182"/>
      <c r="R174" s="182"/>
      <c r="S174" s="182"/>
      <c r="T174" s="182"/>
      <c r="U174" s="182"/>
      <c r="V174" s="182"/>
      <c r="W174" s="182"/>
      <c r="X174" s="182"/>
      <c r="Y174" s="182"/>
      <c r="Z174" s="182"/>
      <c r="AA174" s="182"/>
      <c r="AB174" s="182"/>
      <c r="AC174" s="182"/>
    </row>
    <row r="175" spans="2:29" x14ac:dyDescent="0.25">
      <c r="B175" s="251" t="str">
        <f>IF($D175="","",VLOOKUP($D175,Lists!$AP$2:$AS$78,2,FALSE))</f>
        <v/>
      </c>
      <c r="C175" s="263" t="str">
        <f>IF($D175="","",VLOOKUP($D175,Lists!$AP$2:$AS$78,3,FALSE))</f>
        <v/>
      </c>
      <c r="D175" s="182"/>
      <c r="E175" s="182"/>
      <c r="F175" s="183"/>
      <c r="G175" s="184"/>
      <c r="H175" s="210"/>
      <c r="I175" s="182"/>
      <c r="J175" s="182"/>
      <c r="K175" s="185"/>
      <c r="L175" s="182"/>
      <c r="M175" s="182"/>
      <c r="N175" s="182"/>
      <c r="O175" s="182"/>
      <c r="P175" s="182"/>
      <c r="Q175" s="182"/>
      <c r="R175" s="182"/>
      <c r="S175" s="182"/>
      <c r="T175" s="182"/>
      <c r="U175" s="182"/>
      <c r="V175" s="182"/>
      <c r="W175" s="182"/>
      <c r="X175" s="182"/>
      <c r="Y175" s="182"/>
      <c r="Z175" s="182"/>
      <c r="AA175" s="182"/>
      <c r="AB175" s="182"/>
      <c r="AC175" s="182"/>
    </row>
    <row r="176" spans="2:29" x14ac:dyDescent="0.25">
      <c r="B176" s="251" t="str">
        <f>IF($D176="","",VLOOKUP($D176,Lists!$AP$2:$AS$78,2,FALSE))</f>
        <v/>
      </c>
      <c r="C176" s="263" t="str">
        <f>IF($D176="","",VLOOKUP($D176,Lists!$AP$2:$AS$78,3,FALSE))</f>
        <v/>
      </c>
      <c r="D176" s="182"/>
      <c r="E176" s="182"/>
      <c r="F176" s="183"/>
      <c r="G176" s="184"/>
      <c r="H176" s="210"/>
      <c r="I176" s="182"/>
      <c r="J176" s="182"/>
      <c r="K176" s="185"/>
      <c r="L176" s="182"/>
      <c r="M176" s="182"/>
      <c r="N176" s="182"/>
      <c r="O176" s="182"/>
      <c r="P176" s="182"/>
      <c r="Q176" s="182"/>
      <c r="R176" s="182"/>
      <c r="S176" s="182"/>
      <c r="T176" s="182"/>
      <c r="U176" s="182"/>
      <c r="V176" s="182"/>
      <c r="W176" s="182"/>
      <c r="X176" s="182"/>
      <c r="Y176" s="182"/>
      <c r="Z176" s="182"/>
      <c r="AA176" s="182"/>
      <c r="AB176" s="182"/>
      <c r="AC176" s="182"/>
    </row>
    <row r="177" spans="2:29" x14ac:dyDescent="0.25">
      <c r="B177" s="251" t="str">
        <f>IF($D177="","",VLOOKUP($D177,Lists!$AP$2:$AS$78,2,FALSE))</f>
        <v/>
      </c>
      <c r="C177" s="263" t="str">
        <f>IF($D177="","",VLOOKUP($D177,Lists!$AP$2:$AS$78,3,FALSE))</f>
        <v/>
      </c>
      <c r="D177" s="182"/>
      <c r="E177" s="182"/>
      <c r="F177" s="183"/>
      <c r="G177" s="184"/>
      <c r="H177" s="210"/>
      <c r="I177" s="182"/>
      <c r="J177" s="182"/>
      <c r="K177" s="185"/>
      <c r="L177" s="182"/>
      <c r="M177" s="182"/>
      <c r="N177" s="182"/>
      <c r="O177" s="182"/>
      <c r="P177" s="182"/>
      <c r="Q177" s="182"/>
      <c r="R177" s="182"/>
      <c r="S177" s="182"/>
      <c r="T177" s="182"/>
      <c r="U177" s="182"/>
      <c r="V177" s="182"/>
      <c r="W177" s="182"/>
      <c r="X177" s="182"/>
      <c r="Y177" s="182"/>
      <c r="Z177" s="182"/>
      <c r="AA177" s="182"/>
      <c r="AB177" s="182"/>
      <c r="AC177" s="182"/>
    </row>
    <row r="178" spans="2:29" x14ac:dyDescent="0.25">
      <c r="B178" s="251" t="str">
        <f>IF($D178="","",VLOOKUP($D178,Lists!$AP$2:$AS$78,2,FALSE))</f>
        <v/>
      </c>
      <c r="C178" s="263" t="str">
        <f>IF($D178="","",VLOOKUP($D178,Lists!$AP$2:$AS$78,3,FALSE))</f>
        <v/>
      </c>
      <c r="D178" s="182"/>
      <c r="E178" s="182"/>
      <c r="F178" s="183"/>
      <c r="G178" s="184"/>
      <c r="H178" s="210"/>
      <c r="I178" s="182"/>
      <c r="J178" s="182"/>
      <c r="K178" s="185"/>
      <c r="L178" s="182"/>
      <c r="M178" s="182"/>
      <c r="N178" s="182"/>
      <c r="O178" s="182"/>
      <c r="P178" s="182"/>
      <c r="Q178" s="182"/>
      <c r="R178" s="182"/>
      <c r="S178" s="182"/>
      <c r="T178" s="182"/>
      <c r="U178" s="182"/>
      <c r="V178" s="182"/>
      <c r="W178" s="182"/>
      <c r="X178" s="182"/>
      <c r="Y178" s="182"/>
      <c r="Z178" s="182"/>
      <c r="AA178" s="182"/>
      <c r="AB178" s="182"/>
      <c r="AC178" s="182"/>
    </row>
    <row r="179" spans="2:29" x14ac:dyDescent="0.25">
      <c r="B179" s="251" t="str">
        <f>IF($D179="","",VLOOKUP($D179,Lists!$AP$2:$AS$78,2,FALSE))</f>
        <v/>
      </c>
      <c r="C179" s="263" t="str">
        <f>IF($D179="","",VLOOKUP($D179,Lists!$AP$2:$AS$78,3,FALSE))</f>
        <v/>
      </c>
      <c r="D179" s="182"/>
      <c r="E179" s="182"/>
      <c r="F179" s="183"/>
      <c r="G179" s="184"/>
      <c r="H179" s="210"/>
      <c r="I179" s="182"/>
      <c r="J179" s="182"/>
      <c r="K179" s="185"/>
      <c r="L179" s="182"/>
      <c r="M179" s="182"/>
      <c r="N179" s="182"/>
      <c r="O179" s="182"/>
      <c r="P179" s="182"/>
      <c r="Q179" s="182"/>
      <c r="R179" s="182"/>
      <c r="S179" s="182"/>
      <c r="T179" s="182"/>
      <c r="U179" s="182"/>
      <c r="V179" s="182"/>
      <c r="W179" s="182"/>
      <c r="X179" s="182"/>
      <c r="Y179" s="182"/>
      <c r="Z179" s="182"/>
      <c r="AA179" s="182"/>
      <c r="AB179" s="182"/>
      <c r="AC179" s="182"/>
    </row>
    <row r="180" spans="2:29" x14ac:dyDescent="0.25">
      <c r="B180" s="251" t="str">
        <f>IF($D180="","",VLOOKUP($D180,Lists!$AP$2:$AS$78,2,FALSE))</f>
        <v/>
      </c>
      <c r="C180" s="263" t="str">
        <f>IF($D180="","",VLOOKUP($D180,Lists!$AP$2:$AS$78,3,FALSE))</f>
        <v/>
      </c>
      <c r="D180" s="182"/>
      <c r="E180" s="182"/>
      <c r="F180" s="183"/>
      <c r="G180" s="184"/>
      <c r="H180" s="210"/>
      <c r="I180" s="182"/>
      <c r="J180" s="182"/>
      <c r="K180" s="185"/>
      <c r="L180" s="182"/>
      <c r="M180" s="182"/>
      <c r="N180" s="182"/>
      <c r="O180" s="182"/>
      <c r="P180" s="182"/>
      <c r="Q180" s="182"/>
      <c r="R180" s="182"/>
      <c r="S180" s="182"/>
      <c r="T180" s="182"/>
      <c r="U180" s="182"/>
      <c r="V180" s="182"/>
      <c r="W180" s="182"/>
      <c r="X180" s="182"/>
      <c r="Y180" s="182"/>
      <c r="Z180" s="182"/>
      <c r="AA180" s="182"/>
      <c r="AB180" s="182"/>
      <c r="AC180" s="182"/>
    </row>
    <row r="181" spans="2:29" x14ac:dyDescent="0.25">
      <c r="B181" s="251" t="str">
        <f>IF($D181="","",VLOOKUP($D181,Lists!$AP$2:$AS$78,2,FALSE))</f>
        <v/>
      </c>
      <c r="C181" s="263" t="str">
        <f>IF($D181="","",VLOOKUP($D181,Lists!$AP$2:$AS$78,3,FALSE))</f>
        <v/>
      </c>
      <c r="D181" s="182"/>
      <c r="E181" s="182"/>
      <c r="F181" s="183"/>
      <c r="G181" s="184"/>
      <c r="H181" s="210"/>
      <c r="I181" s="182"/>
      <c r="J181" s="182"/>
      <c r="K181" s="185"/>
      <c r="L181" s="182"/>
      <c r="M181" s="182"/>
      <c r="N181" s="182"/>
      <c r="O181" s="182"/>
      <c r="P181" s="182"/>
      <c r="Q181" s="182"/>
      <c r="R181" s="182"/>
      <c r="S181" s="182"/>
      <c r="T181" s="182"/>
      <c r="U181" s="182"/>
      <c r="V181" s="182"/>
      <c r="W181" s="182"/>
      <c r="X181" s="182"/>
      <c r="Y181" s="182"/>
      <c r="Z181" s="182"/>
      <c r="AA181" s="182"/>
      <c r="AB181" s="182"/>
      <c r="AC181" s="182"/>
    </row>
    <row r="182" spans="2:29" x14ac:dyDescent="0.25">
      <c r="B182" s="251" t="str">
        <f>IF($D182="","",VLOOKUP($D182,Lists!$AP$2:$AS$78,2,FALSE))</f>
        <v/>
      </c>
      <c r="C182" s="263" t="str">
        <f>IF($D182="","",VLOOKUP($D182,Lists!$AP$2:$AS$78,3,FALSE))</f>
        <v/>
      </c>
      <c r="D182" s="182"/>
      <c r="E182" s="182"/>
      <c r="F182" s="183"/>
      <c r="G182" s="184"/>
      <c r="H182" s="210"/>
      <c r="I182" s="182"/>
      <c r="J182" s="182"/>
      <c r="K182" s="185"/>
      <c r="L182" s="182"/>
      <c r="M182" s="182"/>
      <c r="N182" s="182"/>
      <c r="O182" s="182"/>
      <c r="P182" s="182"/>
      <c r="Q182" s="182"/>
      <c r="R182" s="182"/>
      <c r="S182" s="182"/>
      <c r="T182" s="182"/>
      <c r="U182" s="182"/>
      <c r="V182" s="182"/>
      <c r="W182" s="182"/>
      <c r="X182" s="182"/>
      <c r="Y182" s="182"/>
      <c r="Z182" s="182"/>
      <c r="AA182" s="182"/>
      <c r="AB182" s="182"/>
      <c r="AC182" s="182"/>
    </row>
    <row r="183" spans="2:29" x14ac:dyDescent="0.25">
      <c r="B183" s="251" t="str">
        <f>IF($D183="","",VLOOKUP($D183,Lists!$AP$2:$AS$78,2,FALSE))</f>
        <v/>
      </c>
      <c r="C183" s="263" t="str">
        <f>IF($D183="","",VLOOKUP($D183,Lists!$AP$2:$AS$78,3,FALSE))</f>
        <v/>
      </c>
      <c r="D183" s="182"/>
      <c r="E183" s="182"/>
      <c r="F183" s="183"/>
      <c r="G183" s="184"/>
      <c r="H183" s="210"/>
      <c r="I183" s="182"/>
      <c r="J183" s="182"/>
      <c r="K183" s="185"/>
      <c r="L183" s="182"/>
      <c r="M183" s="182"/>
      <c r="N183" s="182"/>
      <c r="O183" s="182"/>
      <c r="P183" s="182"/>
      <c r="Q183" s="182"/>
      <c r="R183" s="182"/>
      <c r="S183" s="182"/>
      <c r="T183" s="182"/>
      <c r="U183" s="182"/>
      <c r="V183" s="182"/>
      <c r="W183" s="182"/>
      <c r="X183" s="182"/>
      <c r="Y183" s="182"/>
      <c r="Z183" s="182"/>
      <c r="AA183" s="182"/>
      <c r="AB183" s="182"/>
      <c r="AC183" s="182"/>
    </row>
    <row r="184" spans="2:29" x14ac:dyDescent="0.25">
      <c r="B184" s="251" t="str">
        <f>IF($D184="","",VLOOKUP($D184,Lists!$AP$2:$AS$78,2,FALSE))</f>
        <v/>
      </c>
      <c r="C184" s="263" t="str">
        <f>IF($D184="","",VLOOKUP($D184,Lists!$AP$2:$AS$78,3,FALSE))</f>
        <v/>
      </c>
      <c r="D184" s="182"/>
      <c r="E184" s="182"/>
      <c r="F184" s="183"/>
      <c r="G184" s="184"/>
      <c r="H184" s="210"/>
      <c r="I184" s="182"/>
      <c r="J184" s="182"/>
      <c r="K184" s="185"/>
      <c r="L184" s="182"/>
      <c r="M184" s="182"/>
      <c r="N184" s="182"/>
      <c r="O184" s="182"/>
      <c r="P184" s="182"/>
      <c r="Q184" s="182"/>
      <c r="R184" s="182"/>
      <c r="S184" s="182"/>
      <c r="T184" s="182"/>
      <c r="U184" s="182"/>
      <c r="V184" s="182"/>
      <c r="W184" s="182"/>
      <c r="X184" s="182"/>
      <c r="Y184" s="182"/>
      <c r="Z184" s="182"/>
      <c r="AA184" s="182"/>
      <c r="AB184" s="182"/>
      <c r="AC184" s="182"/>
    </row>
    <row r="185" spans="2:29" x14ac:dyDescent="0.25">
      <c r="B185" s="251" t="str">
        <f>IF($D185="","",VLOOKUP($D185,Lists!$AP$2:$AS$78,2,FALSE))</f>
        <v/>
      </c>
      <c r="C185" s="263" t="str">
        <f>IF($D185="","",VLOOKUP($D185,Lists!$AP$2:$AS$78,3,FALSE))</f>
        <v/>
      </c>
      <c r="D185" s="182"/>
      <c r="E185" s="182"/>
      <c r="F185" s="183"/>
      <c r="G185" s="184"/>
      <c r="H185" s="210"/>
      <c r="I185" s="182"/>
      <c r="J185" s="182"/>
      <c r="K185" s="185"/>
      <c r="L185" s="182"/>
      <c r="M185" s="182"/>
      <c r="N185" s="182"/>
      <c r="O185" s="182"/>
      <c r="P185" s="182"/>
      <c r="Q185" s="182"/>
      <c r="R185" s="182"/>
      <c r="S185" s="182"/>
      <c r="T185" s="182"/>
      <c r="U185" s="182"/>
      <c r="V185" s="182"/>
      <c r="W185" s="182"/>
      <c r="X185" s="182"/>
      <c r="Y185" s="182"/>
      <c r="Z185" s="182"/>
      <c r="AA185" s="182"/>
      <c r="AB185" s="182"/>
      <c r="AC185" s="182"/>
    </row>
    <row r="186" spans="2:29" x14ac:dyDescent="0.25">
      <c r="B186" s="251" t="str">
        <f>IF($D186="","",VLOOKUP($D186,Lists!$AP$2:$AS$78,2,FALSE))</f>
        <v/>
      </c>
      <c r="C186" s="263" t="str">
        <f>IF($D186="","",VLOOKUP($D186,Lists!$AP$2:$AS$78,3,FALSE))</f>
        <v/>
      </c>
      <c r="D186" s="182"/>
      <c r="E186" s="182"/>
      <c r="F186" s="183"/>
      <c r="G186" s="184"/>
      <c r="H186" s="210"/>
      <c r="I186" s="182"/>
      <c r="J186" s="182"/>
      <c r="K186" s="185"/>
      <c r="L186" s="182"/>
      <c r="M186" s="182"/>
      <c r="N186" s="182"/>
      <c r="O186" s="182"/>
      <c r="P186" s="182"/>
      <c r="Q186" s="182"/>
      <c r="R186" s="182"/>
      <c r="S186" s="182"/>
      <c r="T186" s="182"/>
      <c r="U186" s="182"/>
      <c r="V186" s="182"/>
      <c r="W186" s="182"/>
      <c r="X186" s="182"/>
      <c r="Y186" s="182"/>
      <c r="Z186" s="182"/>
      <c r="AA186" s="182"/>
      <c r="AB186" s="182"/>
      <c r="AC186" s="182"/>
    </row>
    <row r="187" spans="2:29" x14ac:dyDescent="0.25">
      <c r="B187" s="251" t="str">
        <f>IF($D187="","",VLOOKUP($D187,Lists!$AP$2:$AS$78,2,FALSE))</f>
        <v/>
      </c>
      <c r="C187" s="263" t="str">
        <f>IF($D187="","",VLOOKUP($D187,Lists!$AP$2:$AS$78,3,FALSE))</f>
        <v/>
      </c>
      <c r="D187" s="182"/>
      <c r="E187" s="182"/>
      <c r="F187" s="183"/>
      <c r="G187" s="184"/>
      <c r="H187" s="210"/>
      <c r="I187" s="182"/>
      <c r="J187" s="182"/>
      <c r="K187" s="185"/>
      <c r="L187" s="182"/>
      <c r="M187" s="182"/>
      <c r="N187" s="182"/>
      <c r="O187" s="182"/>
      <c r="P187" s="182"/>
      <c r="Q187" s="182"/>
      <c r="R187" s="182"/>
      <c r="S187" s="182"/>
      <c r="T187" s="182"/>
      <c r="U187" s="182"/>
      <c r="V187" s="182"/>
      <c r="W187" s="182"/>
      <c r="X187" s="182"/>
      <c r="Y187" s="182"/>
      <c r="Z187" s="182"/>
      <c r="AA187" s="182"/>
      <c r="AB187" s="182"/>
      <c r="AC187" s="182"/>
    </row>
    <row r="188" spans="2:29" x14ac:dyDescent="0.25">
      <c r="B188" s="251" t="str">
        <f>IF($D188="","",VLOOKUP($D188,Lists!$AP$2:$AS$78,2,FALSE))</f>
        <v/>
      </c>
      <c r="C188" s="263" t="str">
        <f>IF($D188="","",VLOOKUP($D188,Lists!$AP$2:$AS$78,3,FALSE))</f>
        <v/>
      </c>
      <c r="D188" s="182"/>
      <c r="E188" s="182"/>
      <c r="F188" s="183"/>
      <c r="G188" s="184"/>
      <c r="H188" s="210"/>
      <c r="I188" s="182"/>
      <c r="J188" s="182"/>
      <c r="K188" s="185"/>
      <c r="L188" s="182"/>
      <c r="M188" s="182"/>
      <c r="N188" s="182"/>
      <c r="O188" s="182"/>
      <c r="P188" s="182"/>
      <c r="Q188" s="182"/>
      <c r="R188" s="182"/>
      <c r="S188" s="182"/>
      <c r="T188" s="182"/>
      <c r="U188" s="182"/>
      <c r="V188" s="182"/>
      <c r="W188" s="182"/>
      <c r="X188" s="182"/>
      <c r="Y188" s="182"/>
      <c r="Z188" s="182"/>
      <c r="AA188" s="182"/>
      <c r="AB188" s="182"/>
      <c r="AC188" s="182"/>
    </row>
    <row r="189" spans="2:29" x14ac:dyDescent="0.25">
      <c r="B189" s="251" t="str">
        <f>IF($D189="","",VLOOKUP($D189,Lists!$AP$2:$AS$78,2,FALSE))</f>
        <v/>
      </c>
      <c r="C189" s="263" t="str">
        <f>IF($D189="","",VLOOKUP($D189,Lists!$AP$2:$AS$78,3,FALSE))</f>
        <v/>
      </c>
      <c r="D189" s="182"/>
      <c r="E189" s="182"/>
      <c r="F189" s="183"/>
      <c r="G189" s="184"/>
      <c r="H189" s="210"/>
      <c r="I189" s="182"/>
      <c r="J189" s="182"/>
      <c r="K189" s="185"/>
      <c r="L189" s="182"/>
      <c r="M189" s="182"/>
      <c r="N189" s="182"/>
      <c r="O189" s="182"/>
      <c r="P189" s="182"/>
      <c r="Q189" s="182"/>
      <c r="R189" s="182"/>
      <c r="S189" s="182"/>
      <c r="T189" s="182"/>
      <c r="U189" s="182"/>
      <c r="V189" s="182"/>
      <c r="W189" s="182"/>
      <c r="X189" s="182"/>
      <c r="Y189" s="182"/>
      <c r="Z189" s="182"/>
      <c r="AA189" s="182"/>
      <c r="AB189" s="182"/>
      <c r="AC189" s="182"/>
    </row>
    <row r="190" spans="2:29" x14ac:dyDescent="0.25">
      <c r="B190" s="251" t="str">
        <f>IF($D190="","",VLOOKUP($D190,Lists!$AP$2:$AS$78,2,FALSE))</f>
        <v/>
      </c>
      <c r="C190" s="263" t="str">
        <f>IF($D190="","",VLOOKUP($D190,Lists!$AP$2:$AS$78,3,FALSE))</f>
        <v/>
      </c>
      <c r="D190" s="182"/>
      <c r="E190" s="182"/>
      <c r="F190" s="183"/>
      <c r="G190" s="184"/>
      <c r="H190" s="210"/>
      <c r="I190" s="182"/>
      <c r="J190" s="182"/>
      <c r="K190" s="185"/>
      <c r="L190" s="182"/>
      <c r="M190" s="182"/>
      <c r="N190" s="182"/>
      <c r="O190" s="182"/>
      <c r="P190" s="182"/>
      <c r="Q190" s="182"/>
      <c r="R190" s="182"/>
      <c r="S190" s="182"/>
      <c r="T190" s="182"/>
      <c r="U190" s="182"/>
      <c r="V190" s="182"/>
      <c r="W190" s="182"/>
      <c r="X190" s="182"/>
      <c r="Y190" s="182"/>
      <c r="Z190" s="182"/>
      <c r="AA190" s="182"/>
      <c r="AB190" s="182"/>
      <c r="AC190" s="182"/>
    </row>
    <row r="191" spans="2:29" x14ac:dyDescent="0.25">
      <c r="B191" s="251" t="str">
        <f>IF($D191="","",VLOOKUP($D191,Lists!$AP$2:$AS$78,2,FALSE))</f>
        <v/>
      </c>
      <c r="C191" s="263" t="str">
        <f>IF($D191="","",VLOOKUP($D191,Lists!$AP$2:$AS$78,3,FALSE))</f>
        <v/>
      </c>
      <c r="D191" s="182"/>
      <c r="E191" s="182"/>
      <c r="F191" s="183"/>
      <c r="G191" s="184"/>
      <c r="H191" s="210"/>
      <c r="I191" s="182"/>
      <c r="J191" s="182"/>
      <c r="K191" s="185"/>
      <c r="L191" s="182"/>
      <c r="M191" s="182"/>
      <c r="N191" s="182"/>
      <c r="O191" s="182"/>
      <c r="P191" s="182"/>
      <c r="Q191" s="182"/>
      <c r="R191" s="182"/>
      <c r="S191" s="182"/>
      <c r="T191" s="182"/>
      <c r="U191" s="182"/>
      <c r="V191" s="182"/>
      <c r="W191" s="182"/>
      <c r="X191" s="182"/>
      <c r="Y191" s="182"/>
      <c r="Z191" s="182"/>
      <c r="AA191" s="182"/>
      <c r="AB191" s="182"/>
      <c r="AC191" s="182"/>
    </row>
    <row r="192" spans="2:29" x14ac:dyDescent="0.25">
      <c r="B192" s="251" t="str">
        <f>IF($D192="","",VLOOKUP($D192,Lists!$AP$2:$AS$78,2,FALSE))</f>
        <v/>
      </c>
      <c r="C192" s="263" t="str">
        <f>IF($D192="","",VLOOKUP($D192,Lists!$AP$2:$AS$78,3,FALSE))</f>
        <v/>
      </c>
      <c r="D192" s="182"/>
      <c r="E192" s="182"/>
      <c r="F192" s="183"/>
      <c r="G192" s="184"/>
      <c r="H192" s="210"/>
      <c r="I192" s="182"/>
      <c r="J192" s="182"/>
      <c r="K192" s="185"/>
      <c r="L192" s="182"/>
      <c r="M192" s="182"/>
      <c r="N192" s="182"/>
      <c r="O192" s="182"/>
      <c r="P192" s="182"/>
      <c r="Q192" s="182"/>
      <c r="R192" s="182"/>
      <c r="S192" s="182"/>
      <c r="T192" s="182"/>
      <c r="U192" s="182"/>
      <c r="V192" s="182"/>
      <c r="W192" s="182"/>
      <c r="X192" s="182"/>
      <c r="Y192" s="182"/>
      <c r="Z192" s="182"/>
      <c r="AA192" s="182"/>
      <c r="AB192" s="182"/>
      <c r="AC192" s="182"/>
    </row>
    <row r="193" spans="2:29" x14ac:dyDescent="0.25">
      <c r="B193" s="251" t="str">
        <f>IF($D193="","",VLOOKUP($D193,Lists!$AP$2:$AS$78,2,FALSE))</f>
        <v/>
      </c>
      <c r="C193" s="263" t="str">
        <f>IF($D193="","",VLOOKUP($D193,Lists!$AP$2:$AS$78,3,FALSE))</f>
        <v/>
      </c>
      <c r="D193" s="182"/>
      <c r="E193" s="182"/>
      <c r="F193" s="183"/>
      <c r="G193" s="184"/>
      <c r="H193" s="210"/>
      <c r="I193" s="182"/>
      <c r="J193" s="182"/>
      <c r="K193" s="185"/>
      <c r="L193" s="182"/>
      <c r="M193" s="182"/>
      <c r="N193" s="182"/>
      <c r="O193" s="182"/>
      <c r="P193" s="182"/>
      <c r="Q193" s="182"/>
      <c r="R193" s="182"/>
      <c r="S193" s="182"/>
      <c r="T193" s="182"/>
      <c r="U193" s="182"/>
      <c r="V193" s="182"/>
      <c r="W193" s="182"/>
      <c r="X193" s="182"/>
      <c r="Y193" s="182"/>
      <c r="Z193" s="182"/>
      <c r="AA193" s="182"/>
      <c r="AB193" s="182"/>
      <c r="AC193" s="182"/>
    </row>
    <row r="194" spans="2:29" x14ac:dyDescent="0.25">
      <c r="B194" s="251" t="str">
        <f>IF($D194="","",VLOOKUP($D194,Lists!$AP$2:$AS$78,2,FALSE))</f>
        <v/>
      </c>
      <c r="C194" s="263" t="str">
        <f>IF($D194="","",VLOOKUP($D194,Lists!$AP$2:$AS$78,3,FALSE))</f>
        <v/>
      </c>
      <c r="D194" s="182"/>
      <c r="E194" s="182"/>
      <c r="F194" s="183"/>
      <c r="G194" s="184"/>
      <c r="H194" s="210"/>
      <c r="I194" s="182"/>
      <c r="J194" s="182"/>
      <c r="K194" s="185"/>
      <c r="L194" s="182"/>
      <c r="M194" s="182"/>
      <c r="N194" s="182"/>
      <c r="O194" s="182"/>
      <c r="P194" s="182"/>
      <c r="Q194" s="182"/>
      <c r="R194" s="182"/>
      <c r="S194" s="182"/>
      <c r="T194" s="182"/>
      <c r="U194" s="182"/>
      <c r="V194" s="182"/>
      <c r="W194" s="182"/>
      <c r="X194" s="182"/>
      <c r="Y194" s="182"/>
      <c r="Z194" s="182"/>
      <c r="AA194" s="182"/>
      <c r="AB194" s="182"/>
      <c r="AC194" s="182"/>
    </row>
    <row r="195" spans="2:29" x14ac:dyDescent="0.25">
      <c r="B195" s="251" t="str">
        <f>IF($D195="","",VLOOKUP($D195,Lists!$AP$2:$AS$78,2,FALSE))</f>
        <v/>
      </c>
      <c r="C195" s="263" t="str">
        <f>IF($D195="","",VLOOKUP($D195,Lists!$AP$2:$AS$78,3,FALSE))</f>
        <v/>
      </c>
      <c r="D195" s="182"/>
      <c r="E195" s="182"/>
      <c r="F195" s="183"/>
      <c r="G195" s="184"/>
      <c r="H195" s="210"/>
      <c r="I195" s="182"/>
      <c r="J195" s="182"/>
      <c r="K195" s="185"/>
      <c r="L195" s="182"/>
      <c r="M195" s="182"/>
      <c r="N195" s="182"/>
      <c r="O195" s="182"/>
      <c r="P195" s="182"/>
      <c r="Q195" s="182"/>
      <c r="R195" s="182"/>
      <c r="S195" s="182"/>
      <c r="T195" s="182"/>
      <c r="U195" s="182"/>
      <c r="V195" s="182"/>
      <c r="W195" s="182"/>
      <c r="X195" s="182"/>
      <c r="Y195" s="182"/>
      <c r="Z195" s="182"/>
      <c r="AA195" s="182"/>
      <c r="AB195" s="182"/>
      <c r="AC195" s="182"/>
    </row>
    <row r="196" spans="2:29" x14ac:dyDescent="0.25">
      <c r="B196" s="251" t="str">
        <f>IF($D196="","",VLOOKUP($D196,Lists!$AP$2:$AS$78,2,FALSE))</f>
        <v/>
      </c>
      <c r="C196" s="263" t="str">
        <f>IF($D196="","",VLOOKUP($D196,Lists!$AP$2:$AS$78,3,FALSE))</f>
        <v/>
      </c>
      <c r="D196" s="182"/>
      <c r="E196" s="182"/>
      <c r="F196" s="183"/>
      <c r="G196" s="184"/>
      <c r="H196" s="210"/>
      <c r="I196" s="182"/>
      <c r="J196" s="182"/>
      <c r="K196" s="185"/>
      <c r="L196" s="182"/>
      <c r="M196" s="182"/>
      <c r="N196" s="182"/>
      <c r="O196" s="182"/>
      <c r="P196" s="182"/>
      <c r="Q196" s="182"/>
      <c r="R196" s="182"/>
      <c r="S196" s="182"/>
      <c r="T196" s="182"/>
      <c r="U196" s="182"/>
      <c r="V196" s="182"/>
      <c r="W196" s="182"/>
      <c r="X196" s="182"/>
      <c r="Y196" s="182"/>
      <c r="Z196" s="182"/>
      <c r="AA196" s="182"/>
      <c r="AB196" s="182"/>
      <c r="AC196" s="182"/>
    </row>
    <row r="197" spans="2:29" x14ac:dyDescent="0.25">
      <c r="B197" s="251" t="str">
        <f>IF($D197="","",VLOOKUP($D197,Lists!$AP$2:$AS$78,2,FALSE))</f>
        <v/>
      </c>
      <c r="C197" s="263" t="str">
        <f>IF($D197="","",VLOOKUP($D197,Lists!$AP$2:$AS$78,3,FALSE))</f>
        <v/>
      </c>
      <c r="D197" s="182"/>
      <c r="E197" s="182"/>
      <c r="F197" s="183"/>
      <c r="G197" s="184"/>
      <c r="H197" s="210"/>
      <c r="I197" s="182"/>
      <c r="J197" s="182"/>
      <c r="K197" s="185"/>
      <c r="L197" s="182"/>
      <c r="M197" s="182"/>
      <c r="N197" s="182"/>
      <c r="O197" s="182"/>
      <c r="P197" s="182"/>
      <c r="Q197" s="182"/>
      <c r="R197" s="182"/>
      <c r="S197" s="182"/>
      <c r="T197" s="182"/>
      <c r="U197" s="182"/>
      <c r="V197" s="182"/>
      <c r="W197" s="182"/>
      <c r="X197" s="182"/>
      <c r="Y197" s="182"/>
      <c r="Z197" s="182"/>
      <c r="AA197" s="182"/>
      <c r="AB197" s="182"/>
      <c r="AC197" s="182"/>
    </row>
    <row r="198" spans="2:29" x14ac:dyDescent="0.25">
      <c r="B198" s="251" t="str">
        <f>IF($D198="","",VLOOKUP($D198,Lists!$AP$2:$AS$78,2,FALSE))</f>
        <v/>
      </c>
      <c r="C198" s="263" t="str">
        <f>IF($D198="","",VLOOKUP($D198,Lists!$AP$2:$AS$78,3,FALSE))</f>
        <v/>
      </c>
      <c r="D198" s="182"/>
      <c r="E198" s="182"/>
      <c r="F198" s="183"/>
      <c r="G198" s="184"/>
      <c r="H198" s="210"/>
      <c r="I198" s="182"/>
      <c r="J198" s="182"/>
      <c r="K198" s="185"/>
      <c r="L198" s="182"/>
      <c r="M198" s="182"/>
      <c r="N198" s="182"/>
      <c r="O198" s="182"/>
      <c r="P198" s="182"/>
      <c r="Q198" s="182"/>
      <c r="R198" s="182"/>
      <c r="S198" s="182"/>
      <c r="T198" s="182"/>
      <c r="U198" s="182"/>
      <c r="V198" s="182"/>
      <c r="W198" s="182"/>
      <c r="X198" s="182"/>
      <c r="Y198" s="182"/>
      <c r="Z198" s="182"/>
      <c r="AA198" s="182"/>
      <c r="AB198" s="182"/>
      <c r="AC198" s="182"/>
    </row>
    <row r="199" spans="2:29" x14ac:dyDescent="0.25">
      <c r="B199" s="251" t="str">
        <f>IF($D199="","",VLOOKUP($D199,Lists!$AP$2:$AS$78,2,FALSE))</f>
        <v/>
      </c>
      <c r="C199" s="263" t="str">
        <f>IF($D199="","",VLOOKUP($D199,Lists!$AP$2:$AS$78,3,FALSE))</f>
        <v/>
      </c>
      <c r="D199" s="182"/>
      <c r="E199" s="182"/>
      <c r="F199" s="183"/>
      <c r="G199" s="184"/>
      <c r="H199" s="210"/>
      <c r="I199" s="182"/>
      <c r="J199" s="182"/>
      <c r="K199" s="185"/>
      <c r="L199" s="182"/>
      <c r="M199" s="182"/>
      <c r="N199" s="182"/>
      <c r="O199" s="182"/>
      <c r="P199" s="182"/>
      <c r="Q199" s="182"/>
      <c r="R199" s="182"/>
      <c r="S199" s="182"/>
      <c r="T199" s="182"/>
      <c r="U199" s="182"/>
      <c r="V199" s="182"/>
      <c r="W199" s="182"/>
      <c r="X199" s="182"/>
      <c r="Y199" s="182"/>
      <c r="Z199" s="182"/>
      <c r="AA199" s="182"/>
      <c r="AB199" s="182"/>
      <c r="AC199" s="182"/>
    </row>
    <row r="200" spans="2:29" x14ac:dyDescent="0.25">
      <c r="B200" s="251" t="str">
        <f>IF($D200="","",VLOOKUP($D200,Lists!$AP$2:$AS$78,2,FALSE))</f>
        <v/>
      </c>
      <c r="C200" s="263" t="str">
        <f>IF($D200="","",VLOOKUP($D200,Lists!$AP$2:$AS$78,3,FALSE))</f>
        <v/>
      </c>
      <c r="D200" s="182"/>
      <c r="E200" s="182"/>
      <c r="F200" s="183"/>
      <c r="G200" s="184"/>
      <c r="H200" s="210"/>
      <c r="I200" s="182"/>
      <c r="J200" s="182"/>
      <c r="K200" s="185"/>
      <c r="L200" s="182"/>
      <c r="M200" s="182"/>
      <c r="N200" s="182"/>
      <c r="O200" s="182"/>
      <c r="P200" s="182"/>
      <c r="Q200" s="182"/>
      <c r="R200" s="182"/>
      <c r="S200" s="182"/>
      <c r="T200" s="182"/>
      <c r="U200" s="182"/>
      <c r="V200" s="182"/>
      <c r="W200" s="182"/>
      <c r="X200" s="182"/>
      <c r="Y200" s="182"/>
      <c r="Z200" s="182"/>
      <c r="AA200" s="182"/>
      <c r="AB200" s="182"/>
      <c r="AC200" s="182"/>
    </row>
    <row r="201" spans="2:29" x14ac:dyDescent="0.25">
      <c r="B201" s="251" t="str">
        <f>IF($D201="","",VLOOKUP($D201,Lists!$AP$2:$AS$78,2,FALSE))</f>
        <v/>
      </c>
      <c r="C201" s="263" t="str">
        <f>IF($D201="","",VLOOKUP($D201,Lists!$AP$2:$AS$78,3,FALSE))</f>
        <v/>
      </c>
      <c r="D201" s="182"/>
      <c r="E201" s="182"/>
      <c r="F201" s="183"/>
      <c r="G201" s="184"/>
      <c r="H201" s="210"/>
      <c r="I201" s="182"/>
      <c r="J201" s="182"/>
      <c r="K201" s="185"/>
      <c r="L201" s="182"/>
      <c r="M201" s="182"/>
      <c r="N201" s="182"/>
      <c r="O201" s="182"/>
      <c r="P201" s="182"/>
      <c r="Q201" s="182"/>
      <c r="R201" s="182"/>
      <c r="S201" s="182"/>
      <c r="T201" s="182"/>
      <c r="U201" s="182"/>
      <c r="V201" s="182"/>
      <c r="W201" s="182"/>
      <c r="X201" s="182"/>
      <c r="Y201" s="182"/>
      <c r="Z201" s="182"/>
      <c r="AA201" s="182"/>
      <c r="AB201" s="182"/>
      <c r="AC201" s="182"/>
    </row>
    <row r="202" spans="2:29" x14ac:dyDescent="0.25">
      <c r="B202" s="251" t="str">
        <f>IF($D202="","",VLOOKUP($D202,Lists!$AP$2:$AS$78,2,FALSE))</f>
        <v/>
      </c>
      <c r="C202" s="263" t="str">
        <f>IF($D202="","",VLOOKUP($D202,Lists!$AP$2:$AS$78,3,FALSE))</f>
        <v/>
      </c>
      <c r="D202" s="182"/>
      <c r="E202" s="182"/>
      <c r="F202" s="183"/>
      <c r="G202" s="184"/>
      <c r="H202" s="210"/>
      <c r="I202" s="182"/>
      <c r="J202" s="182"/>
      <c r="K202" s="185"/>
      <c r="L202" s="182"/>
      <c r="M202" s="182"/>
      <c r="N202" s="182"/>
      <c r="O202" s="182"/>
      <c r="P202" s="182"/>
      <c r="Q202" s="182"/>
      <c r="R202" s="182"/>
      <c r="S202" s="182"/>
      <c r="T202" s="182"/>
      <c r="U202" s="182"/>
      <c r="V202" s="182"/>
      <c r="W202" s="182"/>
      <c r="X202" s="182"/>
      <c r="Y202" s="182"/>
      <c r="Z202" s="182"/>
      <c r="AA202" s="182"/>
      <c r="AB202" s="182"/>
      <c r="AC202" s="182"/>
    </row>
    <row r="203" spans="2:29" x14ac:dyDescent="0.25">
      <c r="B203" s="251" t="str">
        <f>IF($D203="","",VLOOKUP($D203,Lists!$AP$2:$AS$78,2,FALSE))</f>
        <v/>
      </c>
      <c r="C203" s="263" t="str">
        <f>IF($D203="","",VLOOKUP($D203,Lists!$AP$2:$AS$78,3,FALSE))</f>
        <v/>
      </c>
      <c r="D203" s="182"/>
      <c r="E203" s="182"/>
      <c r="F203" s="183"/>
      <c r="G203" s="184"/>
      <c r="H203" s="210"/>
      <c r="I203" s="182"/>
      <c r="J203" s="182"/>
      <c r="K203" s="185"/>
      <c r="L203" s="182"/>
      <c r="M203" s="182"/>
      <c r="N203" s="182"/>
      <c r="O203" s="182"/>
      <c r="P203" s="182"/>
      <c r="Q203" s="182"/>
      <c r="R203" s="182"/>
      <c r="S203" s="182"/>
      <c r="T203" s="182"/>
      <c r="U203" s="182"/>
      <c r="V203" s="182"/>
      <c r="W203" s="182"/>
      <c r="X203" s="182"/>
      <c r="Y203" s="182"/>
      <c r="Z203" s="182"/>
      <c r="AA203" s="182"/>
      <c r="AB203" s="182"/>
      <c r="AC203" s="182"/>
    </row>
    <row r="204" spans="2:29" x14ac:dyDescent="0.25">
      <c r="B204" s="251" t="str">
        <f>IF($D204="","",VLOOKUP($D204,Lists!$AP$2:$AS$78,2,FALSE))</f>
        <v/>
      </c>
      <c r="C204" s="263" t="str">
        <f>IF($D204="","",VLOOKUP($D204,Lists!$AP$2:$AS$78,3,FALSE))</f>
        <v/>
      </c>
      <c r="D204" s="182"/>
      <c r="E204" s="182"/>
      <c r="F204" s="183"/>
      <c r="G204" s="184"/>
      <c r="H204" s="210"/>
      <c r="I204" s="182"/>
      <c r="J204" s="182"/>
      <c r="K204" s="185"/>
      <c r="L204" s="182"/>
      <c r="M204" s="182"/>
      <c r="N204" s="182"/>
      <c r="O204" s="182"/>
      <c r="P204" s="182"/>
      <c r="Q204" s="182"/>
      <c r="R204" s="182"/>
      <c r="S204" s="182"/>
      <c r="T204" s="182"/>
      <c r="U204" s="182"/>
      <c r="V204" s="182"/>
      <c r="W204" s="182"/>
      <c r="X204" s="182"/>
      <c r="Y204" s="182"/>
      <c r="Z204" s="182"/>
      <c r="AA204" s="182"/>
      <c r="AB204" s="182"/>
      <c r="AC204" s="182"/>
    </row>
    <row r="205" spans="2:29" x14ac:dyDescent="0.25">
      <c r="B205" s="251" t="str">
        <f>IF($D205="","",VLOOKUP($D205,Lists!$AP$2:$AS$78,2,FALSE))</f>
        <v/>
      </c>
      <c r="C205" s="263" t="str">
        <f>IF($D205="","",VLOOKUP($D205,Lists!$AP$2:$AS$78,3,FALSE))</f>
        <v/>
      </c>
      <c r="D205" s="182"/>
      <c r="E205" s="182"/>
      <c r="F205" s="183"/>
      <c r="G205" s="184"/>
      <c r="H205" s="210"/>
      <c r="I205" s="182"/>
      <c r="J205" s="182"/>
      <c r="K205" s="185"/>
      <c r="L205" s="182"/>
      <c r="M205" s="182"/>
      <c r="N205" s="182"/>
      <c r="O205" s="182"/>
      <c r="P205" s="182"/>
      <c r="Q205" s="182"/>
      <c r="R205" s="182"/>
      <c r="S205" s="182"/>
      <c r="T205" s="182"/>
      <c r="U205" s="182"/>
      <c r="V205" s="182"/>
      <c r="W205" s="182"/>
      <c r="X205" s="182"/>
      <c r="Y205" s="182"/>
      <c r="Z205" s="182"/>
      <c r="AA205" s="182"/>
      <c r="AB205" s="182"/>
      <c r="AC205" s="182"/>
    </row>
    <row r="206" spans="2:29" x14ac:dyDescent="0.25">
      <c r="B206" s="251" t="str">
        <f>IF($D206="","",VLOOKUP($D206,Lists!$AP$2:$AS$78,2,FALSE))</f>
        <v/>
      </c>
      <c r="C206" s="263" t="str">
        <f>IF($D206="","",VLOOKUP($D206,Lists!$AP$2:$AS$78,3,FALSE))</f>
        <v/>
      </c>
      <c r="D206" s="182"/>
      <c r="E206" s="182"/>
      <c r="F206" s="183"/>
      <c r="G206" s="184"/>
      <c r="H206" s="210"/>
      <c r="I206" s="182"/>
      <c r="J206" s="182"/>
      <c r="K206" s="185"/>
      <c r="L206" s="182"/>
      <c r="M206" s="182"/>
      <c r="N206" s="182"/>
      <c r="O206" s="182"/>
      <c r="P206" s="182"/>
      <c r="Q206" s="182"/>
      <c r="R206" s="182"/>
      <c r="S206" s="182"/>
      <c r="T206" s="182"/>
      <c r="U206" s="182"/>
      <c r="V206" s="182"/>
      <c r="W206" s="182"/>
      <c r="X206" s="182"/>
      <c r="Y206" s="182"/>
      <c r="Z206" s="182"/>
      <c r="AA206" s="182"/>
      <c r="AB206" s="182"/>
      <c r="AC206" s="182"/>
    </row>
    <row r="207" spans="2:29" x14ac:dyDescent="0.25">
      <c r="B207" s="251" t="str">
        <f>IF($D207="","",VLOOKUP($D207,Lists!$AP$2:$AS$78,2,FALSE))</f>
        <v/>
      </c>
      <c r="C207" s="263" t="str">
        <f>IF($D207="","",VLOOKUP($D207,Lists!$AP$2:$AS$78,3,FALSE))</f>
        <v/>
      </c>
      <c r="D207" s="182"/>
      <c r="E207" s="182"/>
      <c r="F207" s="183"/>
      <c r="G207" s="184"/>
      <c r="H207" s="210"/>
      <c r="I207" s="182"/>
      <c r="J207" s="182"/>
      <c r="K207" s="185"/>
      <c r="L207" s="182"/>
      <c r="M207" s="182"/>
      <c r="N207" s="182"/>
      <c r="O207" s="182"/>
      <c r="P207" s="182"/>
      <c r="Q207" s="182"/>
      <c r="R207" s="182"/>
      <c r="S207" s="182"/>
      <c r="T207" s="182"/>
      <c r="U207" s="182"/>
      <c r="V207" s="182"/>
      <c r="W207" s="182"/>
      <c r="X207" s="182"/>
      <c r="Y207" s="182"/>
      <c r="Z207" s="182"/>
      <c r="AA207" s="182"/>
      <c r="AB207" s="182"/>
      <c r="AC207" s="182"/>
    </row>
    <row r="208" spans="2:29" x14ac:dyDescent="0.25">
      <c r="B208" s="251" t="str">
        <f>IF($D208="","",VLOOKUP($D208,Lists!$AP$2:$AS$78,2,FALSE))</f>
        <v/>
      </c>
      <c r="C208" s="263" t="str">
        <f>IF($D208="","",VLOOKUP($D208,Lists!$AP$2:$AS$78,3,FALSE))</f>
        <v/>
      </c>
      <c r="D208" s="182"/>
      <c r="E208" s="182"/>
      <c r="F208" s="183"/>
      <c r="G208" s="184"/>
      <c r="H208" s="210"/>
      <c r="I208" s="182"/>
      <c r="J208" s="182"/>
      <c r="K208" s="185"/>
      <c r="L208" s="182"/>
      <c r="M208" s="182"/>
      <c r="N208" s="182"/>
      <c r="O208" s="182"/>
      <c r="P208" s="182"/>
      <c r="Q208" s="182"/>
      <c r="R208" s="182"/>
      <c r="S208" s="182"/>
      <c r="T208" s="182"/>
      <c r="U208" s="182"/>
      <c r="V208" s="182"/>
      <c r="W208" s="182"/>
      <c r="X208" s="182"/>
      <c r="Y208" s="182"/>
      <c r="Z208" s="182"/>
      <c r="AA208" s="182"/>
      <c r="AB208" s="182"/>
      <c r="AC208" s="182"/>
    </row>
    <row r="209" spans="2:29" x14ac:dyDescent="0.25">
      <c r="B209" s="251" t="str">
        <f>IF($D209="","",VLOOKUP($D209,Lists!$AP$2:$AS$78,2,FALSE))</f>
        <v/>
      </c>
      <c r="C209" s="263" t="str">
        <f>IF($D209="","",VLOOKUP($D209,Lists!$AP$2:$AS$78,3,FALSE))</f>
        <v/>
      </c>
      <c r="D209" s="182"/>
      <c r="E209" s="182"/>
      <c r="F209" s="183"/>
      <c r="G209" s="184"/>
      <c r="H209" s="210"/>
      <c r="I209" s="182"/>
      <c r="J209" s="182"/>
      <c r="K209" s="185"/>
      <c r="L209" s="182"/>
      <c r="M209" s="182"/>
      <c r="N209" s="182"/>
      <c r="O209" s="182"/>
      <c r="P209" s="182"/>
      <c r="Q209" s="182"/>
      <c r="R209" s="182"/>
      <c r="S209" s="182"/>
      <c r="T209" s="182"/>
      <c r="U209" s="182"/>
      <c r="V209" s="182"/>
      <c r="W209" s="182"/>
      <c r="X209" s="182"/>
      <c r="Y209" s="182"/>
      <c r="Z209" s="182"/>
      <c r="AA209" s="182"/>
      <c r="AB209" s="182"/>
      <c r="AC209" s="182"/>
    </row>
    <row r="210" spans="2:29" x14ac:dyDescent="0.25">
      <c r="B210" s="251" t="str">
        <f>IF($D210="","",VLOOKUP($D210,Lists!$AP$2:$AS$78,2,FALSE))</f>
        <v/>
      </c>
      <c r="C210" s="263" t="str">
        <f>IF($D210="","",VLOOKUP($D210,Lists!$AP$2:$AS$78,3,FALSE))</f>
        <v/>
      </c>
      <c r="D210" s="182"/>
      <c r="E210" s="182"/>
      <c r="F210" s="183"/>
      <c r="G210" s="184"/>
      <c r="H210" s="210"/>
      <c r="I210" s="182"/>
      <c r="J210" s="182"/>
      <c r="K210" s="185"/>
      <c r="L210" s="182"/>
      <c r="M210" s="182"/>
      <c r="N210" s="182"/>
      <c r="O210" s="182"/>
      <c r="P210" s="182"/>
      <c r="Q210" s="182"/>
      <c r="R210" s="182"/>
      <c r="S210" s="182"/>
      <c r="T210" s="182"/>
      <c r="U210" s="182"/>
      <c r="V210" s="182"/>
      <c r="W210" s="182"/>
      <c r="X210" s="182"/>
      <c r="Y210" s="182"/>
      <c r="Z210" s="182"/>
      <c r="AA210" s="182"/>
      <c r="AB210" s="182"/>
      <c r="AC210" s="182"/>
    </row>
    <row r="211" spans="2:29" x14ac:dyDescent="0.25">
      <c r="B211" s="251" t="str">
        <f>IF($D211="","",VLOOKUP($D211,Lists!$AP$2:$AS$78,2,FALSE))</f>
        <v/>
      </c>
      <c r="C211" s="263" t="str">
        <f>IF($D211="","",VLOOKUP($D211,Lists!$AP$2:$AS$78,3,FALSE))</f>
        <v/>
      </c>
      <c r="D211" s="182"/>
      <c r="E211" s="182"/>
      <c r="F211" s="183"/>
      <c r="G211" s="184"/>
      <c r="H211" s="210"/>
      <c r="I211" s="182"/>
      <c r="J211" s="182"/>
      <c r="K211" s="185"/>
      <c r="L211" s="182"/>
      <c r="M211" s="182"/>
      <c r="N211" s="182"/>
      <c r="O211" s="182"/>
      <c r="P211" s="182"/>
      <c r="Q211" s="182"/>
      <c r="R211" s="182"/>
      <c r="S211" s="182"/>
      <c r="T211" s="182"/>
      <c r="U211" s="182"/>
      <c r="V211" s="182"/>
      <c r="W211" s="182"/>
      <c r="X211" s="182"/>
      <c r="Y211" s="182"/>
      <c r="Z211" s="182"/>
      <c r="AA211" s="182"/>
      <c r="AB211" s="182"/>
      <c r="AC211" s="182"/>
    </row>
    <row r="212" spans="2:29" x14ac:dyDescent="0.25">
      <c r="B212" s="251" t="str">
        <f>IF($D212="","",VLOOKUP($D212,Lists!$AP$2:$AS$78,2,FALSE))</f>
        <v/>
      </c>
      <c r="C212" s="263" t="str">
        <f>IF($D212="","",VLOOKUP($D212,Lists!$AP$2:$AS$78,3,FALSE))</f>
        <v/>
      </c>
      <c r="D212" s="182"/>
      <c r="E212" s="182"/>
      <c r="F212" s="183"/>
      <c r="G212" s="184"/>
      <c r="H212" s="210"/>
      <c r="I212" s="182"/>
      <c r="J212" s="182"/>
      <c r="K212" s="185"/>
      <c r="L212" s="182"/>
      <c r="M212" s="182"/>
      <c r="N212" s="182"/>
      <c r="O212" s="182"/>
      <c r="P212" s="182"/>
      <c r="Q212" s="182"/>
      <c r="R212" s="182"/>
      <c r="S212" s="182"/>
      <c r="T212" s="182"/>
      <c r="U212" s="182"/>
      <c r="V212" s="182"/>
      <c r="W212" s="182"/>
      <c r="X212" s="182"/>
      <c r="Y212" s="182"/>
      <c r="Z212" s="182"/>
      <c r="AA212" s="182"/>
      <c r="AB212" s="182"/>
      <c r="AC212" s="182"/>
    </row>
    <row r="213" spans="2:29" x14ac:dyDescent="0.25">
      <c r="B213" s="251" t="str">
        <f>IF($D213="","",VLOOKUP($D213,Lists!$AP$2:$AS$78,2,FALSE))</f>
        <v/>
      </c>
      <c r="C213" s="263" t="str">
        <f>IF($D213="","",VLOOKUP($D213,Lists!$AP$2:$AS$78,3,FALSE))</f>
        <v/>
      </c>
      <c r="D213" s="182"/>
      <c r="E213" s="182"/>
      <c r="F213" s="183"/>
      <c r="G213" s="184"/>
      <c r="H213" s="210"/>
      <c r="I213" s="182"/>
      <c r="J213" s="182"/>
      <c r="K213" s="185"/>
      <c r="L213" s="182"/>
      <c r="M213" s="182"/>
      <c r="N213" s="182"/>
      <c r="O213" s="182"/>
      <c r="P213" s="182"/>
      <c r="Q213" s="182"/>
      <c r="R213" s="182"/>
      <c r="S213" s="182"/>
      <c r="T213" s="182"/>
      <c r="U213" s="182"/>
      <c r="V213" s="182"/>
      <c r="W213" s="182"/>
      <c r="X213" s="182"/>
      <c r="Y213" s="182"/>
      <c r="Z213" s="182"/>
      <c r="AA213" s="182"/>
      <c r="AB213" s="182"/>
      <c r="AC213" s="182"/>
    </row>
    <row r="214" spans="2:29" x14ac:dyDescent="0.25">
      <c r="B214" s="251" t="str">
        <f>IF($D214="","",VLOOKUP($D214,Lists!$AP$2:$AS$78,2,FALSE))</f>
        <v/>
      </c>
      <c r="C214" s="263" t="str">
        <f>IF($D214="","",VLOOKUP($D214,Lists!$AP$2:$AS$78,3,FALSE))</f>
        <v/>
      </c>
      <c r="D214" s="182"/>
      <c r="E214" s="182"/>
      <c r="F214" s="183"/>
      <c r="G214" s="184"/>
      <c r="H214" s="210"/>
      <c r="I214" s="182"/>
      <c r="J214" s="182"/>
      <c r="K214" s="185"/>
      <c r="L214" s="182"/>
      <c r="M214" s="182"/>
      <c r="N214" s="182"/>
      <c r="O214" s="182"/>
      <c r="P214" s="182"/>
      <c r="Q214" s="182"/>
      <c r="R214" s="182"/>
      <c r="S214" s="182"/>
      <c r="T214" s="182"/>
      <c r="U214" s="182"/>
      <c r="V214" s="182"/>
      <c r="W214" s="182"/>
      <c r="X214" s="182"/>
      <c r="Y214" s="182"/>
      <c r="Z214" s="182"/>
      <c r="AA214" s="182"/>
      <c r="AB214" s="182"/>
      <c r="AC214" s="182"/>
    </row>
    <row r="215" spans="2:29" x14ac:dyDescent="0.25">
      <c r="B215" s="251" t="str">
        <f>IF($D215="","",VLOOKUP($D215,Lists!$AP$2:$AS$78,2,FALSE))</f>
        <v/>
      </c>
      <c r="C215" s="263" t="str">
        <f>IF($D215="","",VLOOKUP($D215,Lists!$AP$2:$AS$78,3,FALSE))</f>
        <v/>
      </c>
      <c r="D215" s="182"/>
      <c r="E215" s="182"/>
      <c r="F215" s="183"/>
      <c r="G215" s="184"/>
      <c r="H215" s="210"/>
      <c r="I215" s="182"/>
      <c r="J215" s="182"/>
      <c r="K215" s="185"/>
      <c r="L215" s="182"/>
      <c r="M215" s="182"/>
      <c r="N215" s="182"/>
      <c r="O215" s="182"/>
      <c r="P215" s="182"/>
      <c r="Q215" s="182"/>
      <c r="R215" s="182"/>
      <c r="S215" s="182"/>
      <c r="T215" s="182"/>
      <c r="U215" s="182"/>
      <c r="V215" s="182"/>
      <c r="W215" s="182"/>
      <c r="X215" s="182"/>
      <c r="Y215" s="182"/>
      <c r="Z215" s="182"/>
      <c r="AA215" s="182"/>
      <c r="AB215" s="182"/>
      <c r="AC215" s="182"/>
    </row>
    <row r="216" spans="2:29" x14ac:dyDescent="0.25">
      <c r="B216" s="251" t="str">
        <f>IF($D216="","",VLOOKUP($D216,Lists!$AP$2:$AS$78,2,FALSE))</f>
        <v/>
      </c>
      <c r="C216" s="263" t="str">
        <f>IF($D216="","",VLOOKUP($D216,Lists!$AP$2:$AS$78,3,FALSE))</f>
        <v/>
      </c>
      <c r="D216" s="182"/>
      <c r="E216" s="182"/>
      <c r="F216" s="183"/>
      <c r="G216" s="184"/>
      <c r="H216" s="210"/>
      <c r="I216" s="182"/>
      <c r="J216" s="182"/>
      <c r="K216" s="185"/>
      <c r="L216" s="182"/>
      <c r="M216" s="182"/>
      <c r="N216" s="182"/>
      <c r="O216" s="182"/>
      <c r="P216" s="182"/>
      <c r="Q216" s="182"/>
      <c r="R216" s="182"/>
      <c r="S216" s="182"/>
      <c r="T216" s="182"/>
      <c r="U216" s="182"/>
      <c r="V216" s="182"/>
      <c r="W216" s="182"/>
      <c r="X216" s="182"/>
      <c r="Y216" s="182"/>
      <c r="Z216" s="182"/>
      <c r="AA216" s="182"/>
      <c r="AB216" s="182"/>
      <c r="AC216" s="182"/>
    </row>
    <row r="217" spans="2:29" x14ac:dyDescent="0.25">
      <c r="B217" s="251" t="str">
        <f>IF($D217="","",VLOOKUP($D217,Lists!$AP$2:$AS$78,2,FALSE))</f>
        <v/>
      </c>
      <c r="C217" s="263" t="str">
        <f>IF($D217="","",VLOOKUP($D217,Lists!$AP$2:$AS$78,3,FALSE))</f>
        <v/>
      </c>
      <c r="D217" s="182"/>
      <c r="E217" s="182"/>
      <c r="F217" s="183"/>
      <c r="G217" s="184"/>
      <c r="H217" s="210"/>
      <c r="I217" s="182"/>
      <c r="J217" s="182"/>
      <c r="K217" s="185"/>
      <c r="L217" s="182"/>
      <c r="M217" s="182"/>
      <c r="N217" s="182"/>
      <c r="O217" s="182"/>
      <c r="P217" s="182"/>
      <c r="Q217" s="182"/>
      <c r="R217" s="182"/>
      <c r="S217" s="182"/>
      <c r="T217" s="182"/>
      <c r="U217" s="182"/>
      <c r="V217" s="182"/>
      <c r="W217" s="182"/>
      <c r="X217" s="182"/>
      <c r="Y217" s="182"/>
      <c r="Z217" s="182"/>
      <c r="AA217" s="182"/>
      <c r="AB217" s="182"/>
      <c r="AC217" s="182"/>
    </row>
    <row r="218" spans="2:29" x14ac:dyDescent="0.25">
      <c r="B218" s="251" t="str">
        <f>IF($D218="","",VLOOKUP($D218,Lists!$AP$2:$AS$78,2,FALSE))</f>
        <v/>
      </c>
      <c r="C218" s="263" t="str">
        <f>IF($D218="","",VLOOKUP($D218,Lists!$AP$2:$AS$78,3,FALSE))</f>
        <v/>
      </c>
      <c r="D218" s="182"/>
      <c r="E218" s="182"/>
      <c r="F218" s="183"/>
      <c r="G218" s="184"/>
      <c r="H218" s="210"/>
      <c r="I218" s="182"/>
      <c r="J218" s="182"/>
      <c r="K218" s="185"/>
      <c r="L218" s="182"/>
      <c r="M218" s="182"/>
      <c r="N218" s="182"/>
      <c r="O218" s="182"/>
      <c r="P218" s="182"/>
      <c r="Q218" s="182"/>
      <c r="R218" s="182"/>
      <c r="S218" s="182"/>
      <c r="T218" s="182"/>
      <c r="U218" s="182"/>
      <c r="V218" s="182"/>
      <c r="W218" s="182"/>
      <c r="X218" s="182"/>
      <c r="Y218" s="182"/>
      <c r="Z218" s="182"/>
      <c r="AA218" s="182"/>
      <c r="AB218" s="182"/>
      <c r="AC218" s="182"/>
    </row>
    <row r="219" spans="2:29" x14ac:dyDescent="0.25">
      <c r="B219" s="251" t="str">
        <f>IF($D219="","",VLOOKUP($D219,Lists!$AP$2:$AS$78,2,FALSE))</f>
        <v/>
      </c>
      <c r="C219" s="263" t="str">
        <f>IF($D219="","",VLOOKUP($D219,Lists!$AP$2:$AS$78,3,FALSE))</f>
        <v/>
      </c>
      <c r="D219" s="182"/>
      <c r="E219" s="182"/>
      <c r="F219" s="183"/>
      <c r="G219" s="184"/>
      <c r="H219" s="210"/>
      <c r="I219" s="182"/>
      <c r="J219" s="182"/>
      <c r="K219" s="185"/>
      <c r="L219" s="182"/>
      <c r="M219" s="182"/>
      <c r="N219" s="182"/>
      <c r="O219" s="182"/>
      <c r="P219" s="182"/>
      <c r="Q219" s="182"/>
      <c r="R219" s="182"/>
      <c r="S219" s="182"/>
      <c r="T219" s="182"/>
      <c r="U219" s="182"/>
      <c r="V219" s="182"/>
      <c r="W219" s="182"/>
      <c r="X219" s="182"/>
      <c r="Y219" s="182"/>
      <c r="Z219" s="182"/>
      <c r="AA219" s="182"/>
      <c r="AB219" s="182"/>
      <c r="AC219" s="182"/>
    </row>
    <row r="220" spans="2:29" x14ac:dyDescent="0.25">
      <c r="B220" s="251" t="str">
        <f>IF($D220="","",VLOOKUP($D220,Lists!$AP$2:$AS$78,2,FALSE))</f>
        <v/>
      </c>
      <c r="C220" s="263" t="str">
        <f>IF($D220="","",VLOOKUP($D220,Lists!$AP$2:$AS$78,3,FALSE))</f>
        <v/>
      </c>
      <c r="D220" s="182"/>
      <c r="E220" s="182"/>
      <c r="F220" s="183"/>
      <c r="G220" s="184"/>
      <c r="H220" s="210"/>
      <c r="I220" s="182"/>
      <c r="J220" s="182"/>
      <c r="K220" s="185"/>
      <c r="L220" s="182"/>
      <c r="M220" s="182"/>
      <c r="N220" s="182"/>
      <c r="O220" s="182"/>
      <c r="P220" s="182"/>
      <c r="Q220" s="182"/>
      <c r="R220" s="182"/>
      <c r="S220" s="182"/>
      <c r="T220" s="182"/>
      <c r="U220" s="182"/>
      <c r="V220" s="182"/>
      <c r="W220" s="182"/>
      <c r="X220" s="182"/>
      <c r="Y220" s="182"/>
      <c r="Z220" s="182"/>
      <c r="AA220" s="182"/>
      <c r="AB220" s="182"/>
      <c r="AC220" s="182"/>
    </row>
    <row r="221" spans="2:29" x14ac:dyDescent="0.25">
      <c r="B221" s="251" t="str">
        <f>IF($D221="","",VLOOKUP($D221,Lists!$AP$2:$AS$78,2,FALSE))</f>
        <v/>
      </c>
      <c r="C221" s="263" t="str">
        <f>IF($D221="","",VLOOKUP($D221,Lists!$AP$2:$AS$78,3,FALSE))</f>
        <v/>
      </c>
      <c r="D221" s="182"/>
      <c r="E221" s="182"/>
      <c r="F221" s="183"/>
      <c r="G221" s="184"/>
      <c r="H221" s="210"/>
      <c r="I221" s="182"/>
      <c r="J221" s="182"/>
      <c r="K221" s="185"/>
      <c r="L221" s="182"/>
      <c r="M221" s="182"/>
      <c r="N221" s="182"/>
      <c r="O221" s="182"/>
      <c r="P221" s="182"/>
      <c r="Q221" s="182"/>
      <c r="R221" s="182"/>
      <c r="S221" s="182"/>
      <c r="T221" s="182"/>
      <c r="U221" s="182"/>
      <c r="V221" s="182"/>
      <c r="W221" s="182"/>
      <c r="X221" s="182"/>
      <c r="Y221" s="182"/>
      <c r="Z221" s="182"/>
      <c r="AA221" s="182"/>
      <c r="AB221" s="182"/>
      <c r="AC221" s="182"/>
    </row>
    <row r="222" spans="2:29" x14ac:dyDescent="0.25">
      <c r="B222" s="251" t="str">
        <f>IF($D222="","",VLOOKUP($D222,Lists!$AP$2:$AS$78,2,FALSE))</f>
        <v/>
      </c>
      <c r="C222" s="263" t="str">
        <f>IF($D222="","",VLOOKUP($D222,Lists!$AP$2:$AS$78,3,FALSE))</f>
        <v/>
      </c>
      <c r="D222" s="182"/>
      <c r="E222" s="182"/>
      <c r="F222" s="183"/>
      <c r="G222" s="184"/>
      <c r="H222" s="210"/>
      <c r="I222" s="182"/>
      <c r="J222" s="182"/>
      <c r="K222" s="185"/>
      <c r="L222" s="182"/>
      <c r="M222" s="182"/>
      <c r="N222" s="182"/>
      <c r="O222" s="182"/>
      <c r="P222" s="182"/>
      <c r="Q222" s="182"/>
      <c r="R222" s="182"/>
      <c r="S222" s="182"/>
      <c r="T222" s="182"/>
      <c r="U222" s="182"/>
      <c r="V222" s="182"/>
      <c r="W222" s="182"/>
      <c r="X222" s="182"/>
      <c r="Y222" s="182"/>
      <c r="Z222" s="182"/>
      <c r="AA222" s="182"/>
      <c r="AB222" s="182"/>
      <c r="AC222" s="182"/>
    </row>
    <row r="223" spans="2:29" x14ac:dyDescent="0.25">
      <c r="B223" s="251" t="str">
        <f>IF($D223="","",VLOOKUP($D223,Lists!$AP$2:$AS$78,2,FALSE))</f>
        <v/>
      </c>
      <c r="C223" s="263" t="str">
        <f>IF($D223="","",VLOOKUP($D223,Lists!$AP$2:$AS$78,3,FALSE))</f>
        <v/>
      </c>
      <c r="D223" s="182"/>
      <c r="E223" s="182"/>
      <c r="F223" s="183"/>
      <c r="G223" s="184"/>
      <c r="H223" s="210"/>
      <c r="I223" s="182"/>
      <c r="J223" s="182"/>
      <c r="K223" s="185"/>
      <c r="L223" s="182"/>
      <c r="M223" s="182"/>
      <c r="N223" s="182"/>
      <c r="O223" s="182"/>
      <c r="P223" s="182"/>
      <c r="Q223" s="182"/>
      <c r="R223" s="182"/>
      <c r="S223" s="182"/>
      <c r="T223" s="182"/>
      <c r="U223" s="182"/>
      <c r="V223" s="182"/>
      <c r="W223" s="182"/>
      <c r="X223" s="182"/>
      <c r="Y223" s="182"/>
      <c r="Z223" s="182"/>
      <c r="AA223" s="182"/>
      <c r="AB223" s="182"/>
      <c r="AC223" s="182"/>
    </row>
    <row r="224" spans="2:29" x14ac:dyDescent="0.25">
      <c r="B224" s="251" t="str">
        <f>IF($D224="","",VLOOKUP($D224,Lists!$AP$2:$AS$78,2,FALSE))</f>
        <v/>
      </c>
      <c r="C224" s="263" t="str">
        <f>IF($D224="","",VLOOKUP($D224,Lists!$AP$2:$AS$78,3,FALSE))</f>
        <v/>
      </c>
      <c r="D224" s="182"/>
      <c r="E224" s="182"/>
      <c r="F224" s="183"/>
      <c r="G224" s="184"/>
      <c r="H224" s="210"/>
      <c r="I224" s="182"/>
      <c r="J224" s="182"/>
      <c r="K224" s="185"/>
      <c r="L224" s="182"/>
      <c r="M224" s="182"/>
      <c r="N224" s="182"/>
      <c r="O224" s="182"/>
      <c r="P224" s="182"/>
      <c r="Q224" s="182"/>
      <c r="R224" s="182"/>
      <c r="S224" s="182"/>
      <c r="T224" s="182"/>
      <c r="U224" s="182"/>
      <c r="V224" s="182"/>
      <c r="W224" s="182"/>
      <c r="X224" s="182"/>
      <c r="Y224" s="182"/>
      <c r="Z224" s="182"/>
      <c r="AA224" s="182"/>
      <c r="AB224" s="182"/>
      <c r="AC224" s="182"/>
    </row>
    <row r="225" spans="2:29" x14ac:dyDescent="0.25">
      <c r="B225" s="251" t="str">
        <f>IF($D225="","",VLOOKUP($D225,Lists!$AP$2:$AS$78,2,FALSE))</f>
        <v/>
      </c>
      <c r="C225" s="263" t="str">
        <f>IF($D225="","",VLOOKUP($D225,Lists!$AP$2:$AS$78,3,FALSE))</f>
        <v/>
      </c>
      <c r="D225" s="182"/>
      <c r="E225" s="182"/>
      <c r="F225" s="183"/>
      <c r="G225" s="184"/>
      <c r="H225" s="210"/>
      <c r="I225" s="182"/>
      <c r="J225" s="182"/>
      <c r="K225" s="185"/>
      <c r="L225" s="182"/>
      <c r="M225" s="182"/>
      <c r="N225" s="182"/>
      <c r="O225" s="182"/>
      <c r="P225" s="182"/>
      <c r="Q225" s="182"/>
      <c r="R225" s="182"/>
      <c r="S225" s="182"/>
      <c r="T225" s="182"/>
      <c r="U225" s="182"/>
      <c r="V225" s="182"/>
      <c r="W225" s="182"/>
      <c r="X225" s="182"/>
      <c r="Y225" s="182"/>
      <c r="Z225" s="182"/>
      <c r="AA225" s="182"/>
      <c r="AB225" s="182"/>
      <c r="AC225" s="182"/>
    </row>
    <row r="226" spans="2:29" x14ac:dyDescent="0.25">
      <c r="B226" s="251" t="str">
        <f>IF($D226="","",VLOOKUP($D226,Lists!$AP$2:$AS$78,2,FALSE))</f>
        <v/>
      </c>
      <c r="C226" s="263" t="str">
        <f>IF($D226="","",VLOOKUP($D226,Lists!$AP$2:$AS$78,3,FALSE))</f>
        <v/>
      </c>
      <c r="D226" s="182"/>
      <c r="E226" s="182"/>
      <c r="F226" s="183"/>
      <c r="G226" s="184"/>
      <c r="H226" s="210"/>
      <c r="I226" s="182"/>
      <c r="J226" s="182"/>
      <c r="K226" s="185"/>
      <c r="L226" s="182"/>
      <c r="M226" s="182"/>
      <c r="N226" s="182"/>
      <c r="O226" s="182"/>
      <c r="P226" s="182"/>
      <c r="Q226" s="182"/>
      <c r="R226" s="182"/>
      <c r="S226" s="182"/>
      <c r="T226" s="182"/>
      <c r="U226" s="182"/>
      <c r="V226" s="182"/>
      <c r="W226" s="182"/>
      <c r="X226" s="182"/>
      <c r="Y226" s="182"/>
      <c r="Z226" s="182"/>
      <c r="AA226" s="182"/>
      <c r="AB226" s="182"/>
      <c r="AC226" s="182"/>
    </row>
    <row r="227" spans="2:29" x14ac:dyDescent="0.25">
      <c r="B227" s="251" t="str">
        <f>IF($D227="","",VLOOKUP($D227,Lists!$AP$2:$AS$78,2,FALSE))</f>
        <v/>
      </c>
      <c r="C227" s="263" t="str">
        <f>IF($D227="","",VLOOKUP($D227,Lists!$AP$2:$AS$78,3,FALSE))</f>
        <v/>
      </c>
      <c r="D227" s="182"/>
      <c r="E227" s="182"/>
      <c r="F227" s="183"/>
      <c r="G227" s="184"/>
      <c r="H227" s="210"/>
      <c r="I227" s="182"/>
      <c r="J227" s="182"/>
      <c r="K227" s="185"/>
      <c r="L227" s="182"/>
      <c r="M227" s="182"/>
      <c r="N227" s="182"/>
      <c r="O227" s="182"/>
      <c r="P227" s="182"/>
      <c r="Q227" s="182"/>
      <c r="R227" s="182"/>
      <c r="S227" s="182"/>
      <c r="T227" s="182"/>
      <c r="U227" s="182"/>
      <c r="V227" s="182"/>
      <c r="W227" s="182"/>
      <c r="X227" s="182"/>
      <c r="Y227" s="182"/>
      <c r="Z227" s="182"/>
      <c r="AA227" s="182"/>
      <c r="AB227" s="182"/>
      <c r="AC227" s="182"/>
    </row>
    <row r="228" spans="2:29" x14ac:dyDescent="0.25">
      <c r="B228" s="251" t="str">
        <f>IF($D228="","",VLOOKUP($D228,Lists!$AP$2:$AS$78,2,FALSE))</f>
        <v/>
      </c>
      <c r="C228" s="263" t="str">
        <f>IF($D228="","",VLOOKUP($D228,Lists!$AP$2:$AS$78,3,FALSE))</f>
        <v/>
      </c>
      <c r="D228" s="182"/>
      <c r="E228" s="182"/>
      <c r="F228" s="183"/>
      <c r="G228" s="184"/>
      <c r="H228" s="210"/>
      <c r="I228" s="182"/>
      <c r="J228" s="182"/>
      <c r="K228" s="185"/>
      <c r="L228" s="182"/>
      <c r="M228" s="182"/>
      <c r="N228" s="182"/>
      <c r="O228" s="182"/>
      <c r="P228" s="182"/>
      <c r="Q228" s="182"/>
      <c r="R228" s="182"/>
      <c r="S228" s="182"/>
      <c r="T228" s="182"/>
      <c r="U228" s="182"/>
      <c r="V228" s="182"/>
      <c r="W228" s="182"/>
      <c r="X228" s="182"/>
      <c r="Y228" s="182"/>
      <c r="Z228" s="182"/>
      <c r="AA228" s="182"/>
      <c r="AB228" s="182"/>
      <c r="AC228" s="182"/>
    </row>
    <row r="229" spans="2:29" x14ac:dyDescent="0.25">
      <c r="B229" s="251" t="str">
        <f>IF($D229="","",VLOOKUP($D229,Lists!$AP$2:$AS$78,2,FALSE))</f>
        <v/>
      </c>
      <c r="C229" s="263" t="str">
        <f>IF($D229="","",VLOOKUP($D229,Lists!$AP$2:$AS$78,3,FALSE))</f>
        <v/>
      </c>
      <c r="D229" s="182"/>
      <c r="E229" s="182"/>
      <c r="F229" s="183"/>
      <c r="G229" s="184"/>
      <c r="H229" s="210"/>
      <c r="I229" s="182"/>
      <c r="J229" s="182"/>
      <c r="K229" s="185"/>
      <c r="L229" s="182"/>
      <c r="M229" s="182"/>
      <c r="N229" s="182"/>
      <c r="O229" s="182"/>
      <c r="P229" s="182"/>
      <c r="Q229" s="182"/>
      <c r="R229" s="182"/>
      <c r="S229" s="182"/>
      <c r="T229" s="182"/>
      <c r="U229" s="182"/>
      <c r="V229" s="182"/>
      <c r="W229" s="182"/>
      <c r="X229" s="182"/>
      <c r="Y229" s="182"/>
      <c r="Z229" s="182"/>
      <c r="AA229" s="182"/>
      <c r="AB229" s="182"/>
      <c r="AC229" s="182"/>
    </row>
    <row r="230" spans="2:29" x14ac:dyDescent="0.25">
      <c r="B230" s="251" t="str">
        <f>IF($D230="","",VLOOKUP($D230,Lists!$AP$2:$AS$78,2,FALSE))</f>
        <v/>
      </c>
      <c r="C230" s="263" t="str">
        <f>IF($D230="","",VLOOKUP($D230,Lists!$AP$2:$AS$78,3,FALSE))</f>
        <v/>
      </c>
      <c r="D230" s="182"/>
      <c r="E230" s="182"/>
      <c r="F230" s="183"/>
      <c r="G230" s="184"/>
      <c r="H230" s="210"/>
      <c r="I230" s="182"/>
      <c r="J230" s="182"/>
      <c r="K230" s="185"/>
      <c r="L230" s="182"/>
      <c r="M230" s="182"/>
      <c r="N230" s="182"/>
      <c r="O230" s="182"/>
      <c r="P230" s="182"/>
      <c r="Q230" s="182"/>
      <c r="R230" s="182"/>
      <c r="S230" s="182"/>
      <c r="T230" s="182"/>
      <c r="U230" s="182"/>
      <c r="V230" s="182"/>
      <c r="W230" s="182"/>
      <c r="X230" s="182"/>
      <c r="Y230" s="182"/>
      <c r="Z230" s="182"/>
      <c r="AA230" s="182"/>
      <c r="AB230" s="182"/>
      <c r="AC230" s="182"/>
    </row>
    <row r="231" spans="2:29" x14ac:dyDescent="0.25">
      <c r="B231" s="251" t="str">
        <f>IF($D231="","",VLOOKUP($D231,Lists!$AP$2:$AS$78,2,FALSE))</f>
        <v/>
      </c>
      <c r="C231" s="263" t="str">
        <f>IF($D231="","",VLOOKUP($D231,Lists!$AP$2:$AS$78,3,FALSE))</f>
        <v/>
      </c>
      <c r="D231" s="182"/>
      <c r="E231" s="182"/>
      <c r="F231" s="183"/>
      <c r="G231" s="184"/>
      <c r="H231" s="210"/>
      <c r="I231" s="182"/>
      <c r="J231" s="182"/>
      <c r="K231" s="185"/>
      <c r="L231" s="182"/>
      <c r="M231" s="182"/>
      <c r="N231" s="182"/>
      <c r="O231" s="182"/>
      <c r="P231" s="182"/>
      <c r="Q231" s="182"/>
      <c r="R231" s="182"/>
      <c r="S231" s="182"/>
      <c r="T231" s="182"/>
      <c r="U231" s="182"/>
      <c r="V231" s="182"/>
      <c r="W231" s="182"/>
      <c r="X231" s="182"/>
      <c r="Y231" s="182"/>
      <c r="Z231" s="182"/>
      <c r="AA231" s="182"/>
      <c r="AB231" s="182"/>
      <c r="AC231" s="182"/>
    </row>
    <row r="232" spans="2:29" x14ac:dyDescent="0.25">
      <c r="B232" s="251" t="str">
        <f>IF($D232="","",VLOOKUP($D232,Lists!$AP$2:$AS$78,2,FALSE))</f>
        <v/>
      </c>
      <c r="C232" s="263" t="str">
        <f>IF($D232="","",VLOOKUP($D232,Lists!$AP$2:$AS$78,3,FALSE))</f>
        <v/>
      </c>
      <c r="D232" s="182"/>
      <c r="E232" s="182"/>
      <c r="F232" s="183"/>
      <c r="G232" s="184"/>
      <c r="H232" s="210"/>
      <c r="I232" s="182"/>
      <c r="J232" s="182"/>
      <c r="K232" s="185"/>
      <c r="L232" s="182"/>
      <c r="M232" s="182"/>
      <c r="N232" s="182"/>
      <c r="O232" s="182"/>
      <c r="P232" s="182"/>
      <c r="Q232" s="182"/>
      <c r="R232" s="182"/>
      <c r="S232" s="182"/>
      <c r="T232" s="182"/>
      <c r="U232" s="182"/>
      <c r="V232" s="182"/>
      <c r="W232" s="182"/>
      <c r="X232" s="182"/>
      <c r="Y232" s="182"/>
      <c r="Z232" s="182"/>
      <c r="AA232" s="182"/>
      <c r="AB232" s="182"/>
      <c r="AC232" s="182"/>
    </row>
    <row r="233" spans="2:29" x14ac:dyDescent="0.25">
      <c r="B233" s="251" t="str">
        <f>IF($D233="","",VLOOKUP($D233,Lists!$AP$2:$AS$78,2,FALSE))</f>
        <v/>
      </c>
      <c r="C233" s="263" t="str">
        <f>IF($D233="","",VLOOKUP($D233,Lists!$AP$2:$AS$78,3,FALSE))</f>
        <v/>
      </c>
      <c r="D233" s="182"/>
      <c r="E233" s="182"/>
      <c r="F233" s="183"/>
      <c r="G233" s="184"/>
      <c r="H233" s="210"/>
      <c r="I233" s="182"/>
      <c r="J233" s="182"/>
      <c r="K233" s="185"/>
      <c r="L233" s="182"/>
      <c r="M233" s="182"/>
      <c r="N233" s="182"/>
      <c r="O233" s="182"/>
      <c r="P233" s="182"/>
      <c r="Q233" s="182"/>
      <c r="R233" s="182"/>
      <c r="S233" s="182"/>
      <c r="T233" s="182"/>
      <c r="U233" s="182"/>
      <c r="V233" s="182"/>
      <c r="W233" s="182"/>
      <c r="X233" s="182"/>
      <c r="Y233" s="182"/>
      <c r="Z233" s="182"/>
      <c r="AA233" s="182"/>
      <c r="AB233" s="182"/>
      <c r="AC233" s="182"/>
    </row>
    <row r="234" spans="2:29" x14ac:dyDescent="0.25">
      <c r="B234" s="251" t="str">
        <f>IF($D234="","",VLOOKUP($D234,Lists!$AP$2:$AS$78,2,FALSE))</f>
        <v/>
      </c>
      <c r="C234" s="263" t="str">
        <f>IF($D234="","",VLOOKUP($D234,Lists!$AP$2:$AS$78,3,FALSE))</f>
        <v/>
      </c>
      <c r="D234" s="182"/>
      <c r="E234" s="182"/>
      <c r="F234" s="183"/>
      <c r="G234" s="184"/>
      <c r="H234" s="210"/>
      <c r="I234" s="182"/>
      <c r="J234" s="182"/>
      <c r="K234" s="185"/>
      <c r="L234" s="182"/>
      <c r="M234" s="182"/>
      <c r="N234" s="182"/>
      <c r="O234" s="182"/>
      <c r="P234" s="182"/>
      <c r="Q234" s="182"/>
      <c r="R234" s="182"/>
      <c r="S234" s="182"/>
      <c r="T234" s="182"/>
      <c r="U234" s="182"/>
      <c r="V234" s="182"/>
      <c r="W234" s="182"/>
      <c r="X234" s="182"/>
      <c r="Y234" s="182"/>
      <c r="Z234" s="182"/>
      <c r="AA234" s="182"/>
      <c r="AB234" s="182"/>
      <c r="AC234" s="182"/>
    </row>
    <row r="235" spans="2:29" x14ac:dyDescent="0.25">
      <c r="B235" s="251" t="str">
        <f>IF($D235="","",VLOOKUP($D235,Lists!$AP$2:$AS$78,2,FALSE))</f>
        <v/>
      </c>
      <c r="C235" s="263" t="str">
        <f>IF($D235="","",VLOOKUP($D235,Lists!$AP$2:$AS$78,3,FALSE))</f>
        <v/>
      </c>
      <c r="D235" s="182"/>
      <c r="E235" s="182"/>
      <c r="F235" s="183"/>
      <c r="G235" s="184"/>
      <c r="H235" s="210"/>
      <c r="I235" s="182"/>
      <c r="J235" s="182"/>
      <c r="K235" s="185"/>
      <c r="L235" s="182"/>
      <c r="M235" s="182"/>
      <c r="N235" s="182"/>
      <c r="O235" s="182"/>
      <c r="P235" s="182"/>
      <c r="Q235" s="182"/>
      <c r="R235" s="182"/>
      <c r="S235" s="182"/>
      <c r="T235" s="182"/>
      <c r="U235" s="182"/>
      <c r="V235" s="182"/>
      <c r="W235" s="182"/>
      <c r="X235" s="182"/>
      <c r="Y235" s="182"/>
      <c r="Z235" s="182"/>
      <c r="AA235" s="182"/>
      <c r="AB235" s="182"/>
      <c r="AC235" s="182"/>
    </row>
    <row r="236" spans="2:29" x14ac:dyDescent="0.25">
      <c r="B236" s="251" t="str">
        <f>IF($D236="","",VLOOKUP($D236,Lists!$AP$2:$AS$78,2,FALSE))</f>
        <v/>
      </c>
      <c r="C236" s="263" t="str">
        <f>IF($D236="","",VLOOKUP($D236,Lists!$AP$2:$AS$78,3,FALSE))</f>
        <v/>
      </c>
      <c r="D236" s="182"/>
      <c r="E236" s="182"/>
      <c r="F236" s="183"/>
      <c r="G236" s="184"/>
      <c r="H236" s="210"/>
      <c r="I236" s="182"/>
      <c r="J236" s="182"/>
      <c r="K236" s="185"/>
      <c r="L236" s="182"/>
      <c r="M236" s="182"/>
      <c r="N236" s="182"/>
      <c r="O236" s="182"/>
      <c r="P236" s="182"/>
      <c r="Q236" s="182"/>
      <c r="R236" s="182"/>
      <c r="S236" s="182"/>
      <c r="T236" s="182"/>
      <c r="U236" s="182"/>
      <c r="V236" s="182"/>
      <c r="W236" s="182"/>
      <c r="X236" s="182"/>
      <c r="Y236" s="182"/>
      <c r="Z236" s="182"/>
      <c r="AA236" s="182"/>
      <c r="AB236" s="182"/>
      <c r="AC236" s="182"/>
    </row>
    <row r="237" spans="2:29" x14ac:dyDescent="0.25">
      <c r="B237" s="251" t="str">
        <f>IF($D237="","",VLOOKUP($D237,Lists!$AP$2:$AS$78,2,FALSE))</f>
        <v/>
      </c>
      <c r="C237" s="263" t="str">
        <f>IF($D237="","",VLOOKUP($D237,Lists!$AP$2:$AS$78,3,FALSE))</f>
        <v/>
      </c>
      <c r="D237" s="182"/>
      <c r="E237" s="182"/>
      <c r="F237" s="183"/>
      <c r="G237" s="184"/>
      <c r="H237" s="210"/>
      <c r="I237" s="182"/>
      <c r="J237" s="182"/>
      <c r="K237" s="185"/>
      <c r="L237" s="182"/>
      <c r="M237" s="182"/>
      <c r="N237" s="182"/>
      <c r="O237" s="182"/>
      <c r="P237" s="182"/>
      <c r="Q237" s="182"/>
      <c r="R237" s="182"/>
      <c r="S237" s="182"/>
      <c r="T237" s="182"/>
      <c r="U237" s="182"/>
      <c r="V237" s="182"/>
      <c r="W237" s="182"/>
      <c r="X237" s="182"/>
      <c r="Y237" s="182"/>
      <c r="Z237" s="182"/>
      <c r="AA237" s="182"/>
      <c r="AB237" s="182"/>
      <c r="AC237" s="182"/>
    </row>
    <row r="238" spans="2:29" x14ac:dyDescent="0.25">
      <c r="B238" s="251" t="str">
        <f>IF($D238="","",VLOOKUP($D238,Lists!$AP$2:$AS$78,2,FALSE))</f>
        <v/>
      </c>
      <c r="C238" s="263" t="str">
        <f>IF($D238="","",VLOOKUP($D238,Lists!$AP$2:$AS$78,3,FALSE))</f>
        <v/>
      </c>
      <c r="D238" s="182"/>
      <c r="E238" s="182"/>
      <c r="F238" s="183"/>
      <c r="G238" s="184"/>
      <c r="H238" s="210"/>
      <c r="I238" s="182"/>
      <c r="J238" s="182"/>
      <c r="K238" s="185"/>
      <c r="L238" s="182"/>
      <c r="M238" s="182"/>
      <c r="N238" s="182"/>
      <c r="O238" s="182"/>
      <c r="P238" s="182"/>
      <c r="Q238" s="182"/>
      <c r="R238" s="182"/>
      <c r="S238" s="182"/>
      <c r="T238" s="182"/>
      <c r="U238" s="182"/>
      <c r="V238" s="182"/>
      <c r="W238" s="182"/>
      <c r="X238" s="182"/>
      <c r="Y238" s="182"/>
      <c r="Z238" s="182"/>
      <c r="AA238" s="182"/>
      <c r="AB238" s="182"/>
      <c r="AC238" s="182"/>
    </row>
    <row r="239" spans="2:29" x14ac:dyDescent="0.25">
      <c r="B239" s="251" t="str">
        <f>IF($D239="","",VLOOKUP($D239,Lists!$AP$2:$AS$78,2,FALSE))</f>
        <v/>
      </c>
      <c r="C239" s="263" t="str">
        <f>IF($D239="","",VLOOKUP($D239,Lists!$AP$2:$AS$78,3,FALSE))</f>
        <v/>
      </c>
      <c r="D239" s="182"/>
      <c r="E239" s="182"/>
      <c r="F239" s="183"/>
      <c r="G239" s="184"/>
      <c r="H239" s="210"/>
      <c r="I239" s="182"/>
      <c r="J239" s="182"/>
      <c r="K239" s="185"/>
      <c r="L239" s="182"/>
      <c r="M239" s="182"/>
      <c r="N239" s="182"/>
      <c r="O239" s="182"/>
      <c r="P239" s="182"/>
      <c r="Q239" s="182"/>
      <c r="R239" s="182"/>
      <c r="S239" s="182"/>
      <c r="T239" s="182"/>
      <c r="U239" s="182"/>
      <c r="V239" s="182"/>
      <c r="W239" s="182"/>
      <c r="X239" s="182"/>
      <c r="Y239" s="182"/>
      <c r="Z239" s="182"/>
      <c r="AA239" s="182"/>
      <c r="AB239" s="182"/>
      <c r="AC239" s="182"/>
    </row>
    <row r="240" spans="2:29" x14ac:dyDescent="0.25">
      <c r="B240" s="251" t="str">
        <f>IF($D240="","",VLOOKUP($D240,Lists!$AP$2:$AS$78,2,FALSE))</f>
        <v/>
      </c>
      <c r="C240" s="263" t="str">
        <f>IF($D240="","",VLOOKUP($D240,Lists!$AP$2:$AS$78,3,FALSE))</f>
        <v/>
      </c>
      <c r="D240" s="182"/>
      <c r="E240" s="182"/>
      <c r="F240" s="183"/>
      <c r="G240" s="184"/>
      <c r="H240" s="210"/>
      <c r="I240" s="182"/>
      <c r="J240" s="182"/>
      <c r="K240" s="185"/>
      <c r="L240" s="182"/>
      <c r="M240" s="182"/>
      <c r="N240" s="182"/>
      <c r="O240" s="182"/>
      <c r="P240" s="182"/>
      <c r="Q240" s="182"/>
      <c r="R240" s="182"/>
      <c r="S240" s="182"/>
      <c r="T240" s="182"/>
      <c r="U240" s="182"/>
      <c r="V240" s="182"/>
      <c r="W240" s="182"/>
      <c r="X240" s="182"/>
      <c r="Y240" s="182"/>
      <c r="Z240" s="182"/>
      <c r="AA240" s="182"/>
      <c r="AB240" s="182"/>
      <c r="AC240" s="182"/>
    </row>
    <row r="241" spans="2:29" x14ac:dyDescent="0.25">
      <c r="B241" s="251" t="str">
        <f>IF($D241="","",VLOOKUP($D241,Lists!$AP$2:$AS$78,2,FALSE))</f>
        <v/>
      </c>
      <c r="C241" s="263" t="str">
        <f>IF($D241="","",VLOOKUP($D241,Lists!$AP$2:$AS$78,3,FALSE))</f>
        <v/>
      </c>
      <c r="D241" s="182"/>
      <c r="E241" s="182"/>
      <c r="F241" s="183"/>
      <c r="G241" s="184"/>
      <c r="H241" s="210"/>
      <c r="I241" s="182"/>
      <c r="J241" s="182"/>
      <c r="K241" s="185"/>
      <c r="L241" s="182"/>
      <c r="M241" s="182"/>
      <c r="N241" s="182"/>
      <c r="O241" s="182"/>
      <c r="P241" s="182"/>
      <c r="Q241" s="182"/>
      <c r="R241" s="182"/>
      <c r="S241" s="182"/>
      <c r="T241" s="182"/>
      <c r="U241" s="182"/>
      <c r="V241" s="182"/>
      <c r="W241" s="182"/>
      <c r="X241" s="182"/>
      <c r="Y241" s="182"/>
      <c r="Z241" s="182"/>
      <c r="AA241" s="182"/>
      <c r="AB241" s="182"/>
      <c r="AC241" s="182"/>
    </row>
    <row r="242" spans="2:29" x14ac:dyDescent="0.25">
      <c r="B242" s="251" t="str">
        <f>IF($D242="","",VLOOKUP($D242,Lists!$AP$2:$AS$78,2,FALSE))</f>
        <v/>
      </c>
      <c r="C242" s="263" t="str">
        <f>IF($D242="","",VLOOKUP($D242,Lists!$AP$2:$AS$78,3,FALSE))</f>
        <v/>
      </c>
      <c r="D242" s="182"/>
      <c r="E242" s="182"/>
      <c r="F242" s="183"/>
      <c r="G242" s="184"/>
      <c r="H242" s="210"/>
      <c r="I242" s="182"/>
      <c r="J242" s="182"/>
      <c r="K242" s="185"/>
      <c r="L242" s="182"/>
      <c r="M242" s="182"/>
      <c r="N242" s="182"/>
      <c r="O242" s="182"/>
      <c r="P242" s="182"/>
      <c r="Q242" s="182"/>
      <c r="R242" s="182"/>
      <c r="S242" s="182"/>
      <c r="T242" s="182"/>
      <c r="U242" s="182"/>
      <c r="V242" s="182"/>
      <c r="W242" s="182"/>
      <c r="X242" s="182"/>
      <c r="Y242" s="182"/>
      <c r="Z242" s="182"/>
      <c r="AA242" s="182"/>
      <c r="AB242" s="182"/>
      <c r="AC242" s="182"/>
    </row>
    <row r="243" spans="2:29" x14ac:dyDescent="0.25">
      <c r="B243" s="251" t="str">
        <f>IF($D243="","",VLOOKUP($D243,Lists!$AP$2:$AS$78,2,FALSE))</f>
        <v/>
      </c>
      <c r="C243" s="263" t="str">
        <f>IF($D243="","",VLOOKUP($D243,Lists!$AP$2:$AS$78,3,FALSE))</f>
        <v/>
      </c>
      <c r="D243" s="182"/>
      <c r="E243" s="182"/>
      <c r="F243" s="183"/>
      <c r="G243" s="184"/>
      <c r="H243" s="210"/>
      <c r="I243" s="182"/>
      <c r="J243" s="182"/>
      <c r="K243" s="185"/>
      <c r="L243" s="182"/>
      <c r="M243" s="182"/>
      <c r="N243" s="182"/>
      <c r="O243" s="182"/>
      <c r="P243" s="182"/>
      <c r="Q243" s="182"/>
      <c r="R243" s="182"/>
      <c r="S243" s="182"/>
      <c r="T243" s="182"/>
      <c r="U243" s="182"/>
      <c r="V243" s="182"/>
      <c r="W243" s="182"/>
      <c r="X243" s="182"/>
      <c r="Y243" s="182"/>
      <c r="Z243" s="182"/>
      <c r="AA243" s="182"/>
      <c r="AB243" s="182"/>
      <c r="AC243" s="182"/>
    </row>
    <row r="244" spans="2:29" x14ac:dyDescent="0.25">
      <c r="B244" s="251" t="str">
        <f>IF($D244="","",VLOOKUP($D244,Lists!$AP$2:$AS$78,2,FALSE))</f>
        <v/>
      </c>
      <c r="C244" s="263" t="str">
        <f>IF($D244="","",VLOOKUP($D244,Lists!$AP$2:$AS$78,3,FALSE))</f>
        <v/>
      </c>
      <c r="D244" s="182"/>
      <c r="E244" s="182"/>
      <c r="F244" s="183"/>
      <c r="G244" s="184"/>
      <c r="H244" s="210"/>
      <c r="I244" s="182"/>
      <c r="J244" s="182"/>
      <c r="K244" s="185"/>
      <c r="L244" s="182"/>
      <c r="M244" s="182"/>
      <c r="N244" s="182"/>
      <c r="O244" s="182"/>
      <c r="P244" s="182"/>
      <c r="Q244" s="182"/>
      <c r="R244" s="182"/>
      <c r="S244" s="182"/>
      <c r="T244" s="182"/>
      <c r="U244" s="182"/>
      <c r="V244" s="182"/>
      <c r="W244" s="182"/>
      <c r="X244" s="182"/>
      <c r="Y244" s="182"/>
      <c r="Z244" s="182"/>
      <c r="AA244" s="182"/>
      <c r="AB244" s="182"/>
      <c r="AC244" s="182"/>
    </row>
    <row r="245" spans="2:29" x14ac:dyDescent="0.25">
      <c r="B245" s="251" t="str">
        <f>IF($D245="","",VLOOKUP($D245,Lists!$AP$2:$AS$78,2,FALSE))</f>
        <v/>
      </c>
      <c r="C245" s="263" t="str">
        <f>IF($D245="","",VLOOKUP($D245,Lists!$AP$2:$AS$78,3,FALSE))</f>
        <v/>
      </c>
      <c r="D245" s="182"/>
      <c r="E245" s="182"/>
      <c r="F245" s="183"/>
      <c r="G245" s="184"/>
      <c r="H245" s="210"/>
      <c r="I245" s="182"/>
      <c r="J245" s="182"/>
      <c r="K245" s="185"/>
      <c r="L245" s="182"/>
      <c r="M245" s="182"/>
      <c r="N245" s="182"/>
      <c r="O245" s="182"/>
      <c r="P245" s="182"/>
      <c r="Q245" s="182"/>
      <c r="R245" s="182"/>
      <c r="S245" s="182"/>
      <c r="T245" s="182"/>
      <c r="U245" s="182"/>
      <c r="V245" s="182"/>
      <c r="W245" s="182"/>
      <c r="X245" s="182"/>
      <c r="Y245" s="182"/>
      <c r="Z245" s="182"/>
      <c r="AA245" s="182"/>
      <c r="AB245" s="182"/>
      <c r="AC245" s="182"/>
    </row>
    <row r="246" spans="2:29" x14ac:dyDescent="0.25">
      <c r="B246" s="251" t="str">
        <f>IF($D246="","",VLOOKUP($D246,Lists!$AP$2:$AS$78,2,FALSE))</f>
        <v/>
      </c>
      <c r="C246" s="263" t="str">
        <f>IF($D246="","",VLOOKUP($D246,Lists!$AP$2:$AS$78,3,FALSE))</f>
        <v/>
      </c>
      <c r="D246" s="182"/>
      <c r="E246" s="182"/>
      <c r="F246" s="183"/>
      <c r="G246" s="184"/>
      <c r="H246" s="210"/>
      <c r="I246" s="182"/>
      <c r="J246" s="182"/>
      <c r="K246" s="185"/>
      <c r="L246" s="182"/>
      <c r="M246" s="182"/>
      <c r="N246" s="182"/>
      <c r="O246" s="182"/>
      <c r="P246" s="182"/>
      <c r="Q246" s="182"/>
      <c r="R246" s="182"/>
      <c r="S246" s="182"/>
      <c r="T246" s="182"/>
      <c r="U246" s="182"/>
      <c r="V246" s="182"/>
      <c r="W246" s="182"/>
      <c r="X246" s="182"/>
      <c r="Y246" s="182"/>
      <c r="Z246" s="182"/>
      <c r="AA246" s="182"/>
      <c r="AB246" s="182"/>
      <c r="AC246" s="182"/>
    </row>
    <row r="247" spans="2:29" x14ac:dyDescent="0.25">
      <c r="B247" s="251" t="str">
        <f>IF($D247="","",VLOOKUP($D247,Lists!$AP$2:$AS$78,2,FALSE))</f>
        <v/>
      </c>
      <c r="C247" s="263" t="str">
        <f>IF($D247="","",VLOOKUP($D247,Lists!$AP$2:$AS$78,3,FALSE))</f>
        <v/>
      </c>
      <c r="D247" s="182"/>
      <c r="E247" s="182"/>
      <c r="F247" s="183"/>
      <c r="G247" s="184"/>
      <c r="H247" s="210"/>
      <c r="I247" s="182"/>
      <c r="J247" s="182"/>
      <c r="K247" s="185"/>
      <c r="L247" s="182"/>
      <c r="M247" s="182"/>
      <c r="N247" s="182"/>
      <c r="O247" s="182"/>
      <c r="P247" s="182"/>
      <c r="Q247" s="182"/>
      <c r="R247" s="182"/>
      <c r="S247" s="182"/>
      <c r="T247" s="182"/>
      <c r="U247" s="182"/>
      <c r="V247" s="182"/>
      <c r="W247" s="182"/>
      <c r="X247" s="182"/>
      <c r="Y247" s="182"/>
      <c r="Z247" s="182"/>
      <c r="AA247" s="182"/>
      <c r="AB247" s="182"/>
      <c r="AC247" s="182"/>
    </row>
    <row r="248" spans="2:29" x14ac:dyDescent="0.25">
      <c r="B248" s="251" t="str">
        <f>IF($D248="","",VLOOKUP($D248,Lists!$AP$2:$AS$78,2,FALSE))</f>
        <v/>
      </c>
      <c r="C248" s="263" t="str">
        <f>IF($D248="","",VLOOKUP($D248,Lists!$AP$2:$AS$78,3,FALSE))</f>
        <v/>
      </c>
      <c r="D248" s="182"/>
      <c r="E248" s="182"/>
      <c r="F248" s="183"/>
      <c r="G248" s="184"/>
      <c r="H248" s="210"/>
      <c r="I248" s="182"/>
      <c r="J248" s="182"/>
      <c r="K248" s="185"/>
      <c r="L248" s="182"/>
      <c r="M248" s="182"/>
      <c r="N248" s="182"/>
      <c r="O248" s="182"/>
      <c r="P248" s="182"/>
      <c r="Q248" s="182"/>
      <c r="R248" s="182"/>
      <c r="S248" s="182"/>
      <c r="T248" s="182"/>
      <c r="U248" s="182"/>
      <c r="V248" s="182"/>
      <c r="W248" s="182"/>
      <c r="X248" s="182"/>
      <c r="Y248" s="182"/>
      <c r="Z248" s="182"/>
      <c r="AA248" s="182"/>
      <c r="AB248" s="182"/>
      <c r="AC248" s="182"/>
    </row>
    <row r="249" spans="2:29" x14ac:dyDescent="0.25">
      <c r="B249" s="251" t="str">
        <f>IF($D249="","",VLOOKUP($D249,Lists!$AP$2:$AS$78,2,FALSE))</f>
        <v/>
      </c>
      <c r="C249" s="263" t="str">
        <f>IF($D249="","",VLOOKUP($D249,Lists!$AP$2:$AS$78,3,FALSE))</f>
        <v/>
      </c>
      <c r="D249" s="182"/>
      <c r="E249" s="182"/>
      <c r="F249" s="183"/>
      <c r="G249" s="184"/>
      <c r="H249" s="210"/>
      <c r="I249" s="182"/>
      <c r="J249" s="182"/>
      <c r="K249" s="185"/>
      <c r="L249" s="182"/>
      <c r="M249" s="182"/>
      <c r="N249" s="182"/>
      <c r="O249" s="182"/>
      <c r="P249" s="182"/>
      <c r="Q249" s="182"/>
      <c r="R249" s="182"/>
      <c r="S249" s="182"/>
      <c r="T249" s="182"/>
      <c r="U249" s="182"/>
      <c r="V249" s="182"/>
      <c r="W249" s="182"/>
      <c r="X249" s="182"/>
      <c r="Y249" s="182"/>
      <c r="Z249" s="182"/>
      <c r="AA249" s="182"/>
      <c r="AB249" s="182"/>
      <c r="AC249" s="182"/>
    </row>
    <row r="250" spans="2:29" x14ac:dyDescent="0.25">
      <c r="B250" s="251" t="str">
        <f>IF($D250="","",VLOOKUP($D250,Lists!$AP$2:$AS$78,2,FALSE))</f>
        <v/>
      </c>
      <c r="C250" s="263" t="str">
        <f>IF($D250="","",VLOOKUP($D250,Lists!$AP$2:$AS$78,3,FALSE))</f>
        <v/>
      </c>
      <c r="D250" s="182"/>
      <c r="E250" s="182"/>
      <c r="F250" s="183"/>
      <c r="G250" s="184"/>
      <c r="H250" s="210"/>
      <c r="I250" s="182"/>
      <c r="J250" s="182"/>
      <c r="K250" s="185"/>
      <c r="L250" s="182"/>
      <c r="M250" s="182"/>
      <c r="N250" s="182"/>
      <c r="O250" s="182"/>
      <c r="P250" s="182"/>
      <c r="Q250" s="182"/>
      <c r="R250" s="182"/>
      <c r="S250" s="182"/>
      <c r="T250" s="182"/>
      <c r="U250" s="182"/>
      <c r="V250" s="182"/>
      <c r="W250" s="182"/>
      <c r="X250" s="182"/>
      <c r="Y250" s="182"/>
      <c r="Z250" s="182"/>
      <c r="AA250" s="182"/>
      <c r="AB250" s="182"/>
      <c r="AC250" s="182"/>
    </row>
    <row r="251" spans="2:29" x14ac:dyDescent="0.25">
      <c r="B251" s="251" t="str">
        <f>IF($D251="","",VLOOKUP($D251,Lists!$AP$2:$AS$78,2,FALSE))</f>
        <v/>
      </c>
      <c r="C251" s="263" t="str">
        <f>IF($D251="","",VLOOKUP($D251,Lists!$AP$2:$AS$78,3,FALSE))</f>
        <v/>
      </c>
      <c r="D251" s="182"/>
      <c r="E251" s="182"/>
      <c r="F251" s="183"/>
      <c r="G251" s="184"/>
      <c r="H251" s="210"/>
      <c r="I251" s="182"/>
      <c r="J251" s="182"/>
      <c r="K251" s="185"/>
      <c r="L251" s="182"/>
      <c r="M251" s="182"/>
      <c r="N251" s="182"/>
      <c r="O251" s="182"/>
      <c r="P251" s="182"/>
      <c r="Q251" s="182"/>
      <c r="R251" s="182"/>
      <c r="S251" s="182"/>
      <c r="T251" s="182"/>
      <c r="U251" s="182"/>
      <c r="V251" s="182"/>
      <c r="W251" s="182"/>
      <c r="X251" s="182"/>
      <c r="Y251" s="182"/>
      <c r="Z251" s="182"/>
      <c r="AA251" s="182"/>
      <c r="AB251" s="182"/>
      <c r="AC251" s="182"/>
    </row>
    <row r="252" spans="2:29" x14ac:dyDescent="0.25">
      <c r="B252" s="251" t="str">
        <f>IF($D252="","",VLOOKUP($D252,Lists!$AP$2:$AS$78,2,FALSE))</f>
        <v/>
      </c>
      <c r="C252" s="263" t="str">
        <f>IF($D252="","",VLOOKUP($D252,Lists!$AP$2:$AS$78,3,FALSE))</f>
        <v/>
      </c>
      <c r="D252" s="182"/>
      <c r="E252" s="182"/>
      <c r="F252" s="183"/>
      <c r="G252" s="184"/>
      <c r="H252" s="210"/>
      <c r="I252" s="182"/>
      <c r="J252" s="182"/>
      <c r="K252" s="185"/>
      <c r="L252" s="182"/>
      <c r="M252" s="182"/>
      <c r="N252" s="182"/>
      <c r="O252" s="182"/>
      <c r="P252" s="182"/>
      <c r="Q252" s="182"/>
      <c r="R252" s="182"/>
      <c r="S252" s="182"/>
      <c r="T252" s="182"/>
      <c r="U252" s="182"/>
      <c r="V252" s="182"/>
      <c r="W252" s="182"/>
      <c r="X252" s="182"/>
      <c r="Y252" s="182"/>
      <c r="Z252" s="182"/>
      <c r="AA252" s="182"/>
      <c r="AB252" s="182"/>
      <c r="AC252" s="182"/>
    </row>
    <row r="253" spans="2:29" x14ac:dyDescent="0.25">
      <c r="B253" s="251" t="str">
        <f>IF($D253="","",VLOOKUP($D253,Lists!$AP$2:$AS$78,2,FALSE))</f>
        <v/>
      </c>
      <c r="C253" s="263" t="str">
        <f>IF($D253="","",VLOOKUP($D253,Lists!$AP$2:$AS$78,3,FALSE))</f>
        <v/>
      </c>
      <c r="D253" s="182"/>
      <c r="E253" s="182"/>
      <c r="F253" s="183"/>
      <c r="G253" s="184"/>
      <c r="H253" s="210"/>
      <c r="I253" s="182"/>
      <c r="J253" s="182"/>
      <c r="K253" s="185"/>
      <c r="L253" s="182"/>
      <c r="M253" s="182"/>
      <c r="N253" s="182"/>
      <c r="O253" s="182"/>
      <c r="P253" s="182"/>
      <c r="Q253" s="182"/>
      <c r="R253" s="182"/>
      <c r="S253" s="182"/>
      <c r="T253" s="182"/>
      <c r="U253" s="182"/>
      <c r="V253" s="182"/>
      <c r="W253" s="182"/>
      <c r="X253" s="182"/>
      <c r="Y253" s="182"/>
      <c r="Z253" s="182"/>
      <c r="AA253" s="182"/>
      <c r="AB253" s="182"/>
      <c r="AC253" s="182"/>
    </row>
    <row r="254" spans="2:29" x14ac:dyDescent="0.25">
      <c r="B254" s="251" t="str">
        <f>IF($D254="","",VLOOKUP($D254,Lists!$AP$2:$AS$78,2,FALSE))</f>
        <v/>
      </c>
      <c r="C254" s="263" t="str">
        <f>IF($D254="","",VLOOKUP($D254,Lists!$AP$2:$AS$78,3,FALSE))</f>
        <v/>
      </c>
      <c r="D254" s="182"/>
      <c r="E254" s="182"/>
      <c r="F254" s="183"/>
      <c r="G254" s="184"/>
      <c r="H254" s="210"/>
      <c r="I254" s="182"/>
      <c r="J254" s="182"/>
      <c r="K254" s="185"/>
      <c r="L254" s="182"/>
      <c r="M254" s="182"/>
      <c r="N254" s="182"/>
      <c r="O254" s="182"/>
      <c r="P254" s="182"/>
      <c r="Q254" s="182"/>
      <c r="R254" s="182"/>
      <c r="S254" s="182"/>
      <c r="T254" s="182"/>
      <c r="U254" s="182"/>
      <c r="V254" s="182"/>
      <c r="W254" s="182"/>
      <c r="X254" s="182"/>
      <c r="Y254" s="182"/>
      <c r="Z254" s="182"/>
      <c r="AA254" s="182"/>
      <c r="AB254" s="182"/>
      <c r="AC254" s="182"/>
    </row>
    <row r="255" spans="2:29" x14ac:dyDescent="0.25">
      <c r="B255" s="251" t="str">
        <f>IF($D255="","",VLOOKUP($D255,Lists!$AP$2:$AS$78,2,FALSE))</f>
        <v/>
      </c>
      <c r="C255" s="263" t="str">
        <f>IF($D255="","",VLOOKUP($D255,Lists!$AP$2:$AS$78,3,FALSE))</f>
        <v/>
      </c>
      <c r="D255" s="182"/>
      <c r="E255" s="182"/>
      <c r="F255" s="183"/>
      <c r="G255" s="184"/>
      <c r="H255" s="210"/>
      <c r="I255" s="182"/>
      <c r="J255" s="182"/>
      <c r="K255" s="185"/>
      <c r="L255" s="182"/>
      <c r="M255" s="182"/>
      <c r="N255" s="182"/>
      <c r="O255" s="182"/>
      <c r="P255" s="182"/>
      <c r="Q255" s="182"/>
      <c r="R255" s="182"/>
      <c r="S255" s="182"/>
      <c r="T255" s="182"/>
      <c r="U255" s="182"/>
      <c r="V255" s="182"/>
      <c r="W255" s="182"/>
      <c r="X255" s="182"/>
      <c r="Y255" s="182"/>
      <c r="Z255" s="182"/>
      <c r="AA255" s="182"/>
      <c r="AB255" s="182"/>
      <c r="AC255" s="182"/>
    </row>
    <row r="256" spans="2:29" x14ac:dyDescent="0.25">
      <c r="B256" s="251" t="str">
        <f>IF($D256="","",VLOOKUP($D256,Lists!$AP$2:$AS$78,2,FALSE))</f>
        <v/>
      </c>
      <c r="C256" s="263" t="str">
        <f>IF($D256="","",VLOOKUP($D256,Lists!$AP$2:$AS$78,3,FALSE))</f>
        <v/>
      </c>
      <c r="D256" s="182"/>
      <c r="E256" s="182"/>
      <c r="F256" s="183"/>
      <c r="G256" s="184"/>
      <c r="H256" s="210"/>
      <c r="I256" s="182"/>
      <c r="J256" s="182"/>
      <c r="K256" s="185"/>
      <c r="L256" s="182"/>
      <c r="M256" s="182"/>
      <c r="N256" s="182"/>
      <c r="O256" s="182"/>
      <c r="P256" s="182"/>
      <c r="Q256" s="182"/>
      <c r="R256" s="182"/>
      <c r="S256" s="182"/>
      <c r="T256" s="182"/>
      <c r="U256" s="182"/>
      <c r="V256" s="182"/>
      <c r="W256" s="182"/>
      <c r="X256" s="182"/>
      <c r="Y256" s="182"/>
      <c r="Z256" s="182"/>
      <c r="AA256" s="182"/>
      <c r="AB256" s="182"/>
      <c r="AC256" s="182"/>
    </row>
    <row r="257" spans="2:29" x14ac:dyDescent="0.25">
      <c r="B257" s="251" t="str">
        <f>IF($D257="","",VLOOKUP($D257,Lists!$AP$2:$AS$78,2,FALSE))</f>
        <v/>
      </c>
      <c r="C257" s="263" t="str">
        <f>IF($D257="","",VLOOKUP($D257,Lists!$AP$2:$AS$78,3,FALSE))</f>
        <v/>
      </c>
      <c r="D257" s="182"/>
      <c r="E257" s="182"/>
      <c r="F257" s="183"/>
      <c r="G257" s="184"/>
      <c r="H257" s="210"/>
      <c r="I257" s="182"/>
      <c r="J257" s="182"/>
      <c r="K257" s="185"/>
      <c r="L257" s="182"/>
      <c r="M257" s="182"/>
      <c r="N257" s="182"/>
      <c r="O257" s="182"/>
      <c r="P257" s="182"/>
      <c r="Q257" s="182"/>
      <c r="R257" s="182"/>
      <c r="S257" s="182"/>
      <c r="T257" s="182"/>
      <c r="U257" s="182"/>
      <c r="V257" s="182"/>
      <c r="W257" s="182"/>
      <c r="X257" s="182"/>
      <c r="Y257" s="182"/>
      <c r="Z257" s="182"/>
      <c r="AA257" s="182"/>
      <c r="AB257" s="182"/>
      <c r="AC257" s="182"/>
    </row>
    <row r="258" spans="2:29" x14ac:dyDescent="0.25">
      <c r="B258" s="251" t="str">
        <f>IF($D258="","",VLOOKUP($D258,Lists!$AP$2:$AS$78,2,FALSE))</f>
        <v/>
      </c>
      <c r="C258" s="263" t="str">
        <f>IF($D258="","",VLOOKUP($D258,Lists!$AP$2:$AS$78,3,FALSE))</f>
        <v/>
      </c>
      <c r="D258" s="182"/>
      <c r="E258" s="182"/>
      <c r="F258" s="183"/>
      <c r="G258" s="184"/>
      <c r="H258" s="210"/>
      <c r="I258" s="182"/>
      <c r="J258" s="182"/>
      <c r="K258" s="185"/>
      <c r="L258" s="182"/>
      <c r="M258" s="182"/>
      <c r="N258" s="182"/>
      <c r="O258" s="182"/>
      <c r="P258" s="182"/>
      <c r="Q258" s="182"/>
      <c r="R258" s="182"/>
      <c r="S258" s="182"/>
      <c r="T258" s="182"/>
      <c r="U258" s="182"/>
      <c r="V258" s="182"/>
      <c r="W258" s="182"/>
      <c r="X258" s="182"/>
      <c r="Y258" s="182"/>
      <c r="Z258" s="182"/>
      <c r="AA258" s="182"/>
      <c r="AB258" s="182"/>
      <c r="AC258" s="182"/>
    </row>
    <row r="259" spans="2:29" x14ac:dyDescent="0.25">
      <c r="B259" s="251" t="str">
        <f>IF($D259="","",VLOOKUP($D259,Lists!$AP$2:$AS$78,2,FALSE))</f>
        <v/>
      </c>
      <c r="C259" s="263" t="str">
        <f>IF($D259="","",VLOOKUP($D259,Lists!$AP$2:$AS$78,3,FALSE))</f>
        <v/>
      </c>
      <c r="D259" s="182"/>
      <c r="E259" s="182"/>
      <c r="F259" s="183"/>
      <c r="G259" s="184"/>
      <c r="H259" s="210"/>
      <c r="I259" s="182"/>
      <c r="J259" s="182"/>
      <c r="K259" s="185"/>
      <c r="L259" s="182"/>
      <c r="M259" s="182"/>
      <c r="N259" s="182"/>
      <c r="O259" s="182"/>
      <c r="P259" s="182"/>
      <c r="Q259" s="182"/>
      <c r="R259" s="182"/>
      <c r="S259" s="182"/>
      <c r="T259" s="182"/>
      <c r="U259" s="182"/>
      <c r="V259" s="182"/>
      <c r="W259" s="182"/>
      <c r="X259" s="182"/>
      <c r="Y259" s="182"/>
      <c r="Z259" s="182"/>
      <c r="AA259" s="182"/>
      <c r="AB259" s="182"/>
      <c r="AC259" s="182"/>
    </row>
    <row r="260" spans="2:29" x14ac:dyDescent="0.25">
      <c r="B260" s="251" t="str">
        <f>IF($D260="","",VLOOKUP($D260,Lists!$AP$2:$AS$78,2,FALSE))</f>
        <v/>
      </c>
      <c r="C260" s="263" t="str">
        <f>IF($D260="","",VLOOKUP($D260,Lists!$AP$2:$AS$78,3,FALSE))</f>
        <v/>
      </c>
      <c r="D260" s="182"/>
      <c r="E260" s="182"/>
      <c r="F260" s="183"/>
      <c r="G260" s="184"/>
      <c r="H260" s="210"/>
      <c r="I260" s="182"/>
      <c r="J260" s="182"/>
      <c r="K260" s="185"/>
      <c r="L260" s="182"/>
      <c r="M260" s="182"/>
      <c r="N260" s="182"/>
      <c r="O260" s="182"/>
      <c r="P260" s="182"/>
      <c r="Q260" s="182"/>
      <c r="R260" s="182"/>
      <c r="S260" s="182"/>
      <c r="T260" s="182"/>
      <c r="U260" s="182"/>
      <c r="V260" s="182"/>
      <c r="W260" s="182"/>
      <c r="X260" s="182"/>
      <c r="Y260" s="182"/>
      <c r="Z260" s="182"/>
      <c r="AA260" s="182"/>
      <c r="AB260" s="182"/>
      <c r="AC260" s="182"/>
    </row>
    <row r="261" spans="2:29" x14ac:dyDescent="0.25">
      <c r="B261" s="251" t="str">
        <f>IF($D261="","",VLOOKUP($D261,Lists!$AP$2:$AS$78,2,FALSE))</f>
        <v/>
      </c>
      <c r="C261" s="263" t="str">
        <f>IF($D261="","",VLOOKUP($D261,Lists!$AP$2:$AS$78,3,FALSE))</f>
        <v/>
      </c>
      <c r="D261" s="182"/>
      <c r="E261" s="182"/>
      <c r="F261" s="183"/>
      <c r="G261" s="184"/>
      <c r="H261" s="210"/>
      <c r="I261" s="182"/>
      <c r="J261" s="182"/>
      <c r="K261" s="185"/>
      <c r="L261" s="182"/>
      <c r="M261" s="182"/>
      <c r="N261" s="182"/>
      <c r="O261" s="182"/>
      <c r="P261" s="182"/>
      <c r="Q261" s="182"/>
      <c r="R261" s="182"/>
      <c r="S261" s="182"/>
      <c r="T261" s="182"/>
      <c r="U261" s="182"/>
      <c r="V261" s="182"/>
      <c r="W261" s="182"/>
      <c r="X261" s="182"/>
      <c r="Y261" s="182"/>
      <c r="Z261" s="182"/>
      <c r="AA261" s="182"/>
      <c r="AB261" s="182"/>
      <c r="AC261" s="182"/>
    </row>
    <row r="262" spans="2:29" x14ac:dyDescent="0.25">
      <c r="B262" s="251" t="str">
        <f>IF($D262="","",VLOOKUP($D262,Lists!$AP$2:$AS$78,2,FALSE))</f>
        <v/>
      </c>
      <c r="C262" s="263" t="str">
        <f>IF($D262="","",VLOOKUP($D262,Lists!$AP$2:$AS$78,3,FALSE))</f>
        <v/>
      </c>
      <c r="D262" s="182"/>
      <c r="E262" s="182"/>
      <c r="F262" s="183"/>
      <c r="G262" s="184"/>
      <c r="H262" s="210"/>
      <c r="I262" s="182"/>
      <c r="J262" s="182"/>
      <c r="K262" s="185"/>
      <c r="L262" s="182"/>
      <c r="M262" s="182"/>
      <c r="N262" s="182"/>
      <c r="O262" s="182"/>
      <c r="P262" s="182"/>
      <c r="Q262" s="182"/>
      <c r="R262" s="182"/>
      <c r="S262" s="182"/>
      <c r="T262" s="182"/>
      <c r="U262" s="182"/>
      <c r="V262" s="182"/>
      <c r="W262" s="182"/>
      <c r="X262" s="182"/>
      <c r="Y262" s="182"/>
      <c r="Z262" s="182"/>
      <c r="AA262" s="182"/>
      <c r="AB262" s="182"/>
      <c r="AC262" s="182"/>
    </row>
    <row r="263" spans="2:29" x14ac:dyDescent="0.25">
      <c r="B263" s="251" t="str">
        <f>IF($D263="","",VLOOKUP($D263,Lists!$AP$2:$AS$78,2,FALSE))</f>
        <v/>
      </c>
      <c r="C263" s="263" t="str">
        <f>IF($D263="","",VLOOKUP($D263,Lists!$AP$2:$AS$78,3,FALSE))</f>
        <v/>
      </c>
      <c r="D263" s="182"/>
      <c r="E263" s="182"/>
      <c r="F263" s="183"/>
      <c r="G263" s="184"/>
      <c r="H263" s="210"/>
      <c r="I263" s="182"/>
      <c r="J263" s="182"/>
      <c r="K263" s="185"/>
      <c r="L263" s="182"/>
      <c r="M263" s="182"/>
      <c r="N263" s="182"/>
      <c r="O263" s="182"/>
      <c r="P263" s="182"/>
      <c r="Q263" s="182"/>
      <c r="R263" s="182"/>
      <c r="S263" s="182"/>
      <c r="T263" s="182"/>
      <c r="U263" s="182"/>
      <c r="V263" s="182"/>
      <c r="W263" s="182"/>
      <c r="X263" s="182"/>
      <c r="Y263" s="182"/>
      <c r="Z263" s="182"/>
      <c r="AA263" s="182"/>
      <c r="AB263" s="182"/>
      <c r="AC263" s="182"/>
    </row>
    <row r="264" spans="2:29" x14ac:dyDescent="0.25">
      <c r="B264" s="251" t="str">
        <f>IF($D264="","",VLOOKUP($D264,Lists!$AP$2:$AS$78,2,FALSE))</f>
        <v/>
      </c>
      <c r="C264" s="263" t="str">
        <f>IF($D264="","",VLOOKUP($D264,Lists!$AP$2:$AS$78,3,FALSE))</f>
        <v/>
      </c>
      <c r="D264" s="182"/>
      <c r="E264" s="182"/>
      <c r="F264" s="183"/>
      <c r="G264" s="184"/>
      <c r="H264" s="210"/>
      <c r="I264" s="182"/>
      <c r="J264" s="182"/>
      <c r="K264" s="185"/>
      <c r="L264" s="182"/>
      <c r="M264" s="182"/>
      <c r="N264" s="182"/>
      <c r="O264" s="182"/>
      <c r="P264" s="182"/>
      <c r="Q264" s="182"/>
      <c r="R264" s="182"/>
      <c r="S264" s="182"/>
      <c r="T264" s="182"/>
      <c r="U264" s="182"/>
      <c r="V264" s="182"/>
      <c r="W264" s="182"/>
      <c r="X264" s="182"/>
      <c r="Y264" s="182"/>
      <c r="Z264" s="182"/>
      <c r="AA264" s="182"/>
      <c r="AB264" s="182"/>
      <c r="AC264" s="182"/>
    </row>
    <row r="265" spans="2:29" x14ac:dyDescent="0.25">
      <c r="B265" s="251" t="str">
        <f>IF($D265="","",VLOOKUP($D265,Lists!$AP$2:$AS$78,2,FALSE))</f>
        <v/>
      </c>
      <c r="C265" s="263" t="str">
        <f>IF($D265="","",VLOOKUP($D265,Lists!$AP$2:$AS$78,3,FALSE))</f>
        <v/>
      </c>
      <c r="D265" s="182"/>
      <c r="E265" s="182"/>
      <c r="F265" s="183"/>
      <c r="G265" s="184"/>
      <c r="H265" s="210"/>
      <c r="I265" s="182"/>
      <c r="J265" s="182"/>
      <c r="K265" s="185"/>
      <c r="L265" s="182"/>
      <c r="M265" s="182"/>
      <c r="N265" s="182"/>
      <c r="O265" s="182"/>
      <c r="P265" s="182"/>
      <c r="Q265" s="182"/>
      <c r="R265" s="182"/>
      <c r="S265" s="182"/>
      <c r="T265" s="182"/>
      <c r="U265" s="182"/>
      <c r="V265" s="182"/>
      <c r="W265" s="182"/>
      <c r="X265" s="182"/>
      <c r="Y265" s="182"/>
      <c r="Z265" s="182"/>
      <c r="AA265" s="182"/>
      <c r="AB265" s="182"/>
      <c r="AC265" s="182"/>
    </row>
    <row r="266" spans="2:29" x14ac:dyDescent="0.25">
      <c r="B266" s="251" t="str">
        <f>IF($D266="","",VLOOKUP($D266,Lists!$AP$2:$AS$78,2,FALSE))</f>
        <v/>
      </c>
      <c r="C266" s="263" t="str">
        <f>IF($D266="","",VLOOKUP($D266,Lists!$AP$2:$AS$78,3,FALSE))</f>
        <v/>
      </c>
      <c r="D266" s="182"/>
      <c r="E266" s="182"/>
      <c r="F266" s="183"/>
      <c r="G266" s="184"/>
      <c r="H266" s="210"/>
      <c r="I266" s="182"/>
      <c r="J266" s="182"/>
      <c r="K266" s="185"/>
      <c r="L266" s="182"/>
      <c r="M266" s="182"/>
      <c r="N266" s="182"/>
      <c r="O266" s="182"/>
      <c r="P266" s="182"/>
      <c r="Q266" s="182"/>
      <c r="R266" s="182"/>
      <c r="S266" s="182"/>
      <c r="T266" s="182"/>
      <c r="U266" s="182"/>
      <c r="V266" s="182"/>
      <c r="W266" s="182"/>
      <c r="X266" s="182"/>
      <c r="Y266" s="182"/>
      <c r="Z266" s="182"/>
      <c r="AA266" s="182"/>
      <c r="AB266" s="182"/>
      <c r="AC266" s="182"/>
    </row>
    <row r="267" spans="2:29" x14ac:dyDescent="0.25">
      <c r="B267" s="251" t="str">
        <f>IF($D267="","",VLOOKUP($D267,Lists!$AP$2:$AS$78,2,FALSE))</f>
        <v/>
      </c>
      <c r="C267" s="263" t="str">
        <f>IF($D267="","",VLOOKUP($D267,Lists!$AP$2:$AS$78,3,FALSE))</f>
        <v/>
      </c>
      <c r="D267" s="182"/>
      <c r="E267" s="182"/>
      <c r="F267" s="183"/>
      <c r="G267" s="184"/>
      <c r="H267" s="210"/>
      <c r="I267" s="182"/>
      <c r="J267" s="182"/>
      <c r="K267" s="185"/>
      <c r="L267" s="182"/>
      <c r="M267" s="182"/>
      <c r="N267" s="182"/>
      <c r="O267" s="182"/>
      <c r="P267" s="182"/>
      <c r="Q267" s="182"/>
      <c r="R267" s="182"/>
      <c r="S267" s="182"/>
      <c r="T267" s="182"/>
      <c r="U267" s="182"/>
      <c r="V267" s="182"/>
      <c r="W267" s="182"/>
      <c r="X267" s="182"/>
      <c r="Y267" s="182"/>
      <c r="Z267" s="182"/>
      <c r="AA267" s="182"/>
      <c r="AB267" s="182"/>
      <c r="AC267" s="182"/>
    </row>
    <row r="268" spans="2:29" x14ac:dyDescent="0.25">
      <c r="B268" s="251" t="str">
        <f>IF($D268="","",VLOOKUP($D268,Lists!$AP$2:$AS$78,2,FALSE))</f>
        <v/>
      </c>
      <c r="C268" s="263" t="str">
        <f>IF($D268="","",VLOOKUP($D268,Lists!$AP$2:$AS$78,3,FALSE))</f>
        <v/>
      </c>
      <c r="D268" s="182"/>
      <c r="E268" s="182"/>
      <c r="F268" s="183"/>
      <c r="G268" s="184"/>
      <c r="H268" s="210"/>
      <c r="I268" s="182"/>
      <c r="J268" s="182"/>
      <c r="K268" s="185"/>
      <c r="L268" s="182"/>
      <c r="M268" s="182"/>
      <c r="N268" s="182"/>
      <c r="O268" s="182"/>
      <c r="P268" s="182"/>
      <c r="Q268" s="182"/>
      <c r="R268" s="182"/>
      <c r="S268" s="182"/>
      <c r="T268" s="182"/>
      <c r="U268" s="182"/>
      <c r="V268" s="182"/>
      <c r="W268" s="182"/>
      <c r="X268" s="182"/>
      <c r="Y268" s="182"/>
      <c r="Z268" s="182"/>
      <c r="AA268" s="182"/>
      <c r="AB268" s="182"/>
      <c r="AC268" s="182"/>
    </row>
    <row r="269" spans="2:29" x14ac:dyDescent="0.25">
      <c r="B269" s="251" t="str">
        <f>IF($D269="","",VLOOKUP($D269,Lists!$AP$2:$AS$78,2,FALSE))</f>
        <v/>
      </c>
      <c r="C269" s="263" t="str">
        <f>IF($D269="","",VLOOKUP($D269,Lists!$AP$2:$AS$78,3,FALSE))</f>
        <v/>
      </c>
      <c r="D269" s="182"/>
      <c r="E269" s="182"/>
      <c r="F269" s="183"/>
      <c r="G269" s="184"/>
      <c r="H269" s="210"/>
      <c r="I269" s="182"/>
      <c r="J269" s="182"/>
      <c r="K269" s="185"/>
      <c r="L269" s="182"/>
      <c r="M269" s="182"/>
      <c r="N269" s="182"/>
      <c r="O269" s="182"/>
      <c r="P269" s="182"/>
      <c r="Q269" s="182"/>
      <c r="R269" s="182"/>
      <c r="S269" s="182"/>
      <c r="T269" s="182"/>
      <c r="U269" s="182"/>
      <c r="V269" s="182"/>
      <c r="W269" s="182"/>
      <c r="X269" s="182"/>
      <c r="Y269" s="182"/>
      <c r="Z269" s="182"/>
      <c r="AA269" s="182"/>
      <c r="AB269" s="182"/>
      <c r="AC269" s="182"/>
    </row>
    <row r="270" spans="2:29" x14ac:dyDescent="0.25">
      <c r="B270" s="251" t="str">
        <f>IF($D270="","",VLOOKUP($D270,Lists!$AP$2:$AS$78,2,FALSE))</f>
        <v/>
      </c>
      <c r="C270" s="263" t="str">
        <f>IF($D270="","",VLOOKUP($D270,Lists!$AP$2:$AS$78,3,FALSE))</f>
        <v/>
      </c>
      <c r="D270" s="182"/>
      <c r="E270" s="182"/>
      <c r="F270" s="183"/>
      <c r="G270" s="184"/>
      <c r="H270" s="210"/>
      <c r="I270" s="182"/>
      <c r="J270" s="182"/>
      <c r="K270" s="185"/>
      <c r="L270" s="182"/>
      <c r="M270" s="182"/>
      <c r="N270" s="182"/>
      <c r="O270" s="182"/>
      <c r="P270" s="182"/>
      <c r="Q270" s="182"/>
      <c r="R270" s="182"/>
      <c r="S270" s="182"/>
      <c r="T270" s="182"/>
      <c r="U270" s="182"/>
      <c r="V270" s="182"/>
      <c r="W270" s="182"/>
      <c r="X270" s="182"/>
      <c r="Y270" s="182"/>
      <c r="Z270" s="182"/>
      <c r="AA270" s="182"/>
      <c r="AB270" s="182"/>
      <c r="AC270" s="182"/>
    </row>
    <row r="271" spans="2:29" x14ac:dyDescent="0.25">
      <c r="B271" s="251" t="str">
        <f>IF($D271="","",VLOOKUP($D271,Lists!$AP$2:$AS$78,2,FALSE))</f>
        <v/>
      </c>
      <c r="C271" s="263" t="str">
        <f>IF($D271="","",VLOOKUP($D271,Lists!$AP$2:$AS$78,3,FALSE))</f>
        <v/>
      </c>
      <c r="D271" s="182"/>
      <c r="E271" s="182"/>
      <c r="F271" s="183"/>
      <c r="G271" s="184"/>
      <c r="H271" s="210"/>
      <c r="I271" s="182"/>
      <c r="J271" s="182"/>
      <c r="K271" s="185"/>
      <c r="L271" s="182"/>
      <c r="M271" s="182"/>
      <c r="N271" s="182"/>
      <c r="O271" s="182"/>
      <c r="P271" s="182"/>
      <c r="Q271" s="182"/>
      <c r="R271" s="182"/>
      <c r="S271" s="182"/>
      <c r="T271" s="182"/>
      <c r="U271" s="182"/>
      <c r="V271" s="182"/>
      <c r="W271" s="182"/>
      <c r="X271" s="182"/>
      <c r="Y271" s="182"/>
      <c r="Z271" s="182"/>
      <c r="AA271" s="182"/>
      <c r="AB271" s="182"/>
      <c r="AC271" s="182"/>
    </row>
    <row r="272" spans="2:29" x14ac:dyDescent="0.25">
      <c r="B272" s="251" t="str">
        <f>IF($D272="","",VLOOKUP($D272,Lists!$AP$2:$AS$78,2,FALSE))</f>
        <v/>
      </c>
      <c r="C272" s="263" t="str">
        <f>IF($D272="","",VLOOKUP($D272,Lists!$AP$2:$AS$78,3,FALSE))</f>
        <v/>
      </c>
      <c r="D272" s="182"/>
      <c r="E272" s="182"/>
      <c r="F272" s="183"/>
      <c r="G272" s="184"/>
      <c r="H272" s="210"/>
      <c r="I272" s="182"/>
      <c r="J272" s="182"/>
      <c r="K272" s="185"/>
      <c r="L272" s="182"/>
      <c r="M272" s="182"/>
      <c r="N272" s="182"/>
      <c r="O272" s="182"/>
      <c r="P272" s="182"/>
      <c r="Q272" s="182"/>
      <c r="R272" s="182"/>
      <c r="S272" s="182"/>
      <c r="T272" s="182"/>
      <c r="U272" s="182"/>
      <c r="V272" s="182"/>
      <c r="W272" s="182"/>
      <c r="X272" s="182"/>
      <c r="Y272" s="182"/>
      <c r="Z272" s="182"/>
      <c r="AA272" s="182"/>
      <c r="AB272" s="182"/>
      <c r="AC272" s="182"/>
    </row>
    <row r="273" spans="2:29" x14ac:dyDescent="0.25">
      <c r="B273" s="251" t="str">
        <f>IF($D273="","",VLOOKUP($D273,Lists!$AP$2:$AS$78,2,FALSE))</f>
        <v/>
      </c>
      <c r="C273" s="263" t="str">
        <f>IF($D273="","",VLOOKUP($D273,Lists!$AP$2:$AS$78,3,FALSE))</f>
        <v/>
      </c>
      <c r="D273" s="182"/>
      <c r="E273" s="182"/>
      <c r="F273" s="183"/>
      <c r="G273" s="184"/>
      <c r="H273" s="210"/>
      <c r="I273" s="182"/>
      <c r="J273" s="182"/>
      <c r="K273" s="185"/>
      <c r="L273" s="182"/>
      <c r="M273" s="182"/>
      <c r="N273" s="182"/>
      <c r="O273" s="182"/>
      <c r="P273" s="182"/>
      <c r="Q273" s="182"/>
      <c r="R273" s="182"/>
      <c r="S273" s="182"/>
      <c r="T273" s="182"/>
      <c r="U273" s="182"/>
      <c r="V273" s="182"/>
      <c r="W273" s="182"/>
      <c r="X273" s="182"/>
      <c r="Y273" s="182"/>
      <c r="Z273" s="182"/>
      <c r="AA273" s="182"/>
      <c r="AB273" s="182"/>
      <c r="AC273" s="182"/>
    </row>
    <row r="274" spans="2:29" x14ac:dyDescent="0.25">
      <c r="B274" s="251" t="str">
        <f>IF($D274="","",VLOOKUP($D274,Lists!$AP$2:$AS$78,2,FALSE))</f>
        <v/>
      </c>
      <c r="C274" s="263" t="str">
        <f>IF($D274="","",VLOOKUP($D274,Lists!$AP$2:$AS$78,3,FALSE))</f>
        <v/>
      </c>
      <c r="D274" s="182"/>
      <c r="E274" s="182"/>
      <c r="F274" s="183"/>
      <c r="G274" s="184"/>
      <c r="H274" s="210"/>
      <c r="I274" s="182"/>
      <c r="J274" s="182"/>
      <c r="K274" s="185"/>
      <c r="L274" s="182"/>
      <c r="M274" s="182"/>
      <c r="N274" s="182"/>
      <c r="O274" s="182"/>
      <c r="P274" s="182"/>
      <c r="Q274" s="182"/>
      <c r="R274" s="182"/>
      <c r="S274" s="182"/>
      <c r="T274" s="182"/>
      <c r="U274" s="182"/>
      <c r="V274" s="182"/>
      <c r="W274" s="182"/>
      <c r="X274" s="182"/>
      <c r="Y274" s="182"/>
      <c r="Z274" s="182"/>
      <c r="AA274" s="182"/>
      <c r="AB274" s="182"/>
      <c r="AC274" s="182"/>
    </row>
    <row r="275" spans="2:29" x14ac:dyDescent="0.25">
      <c r="B275" s="251" t="str">
        <f>IF($D275="","",VLOOKUP($D275,Lists!$AP$2:$AS$78,2,FALSE))</f>
        <v/>
      </c>
      <c r="C275" s="263" t="str">
        <f>IF($D275="","",VLOOKUP($D275,Lists!$AP$2:$AS$78,3,FALSE))</f>
        <v/>
      </c>
      <c r="D275" s="182"/>
      <c r="E275" s="182"/>
      <c r="F275" s="183"/>
      <c r="G275" s="184"/>
      <c r="H275" s="210"/>
      <c r="I275" s="182"/>
      <c r="J275" s="182"/>
      <c r="K275" s="185"/>
      <c r="L275" s="182"/>
      <c r="M275" s="182"/>
      <c r="N275" s="182"/>
      <c r="O275" s="182"/>
      <c r="P275" s="182"/>
      <c r="Q275" s="182"/>
      <c r="R275" s="182"/>
      <c r="S275" s="182"/>
      <c r="T275" s="182"/>
      <c r="U275" s="182"/>
      <c r="V275" s="182"/>
      <c r="W275" s="182"/>
      <c r="X275" s="182"/>
      <c r="Y275" s="182"/>
      <c r="Z275" s="182"/>
      <c r="AA275" s="182"/>
      <c r="AB275" s="182"/>
      <c r="AC275" s="182"/>
    </row>
    <row r="276" spans="2:29" x14ac:dyDescent="0.25">
      <c r="B276" s="251" t="str">
        <f>IF($D276="","",VLOOKUP($D276,Lists!$AP$2:$AS$78,2,FALSE))</f>
        <v/>
      </c>
      <c r="C276" s="263" t="str">
        <f>IF($D276="","",VLOOKUP($D276,Lists!$AP$2:$AS$78,3,FALSE))</f>
        <v/>
      </c>
      <c r="D276" s="182"/>
      <c r="E276" s="182"/>
      <c r="F276" s="183"/>
      <c r="G276" s="184"/>
      <c r="H276" s="210"/>
      <c r="I276" s="182"/>
      <c r="J276" s="182"/>
      <c r="K276" s="185"/>
      <c r="L276" s="182"/>
      <c r="M276" s="182"/>
      <c r="N276" s="182"/>
      <c r="O276" s="182"/>
      <c r="P276" s="182"/>
      <c r="Q276" s="182"/>
      <c r="R276" s="182"/>
      <c r="S276" s="182"/>
      <c r="T276" s="182"/>
      <c r="U276" s="182"/>
      <c r="V276" s="182"/>
      <c r="W276" s="182"/>
      <c r="X276" s="182"/>
      <c r="Y276" s="182"/>
      <c r="Z276" s="182"/>
      <c r="AA276" s="182"/>
      <c r="AB276" s="182"/>
      <c r="AC276" s="182"/>
    </row>
    <row r="277" spans="2:29" x14ac:dyDescent="0.25">
      <c r="B277" s="251" t="str">
        <f>IF($D277="","",VLOOKUP($D277,Lists!$AP$2:$AS$78,2,FALSE))</f>
        <v/>
      </c>
      <c r="C277" s="263" t="str">
        <f>IF($D277="","",VLOOKUP($D277,Lists!$AP$2:$AS$78,3,FALSE))</f>
        <v/>
      </c>
      <c r="D277" s="182"/>
      <c r="E277" s="182"/>
      <c r="F277" s="183"/>
      <c r="G277" s="184"/>
      <c r="H277" s="210"/>
      <c r="I277" s="182"/>
      <c r="J277" s="182"/>
      <c r="K277" s="185"/>
      <c r="L277" s="182"/>
      <c r="M277" s="182"/>
      <c r="N277" s="182"/>
      <c r="O277" s="182"/>
      <c r="P277" s="182"/>
      <c r="Q277" s="182"/>
      <c r="R277" s="182"/>
      <c r="S277" s="182"/>
      <c r="T277" s="182"/>
      <c r="U277" s="182"/>
      <c r="V277" s="182"/>
      <c r="W277" s="182"/>
      <c r="X277" s="182"/>
      <c r="Y277" s="182"/>
      <c r="Z277" s="182"/>
      <c r="AA277" s="182"/>
      <c r="AB277" s="182"/>
      <c r="AC277" s="182"/>
    </row>
    <row r="278" spans="2:29" x14ac:dyDescent="0.25">
      <c r="B278" s="251" t="str">
        <f>IF($D278="","",VLOOKUP($D278,Lists!$AP$2:$AS$78,2,FALSE))</f>
        <v/>
      </c>
      <c r="C278" s="263" t="str">
        <f>IF($D278="","",VLOOKUP($D278,Lists!$AP$2:$AS$78,3,FALSE))</f>
        <v/>
      </c>
      <c r="D278" s="182"/>
      <c r="E278" s="182"/>
      <c r="F278" s="183"/>
      <c r="G278" s="184"/>
      <c r="H278" s="210"/>
      <c r="I278" s="182"/>
      <c r="J278" s="182"/>
      <c r="K278" s="185"/>
      <c r="L278" s="182"/>
      <c r="M278" s="182"/>
      <c r="N278" s="182"/>
      <c r="O278" s="182"/>
      <c r="P278" s="182"/>
      <c r="Q278" s="182"/>
      <c r="R278" s="182"/>
      <c r="S278" s="182"/>
      <c r="T278" s="182"/>
      <c r="U278" s="182"/>
      <c r="V278" s="182"/>
      <c r="W278" s="182"/>
      <c r="X278" s="182"/>
      <c r="Y278" s="182"/>
      <c r="Z278" s="182"/>
      <c r="AA278" s="182"/>
      <c r="AB278" s="182"/>
      <c r="AC278" s="182"/>
    </row>
    <row r="279" spans="2:29" x14ac:dyDescent="0.25">
      <c r="B279" s="251" t="str">
        <f>IF($D279="","",VLOOKUP($D279,Lists!$AP$2:$AS$78,2,FALSE))</f>
        <v/>
      </c>
      <c r="C279" s="263" t="str">
        <f>IF($D279="","",VLOOKUP($D279,Lists!$AP$2:$AS$78,3,FALSE))</f>
        <v/>
      </c>
      <c r="D279" s="182"/>
      <c r="E279" s="182"/>
      <c r="F279" s="183"/>
      <c r="G279" s="184"/>
      <c r="H279" s="210"/>
      <c r="I279" s="182"/>
      <c r="J279" s="182"/>
      <c r="K279" s="185"/>
      <c r="L279" s="182"/>
      <c r="M279" s="182"/>
      <c r="N279" s="182"/>
      <c r="O279" s="182"/>
      <c r="P279" s="182"/>
      <c r="Q279" s="182"/>
      <c r="R279" s="182"/>
      <c r="S279" s="182"/>
      <c r="T279" s="182"/>
      <c r="U279" s="182"/>
      <c r="V279" s="182"/>
      <c r="W279" s="182"/>
      <c r="X279" s="182"/>
      <c r="Y279" s="182"/>
      <c r="Z279" s="182"/>
      <c r="AA279" s="182"/>
      <c r="AB279" s="182"/>
      <c r="AC279" s="182"/>
    </row>
    <row r="280" spans="2:29" x14ac:dyDescent="0.25">
      <c r="B280" s="251" t="str">
        <f>IF($D280="","",VLOOKUP($D280,Lists!$AP$2:$AS$78,2,FALSE))</f>
        <v/>
      </c>
      <c r="C280" s="263" t="str">
        <f>IF($D280="","",VLOOKUP($D280,Lists!$AP$2:$AS$78,3,FALSE))</f>
        <v/>
      </c>
      <c r="D280" s="182"/>
      <c r="E280" s="182"/>
      <c r="F280" s="183"/>
      <c r="G280" s="184"/>
      <c r="H280" s="210"/>
      <c r="I280" s="182"/>
      <c r="J280" s="182"/>
      <c r="K280" s="185"/>
      <c r="L280" s="182"/>
      <c r="M280" s="182"/>
      <c r="N280" s="182"/>
      <c r="O280" s="182"/>
      <c r="P280" s="182"/>
      <c r="Q280" s="182"/>
      <c r="R280" s="182"/>
      <c r="S280" s="182"/>
      <c r="T280" s="182"/>
      <c r="U280" s="182"/>
      <c r="V280" s="182"/>
      <c r="W280" s="182"/>
      <c r="X280" s="182"/>
      <c r="Y280" s="182"/>
      <c r="Z280" s="182"/>
      <c r="AA280" s="182"/>
      <c r="AB280" s="182"/>
      <c r="AC280" s="182"/>
    </row>
    <row r="281" spans="2:29" x14ac:dyDescent="0.25">
      <c r="B281" s="251" t="str">
        <f>IF($D281="","",VLOOKUP($D281,Lists!$AP$2:$AS$78,2,FALSE))</f>
        <v/>
      </c>
      <c r="C281" s="263" t="str">
        <f>IF($D281="","",VLOOKUP($D281,Lists!$AP$2:$AS$78,3,FALSE))</f>
        <v/>
      </c>
      <c r="D281" s="182"/>
      <c r="E281" s="182"/>
      <c r="F281" s="183"/>
      <c r="G281" s="184"/>
      <c r="H281" s="210"/>
      <c r="I281" s="182"/>
      <c r="J281" s="182"/>
      <c r="K281" s="185"/>
      <c r="L281" s="182"/>
      <c r="M281" s="182"/>
      <c r="N281" s="182"/>
      <c r="O281" s="182"/>
      <c r="P281" s="182"/>
      <c r="Q281" s="182"/>
      <c r="R281" s="182"/>
      <c r="S281" s="182"/>
      <c r="T281" s="182"/>
      <c r="U281" s="182"/>
      <c r="V281" s="182"/>
      <c r="W281" s="182"/>
      <c r="X281" s="182"/>
      <c r="Y281" s="182"/>
      <c r="Z281" s="182"/>
      <c r="AA281" s="182"/>
      <c r="AB281" s="182"/>
      <c r="AC281" s="182"/>
    </row>
    <row r="282" spans="2:29" x14ac:dyDescent="0.25">
      <c r="B282" s="251" t="str">
        <f>IF($D282="","",VLOOKUP($D282,Lists!$AP$2:$AS$78,2,FALSE))</f>
        <v/>
      </c>
      <c r="C282" s="263" t="str">
        <f>IF($D282="","",VLOOKUP($D282,Lists!$AP$2:$AS$78,3,FALSE))</f>
        <v/>
      </c>
      <c r="D282" s="182"/>
      <c r="E282" s="182"/>
      <c r="F282" s="183"/>
      <c r="G282" s="184"/>
      <c r="H282" s="210"/>
      <c r="I282" s="182"/>
      <c r="J282" s="182"/>
      <c r="K282" s="185"/>
      <c r="L282" s="182"/>
      <c r="M282" s="182"/>
      <c r="N282" s="182"/>
      <c r="O282" s="182"/>
      <c r="P282" s="182"/>
      <c r="Q282" s="182"/>
      <c r="R282" s="182"/>
      <c r="S282" s="182"/>
      <c r="T282" s="182"/>
      <c r="U282" s="182"/>
      <c r="V282" s="182"/>
      <c r="W282" s="182"/>
      <c r="X282" s="182"/>
      <c r="Y282" s="182"/>
      <c r="Z282" s="182"/>
      <c r="AA282" s="182"/>
      <c r="AB282" s="182"/>
      <c r="AC282" s="182"/>
    </row>
    <row r="283" spans="2:29" x14ac:dyDescent="0.25">
      <c r="B283" s="251" t="str">
        <f>IF($D283="","",VLOOKUP($D283,Lists!$AP$2:$AS$78,2,FALSE))</f>
        <v/>
      </c>
      <c r="C283" s="263" t="str">
        <f>IF($D283="","",VLOOKUP($D283,Lists!$AP$2:$AS$78,3,FALSE))</f>
        <v/>
      </c>
      <c r="D283" s="182"/>
      <c r="E283" s="182"/>
      <c r="F283" s="183"/>
      <c r="G283" s="184"/>
      <c r="H283" s="210"/>
      <c r="I283" s="182"/>
      <c r="J283" s="182"/>
      <c r="K283" s="185"/>
      <c r="L283" s="182"/>
      <c r="M283" s="182"/>
      <c r="N283" s="182"/>
      <c r="O283" s="182"/>
      <c r="P283" s="182"/>
      <c r="Q283" s="182"/>
      <c r="R283" s="182"/>
      <c r="S283" s="182"/>
      <c r="T283" s="182"/>
      <c r="U283" s="182"/>
      <c r="V283" s="182"/>
      <c r="W283" s="182"/>
      <c r="X283" s="182"/>
      <c r="Y283" s="182"/>
      <c r="Z283" s="182"/>
      <c r="AA283" s="182"/>
      <c r="AB283" s="182"/>
      <c r="AC283" s="182"/>
    </row>
    <row r="284" spans="2:29" x14ac:dyDescent="0.25">
      <c r="B284" s="251" t="str">
        <f>IF($D284="","",VLOOKUP($D284,Lists!$AP$2:$AS$78,2,FALSE))</f>
        <v/>
      </c>
      <c r="C284" s="263" t="str">
        <f>IF($D284="","",VLOOKUP($D284,Lists!$AP$2:$AS$78,3,FALSE))</f>
        <v/>
      </c>
      <c r="D284" s="182"/>
      <c r="E284" s="182"/>
      <c r="F284" s="183"/>
      <c r="G284" s="184"/>
      <c r="H284" s="210"/>
      <c r="I284" s="182"/>
      <c r="J284" s="182"/>
      <c r="K284" s="185"/>
      <c r="L284" s="182"/>
      <c r="M284" s="182"/>
      <c r="N284" s="182"/>
      <c r="O284" s="182"/>
      <c r="P284" s="182"/>
      <c r="Q284" s="182"/>
      <c r="R284" s="182"/>
      <c r="S284" s="182"/>
      <c r="T284" s="182"/>
      <c r="U284" s="182"/>
      <c r="V284" s="182"/>
      <c r="W284" s="182"/>
      <c r="X284" s="182"/>
      <c r="Y284" s="182"/>
      <c r="Z284" s="182"/>
      <c r="AA284" s="182"/>
      <c r="AB284" s="182"/>
      <c r="AC284" s="182"/>
    </row>
    <row r="285" spans="2:29" x14ac:dyDescent="0.25">
      <c r="B285" s="251" t="str">
        <f>IF($D285="","",VLOOKUP($D285,Lists!$AP$2:$AS$78,2,FALSE))</f>
        <v/>
      </c>
      <c r="C285" s="263" t="str">
        <f>IF($D285="","",VLOOKUP($D285,Lists!$AP$2:$AS$78,3,FALSE))</f>
        <v/>
      </c>
      <c r="D285" s="182"/>
      <c r="E285" s="182"/>
      <c r="F285" s="183"/>
      <c r="G285" s="184"/>
      <c r="H285" s="210"/>
      <c r="I285" s="182"/>
      <c r="J285" s="182"/>
      <c r="K285" s="185"/>
      <c r="L285" s="182"/>
      <c r="M285" s="182"/>
      <c r="N285" s="182"/>
      <c r="O285" s="182"/>
      <c r="P285" s="182"/>
      <c r="Q285" s="182"/>
      <c r="R285" s="182"/>
      <c r="S285" s="182"/>
      <c r="T285" s="182"/>
      <c r="U285" s="182"/>
      <c r="V285" s="182"/>
      <c r="W285" s="182"/>
      <c r="X285" s="182"/>
      <c r="Y285" s="182"/>
      <c r="Z285" s="182"/>
      <c r="AA285" s="182"/>
      <c r="AB285" s="182"/>
      <c r="AC285" s="182"/>
    </row>
    <row r="286" spans="2:29" x14ac:dyDescent="0.25">
      <c r="B286" s="251" t="str">
        <f>IF($D286="","",VLOOKUP($D286,Lists!$AP$2:$AS$78,2,FALSE))</f>
        <v/>
      </c>
      <c r="C286" s="263" t="str">
        <f>IF($D286="","",VLOOKUP($D286,Lists!$AP$2:$AS$78,3,FALSE))</f>
        <v/>
      </c>
      <c r="D286" s="182"/>
      <c r="E286" s="182"/>
      <c r="F286" s="183"/>
      <c r="G286" s="184"/>
      <c r="H286" s="210"/>
      <c r="I286" s="182"/>
      <c r="J286" s="182"/>
      <c r="K286" s="185"/>
      <c r="L286" s="182"/>
      <c r="M286" s="182"/>
      <c r="N286" s="182"/>
      <c r="O286" s="182"/>
      <c r="P286" s="182"/>
      <c r="Q286" s="182"/>
      <c r="R286" s="182"/>
      <c r="S286" s="182"/>
      <c r="T286" s="182"/>
      <c r="U286" s="182"/>
      <c r="V286" s="182"/>
      <c r="W286" s="182"/>
      <c r="X286" s="182"/>
      <c r="Y286" s="182"/>
      <c r="Z286" s="182"/>
      <c r="AA286" s="182"/>
      <c r="AB286" s="182"/>
      <c r="AC286" s="182"/>
    </row>
    <row r="287" spans="2:29" x14ac:dyDescent="0.25">
      <c r="B287" s="251" t="str">
        <f>IF($D287="","",VLOOKUP($D287,Lists!$AP$2:$AS$78,2,FALSE))</f>
        <v/>
      </c>
      <c r="C287" s="263" t="str">
        <f>IF($D287="","",VLOOKUP($D287,Lists!$AP$2:$AS$78,3,FALSE))</f>
        <v/>
      </c>
      <c r="D287" s="182"/>
      <c r="E287" s="182"/>
      <c r="F287" s="183"/>
      <c r="G287" s="184"/>
      <c r="H287" s="210"/>
      <c r="I287" s="182"/>
      <c r="J287" s="182"/>
      <c r="K287" s="185"/>
      <c r="L287" s="182"/>
      <c r="M287" s="182"/>
      <c r="N287" s="182"/>
      <c r="O287" s="182"/>
      <c r="P287" s="182"/>
      <c r="Q287" s="182"/>
      <c r="R287" s="182"/>
      <c r="S287" s="182"/>
      <c r="T287" s="182"/>
      <c r="U287" s="182"/>
      <c r="V287" s="182"/>
      <c r="W287" s="182"/>
      <c r="X287" s="182"/>
      <c r="Y287" s="182"/>
      <c r="Z287" s="182"/>
      <c r="AA287" s="182"/>
      <c r="AB287" s="182"/>
      <c r="AC287" s="182"/>
    </row>
    <row r="288" spans="2:29" x14ac:dyDescent="0.25">
      <c r="B288" s="251" t="str">
        <f>IF($D288="","",VLOOKUP($D288,Lists!$AP$2:$AS$78,2,FALSE))</f>
        <v/>
      </c>
      <c r="C288" s="263" t="str">
        <f>IF($D288="","",VLOOKUP($D288,Lists!$AP$2:$AS$78,3,FALSE))</f>
        <v/>
      </c>
      <c r="D288" s="182"/>
      <c r="E288" s="182"/>
      <c r="F288" s="183"/>
      <c r="G288" s="184"/>
      <c r="H288" s="210"/>
      <c r="I288" s="182"/>
      <c r="J288" s="182"/>
      <c r="K288" s="185"/>
      <c r="L288" s="182"/>
      <c r="M288" s="182"/>
      <c r="N288" s="182"/>
      <c r="O288" s="182"/>
      <c r="P288" s="182"/>
      <c r="Q288" s="182"/>
      <c r="R288" s="182"/>
      <c r="S288" s="182"/>
      <c r="T288" s="182"/>
      <c r="U288" s="182"/>
      <c r="V288" s="182"/>
      <c r="W288" s="182"/>
      <c r="X288" s="182"/>
      <c r="Y288" s="182"/>
      <c r="Z288" s="182"/>
      <c r="AA288" s="182"/>
      <c r="AB288" s="182"/>
      <c r="AC288" s="182"/>
    </row>
    <row r="289" spans="2:29" x14ac:dyDescent="0.25">
      <c r="B289" s="251" t="str">
        <f>IF($D289="","",VLOOKUP($D289,Lists!$AP$2:$AS$78,2,FALSE))</f>
        <v/>
      </c>
      <c r="C289" s="263" t="str">
        <f>IF($D289="","",VLOOKUP($D289,Lists!$AP$2:$AS$78,3,FALSE))</f>
        <v/>
      </c>
      <c r="D289" s="182"/>
      <c r="E289" s="182"/>
      <c r="F289" s="183"/>
      <c r="G289" s="184"/>
      <c r="H289" s="210"/>
      <c r="I289" s="182"/>
      <c r="J289" s="182"/>
      <c r="K289" s="185"/>
      <c r="L289" s="182"/>
      <c r="M289" s="182"/>
      <c r="N289" s="182"/>
      <c r="O289" s="182"/>
      <c r="P289" s="182"/>
      <c r="Q289" s="182"/>
      <c r="R289" s="182"/>
      <c r="S289" s="182"/>
      <c r="T289" s="182"/>
      <c r="U289" s="182"/>
      <c r="V289" s="182"/>
      <c r="W289" s="182"/>
      <c r="X289" s="182"/>
      <c r="Y289" s="182"/>
      <c r="Z289" s="182"/>
      <c r="AA289" s="182"/>
      <c r="AB289" s="182"/>
      <c r="AC289" s="182"/>
    </row>
    <row r="290" spans="2:29" x14ac:dyDescent="0.25">
      <c r="B290" s="251" t="str">
        <f>IF($D290="","",VLOOKUP($D290,Lists!$AP$2:$AS$78,2,FALSE))</f>
        <v/>
      </c>
      <c r="C290" s="263" t="str">
        <f>IF($D290="","",VLOOKUP($D290,Lists!$AP$2:$AS$78,3,FALSE))</f>
        <v/>
      </c>
      <c r="D290" s="182"/>
      <c r="E290" s="182"/>
      <c r="F290" s="183"/>
      <c r="G290" s="184"/>
      <c r="H290" s="210"/>
      <c r="I290" s="182"/>
      <c r="J290" s="182"/>
      <c r="K290" s="185"/>
      <c r="L290" s="182"/>
      <c r="M290" s="182"/>
      <c r="N290" s="182"/>
      <c r="O290" s="182"/>
      <c r="P290" s="182"/>
      <c r="Q290" s="182"/>
      <c r="R290" s="182"/>
      <c r="S290" s="182"/>
      <c r="T290" s="182"/>
      <c r="U290" s="182"/>
      <c r="V290" s="182"/>
      <c r="W290" s="182"/>
      <c r="X290" s="182"/>
      <c r="Y290" s="182"/>
      <c r="Z290" s="182"/>
      <c r="AA290" s="182"/>
      <c r="AB290" s="182"/>
      <c r="AC290" s="182"/>
    </row>
    <row r="291" spans="2:29" x14ac:dyDescent="0.25">
      <c r="B291" s="251" t="str">
        <f>IF($D291="","",VLOOKUP($D291,Lists!$AP$2:$AS$78,2,FALSE))</f>
        <v/>
      </c>
      <c r="C291" s="263" t="str">
        <f>IF($D291="","",VLOOKUP($D291,Lists!$AP$2:$AS$78,3,FALSE))</f>
        <v/>
      </c>
      <c r="D291" s="182"/>
      <c r="E291" s="182"/>
      <c r="F291" s="183"/>
      <c r="G291" s="184"/>
      <c r="H291" s="210"/>
      <c r="I291" s="182"/>
      <c r="J291" s="182"/>
      <c r="K291" s="185"/>
      <c r="L291" s="182"/>
      <c r="M291" s="182"/>
      <c r="N291" s="182"/>
      <c r="O291" s="182"/>
      <c r="P291" s="182"/>
      <c r="Q291" s="182"/>
      <c r="R291" s="182"/>
      <c r="S291" s="182"/>
      <c r="T291" s="182"/>
      <c r="U291" s="182"/>
      <c r="V291" s="182"/>
      <c r="W291" s="182"/>
      <c r="X291" s="182"/>
      <c r="Y291" s="182"/>
      <c r="Z291" s="182"/>
      <c r="AA291" s="182"/>
      <c r="AB291" s="182"/>
      <c r="AC291" s="182"/>
    </row>
    <row r="292" spans="2:29" x14ac:dyDescent="0.25">
      <c r="B292" s="251" t="str">
        <f>IF($D292="","",VLOOKUP($D292,Lists!$AP$2:$AS$78,2,FALSE))</f>
        <v/>
      </c>
      <c r="C292" s="263" t="str">
        <f>IF($D292="","",VLOOKUP($D292,Lists!$AP$2:$AS$78,3,FALSE))</f>
        <v/>
      </c>
      <c r="D292" s="182"/>
      <c r="E292" s="182"/>
      <c r="F292" s="183"/>
      <c r="G292" s="184"/>
      <c r="H292" s="210"/>
      <c r="I292" s="182"/>
      <c r="J292" s="182"/>
      <c r="K292" s="185"/>
      <c r="L292" s="182"/>
      <c r="M292" s="182"/>
      <c r="N292" s="182"/>
      <c r="O292" s="182"/>
      <c r="P292" s="182"/>
      <c r="Q292" s="182"/>
      <c r="R292" s="182"/>
      <c r="S292" s="182"/>
      <c r="T292" s="182"/>
      <c r="U292" s="182"/>
      <c r="V292" s="182"/>
      <c r="W292" s="182"/>
      <c r="X292" s="182"/>
      <c r="Y292" s="182"/>
      <c r="Z292" s="182"/>
      <c r="AA292" s="182"/>
      <c r="AB292" s="182"/>
      <c r="AC292" s="182"/>
    </row>
    <row r="293" spans="2:29" x14ac:dyDescent="0.25">
      <c r="B293" s="251" t="str">
        <f>IF($D293="","",VLOOKUP($D293,Lists!$AP$2:$AS$78,2,FALSE))</f>
        <v/>
      </c>
      <c r="C293" s="263" t="str">
        <f>IF($D293="","",VLOOKUP($D293,Lists!$AP$2:$AS$78,3,FALSE))</f>
        <v/>
      </c>
      <c r="D293" s="182"/>
      <c r="E293" s="182"/>
      <c r="F293" s="183"/>
      <c r="G293" s="184"/>
      <c r="H293" s="210"/>
      <c r="I293" s="182"/>
      <c r="J293" s="182"/>
      <c r="K293" s="185"/>
      <c r="L293" s="182"/>
      <c r="M293" s="182"/>
      <c r="N293" s="182"/>
      <c r="O293" s="182"/>
      <c r="P293" s="182"/>
      <c r="Q293" s="182"/>
      <c r="R293" s="182"/>
      <c r="S293" s="182"/>
      <c r="T293" s="182"/>
      <c r="U293" s="182"/>
      <c r="V293" s="182"/>
      <c r="W293" s="182"/>
      <c r="X293" s="182"/>
      <c r="Y293" s="182"/>
      <c r="Z293" s="182"/>
      <c r="AA293" s="182"/>
      <c r="AB293" s="182"/>
      <c r="AC293" s="182"/>
    </row>
    <row r="294" spans="2:29" x14ac:dyDescent="0.25">
      <c r="B294" s="251" t="str">
        <f>IF($D294="","",VLOOKUP($D294,Lists!$AP$2:$AS$78,2,FALSE))</f>
        <v/>
      </c>
      <c r="C294" s="263" t="str">
        <f>IF($D294="","",VLOOKUP($D294,Lists!$AP$2:$AS$78,3,FALSE))</f>
        <v/>
      </c>
      <c r="D294" s="182"/>
      <c r="E294" s="182"/>
      <c r="F294" s="183"/>
      <c r="G294" s="184"/>
      <c r="H294" s="210"/>
      <c r="I294" s="182"/>
      <c r="J294" s="182"/>
      <c r="K294" s="185"/>
      <c r="L294" s="182"/>
      <c r="M294" s="182"/>
      <c r="N294" s="182"/>
      <c r="O294" s="182"/>
      <c r="P294" s="182"/>
      <c r="Q294" s="182"/>
      <c r="R294" s="182"/>
      <c r="S294" s="182"/>
      <c r="T294" s="182"/>
      <c r="U294" s="182"/>
      <c r="V294" s="182"/>
      <c r="W294" s="182"/>
      <c r="X294" s="182"/>
      <c r="Y294" s="182"/>
      <c r="Z294" s="182"/>
      <c r="AA294" s="182"/>
      <c r="AB294" s="182"/>
      <c r="AC294" s="182"/>
    </row>
    <row r="295" spans="2:29" x14ac:dyDescent="0.25">
      <c r="B295" s="251" t="str">
        <f>IF($D295="","",VLOOKUP($D295,Lists!$AP$2:$AS$78,2,FALSE))</f>
        <v/>
      </c>
      <c r="C295" s="263" t="str">
        <f>IF($D295="","",VLOOKUP($D295,Lists!$AP$2:$AS$78,3,FALSE))</f>
        <v/>
      </c>
      <c r="D295" s="182"/>
      <c r="E295" s="182"/>
      <c r="F295" s="183"/>
      <c r="G295" s="184"/>
      <c r="H295" s="210"/>
      <c r="I295" s="182"/>
      <c r="J295" s="182"/>
      <c r="K295" s="185"/>
      <c r="L295" s="182"/>
      <c r="M295" s="182"/>
      <c r="N295" s="182"/>
      <c r="O295" s="182"/>
      <c r="P295" s="182"/>
      <c r="Q295" s="182"/>
      <c r="R295" s="182"/>
      <c r="S295" s="182"/>
      <c r="T295" s="182"/>
      <c r="U295" s="182"/>
      <c r="V295" s="182"/>
      <c r="W295" s="182"/>
      <c r="X295" s="182"/>
      <c r="Y295" s="182"/>
      <c r="Z295" s="182"/>
      <c r="AA295" s="182"/>
      <c r="AB295" s="182"/>
      <c r="AC295" s="182"/>
    </row>
    <row r="296" spans="2:29" x14ac:dyDescent="0.25">
      <c r="B296" s="251" t="str">
        <f>IF($D296="","",VLOOKUP($D296,Lists!$AP$2:$AS$78,2,FALSE))</f>
        <v/>
      </c>
      <c r="C296" s="263" t="str">
        <f>IF($D296="","",VLOOKUP($D296,Lists!$AP$2:$AS$78,3,FALSE))</f>
        <v/>
      </c>
      <c r="D296" s="182"/>
      <c r="E296" s="182"/>
      <c r="F296" s="183"/>
      <c r="G296" s="184"/>
      <c r="H296" s="210"/>
      <c r="I296" s="182"/>
      <c r="J296" s="182"/>
      <c r="K296" s="185"/>
      <c r="L296" s="182"/>
      <c r="M296" s="182"/>
      <c r="N296" s="182"/>
      <c r="O296" s="182"/>
      <c r="P296" s="182"/>
      <c r="Q296" s="182"/>
      <c r="R296" s="182"/>
      <c r="S296" s="182"/>
      <c r="T296" s="182"/>
      <c r="U296" s="182"/>
      <c r="V296" s="182"/>
      <c r="W296" s="182"/>
      <c r="X296" s="182"/>
      <c r="Y296" s="182"/>
      <c r="Z296" s="182"/>
      <c r="AA296" s="182"/>
      <c r="AB296" s="182"/>
      <c r="AC296" s="182"/>
    </row>
    <row r="297" spans="2:29" x14ac:dyDescent="0.25">
      <c r="B297" s="251" t="str">
        <f>IF($D297="","",VLOOKUP($D297,Lists!$AP$2:$AS$78,2,FALSE))</f>
        <v/>
      </c>
      <c r="C297" s="263" t="str">
        <f>IF($D297="","",VLOOKUP($D297,Lists!$AP$2:$AS$78,3,FALSE))</f>
        <v/>
      </c>
      <c r="D297" s="182"/>
      <c r="E297" s="182"/>
      <c r="F297" s="183"/>
      <c r="G297" s="184"/>
      <c r="H297" s="210"/>
      <c r="I297" s="182"/>
      <c r="J297" s="182"/>
      <c r="K297" s="185"/>
      <c r="L297" s="182"/>
      <c r="M297" s="182"/>
      <c r="N297" s="182"/>
      <c r="O297" s="182"/>
      <c r="P297" s="182"/>
      <c r="Q297" s="182"/>
      <c r="R297" s="182"/>
      <c r="S297" s="182"/>
      <c r="T297" s="182"/>
      <c r="U297" s="182"/>
      <c r="V297" s="182"/>
      <c r="W297" s="182"/>
      <c r="X297" s="182"/>
      <c r="Y297" s="182"/>
      <c r="Z297" s="182"/>
      <c r="AA297" s="182"/>
      <c r="AB297" s="182"/>
      <c r="AC297" s="182"/>
    </row>
    <row r="298" spans="2:29" x14ac:dyDescent="0.25">
      <c r="B298" s="251" t="str">
        <f>IF($D298="","",VLOOKUP($D298,Lists!$AP$2:$AS$78,2,FALSE))</f>
        <v/>
      </c>
      <c r="C298" s="263" t="str">
        <f>IF($D298="","",VLOOKUP($D298,Lists!$AP$2:$AS$78,3,FALSE))</f>
        <v/>
      </c>
      <c r="D298" s="182"/>
      <c r="E298" s="182"/>
      <c r="F298" s="183"/>
      <c r="G298" s="184"/>
      <c r="H298" s="210"/>
      <c r="I298" s="182"/>
      <c r="J298" s="182"/>
      <c r="K298" s="185"/>
      <c r="L298" s="182"/>
      <c r="M298" s="182"/>
      <c r="N298" s="182"/>
      <c r="O298" s="182"/>
      <c r="P298" s="182"/>
      <c r="Q298" s="182"/>
      <c r="R298" s="182"/>
      <c r="S298" s="182"/>
      <c r="T298" s="182"/>
      <c r="U298" s="182"/>
      <c r="V298" s="182"/>
      <c r="W298" s="182"/>
      <c r="X298" s="182"/>
      <c r="Y298" s="182"/>
      <c r="Z298" s="182"/>
      <c r="AA298" s="182"/>
      <c r="AB298" s="182"/>
      <c r="AC298" s="182"/>
    </row>
    <row r="299" spans="2:29" x14ac:dyDescent="0.25">
      <c r="B299" s="251" t="str">
        <f>IF($D299="","",VLOOKUP($D299,Lists!$AP$2:$AS$78,2,FALSE))</f>
        <v/>
      </c>
      <c r="C299" s="263" t="str">
        <f>IF($D299="","",VLOOKUP($D299,Lists!$AP$2:$AS$78,3,FALSE))</f>
        <v/>
      </c>
      <c r="D299" s="182"/>
      <c r="E299" s="182"/>
      <c r="F299" s="183"/>
      <c r="G299" s="184"/>
      <c r="H299" s="210"/>
      <c r="I299" s="182"/>
      <c r="J299" s="182"/>
      <c r="K299" s="185"/>
      <c r="L299" s="182"/>
      <c r="M299" s="182"/>
      <c r="N299" s="182"/>
      <c r="O299" s="182"/>
      <c r="P299" s="182"/>
      <c r="Q299" s="182"/>
      <c r="R299" s="182"/>
      <c r="S299" s="182"/>
      <c r="T299" s="182"/>
      <c r="U299" s="182"/>
      <c r="V299" s="182"/>
      <c r="W299" s="182"/>
      <c r="X299" s="182"/>
      <c r="Y299" s="182"/>
      <c r="Z299" s="182"/>
      <c r="AA299" s="182"/>
      <c r="AB299" s="182"/>
      <c r="AC299" s="182"/>
    </row>
    <row r="300" spans="2:29" x14ac:dyDescent="0.25">
      <c r="B300" s="251" t="str">
        <f>IF($D300="","",VLOOKUP($D300,Lists!$AP$2:$AS$78,2,FALSE))</f>
        <v/>
      </c>
      <c r="C300" s="263" t="str">
        <f>IF($D300="","",VLOOKUP($D300,Lists!$AP$2:$AS$78,3,FALSE))</f>
        <v/>
      </c>
      <c r="D300" s="182"/>
      <c r="E300" s="182"/>
      <c r="F300" s="183"/>
      <c r="G300" s="184"/>
      <c r="H300" s="210"/>
      <c r="I300" s="182"/>
      <c r="J300" s="182"/>
      <c r="K300" s="185"/>
      <c r="L300" s="182"/>
      <c r="M300" s="182"/>
      <c r="N300" s="182"/>
      <c r="O300" s="182"/>
      <c r="P300" s="182"/>
      <c r="Q300" s="182"/>
      <c r="R300" s="182"/>
      <c r="S300" s="182"/>
      <c r="T300" s="182"/>
      <c r="U300" s="182"/>
      <c r="V300" s="182"/>
      <c r="W300" s="182"/>
      <c r="X300" s="182"/>
      <c r="Y300" s="182"/>
      <c r="Z300" s="182"/>
      <c r="AA300" s="182"/>
      <c r="AB300" s="182"/>
      <c r="AC300" s="182"/>
    </row>
    <row r="301" spans="2:29" x14ac:dyDescent="0.25">
      <c r="B301" s="251" t="str">
        <f>IF($D301="","",VLOOKUP($D301,Lists!$AP$2:$AS$78,2,FALSE))</f>
        <v/>
      </c>
      <c r="C301" s="263" t="str">
        <f>IF($D301="","",VLOOKUP($D301,Lists!$AP$2:$AS$78,3,FALSE))</f>
        <v/>
      </c>
      <c r="D301" s="182"/>
      <c r="E301" s="182"/>
      <c r="F301" s="183"/>
      <c r="G301" s="184"/>
      <c r="H301" s="210"/>
      <c r="I301" s="182"/>
      <c r="J301" s="182"/>
      <c r="K301" s="185"/>
      <c r="L301" s="182"/>
      <c r="M301" s="182"/>
      <c r="N301" s="182"/>
      <c r="O301" s="182"/>
      <c r="P301" s="182"/>
      <c r="Q301" s="182"/>
      <c r="R301" s="182"/>
      <c r="S301" s="182"/>
      <c r="T301" s="182"/>
      <c r="U301" s="182"/>
      <c r="V301" s="182"/>
      <c r="W301" s="182"/>
      <c r="X301" s="182"/>
      <c r="Y301" s="182"/>
      <c r="Z301" s="182"/>
      <c r="AA301" s="182"/>
      <c r="AB301" s="182"/>
      <c r="AC301" s="182"/>
    </row>
    <row r="302" spans="2:29" x14ac:dyDescent="0.25">
      <c r="B302" s="251" t="str">
        <f>IF($D302="","",VLOOKUP($D302,Lists!$AP$2:$AS$78,2,FALSE))</f>
        <v/>
      </c>
      <c r="C302" s="263" t="str">
        <f>IF($D302="","",VLOOKUP($D302,Lists!$AP$2:$AS$78,3,FALSE))</f>
        <v/>
      </c>
      <c r="D302" s="182"/>
      <c r="E302" s="182"/>
      <c r="F302" s="183"/>
      <c r="G302" s="184"/>
      <c r="H302" s="210"/>
      <c r="I302" s="182"/>
      <c r="J302" s="182"/>
      <c r="K302" s="185"/>
      <c r="L302" s="182"/>
      <c r="M302" s="182"/>
      <c r="N302" s="182"/>
      <c r="O302" s="182"/>
      <c r="P302" s="182"/>
      <c r="Q302" s="182"/>
      <c r="R302" s="182"/>
      <c r="S302" s="182"/>
      <c r="T302" s="182"/>
      <c r="U302" s="182"/>
      <c r="V302" s="182"/>
      <c r="W302" s="182"/>
      <c r="X302" s="182"/>
      <c r="Y302" s="182"/>
      <c r="Z302" s="182"/>
      <c r="AA302" s="182"/>
      <c r="AB302" s="182"/>
      <c r="AC302" s="182"/>
    </row>
    <row r="303" spans="2:29" x14ac:dyDescent="0.25">
      <c r="B303" s="251" t="str">
        <f>IF($D303="","",VLOOKUP($D303,Lists!$AP$2:$AS$78,2,FALSE))</f>
        <v/>
      </c>
      <c r="C303" s="263" t="str">
        <f>IF($D303="","",VLOOKUP($D303,Lists!$AP$2:$AS$78,3,FALSE))</f>
        <v/>
      </c>
      <c r="D303" s="182"/>
      <c r="E303" s="182"/>
      <c r="F303" s="183"/>
      <c r="G303" s="184"/>
      <c r="H303" s="210"/>
      <c r="I303" s="182"/>
      <c r="J303" s="182"/>
      <c r="K303" s="185"/>
      <c r="L303" s="182"/>
      <c r="M303" s="182"/>
      <c r="N303" s="182"/>
      <c r="O303" s="182"/>
      <c r="P303" s="182"/>
      <c r="Q303" s="182"/>
      <c r="R303" s="182"/>
      <c r="S303" s="182"/>
      <c r="T303" s="182"/>
      <c r="U303" s="182"/>
      <c r="V303" s="182"/>
      <c r="W303" s="182"/>
      <c r="X303" s="182"/>
      <c r="Y303" s="182"/>
      <c r="Z303" s="182"/>
      <c r="AA303" s="182"/>
      <c r="AB303" s="182"/>
      <c r="AC303" s="182"/>
    </row>
    <row r="304" spans="2:29" x14ac:dyDescent="0.25">
      <c r="B304" s="251" t="str">
        <f>IF($D304="","",VLOOKUP($D304,Lists!$AP$2:$AS$78,2,FALSE))</f>
        <v/>
      </c>
      <c r="C304" s="263" t="str">
        <f>IF($D304="","",VLOOKUP($D304,Lists!$AP$2:$AS$78,3,FALSE))</f>
        <v/>
      </c>
      <c r="D304" s="182"/>
      <c r="E304" s="182"/>
      <c r="F304" s="183"/>
      <c r="G304" s="184"/>
      <c r="H304" s="210"/>
      <c r="I304" s="182"/>
      <c r="J304" s="182"/>
      <c r="K304" s="185"/>
      <c r="L304" s="182"/>
      <c r="M304" s="182"/>
      <c r="N304" s="182"/>
      <c r="O304" s="182"/>
      <c r="P304" s="182"/>
      <c r="Q304" s="182"/>
      <c r="R304" s="182"/>
      <c r="S304" s="182"/>
      <c r="T304" s="182"/>
      <c r="U304" s="182"/>
      <c r="V304" s="182"/>
      <c r="W304" s="182"/>
      <c r="X304" s="182"/>
      <c r="Y304" s="182"/>
      <c r="Z304" s="182"/>
      <c r="AA304" s="182"/>
      <c r="AB304" s="182"/>
      <c r="AC304" s="182"/>
    </row>
    <row r="305" spans="2:29" x14ac:dyDescent="0.25">
      <c r="B305" s="251" t="str">
        <f>IF($D305="","",VLOOKUP($D305,Lists!$AP$2:$AS$78,2,FALSE))</f>
        <v/>
      </c>
      <c r="C305" s="263" t="str">
        <f>IF($D305="","",VLOOKUP($D305,Lists!$AP$2:$AS$78,3,FALSE))</f>
        <v/>
      </c>
      <c r="D305" s="182"/>
      <c r="E305" s="182"/>
      <c r="F305" s="183"/>
      <c r="G305" s="184"/>
      <c r="H305" s="210"/>
      <c r="I305" s="182"/>
      <c r="J305" s="182"/>
      <c r="K305" s="185"/>
      <c r="L305" s="182"/>
      <c r="M305" s="182"/>
      <c r="N305" s="182"/>
      <c r="O305" s="182"/>
      <c r="P305" s="182"/>
      <c r="Q305" s="182"/>
      <c r="R305" s="182"/>
      <c r="S305" s="182"/>
      <c r="T305" s="182"/>
      <c r="U305" s="182"/>
      <c r="V305" s="182"/>
      <c r="W305" s="182"/>
      <c r="X305" s="182"/>
      <c r="Y305" s="182"/>
      <c r="Z305" s="182"/>
      <c r="AA305" s="182"/>
      <c r="AB305" s="182"/>
      <c r="AC305" s="182"/>
    </row>
    <row r="306" spans="2:29" x14ac:dyDescent="0.25">
      <c r="B306" s="251" t="str">
        <f>IF($D306="","",VLOOKUP($D306,Lists!$AP$2:$AS$78,2,FALSE))</f>
        <v/>
      </c>
      <c r="C306" s="263" t="str">
        <f>IF($D306="","",VLOOKUP($D306,Lists!$AP$2:$AS$78,3,FALSE))</f>
        <v/>
      </c>
      <c r="D306" s="182"/>
      <c r="E306" s="182"/>
      <c r="F306" s="183"/>
      <c r="G306" s="184"/>
      <c r="H306" s="210"/>
      <c r="I306" s="182"/>
      <c r="J306" s="182"/>
      <c r="K306" s="185"/>
      <c r="L306" s="182"/>
      <c r="M306" s="182"/>
      <c r="N306" s="182"/>
      <c r="O306" s="182"/>
      <c r="P306" s="182"/>
      <c r="Q306" s="182"/>
      <c r="R306" s="182"/>
      <c r="S306" s="182"/>
      <c r="T306" s="182"/>
      <c r="U306" s="182"/>
      <c r="V306" s="182"/>
      <c r="W306" s="182"/>
      <c r="X306" s="182"/>
      <c r="Y306" s="182"/>
      <c r="Z306" s="182"/>
      <c r="AA306" s="182"/>
      <c r="AB306" s="182"/>
      <c r="AC306" s="182"/>
    </row>
    <row r="307" spans="2:29" x14ac:dyDescent="0.25">
      <c r="B307" s="251" t="str">
        <f>IF($D307="","",VLOOKUP($D307,Lists!$AP$2:$AS$78,2,FALSE))</f>
        <v/>
      </c>
      <c r="C307" s="263" t="str">
        <f>IF($D307="","",VLOOKUP($D307,Lists!$AP$2:$AS$78,3,FALSE))</f>
        <v/>
      </c>
      <c r="D307" s="182"/>
      <c r="E307" s="182"/>
      <c r="F307" s="183"/>
      <c r="G307" s="184"/>
      <c r="H307" s="210"/>
      <c r="I307" s="182"/>
      <c r="J307" s="182"/>
      <c r="K307" s="185"/>
      <c r="L307" s="182"/>
      <c r="M307" s="182"/>
      <c r="N307" s="182"/>
      <c r="O307" s="182"/>
      <c r="P307" s="182"/>
      <c r="Q307" s="182"/>
      <c r="R307" s="182"/>
      <c r="S307" s="182"/>
      <c r="T307" s="182"/>
      <c r="U307" s="182"/>
      <c r="V307" s="182"/>
      <c r="W307" s="182"/>
      <c r="X307" s="182"/>
      <c r="Y307" s="182"/>
      <c r="Z307" s="182"/>
      <c r="AA307" s="182"/>
      <c r="AB307" s="182"/>
      <c r="AC307" s="182"/>
    </row>
    <row r="308" spans="2:29" x14ac:dyDescent="0.25">
      <c r="B308" s="251" t="str">
        <f>IF($D308="","",VLOOKUP($D308,Lists!$AP$2:$AS$78,2,FALSE))</f>
        <v/>
      </c>
      <c r="C308" s="263" t="str">
        <f>IF($D308="","",VLOOKUP($D308,Lists!$AP$2:$AS$78,3,FALSE))</f>
        <v/>
      </c>
      <c r="D308" s="182"/>
      <c r="E308" s="182"/>
      <c r="F308" s="183"/>
      <c r="G308" s="184"/>
      <c r="H308" s="210"/>
      <c r="I308" s="182"/>
      <c r="J308" s="182"/>
      <c r="K308" s="185"/>
      <c r="L308" s="182"/>
      <c r="M308" s="182"/>
      <c r="N308" s="182"/>
      <c r="O308" s="182"/>
      <c r="P308" s="182"/>
      <c r="Q308" s="182"/>
      <c r="R308" s="182"/>
      <c r="S308" s="182"/>
      <c r="T308" s="182"/>
      <c r="U308" s="182"/>
      <c r="V308" s="182"/>
      <c r="W308" s="182"/>
      <c r="X308" s="182"/>
      <c r="Y308" s="182"/>
      <c r="Z308" s="182"/>
      <c r="AA308" s="182"/>
      <c r="AB308" s="182"/>
      <c r="AC308" s="182"/>
    </row>
    <row r="309" spans="2:29" x14ac:dyDescent="0.25">
      <c r="B309" s="251" t="str">
        <f>IF($D309="","",VLOOKUP($D309,Lists!$AP$2:$AS$78,2,FALSE))</f>
        <v/>
      </c>
      <c r="C309" s="263" t="str">
        <f>IF($D309="","",VLOOKUP($D309,Lists!$AP$2:$AS$78,3,FALSE))</f>
        <v/>
      </c>
      <c r="D309" s="182"/>
      <c r="E309" s="182"/>
      <c r="F309" s="183"/>
      <c r="G309" s="184"/>
      <c r="H309" s="210"/>
      <c r="I309" s="182"/>
      <c r="J309" s="182"/>
      <c r="K309" s="185"/>
      <c r="L309" s="182"/>
      <c r="M309" s="182"/>
      <c r="N309" s="182"/>
      <c r="O309" s="182"/>
      <c r="P309" s="182"/>
      <c r="Q309" s="182"/>
      <c r="R309" s="182"/>
      <c r="S309" s="182"/>
      <c r="T309" s="182"/>
      <c r="U309" s="182"/>
      <c r="V309" s="182"/>
      <c r="W309" s="182"/>
      <c r="X309" s="182"/>
      <c r="Y309" s="182"/>
      <c r="Z309" s="182"/>
      <c r="AA309" s="182"/>
      <c r="AB309" s="182"/>
      <c r="AC309" s="182"/>
    </row>
    <row r="310" spans="2:29" x14ac:dyDescent="0.25">
      <c r="B310" s="251" t="str">
        <f>IF($D310="","",VLOOKUP($D310,Lists!$AP$2:$AS$78,2,FALSE))</f>
        <v/>
      </c>
      <c r="C310" s="263" t="str">
        <f>IF($D310="","",VLOOKUP($D310,Lists!$AP$2:$AS$78,3,FALSE))</f>
        <v/>
      </c>
      <c r="D310" s="182"/>
      <c r="E310" s="182"/>
      <c r="F310" s="183"/>
      <c r="G310" s="184"/>
      <c r="H310" s="210"/>
      <c r="I310" s="182"/>
      <c r="J310" s="182"/>
      <c r="K310" s="185"/>
      <c r="L310" s="182"/>
      <c r="M310" s="182"/>
      <c r="N310" s="182"/>
      <c r="O310" s="182"/>
      <c r="P310" s="182"/>
      <c r="Q310" s="182"/>
      <c r="R310" s="182"/>
      <c r="S310" s="182"/>
      <c r="T310" s="182"/>
      <c r="U310" s="182"/>
      <c r="V310" s="182"/>
      <c r="W310" s="182"/>
      <c r="X310" s="182"/>
      <c r="Y310" s="182"/>
      <c r="Z310" s="182"/>
      <c r="AA310" s="182"/>
      <c r="AB310" s="182"/>
      <c r="AC310" s="182"/>
    </row>
    <row r="311" spans="2:29" x14ac:dyDescent="0.25">
      <c r="B311" s="251" t="str">
        <f>IF($D311="","",VLOOKUP($D311,Lists!$AP$2:$AS$78,2,FALSE))</f>
        <v/>
      </c>
      <c r="C311" s="263" t="str">
        <f>IF($D311="","",VLOOKUP($D311,Lists!$AP$2:$AS$78,3,FALSE))</f>
        <v/>
      </c>
      <c r="D311" s="182"/>
      <c r="E311" s="182"/>
      <c r="F311" s="183"/>
      <c r="G311" s="184"/>
      <c r="H311" s="210"/>
      <c r="I311" s="182"/>
      <c r="J311" s="182"/>
      <c r="K311" s="185"/>
      <c r="L311" s="182"/>
      <c r="M311" s="182"/>
      <c r="N311" s="182"/>
      <c r="O311" s="182"/>
      <c r="P311" s="182"/>
      <c r="Q311" s="182"/>
      <c r="R311" s="182"/>
      <c r="S311" s="182"/>
      <c r="T311" s="182"/>
      <c r="U311" s="182"/>
      <c r="V311" s="182"/>
      <c r="W311" s="182"/>
      <c r="X311" s="182"/>
      <c r="Y311" s="182"/>
      <c r="Z311" s="182"/>
      <c r="AA311" s="182"/>
      <c r="AB311" s="182"/>
      <c r="AC311" s="182"/>
    </row>
    <row r="312" spans="2:29" x14ac:dyDescent="0.25">
      <c r="B312" s="251" t="str">
        <f>IF($D312="","",VLOOKUP($D312,Lists!$AP$2:$AS$78,2,FALSE))</f>
        <v/>
      </c>
      <c r="C312" s="263" t="str">
        <f>IF($D312="","",VLOOKUP($D312,Lists!$AP$2:$AS$78,3,FALSE))</f>
        <v/>
      </c>
      <c r="D312" s="182"/>
      <c r="E312" s="182"/>
      <c r="F312" s="183"/>
      <c r="G312" s="184"/>
      <c r="H312" s="210"/>
      <c r="I312" s="182"/>
      <c r="J312" s="182"/>
      <c r="K312" s="185"/>
      <c r="L312" s="182"/>
      <c r="M312" s="182"/>
      <c r="N312" s="182"/>
      <c r="O312" s="182"/>
      <c r="P312" s="182"/>
      <c r="Q312" s="182"/>
      <c r="R312" s="182"/>
      <c r="S312" s="182"/>
      <c r="T312" s="182"/>
      <c r="U312" s="182"/>
      <c r="V312" s="182"/>
      <c r="W312" s="182"/>
      <c r="X312" s="182"/>
      <c r="Y312" s="182"/>
      <c r="Z312" s="182"/>
      <c r="AA312" s="182"/>
      <c r="AB312" s="182"/>
      <c r="AC312" s="182"/>
    </row>
    <row r="313" spans="2:29" x14ac:dyDescent="0.25">
      <c r="B313" s="251" t="str">
        <f>IF($D313="","",VLOOKUP($D313,Lists!$AP$2:$AS$78,2,FALSE))</f>
        <v/>
      </c>
      <c r="C313" s="263" t="str">
        <f>IF($D313="","",VLOOKUP($D313,Lists!$AP$2:$AS$78,3,FALSE))</f>
        <v/>
      </c>
      <c r="D313" s="182"/>
      <c r="E313" s="182"/>
      <c r="F313" s="183"/>
      <c r="G313" s="184"/>
      <c r="H313" s="210"/>
      <c r="I313" s="182"/>
      <c r="J313" s="182"/>
      <c r="K313" s="185"/>
      <c r="L313" s="182"/>
      <c r="M313" s="182"/>
      <c r="N313" s="182"/>
      <c r="O313" s="182"/>
      <c r="P313" s="182"/>
      <c r="Q313" s="182"/>
      <c r="R313" s="182"/>
      <c r="S313" s="182"/>
      <c r="T313" s="182"/>
      <c r="U313" s="182"/>
      <c r="V313" s="182"/>
      <c r="W313" s="182"/>
      <c r="X313" s="182"/>
      <c r="Y313" s="182"/>
      <c r="Z313" s="182"/>
      <c r="AA313" s="182"/>
      <c r="AB313" s="182"/>
      <c r="AC313" s="182"/>
    </row>
    <row r="314" spans="2:29" x14ac:dyDescent="0.25">
      <c r="B314" s="251" t="str">
        <f>IF($D314="","",VLOOKUP($D314,Lists!$AP$2:$AS$78,2,FALSE))</f>
        <v/>
      </c>
      <c r="C314" s="263" t="str">
        <f>IF($D314="","",VLOOKUP($D314,Lists!$AP$2:$AS$78,3,FALSE))</f>
        <v/>
      </c>
      <c r="D314" s="182"/>
      <c r="E314" s="182"/>
      <c r="F314" s="183"/>
      <c r="G314" s="184"/>
      <c r="H314" s="210"/>
      <c r="I314" s="182"/>
      <c r="J314" s="182"/>
      <c r="K314" s="185"/>
      <c r="L314" s="182"/>
      <c r="M314" s="182"/>
      <c r="N314" s="182"/>
      <c r="O314" s="182"/>
      <c r="P314" s="182"/>
      <c r="Q314" s="182"/>
      <c r="R314" s="182"/>
      <c r="S314" s="182"/>
      <c r="T314" s="182"/>
      <c r="U314" s="182"/>
      <c r="V314" s="182"/>
      <c r="W314" s="182"/>
      <c r="X314" s="182"/>
      <c r="Y314" s="182"/>
      <c r="Z314" s="182"/>
      <c r="AA314" s="182"/>
      <c r="AB314" s="182"/>
      <c r="AC314" s="182"/>
    </row>
    <row r="315" spans="2:29" x14ac:dyDescent="0.25">
      <c r="B315" s="251" t="str">
        <f>IF($D315="","",VLOOKUP($D315,Lists!$AP$2:$AS$78,2,FALSE))</f>
        <v/>
      </c>
      <c r="C315" s="263" t="str">
        <f>IF($D315="","",VLOOKUP($D315,Lists!$AP$2:$AS$78,3,FALSE))</f>
        <v/>
      </c>
      <c r="D315" s="182"/>
      <c r="E315" s="182"/>
      <c r="F315" s="183"/>
      <c r="G315" s="184"/>
      <c r="H315" s="210"/>
      <c r="I315" s="182"/>
      <c r="J315" s="182"/>
      <c r="K315" s="185"/>
      <c r="L315" s="182"/>
      <c r="M315" s="182"/>
      <c r="N315" s="182"/>
      <c r="O315" s="182"/>
      <c r="P315" s="182"/>
      <c r="Q315" s="182"/>
      <c r="R315" s="182"/>
      <c r="S315" s="182"/>
      <c r="T315" s="182"/>
      <c r="U315" s="182"/>
      <c r="V315" s="182"/>
      <c r="W315" s="182"/>
      <c r="X315" s="182"/>
      <c r="Y315" s="182"/>
      <c r="Z315" s="182"/>
      <c r="AA315" s="182"/>
      <c r="AB315" s="182"/>
      <c r="AC315" s="182"/>
    </row>
    <row r="316" spans="2:29" x14ac:dyDescent="0.25">
      <c r="B316" s="251" t="str">
        <f>IF($D316="","",VLOOKUP($D316,Lists!$AP$2:$AS$78,2,FALSE))</f>
        <v/>
      </c>
      <c r="C316" s="263" t="str">
        <f>IF($D316="","",VLOOKUP($D316,Lists!$AP$2:$AS$78,3,FALSE))</f>
        <v/>
      </c>
      <c r="D316" s="182"/>
      <c r="E316" s="182"/>
      <c r="F316" s="183"/>
      <c r="G316" s="184"/>
      <c r="H316" s="210"/>
      <c r="I316" s="182"/>
      <c r="J316" s="182"/>
      <c r="K316" s="185"/>
      <c r="L316" s="182"/>
      <c r="M316" s="182"/>
      <c r="N316" s="182"/>
      <c r="O316" s="182"/>
      <c r="P316" s="182"/>
      <c r="Q316" s="182"/>
      <c r="R316" s="182"/>
      <c r="S316" s="182"/>
      <c r="T316" s="182"/>
      <c r="U316" s="182"/>
      <c r="V316" s="182"/>
      <c r="W316" s="182"/>
      <c r="X316" s="182"/>
      <c r="Y316" s="182"/>
      <c r="Z316" s="182"/>
      <c r="AA316" s="182"/>
      <c r="AB316" s="182"/>
      <c r="AC316" s="182"/>
    </row>
    <row r="317" spans="2:29" x14ac:dyDescent="0.25">
      <c r="B317" s="251" t="str">
        <f>IF($D317="","",VLOOKUP($D317,Lists!$AP$2:$AS$78,2,FALSE))</f>
        <v/>
      </c>
      <c r="C317" s="263" t="str">
        <f>IF($D317="","",VLOOKUP($D317,Lists!$AP$2:$AS$78,3,FALSE))</f>
        <v/>
      </c>
      <c r="D317" s="182"/>
      <c r="E317" s="182"/>
      <c r="F317" s="183"/>
      <c r="G317" s="184"/>
      <c r="H317" s="210"/>
      <c r="I317" s="182"/>
      <c r="J317" s="182"/>
      <c r="K317" s="185"/>
      <c r="L317" s="182"/>
      <c r="M317" s="182"/>
      <c r="N317" s="182"/>
      <c r="O317" s="182"/>
      <c r="P317" s="182"/>
      <c r="Q317" s="182"/>
      <c r="R317" s="182"/>
      <c r="S317" s="182"/>
      <c r="T317" s="182"/>
      <c r="U317" s="182"/>
      <c r="V317" s="182"/>
      <c r="W317" s="182"/>
      <c r="X317" s="182"/>
      <c r="Y317" s="182"/>
      <c r="Z317" s="182"/>
      <c r="AA317" s="182"/>
      <c r="AB317" s="182"/>
      <c r="AC317" s="182"/>
    </row>
    <row r="318" spans="2:29" x14ac:dyDescent="0.25">
      <c r="B318" s="251" t="str">
        <f>IF($D318="","",VLOOKUP($D318,Lists!$AP$2:$AS$78,2,FALSE))</f>
        <v/>
      </c>
      <c r="C318" s="263" t="str">
        <f>IF($D318="","",VLOOKUP($D318,Lists!$AP$2:$AS$78,3,FALSE))</f>
        <v/>
      </c>
      <c r="D318" s="182"/>
      <c r="E318" s="182"/>
      <c r="F318" s="183"/>
      <c r="G318" s="184"/>
      <c r="H318" s="210"/>
      <c r="I318" s="182"/>
      <c r="J318" s="182"/>
      <c r="K318" s="185"/>
      <c r="L318" s="182"/>
      <c r="M318" s="182"/>
      <c r="N318" s="182"/>
      <c r="O318" s="182"/>
      <c r="P318" s="182"/>
      <c r="Q318" s="182"/>
      <c r="R318" s="182"/>
      <c r="S318" s="182"/>
      <c r="T318" s="182"/>
      <c r="U318" s="182"/>
      <c r="V318" s="182"/>
      <c r="W318" s="182"/>
      <c r="X318" s="182"/>
      <c r="Y318" s="182"/>
      <c r="Z318" s="182"/>
      <c r="AA318" s="182"/>
      <c r="AB318" s="182"/>
      <c r="AC318" s="182"/>
    </row>
    <row r="319" spans="2:29" x14ac:dyDescent="0.25">
      <c r="B319" s="251" t="str">
        <f>IF($D319="","",VLOOKUP($D319,Lists!$AP$2:$AS$78,2,FALSE))</f>
        <v/>
      </c>
      <c r="C319" s="263" t="str">
        <f>IF($D319="","",VLOOKUP($D319,Lists!$AP$2:$AS$78,3,FALSE))</f>
        <v/>
      </c>
      <c r="D319" s="182"/>
      <c r="E319" s="182"/>
      <c r="F319" s="183"/>
      <c r="G319" s="184"/>
      <c r="H319" s="210"/>
      <c r="I319" s="182"/>
      <c r="J319" s="182"/>
      <c r="K319" s="185"/>
      <c r="L319" s="182"/>
      <c r="M319" s="182"/>
      <c r="N319" s="182"/>
      <c r="O319" s="182"/>
      <c r="P319" s="182"/>
      <c r="Q319" s="182"/>
      <c r="R319" s="182"/>
      <c r="S319" s="182"/>
      <c r="T319" s="182"/>
      <c r="U319" s="182"/>
      <c r="V319" s="182"/>
      <c r="W319" s="182"/>
      <c r="X319" s="182"/>
      <c r="Y319" s="182"/>
      <c r="Z319" s="182"/>
      <c r="AA319" s="182"/>
      <c r="AB319" s="182"/>
      <c r="AC319" s="182"/>
    </row>
    <row r="320" spans="2:29" x14ac:dyDescent="0.25">
      <c r="B320" s="251" t="str">
        <f>IF($D320="","",VLOOKUP($D320,Lists!$AP$2:$AS$78,2,FALSE))</f>
        <v/>
      </c>
      <c r="C320" s="263" t="str">
        <f>IF($D320="","",VLOOKUP($D320,Lists!$AP$2:$AS$78,3,FALSE))</f>
        <v/>
      </c>
      <c r="D320" s="182"/>
      <c r="E320" s="182"/>
      <c r="F320" s="183"/>
      <c r="G320" s="184"/>
      <c r="H320" s="210"/>
      <c r="I320" s="182"/>
      <c r="J320" s="182"/>
      <c r="K320" s="185"/>
      <c r="L320" s="182"/>
      <c r="M320" s="182"/>
      <c r="N320" s="182"/>
      <c r="O320" s="182"/>
      <c r="P320" s="182"/>
      <c r="Q320" s="182"/>
      <c r="R320" s="182"/>
      <c r="S320" s="182"/>
      <c r="T320" s="182"/>
      <c r="U320" s="182"/>
      <c r="V320" s="182"/>
      <c r="W320" s="182"/>
      <c r="X320" s="182"/>
      <c r="Y320" s="182"/>
      <c r="Z320" s="182"/>
      <c r="AA320" s="182"/>
      <c r="AB320" s="182"/>
      <c r="AC320" s="182"/>
    </row>
    <row r="321" spans="2:29" x14ac:dyDescent="0.25">
      <c r="B321" s="251" t="str">
        <f>IF($D321="","",VLOOKUP($D321,Lists!$AP$2:$AS$78,2,FALSE))</f>
        <v/>
      </c>
      <c r="C321" s="263" t="str">
        <f>IF($D321="","",VLOOKUP($D321,Lists!$AP$2:$AS$78,3,FALSE))</f>
        <v/>
      </c>
      <c r="D321" s="182"/>
      <c r="E321" s="182"/>
      <c r="F321" s="183"/>
      <c r="G321" s="184"/>
      <c r="H321" s="210"/>
      <c r="I321" s="182"/>
      <c r="J321" s="182"/>
      <c r="K321" s="185"/>
      <c r="L321" s="182"/>
      <c r="M321" s="182"/>
      <c r="N321" s="182"/>
      <c r="O321" s="182"/>
      <c r="P321" s="182"/>
      <c r="Q321" s="182"/>
      <c r="R321" s="182"/>
      <c r="S321" s="182"/>
      <c r="T321" s="182"/>
      <c r="U321" s="182"/>
      <c r="V321" s="182"/>
      <c r="W321" s="182"/>
      <c r="X321" s="182"/>
      <c r="Y321" s="182"/>
      <c r="Z321" s="182"/>
      <c r="AA321" s="182"/>
      <c r="AB321" s="182"/>
      <c r="AC321" s="182"/>
    </row>
    <row r="322" spans="2:29" x14ac:dyDescent="0.25">
      <c r="B322" s="251" t="str">
        <f>IF($D322="","",VLOOKUP($D322,Lists!$AP$2:$AS$78,2,FALSE))</f>
        <v/>
      </c>
      <c r="C322" s="263" t="str">
        <f>IF($D322="","",VLOOKUP($D322,Lists!$AP$2:$AS$78,3,FALSE))</f>
        <v/>
      </c>
      <c r="D322" s="182"/>
      <c r="E322" s="182"/>
      <c r="F322" s="183"/>
      <c r="G322" s="184"/>
      <c r="H322" s="210"/>
      <c r="I322" s="182"/>
      <c r="J322" s="182"/>
      <c r="K322" s="185"/>
      <c r="L322" s="182"/>
      <c r="M322" s="182"/>
      <c r="N322" s="182"/>
      <c r="O322" s="182"/>
      <c r="P322" s="182"/>
      <c r="Q322" s="182"/>
      <c r="R322" s="182"/>
      <c r="S322" s="182"/>
      <c r="T322" s="182"/>
      <c r="U322" s="182"/>
      <c r="V322" s="182"/>
      <c r="W322" s="182"/>
      <c r="X322" s="182"/>
      <c r="Y322" s="182"/>
      <c r="Z322" s="182"/>
      <c r="AA322" s="182"/>
      <c r="AB322" s="182"/>
      <c r="AC322" s="182"/>
    </row>
    <row r="323" spans="2:29" x14ac:dyDescent="0.25">
      <c r="B323" s="251" t="str">
        <f>IF($D323="","",VLOOKUP($D323,Lists!$AP$2:$AS$78,2,FALSE))</f>
        <v/>
      </c>
      <c r="C323" s="263" t="str">
        <f>IF($D323="","",VLOOKUP($D323,Lists!$AP$2:$AS$78,3,FALSE))</f>
        <v/>
      </c>
      <c r="D323" s="182"/>
      <c r="E323" s="182"/>
      <c r="F323" s="183"/>
      <c r="G323" s="184"/>
      <c r="H323" s="210"/>
      <c r="I323" s="182"/>
      <c r="J323" s="182"/>
      <c r="K323" s="185"/>
      <c r="L323" s="182"/>
      <c r="M323" s="182"/>
      <c r="N323" s="182"/>
      <c r="O323" s="182"/>
      <c r="P323" s="182"/>
      <c r="Q323" s="182"/>
      <c r="R323" s="182"/>
      <c r="S323" s="182"/>
      <c r="T323" s="182"/>
      <c r="U323" s="182"/>
      <c r="V323" s="182"/>
      <c r="W323" s="182"/>
      <c r="X323" s="182"/>
      <c r="Y323" s="182"/>
      <c r="Z323" s="182"/>
      <c r="AA323" s="182"/>
      <c r="AB323" s="182"/>
      <c r="AC323" s="182"/>
    </row>
    <row r="324" spans="2:29" x14ac:dyDescent="0.25">
      <c r="B324" s="251" t="str">
        <f>IF($D324="","",VLOOKUP($D324,Lists!$AP$2:$AS$78,2,FALSE))</f>
        <v/>
      </c>
      <c r="C324" s="263" t="str">
        <f>IF($D324="","",VLOOKUP($D324,Lists!$AP$2:$AS$78,3,FALSE))</f>
        <v/>
      </c>
      <c r="D324" s="182"/>
      <c r="E324" s="182"/>
      <c r="F324" s="183"/>
      <c r="G324" s="184"/>
      <c r="H324" s="210"/>
      <c r="I324" s="182"/>
      <c r="J324" s="182"/>
      <c r="K324" s="185"/>
      <c r="L324" s="182"/>
      <c r="M324" s="182"/>
      <c r="N324" s="182"/>
      <c r="O324" s="182"/>
      <c r="P324" s="182"/>
      <c r="Q324" s="182"/>
      <c r="R324" s="182"/>
      <c r="S324" s="182"/>
      <c r="T324" s="182"/>
      <c r="U324" s="182"/>
      <c r="V324" s="182"/>
      <c r="W324" s="182"/>
      <c r="X324" s="182"/>
      <c r="Y324" s="182"/>
      <c r="Z324" s="182"/>
      <c r="AA324" s="182"/>
      <c r="AB324" s="182"/>
      <c r="AC324" s="182"/>
    </row>
    <row r="325" spans="2:29" x14ac:dyDescent="0.25">
      <c r="B325" s="251" t="str">
        <f>IF($D325="","",VLOOKUP($D325,Lists!$AP$2:$AS$78,2,FALSE))</f>
        <v/>
      </c>
      <c r="C325" s="263" t="str">
        <f>IF($D325="","",VLOOKUP($D325,Lists!$AP$2:$AS$78,3,FALSE))</f>
        <v/>
      </c>
      <c r="D325" s="182"/>
      <c r="E325" s="182"/>
      <c r="F325" s="183"/>
      <c r="G325" s="184"/>
      <c r="H325" s="210"/>
      <c r="I325" s="182"/>
      <c r="J325" s="182"/>
      <c r="K325" s="185"/>
      <c r="L325" s="182"/>
      <c r="M325" s="182"/>
      <c r="N325" s="182"/>
      <c r="O325" s="182"/>
      <c r="P325" s="182"/>
      <c r="Q325" s="182"/>
      <c r="R325" s="182"/>
      <c r="S325" s="182"/>
      <c r="T325" s="182"/>
      <c r="U325" s="182"/>
      <c r="V325" s="182"/>
      <c r="W325" s="182"/>
      <c r="X325" s="182"/>
      <c r="Y325" s="182"/>
      <c r="Z325" s="182"/>
      <c r="AA325" s="182"/>
      <c r="AB325" s="182"/>
      <c r="AC325" s="182"/>
    </row>
    <row r="326" spans="2:29" x14ac:dyDescent="0.25">
      <c r="B326" s="251" t="str">
        <f>IF($D326="","",VLOOKUP($D326,Lists!$AP$2:$AS$78,2,FALSE))</f>
        <v/>
      </c>
      <c r="C326" s="263" t="str">
        <f>IF($D326="","",VLOOKUP($D326,Lists!$AP$2:$AS$78,3,FALSE))</f>
        <v/>
      </c>
      <c r="D326" s="182"/>
      <c r="E326" s="182"/>
      <c r="F326" s="183"/>
      <c r="G326" s="184"/>
      <c r="H326" s="210"/>
      <c r="I326" s="182"/>
      <c r="J326" s="182"/>
      <c r="K326" s="185"/>
      <c r="L326" s="182"/>
      <c r="M326" s="182"/>
      <c r="N326" s="182"/>
      <c r="O326" s="182"/>
      <c r="P326" s="182"/>
      <c r="Q326" s="182"/>
      <c r="R326" s="182"/>
      <c r="S326" s="182"/>
      <c r="T326" s="182"/>
      <c r="U326" s="182"/>
      <c r="V326" s="182"/>
      <c r="W326" s="182"/>
      <c r="X326" s="182"/>
      <c r="Y326" s="182"/>
      <c r="Z326" s="182"/>
      <c r="AA326" s="182"/>
      <c r="AB326" s="182"/>
      <c r="AC326" s="182"/>
    </row>
    <row r="327" spans="2:29" x14ac:dyDescent="0.25">
      <c r="B327" s="251" t="str">
        <f>IF($D327="","",VLOOKUP($D327,Lists!$AP$2:$AS$78,2,FALSE))</f>
        <v/>
      </c>
      <c r="C327" s="263" t="str">
        <f>IF($D327="","",VLOOKUP($D327,Lists!$AP$2:$AS$78,3,FALSE))</f>
        <v/>
      </c>
      <c r="D327" s="182"/>
      <c r="E327" s="182"/>
      <c r="F327" s="183"/>
      <c r="G327" s="184"/>
      <c r="H327" s="210"/>
      <c r="I327" s="182"/>
      <c r="J327" s="182"/>
      <c r="K327" s="185"/>
      <c r="L327" s="182"/>
      <c r="M327" s="182"/>
      <c r="N327" s="182"/>
      <c r="O327" s="182"/>
      <c r="P327" s="182"/>
      <c r="Q327" s="182"/>
      <c r="R327" s="182"/>
      <c r="S327" s="182"/>
      <c r="T327" s="182"/>
      <c r="U327" s="182"/>
      <c r="V327" s="182"/>
      <c r="W327" s="182"/>
      <c r="X327" s="182"/>
      <c r="Y327" s="182"/>
      <c r="Z327" s="182"/>
      <c r="AA327" s="182"/>
      <c r="AB327" s="182"/>
      <c r="AC327" s="182"/>
    </row>
    <row r="328" spans="2:29" x14ac:dyDescent="0.25">
      <c r="B328" s="251" t="str">
        <f>IF($D328="","",VLOOKUP($D328,Lists!$AP$2:$AS$78,2,FALSE))</f>
        <v/>
      </c>
      <c r="C328" s="263" t="str">
        <f>IF($D328="","",VLOOKUP($D328,Lists!$AP$2:$AS$78,3,FALSE))</f>
        <v/>
      </c>
      <c r="D328" s="182"/>
      <c r="E328" s="182"/>
      <c r="F328" s="183"/>
      <c r="G328" s="184"/>
      <c r="H328" s="210"/>
      <c r="I328" s="182"/>
      <c r="J328" s="182"/>
      <c r="K328" s="185"/>
      <c r="L328" s="182"/>
      <c r="M328" s="182"/>
      <c r="N328" s="182"/>
      <c r="O328" s="182"/>
      <c r="P328" s="182"/>
      <c r="Q328" s="182"/>
      <c r="R328" s="182"/>
      <c r="S328" s="182"/>
      <c r="T328" s="182"/>
      <c r="U328" s="182"/>
      <c r="V328" s="182"/>
      <c r="W328" s="182"/>
      <c r="X328" s="182"/>
      <c r="Y328" s="182"/>
      <c r="Z328" s="182"/>
      <c r="AA328" s="182"/>
      <c r="AB328" s="182"/>
      <c r="AC328" s="182"/>
    </row>
    <row r="329" spans="2:29" x14ac:dyDescent="0.25">
      <c r="B329" s="251" t="str">
        <f>IF($D329="","",VLOOKUP($D329,Lists!$AP$2:$AS$78,2,FALSE))</f>
        <v/>
      </c>
      <c r="C329" s="263" t="str">
        <f>IF($D329="","",VLOOKUP($D329,Lists!$AP$2:$AS$78,3,FALSE))</f>
        <v/>
      </c>
      <c r="D329" s="182"/>
      <c r="E329" s="182"/>
      <c r="F329" s="183"/>
      <c r="G329" s="184"/>
      <c r="H329" s="210"/>
      <c r="I329" s="182"/>
      <c r="J329" s="182"/>
      <c r="K329" s="185"/>
      <c r="L329" s="182"/>
      <c r="M329" s="182"/>
      <c r="N329" s="182"/>
      <c r="O329" s="182"/>
      <c r="P329" s="182"/>
      <c r="Q329" s="182"/>
      <c r="R329" s="182"/>
      <c r="S329" s="182"/>
      <c r="T329" s="182"/>
      <c r="U329" s="182"/>
      <c r="V329" s="182"/>
      <c r="W329" s="182"/>
      <c r="X329" s="182"/>
      <c r="Y329" s="182"/>
      <c r="Z329" s="182"/>
      <c r="AA329" s="182"/>
      <c r="AB329" s="182"/>
      <c r="AC329" s="182"/>
    </row>
    <row r="330" spans="2:29" x14ac:dyDescent="0.25">
      <c r="B330" s="251" t="str">
        <f>IF($D330="","",VLOOKUP($D330,Lists!$AP$2:$AS$78,2,FALSE))</f>
        <v/>
      </c>
      <c r="C330" s="263" t="str">
        <f>IF($D330="","",VLOOKUP($D330,Lists!$AP$2:$AS$78,3,FALSE))</f>
        <v/>
      </c>
      <c r="D330" s="182"/>
      <c r="E330" s="182"/>
      <c r="F330" s="183"/>
      <c r="G330" s="184"/>
      <c r="H330" s="210"/>
      <c r="I330" s="182"/>
      <c r="J330" s="182"/>
      <c r="K330" s="185"/>
      <c r="L330" s="182"/>
      <c r="M330" s="182"/>
      <c r="N330" s="182"/>
      <c r="O330" s="182"/>
      <c r="P330" s="182"/>
      <c r="Q330" s="182"/>
      <c r="R330" s="182"/>
      <c r="S330" s="182"/>
      <c r="T330" s="182"/>
      <c r="U330" s="182"/>
      <c r="V330" s="182"/>
      <c r="W330" s="182"/>
      <c r="X330" s="182"/>
      <c r="Y330" s="182"/>
      <c r="Z330" s="182"/>
      <c r="AA330" s="182"/>
      <c r="AB330" s="182"/>
      <c r="AC330" s="182"/>
    </row>
    <row r="331" spans="2:29" x14ac:dyDescent="0.25">
      <c r="B331" s="251" t="str">
        <f>IF($D331="","",VLOOKUP($D331,Lists!$AP$2:$AS$78,2,FALSE))</f>
        <v/>
      </c>
      <c r="C331" s="263" t="str">
        <f>IF($D331="","",VLOOKUP($D331,Lists!$AP$2:$AS$78,3,FALSE))</f>
        <v/>
      </c>
      <c r="D331" s="182"/>
      <c r="E331" s="182"/>
      <c r="F331" s="183"/>
      <c r="G331" s="184"/>
      <c r="H331" s="210"/>
      <c r="I331" s="182"/>
      <c r="J331" s="182"/>
      <c r="K331" s="185"/>
      <c r="L331" s="182"/>
      <c r="M331" s="182"/>
      <c r="N331" s="182"/>
      <c r="O331" s="182"/>
      <c r="P331" s="182"/>
      <c r="Q331" s="182"/>
      <c r="R331" s="182"/>
      <c r="S331" s="182"/>
      <c r="T331" s="182"/>
      <c r="U331" s="182"/>
      <c r="V331" s="182"/>
      <c r="W331" s="182"/>
      <c r="X331" s="182"/>
      <c r="Y331" s="182"/>
      <c r="Z331" s="182"/>
      <c r="AA331" s="182"/>
      <c r="AB331" s="182"/>
      <c r="AC331" s="182"/>
    </row>
    <row r="332" spans="2:29" x14ac:dyDescent="0.25">
      <c r="B332" s="251" t="str">
        <f>IF($D332="","",VLOOKUP($D332,Lists!$AP$2:$AS$78,2,FALSE))</f>
        <v/>
      </c>
      <c r="C332" s="263" t="str">
        <f>IF($D332="","",VLOOKUP($D332,Lists!$AP$2:$AS$78,3,FALSE))</f>
        <v/>
      </c>
      <c r="D332" s="182"/>
      <c r="E332" s="182"/>
      <c r="F332" s="183"/>
      <c r="G332" s="184"/>
      <c r="H332" s="210"/>
      <c r="I332" s="182"/>
      <c r="J332" s="182"/>
      <c r="K332" s="185"/>
      <c r="L332" s="182"/>
      <c r="M332" s="182"/>
      <c r="N332" s="182"/>
      <c r="O332" s="182"/>
      <c r="P332" s="182"/>
      <c r="Q332" s="182"/>
      <c r="R332" s="182"/>
      <c r="S332" s="182"/>
      <c r="T332" s="182"/>
      <c r="U332" s="182"/>
      <c r="V332" s="182"/>
      <c r="W332" s="182"/>
      <c r="X332" s="182"/>
      <c r="Y332" s="182"/>
      <c r="Z332" s="182"/>
      <c r="AA332" s="182"/>
      <c r="AB332" s="182"/>
      <c r="AC332" s="182"/>
    </row>
    <row r="333" spans="2:29" x14ac:dyDescent="0.25">
      <c r="B333" s="251" t="str">
        <f>IF($D333="","",VLOOKUP($D333,Lists!$AP$2:$AS$78,2,FALSE))</f>
        <v/>
      </c>
      <c r="C333" s="263" t="str">
        <f>IF($D333="","",VLOOKUP($D333,Lists!$AP$2:$AS$78,3,FALSE))</f>
        <v/>
      </c>
      <c r="D333" s="182"/>
      <c r="E333" s="182"/>
      <c r="F333" s="183"/>
      <c r="G333" s="184"/>
      <c r="H333" s="210"/>
      <c r="I333" s="182"/>
      <c r="J333" s="182"/>
      <c r="K333" s="185"/>
      <c r="L333" s="182"/>
      <c r="M333" s="182"/>
      <c r="N333" s="182"/>
      <c r="O333" s="182"/>
      <c r="P333" s="182"/>
      <c r="Q333" s="182"/>
      <c r="R333" s="182"/>
      <c r="S333" s="182"/>
      <c r="T333" s="182"/>
      <c r="U333" s="182"/>
      <c r="V333" s="182"/>
      <c r="W333" s="182"/>
      <c r="X333" s="182"/>
      <c r="Y333" s="182"/>
      <c r="Z333" s="182"/>
      <c r="AA333" s="182"/>
      <c r="AB333" s="182"/>
      <c r="AC333" s="182"/>
    </row>
    <row r="334" spans="2:29" x14ac:dyDescent="0.25">
      <c r="B334" s="251" t="str">
        <f>IF($D334="","",VLOOKUP($D334,Lists!$AP$2:$AS$78,2,FALSE))</f>
        <v/>
      </c>
      <c r="C334" s="263" t="str">
        <f>IF($D334="","",VLOOKUP($D334,Lists!$AP$2:$AS$78,3,FALSE))</f>
        <v/>
      </c>
      <c r="D334" s="182"/>
      <c r="E334" s="182"/>
      <c r="F334" s="183"/>
      <c r="G334" s="184"/>
      <c r="H334" s="210"/>
      <c r="I334" s="182"/>
      <c r="J334" s="182"/>
      <c r="K334" s="185"/>
      <c r="L334" s="182"/>
      <c r="M334" s="182"/>
      <c r="N334" s="182"/>
      <c r="O334" s="182"/>
      <c r="P334" s="182"/>
      <c r="Q334" s="182"/>
      <c r="R334" s="182"/>
      <c r="S334" s="182"/>
      <c r="T334" s="182"/>
      <c r="U334" s="182"/>
      <c r="V334" s="182"/>
      <c r="W334" s="182"/>
      <c r="X334" s="182"/>
      <c r="Y334" s="182"/>
      <c r="Z334" s="182"/>
      <c r="AA334" s="182"/>
      <c r="AB334" s="182"/>
      <c r="AC334" s="182"/>
    </row>
    <row r="335" spans="2:29" x14ac:dyDescent="0.25">
      <c r="B335" s="251" t="str">
        <f>IF($D335="","",VLOOKUP($D335,Lists!$AP$2:$AS$78,2,FALSE))</f>
        <v/>
      </c>
      <c r="C335" s="263" t="str">
        <f>IF($D335="","",VLOOKUP($D335,Lists!$AP$2:$AS$78,3,FALSE))</f>
        <v/>
      </c>
      <c r="D335" s="182"/>
      <c r="E335" s="182"/>
      <c r="F335" s="183"/>
      <c r="G335" s="184"/>
      <c r="H335" s="210"/>
      <c r="I335" s="182"/>
      <c r="J335" s="182"/>
      <c r="K335" s="185"/>
      <c r="L335" s="182"/>
      <c r="M335" s="182"/>
      <c r="N335" s="182"/>
      <c r="O335" s="182"/>
      <c r="P335" s="182"/>
      <c r="Q335" s="182"/>
      <c r="R335" s="182"/>
      <c r="S335" s="182"/>
      <c r="T335" s="182"/>
      <c r="U335" s="182"/>
      <c r="V335" s="182"/>
      <c r="W335" s="182"/>
      <c r="X335" s="182"/>
      <c r="Y335" s="182"/>
      <c r="Z335" s="182"/>
      <c r="AA335" s="182"/>
      <c r="AB335" s="182"/>
      <c r="AC335" s="182"/>
    </row>
    <row r="336" spans="2:29" x14ac:dyDescent="0.25">
      <c r="B336" s="251" t="str">
        <f>IF($D336="","",VLOOKUP($D336,Lists!$AP$2:$AS$78,2,FALSE))</f>
        <v/>
      </c>
      <c r="C336" s="263" t="str">
        <f>IF($D336="","",VLOOKUP($D336,Lists!$AP$2:$AS$78,3,FALSE))</f>
        <v/>
      </c>
      <c r="D336" s="182"/>
      <c r="E336" s="182"/>
      <c r="F336" s="183"/>
      <c r="G336" s="184"/>
      <c r="H336" s="210"/>
      <c r="I336" s="182"/>
      <c r="J336" s="182"/>
      <c r="K336" s="185"/>
      <c r="L336" s="182"/>
      <c r="M336" s="182"/>
      <c r="N336" s="182"/>
      <c r="O336" s="182"/>
      <c r="P336" s="182"/>
      <c r="Q336" s="182"/>
      <c r="R336" s="182"/>
      <c r="S336" s="182"/>
      <c r="T336" s="182"/>
      <c r="U336" s="182"/>
      <c r="V336" s="182"/>
      <c r="W336" s="182"/>
      <c r="X336" s="182"/>
      <c r="Y336" s="182"/>
      <c r="Z336" s="182"/>
      <c r="AA336" s="182"/>
      <c r="AB336" s="182"/>
      <c r="AC336" s="182"/>
    </row>
    <row r="337" spans="2:29" x14ac:dyDescent="0.25">
      <c r="B337" s="251" t="str">
        <f>IF($D337="","",VLOOKUP($D337,Lists!$AP$2:$AS$78,2,FALSE))</f>
        <v/>
      </c>
      <c r="C337" s="263" t="str">
        <f>IF($D337="","",VLOOKUP($D337,Lists!$AP$2:$AS$78,3,FALSE))</f>
        <v/>
      </c>
      <c r="D337" s="182"/>
      <c r="E337" s="182"/>
      <c r="F337" s="183"/>
      <c r="G337" s="184"/>
      <c r="H337" s="210"/>
      <c r="I337" s="182"/>
      <c r="J337" s="182"/>
      <c r="K337" s="185"/>
      <c r="L337" s="182"/>
      <c r="M337" s="182"/>
      <c r="N337" s="182"/>
      <c r="O337" s="182"/>
      <c r="P337" s="182"/>
      <c r="Q337" s="182"/>
      <c r="R337" s="182"/>
      <c r="S337" s="182"/>
      <c r="T337" s="182"/>
      <c r="U337" s="182"/>
      <c r="V337" s="182"/>
      <c r="W337" s="182"/>
      <c r="X337" s="182"/>
      <c r="Y337" s="182"/>
      <c r="Z337" s="182"/>
      <c r="AA337" s="182"/>
      <c r="AB337" s="182"/>
      <c r="AC337" s="182"/>
    </row>
    <row r="338" spans="2:29" x14ac:dyDescent="0.25">
      <c r="B338" s="251" t="str">
        <f>IF($D338="","",VLOOKUP($D338,Lists!$AP$2:$AS$78,2,FALSE))</f>
        <v/>
      </c>
      <c r="C338" s="263" t="str">
        <f>IF($D338="","",VLOOKUP($D338,Lists!$AP$2:$AS$78,3,FALSE))</f>
        <v/>
      </c>
      <c r="D338" s="182"/>
      <c r="E338" s="182"/>
      <c r="F338" s="183"/>
      <c r="G338" s="184"/>
      <c r="H338" s="210"/>
      <c r="I338" s="182"/>
      <c r="J338" s="182"/>
      <c r="K338" s="185"/>
      <c r="L338" s="182"/>
      <c r="M338" s="182"/>
      <c r="N338" s="182"/>
      <c r="O338" s="182"/>
      <c r="P338" s="182"/>
      <c r="Q338" s="182"/>
      <c r="R338" s="182"/>
      <c r="S338" s="182"/>
      <c r="T338" s="182"/>
      <c r="U338" s="182"/>
      <c r="V338" s="182"/>
      <c r="W338" s="182"/>
      <c r="X338" s="182"/>
      <c r="Y338" s="182"/>
      <c r="Z338" s="182"/>
      <c r="AA338" s="182"/>
      <c r="AB338" s="182"/>
      <c r="AC338" s="182"/>
    </row>
    <row r="339" spans="2:29" x14ac:dyDescent="0.25">
      <c r="B339" s="251" t="str">
        <f>IF($D339="","",VLOOKUP($D339,Lists!$AP$2:$AS$78,2,FALSE))</f>
        <v/>
      </c>
      <c r="C339" s="263" t="str">
        <f>IF($D339="","",VLOOKUP($D339,Lists!$AP$2:$AS$78,3,FALSE))</f>
        <v/>
      </c>
      <c r="D339" s="182"/>
      <c r="E339" s="182"/>
      <c r="F339" s="183"/>
      <c r="G339" s="184"/>
      <c r="H339" s="210"/>
      <c r="I339" s="182"/>
      <c r="J339" s="182"/>
      <c r="K339" s="185"/>
      <c r="L339" s="182"/>
      <c r="M339" s="182"/>
      <c r="N339" s="182"/>
      <c r="O339" s="182"/>
      <c r="P339" s="182"/>
      <c r="Q339" s="182"/>
      <c r="R339" s="182"/>
      <c r="S339" s="182"/>
      <c r="T339" s="182"/>
      <c r="U339" s="182"/>
      <c r="V339" s="182"/>
      <c r="W339" s="182"/>
      <c r="X339" s="182"/>
      <c r="Y339" s="182"/>
      <c r="Z339" s="182"/>
      <c r="AA339" s="182"/>
      <c r="AB339" s="182"/>
      <c r="AC339" s="182"/>
    </row>
    <row r="340" spans="2:29" x14ac:dyDescent="0.25">
      <c r="B340" s="251" t="str">
        <f>IF($D340="","",VLOOKUP($D340,Lists!$AP$2:$AS$78,2,FALSE))</f>
        <v/>
      </c>
      <c r="C340" s="263" t="str">
        <f>IF($D340="","",VLOOKUP($D340,Lists!$AP$2:$AS$78,3,FALSE))</f>
        <v/>
      </c>
      <c r="D340" s="182"/>
      <c r="E340" s="182"/>
      <c r="F340" s="183"/>
      <c r="G340" s="184"/>
      <c r="H340" s="210"/>
      <c r="I340" s="182"/>
      <c r="J340" s="182"/>
      <c r="K340" s="185"/>
      <c r="L340" s="182"/>
      <c r="M340" s="182"/>
      <c r="N340" s="182"/>
      <c r="O340" s="182"/>
      <c r="P340" s="182"/>
      <c r="Q340" s="182"/>
      <c r="R340" s="182"/>
      <c r="S340" s="182"/>
      <c r="T340" s="182"/>
      <c r="U340" s="182"/>
      <c r="V340" s="182"/>
      <c r="W340" s="182"/>
      <c r="X340" s="182"/>
      <c r="Y340" s="182"/>
      <c r="Z340" s="182"/>
      <c r="AA340" s="182"/>
      <c r="AB340" s="182"/>
      <c r="AC340" s="182"/>
    </row>
    <row r="341" spans="2:29" x14ac:dyDescent="0.25">
      <c r="B341" s="251" t="str">
        <f>IF($D341="","",VLOOKUP($D341,Lists!$AP$2:$AS$78,2,FALSE))</f>
        <v/>
      </c>
      <c r="C341" s="263" t="str">
        <f>IF($D341="","",VLOOKUP($D341,Lists!$AP$2:$AS$78,3,FALSE))</f>
        <v/>
      </c>
      <c r="D341" s="182"/>
      <c r="E341" s="182"/>
      <c r="F341" s="183"/>
      <c r="G341" s="184"/>
      <c r="H341" s="210"/>
      <c r="I341" s="182"/>
      <c r="J341" s="182"/>
      <c r="K341" s="185"/>
      <c r="L341" s="182"/>
      <c r="M341" s="182"/>
      <c r="N341" s="182"/>
      <c r="O341" s="182"/>
      <c r="P341" s="182"/>
      <c r="Q341" s="182"/>
      <c r="R341" s="182"/>
      <c r="S341" s="182"/>
      <c r="T341" s="182"/>
      <c r="U341" s="182"/>
      <c r="V341" s="182"/>
      <c r="W341" s="182"/>
      <c r="X341" s="182"/>
      <c r="Y341" s="182"/>
      <c r="Z341" s="182"/>
      <c r="AA341" s="182"/>
      <c r="AB341" s="182"/>
      <c r="AC341" s="182"/>
    </row>
    <row r="342" spans="2:29" x14ac:dyDescent="0.25">
      <c r="B342" s="251" t="str">
        <f>IF($D342="","",VLOOKUP($D342,Lists!$AP$2:$AS$78,2,FALSE))</f>
        <v/>
      </c>
      <c r="C342" s="263" t="str">
        <f>IF($D342="","",VLOOKUP($D342,Lists!$AP$2:$AS$78,3,FALSE))</f>
        <v/>
      </c>
      <c r="D342" s="182"/>
      <c r="E342" s="182"/>
      <c r="F342" s="183"/>
      <c r="G342" s="184"/>
      <c r="H342" s="210"/>
      <c r="I342" s="182"/>
      <c r="J342" s="182"/>
      <c r="K342" s="185"/>
      <c r="L342" s="182"/>
      <c r="M342" s="182"/>
      <c r="N342" s="182"/>
      <c r="O342" s="182"/>
      <c r="P342" s="182"/>
      <c r="Q342" s="182"/>
      <c r="R342" s="182"/>
      <c r="S342" s="182"/>
      <c r="T342" s="182"/>
      <c r="U342" s="182"/>
      <c r="V342" s="182"/>
      <c r="W342" s="182"/>
      <c r="X342" s="182"/>
      <c r="Y342" s="182"/>
      <c r="Z342" s="182"/>
      <c r="AA342" s="182"/>
      <c r="AB342" s="182"/>
      <c r="AC342" s="182"/>
    </row>
    <row r="343" spans="2:29" x14ac:dyDescent="0.25">
      <c r="B343" s="251" t="str">
        <f>IF($D343="","",VLOOKUP($D343,Lists!$AP$2:$AS$78,2,FALSE))</f>
        <v/>
      </c>
      <c r="C343" s="263" t="str">
        <f>IF($D343="","",VLOOKUP($D343,Lists!$AP$2:$AS$78,3,FALSE))</f>
        <v/>
      </c>
      <c r="D343" s="182"/>
      <c r="E343" s="182"/>
      <c r="F343" s="183"/>
      <c r="G343" s="184"/>
      <c r="H343" s="210"/>
      <c r="I343" s="182"/>
      <c r="J343" s="182"/>
      <c r="K343" s="185"/>
      <c r="L343" s="182"/>
      <c r="M343" s="182"/>
      <c r="N343" s="182"/>
      <c r="O343" s="182"/>
      <c r="P343" s="182"/>
      <c r="Q343" s="182"/>
      <c r="R343" s="182"/>
      <c r="S343" s="182"/>
      <c r="T343" s="182"/>
      <c r="U343" s="182"/>
      <c r="V343" s="182"/>
      <c r="W343" s="182"/>
      <c r="X343" s="182"/>
      <c r="Y343" s="182"/>
      <c r="Z343" s="182"/>
      <c r="AA343" s="182"/>
      <c r="AB343" s="182"/>
      <c r="AC343" s="182"/>
    </row>
    <row r="344" spans="2:29" x14ac:dyDescent="0.25">
      <c r="B344" s="251" t="str">
        <f>IF($D344="","",VLOOKUP($D344,Lists!$AP$2:$AS$78,2,FALSE))</f>
        <v/>
      </c>
      <c r="C344" s="263" t="str">
        <f>IF($D344="","",VLOOKUP($D344,Lists!$AP$2:$AS$78,3,FALSE))</f>
        <v/>
      </c>
      <c r="D344" s="182"/>
      <c r="E344" s="182"/>
      <c r="F344" s="183"/>
      <c r="G344" s="184"/>
      <c r="H344" s="210"/>
      <c r="I344" s="182"/>
      <c r="J344" s="182"/>
      <c r="K344" s="185"/>
      <c r="L344" s="182"/>
      <c r="M344" s="182"/>
      <c r="N344" s="182"/>
      <c r="O344" s="182"/>
      <c r="P344" s="182"/>
      <c r="Q344" s="182"/>
      <c r="R344" s="182"/>
      <c r="S344" s="182"/>
      <c r="T344" s="182"/>
      <c r="U344" s="182"/>
      <c r="V344" s="182"/>
      <c r="W344" s="182"/>
      <c r="X344" s="182"/>
      <c r="Y344" s="182"/>
      <c r="Z344" s="182"/>
      <c r="AA344" s="182"/>
      <c r="AB344" s="182"/>
      <c r="AC344" s="182"/>
    </row>
    <row r="345" spans="2:29" x14ac:dyDescent="0.25">
      <c r="B345" s="251" t="str">
        <f>IF($D345="","",VLOOKUP($D345,Lists!$AP$2:$AS$78,2,FALSE))</f>
        <v/>
      </c>
      <c r="C345" s="263" t="str">
        <f>IF($D345="","",VLOOKUP($D345,Lists!$AP$2:$AS$78,3,FALSE))</f>
        <v/>
      </c>
      <c r="D345" s="182"/>
      <c r="E345" s="182"/>
      <c r="F345" s="183"/>
      <c r="G345" s="184"/>
      <c r="H345" s="210"/>
      <c r="I345" s="182"/>
      <c r="J345" s="182"/>
      <c r="K345" s="185"/>
      <c r="L345" s="182"/>
      <c r="M345" s="182"/>
      <c r="N345" s="182"/>
      <c r="O345" s="182"/>
      <c r="P345" s="182"/>
      <c r="Q345" s="182"/>
      <c r="R345" s="182"/>
      <c r="S345" s="182"/>
      <c r="T345" s="182"/>
      <c r="U345" s="182"/>
      <c r="V345" s="182"/>
      <c r="W345" s="182"/>
      <c r="X345" s="182"/>
      <c r="Y345" s="182"/>
      <c r="Z345" s="182"/>
      <c r="AA345" s="182"/>
      <c r="AB345" s="182"/>
      <c r="AC345" s="182"/>
    </row>
    <row r="346" spans="2:29" x14ac:dyDescent="0.25">
      <c r="B346" s="251" t="str">
        <f>IF($D346="","",VLOOKUP($D346,Lists!$AP$2:$AS$78,2,FALSE))</f>
        <v/>
      </c>
      <c r="C346" s="263" t="str">
        <f>IF($D346="","",VLOOKUP($D346,Lists!$AP$2:$AS$78,3,FALSE))</f>
        <v/>
      </c>
      <c r="D346" s="182"/>
      <c r="E346" s="182"/>
      <c r="F346" s="183"/>
      <c r="G346" s="184"/>
      <c r="H346" s="210"/>
      <c r="I346" s="182"/>
      <c r="J346" s="182"/>
      <c r="K346" s="185"/>
      <c r="L346" s="182"/>
      <c r="M346" s="182"/>
      <c r="N346" s="182"/>
      <c r="O346" s="182"/>
      <c r="P346" s="182"/>
      <c r="Q346" s="182"/>
      <c r="R346" s="182"/>
      <c r="S346" s="182"/>
      <c r="T346" s="182"/>
      <c r="U346" s="182"/>
      <c r="V346" s="182"/>
      <c r="W346" s="182"/>
      <c r="X346" s="182"/>
      <c r="Y346" s="182"/>
      <c r="Z346" s="182"/>
      <c r="AA346" s="182"/>
      <c r="AB346" s="182"/>
      <c r="AC346" s="182"/>
    </row>
    <row r="347" spans="2:29" x14ac:dyDescent="0.25">
      <c r="B347" s="251" t="str">
        <f>IF($D347="","",VLOOKUP($D347,Lists!$AP$2:$AS$78,2,FALSE))</f>
        <v/>
      </c>
      <c r="C347" s="263" t="str">
        <f>IF($D347="","",VLOOKUP($D347,Lists!$AP$2:$AS$78,3,FALSE))</f>
        <v/>
      </c>
      <c r="D347" s="182"/>
      <c r="E347" s="182"/>
      <c r="F347" s="183"/>
      <c r="G347" s="184"/>
      <c r="H347" s="210"/>
      <c r="I347" s="182"/>
      <c r="J347" s="182"/>
      <c r="K347" s="185"/>
      <c r="L347" s="182"/>
      <c r="M347" s="182"/>
      <c r="N347" s="182"/>
      <c r="O347" s="182"/>
      <c r="P347" s="182"/>
      <c r="Q347" s="182"/>
      <c r="R347" s="182"/>
      <c r="S347" s="182"/>
      <c r="T347" s="182"/>
      <c r="U347" s="182"/>
      <c r="V347" s="182"/>
      <c r="W347" s="182"/>
      <c r="X347" s="182"/>
      <c r="Y347" s="182"/>
      <c r="Z347" s="182"/>
      <c r="AA347" s="182"/>
      <c r="AB347" s="182"/>
      <c r="AC347" s="182"/>
    </row>
    <row r="348" spans="2:29" x14ac:dyDescent="0.25">
      <c r="B348" s="251" t="str">
        <f>IF($D348="","",VLOOKUP($D348,Lists!$AP$2:$AS$78,2,FALSE))</f>
        <v/>
      </c>
      <c r="C348" s="263" t="str">
        <f>IF($D348="","",VLOOKUP($D348,Lists!$AP$2:$AS$78,3,FALSE))</f>
        <v/>
      </c>
      <c r="D348" s="182"/>
      <c r="E348" s="182"/>
      <c r="F348" s="183"/>
      <c r="G348" s="184"/>
      <c r="H348" s="210"/>
      <c r="I348" s="182"/>
      <c r="J348" s="182"/>
      <c r="K348" s="185"/>
      <c r="L348" s="182"/>
      <c r="M348" s="182"/>
      <c r="N348" s="182"/>
      <c r="O348" s="182"/>
      <c r="P348" s="182"/>
      <c r="Q348" s="182"/>
      <c r="R348" s="182"/>
      <c r="S348" s="182"/>
      <c r="T348" s="182"/>
      <c r="U348" s="182"/>
      <c r="V348" s="182"/>
      <c r="W348" s="182"/>
      <c r="X348" s="182"/>
      <c r="Y348" s="182"/>
      <c r="Z348" s="182"/>
      <c r="AA348" s="182"/>
      <c r="AB348" s="182"/>
      <c r="AC348" s="182"/>
    </row>
    <row r="349" spans="2:29" x14ac:dyDescent="0.25">
      <c r="B349" s="251" t="str">
        <f>IF($D349="","",VLOOKUP($D349,Lists!$AP$2:$AS$78,2,FALSE))</f>
        <v/>
      </c>
      <c r="C349" s="263" t="str">
        <f>IF($D349="","",VLOOKUP($D349,Lists!$AP$2:$AS$78,3,FALSE))</f>
        <v/>
      </c>
      <c r="D349" s="182"/>
      <c r="E349" s="182"/>
      <c r="F349" s="183"/>
      <c r="G349" s="184"/>
      <c r="H349" s="210"/>
      <c r="I349" s="182"/>
      <c r="J349" s="182"/>
      <c r="K349" s="185"/>
      <c r="L349" s="182"/>
      <c r="M349" s="182"/>
      <c r="N349" s="182"/>
      <c r="O349" s="182"/>
      <c r="P349" s="182"/>
      <c r="Q349" s="182"/>
      <c r="R349" s="182"/>
      <c r="S349" s="182"/>
      <c r="T349" s="182"/>
      <c r="U349" s="182"/>
      <c r="V349" s="182"/>
      <c r="W349" s="182"/>
      <c r="X349" s="182"/>
      <c r="Y349" s="182"/>
      <c r="Z349" s="182"/>
      <c r="AA349" s="182"/>
      <c r="AB349" s="182"/>
      <c r="AC349" s="182"/>
    </row>
    <row r="350" spans="2:29" x14ac:dyDescent="0.25">
      <c r="B350" s="251" t="str">
        <f>IF($D350="","",VLOOKUP($D350,Lists!$AP$2:$AS$78,2,FALSE))</f>
        <v/>
      </c>
      <c r="C350" s="263" t="str">
        <f>IF($D350="","",VLOOKUP($D350,Lists!$AP$2:$AS$78,3,FALSE))</f>
        <v/>
      </c>
      <c r="D350" s="182"/>
      <c r="E350" s="182"/>
      <c r="F350" s="183"/>
      <c r="G350" s="184"/>
      <c r="H350" s="210"/>
      <c r="I350" s="182"/>
      <c r="J350" s="182"/>
      <c r="K350" s="185"/>
      <c r="L350" s="182"/>
      <c r="M350" s="182"/>
      <c r="N350" s="182"/>
      <c r="O350" s="182"/>
      <c r="P350" s="182"/>
      <c r="Q350" s="182"/>
      <c r="R350" s="182"/>
      <c r="S350" s="182"/>
      <c r="T350" s="182"/>
      <c r="U350" s="182"/>
      <c r="V350" s="182"/>
      <c r="W350" s="182"/>
      <c r="X350" s="182"/>
      <c r="Y350" s="182"/>
      <c r="Z350" s="182"/>
      <c r="AA350" s="182"/>
      <c r="AB350" s="182"/>
      <c r="AC350" s="182"/>
    </row>
    <row r="351" spans="2:29" x14ac:dyDescent="0.25">
      <c r="B351" s="251" t="str">
        <f>IF($D351="","",VLOOKUP($D351,Lists!$AP$2:$AS$78,2,FALSE))</f>
        <v/>
      </c>
      <c r="C351" s="263" t="str">
        <f>IF($D351="","",VLOOKUP($D351,Lists!$AP$2:$AS$78,3,FALSE))</f>
        <v/>
      </c>
      <c r="D351" s="182"/>
      <c r="E351" s="182"/>
      <c r="F351" s="183"/>
      <c r="G351" s="184"/>
      <c r="H351" s="210"/>
      <c r="I351" s="182"/>
      <c r="J351" s="182"/>
      <c r="K351" s="185"/>
      <c r="L351" s="182"/>
      <c r="M351" s="182"/>
      <c r="N351" s="182"/>
      <c r="O351" s="182"/>
      <c r="P351" s="182"/>
      <c r="Q351" s="182"/>
      <c r="R351" s="182"/>
      <c r="S351" s="182"/>
      <c r="T351" s="182"/>
      <c r="U351" s="182"/>
      <c r="V351" s="182"/>
      <c r="W351" s="182"/>
      <c r="X351" s="182"/>
      <c r="Y351" s="182"/>
      <c r="Z351" s="182"/>
      <c r="AA351" s="182"/>
      <c r="AB351" s="182"/>
      <c r="AC351" s="182"/>
    </row>
    <row r="352" spans="2:29" x14ac:dyDescent="0.25">
      <c r="B352" s="251" t="str">
        <f>IF($D352="","",VLOOKUP($D352,Lists!$AP$2:$AS$78,2,FALSE))</f>
        <v/>
      </c>
      <c r="C352" s="263" t="str">
        <f>IF($D352="","",VLOOKUP($D352,Lists!$AP$2:$AS$78,3,FALSE))</f>
        <v/>
      </c>
      <c r="D352" s="182"/>
      <c r="E352" s="182"/>
      <c r="F352" s="183"/>
      <c r="G352" s="184"/>
      <c r="H352" s="210"/>
      <c r="I352" s="182"/>
      <c r="J352" s="182"/>
      <c r="K352" s="185"/>
      <c r="L352" s="182"/>
      <c r="M352" s="182"/>
      <c r="N352" s="182"/>
      <c r="O352" s="182"/>
      <c r="P352" s="182"/>
      <c r="Q352" s="182"/>
      <c r="R352" s="182"/>
      <c r="S352" s="182"/>
      <c r="T352" s="182"/>
      <c r="U352" s="182"/>
      <c r="V352" s="182"/>
      <c r="W352" s="182"/>
      <c r="X352" s="182"/>
      <c r="Y352" s="182"/>
      <c r="Z352" s="182"/>
      <c r="AA352" s="182"/>
      <c r="AB352" s="182"/>
      <c r="AC352" s="182"/>
    </row>
    <row r="353" spans="2:29" x14ac:dyDescent="0.25">
      <c r="B353" s="251" t="str">
        <f>IF($D353="","",VLOOKUP($D353,Lists!$AP$2:$AS$78,2,FALSE))</f>
        <v/>
      </c>
      <c r="C353" s="263" t="str">
        <f>IF($D353="","",VLOOKUP($D353,Lists!$AP$2:$AS$78,3,FALSE))</f>
        <v/>
      </c>
      <c r="D353" s="182"/>
      <c r="E353" s="182"/>
      <c r="F353" s="183"/>
      <c r="G353" s="184"/>
      <c r="H353" s="210"/>
      <c r="I353" s="182"/>
      <c r="J353" s="182"/>
      <c r="K353" s="185"/>
      <c r="L353" s="182"/>
      <c r="M353" s="182"/>
      <c r="N353" s="182"/>
      <c r="O353" s="182"/>
      <c r="P353" s="182"/>
      <c r="Q353" s="182"/>
      <c r="R353" s="182"/>
      <c r="S353" s="182"/>
      <c r="T353" s="182"/>
      <c r="U353" s="182"/>
      <c r="V353" s="182"/>
      <c r="W353" s="182"/>
      <c r="X353" s="182"/>
      <c r="Y353" s="182"/>
      <c r="Z353" s="182"/>
      <c r="AA353" s="182"/>
      <c r="AB353" s="182"/>
      <c r="AC353" s="182"/>
    </row>
    <row r="354" spans="2:29" x14ac:dyDescent="0.25">
      <c r="B354" s="251" t="str">
        <f>IF($D354="","",VLOOKUP($D354,Lists!$AP$2:$AS$78,2,FALSE))</f>
        <v/>
      </c>
      <c r="C354" s="263" t="str">
        <f>IF($D354="","",VLOOKUP($D354,Lists!$AP$2:$AS$78,3,FALSE))</f>
        <v/>
      </c>
      <c r="D354" s="182"/>
      <c r="E354" s="182"/>
      <c r="F354" s="183"/>
      <c r="G354" s="184"/>
      <c r="H354" s="210"/>
      <c r="I354" s="182"/>
      <c r="J354" s="182"/>
      <c r="K354" s="185"/>
      <c r="L354" s="182"/>
      <c r="M354" s="182"/>
      <c r="N354" s="182"/>
      <c r="O354" s="182"/>
      <c r="P354" s="182"/>
      <c r="Q354" s="182"/>
      <c r="R354" s="182"/>
      <c r="S354" s="182"/>
      <c r="T354" s="182"/>
      <c r="U354" s="182"/>
      <c r="V354" s="182"/>
      <c r="W354" s="182"/>
      <c r="X354" s="182"/>
      <c r="Y354" s="182"/>
      <c r="Z354" s="182"/>
      <c r="AA354" s="182"/>
      <c r="AB354" s="182"/>
      <c r="AC354" s="182"/>
    </row>
    <row r="355" spans="2:29" x14ac:dyDescent="0.25">
      <c r="B355" s="251" t="str">
        <f>IF($D355="","",VLOOKUP($D355,Lists!$AP$2:$AS$78,2,FALSE))</f>
        <v/>
      </c>
      <c r="C355" s="263" t="str">
        <f>IF($D355="","",VLOOKUP($D355,Lists!$AP$2:$AS$78,3,FALSE))</f>
        <v/>
      </c>
      <c r="D355" s="182"/>
      <c r="E355" s="182"/>
      <c r="F355" s="183"/>
      <c r="G355" s="184"/>
      <c r="H355" s="210"/>
      <c r="I355" s="182"/>
      <c r="J355" s="182"/>
      <c r="K355" s="185"/>
      <c r="L355" s="182"/>
      <c r="M355" s="182"/>
      <c r="N355" s="182"/>
      <c r="O355" s="182"/>
      <c r="P355" s="182"/>
      <c r="Q355" s="182"/>
      <c r="R355" s="182"/>
      <c r="S355" s="182"/>
      <c r="T355" s="182"/>
      <c r="U355" s="182"/>
      <c r="V355" s="182"/>
      <c r="W355" s="182"/>
      <c r="X355" s="182"/>
      <c r="Y355" s="182"/>
      <c r="Z355" s="182"/>
      <c r="AA355" s="182"/>
      <c r="AB355" s="182"/>
      <c r="AC355" s="182"/>
    </row>
    <row r="356" spans="2:29" x14ac:dyDescent="0.25">
      <c r="B356" s="251" t="str">
        <f>IF($D356="","",VLOOKUP($D356,Lists!$AP$2:$AS$78,2,FALSE))</f>
        <v/>
      </c>
      <c r="C356" s="263" t="str">
        <f>IF($D356="","",VLOOKUP($D356,Lists!$AP$2:$AS$78,3,FALSE))</f>
        <v/>
      </c>
      <c r="D356" s="182"/>
      <c r="E356" s="182"/>
      <c r="F356" s="183"/>
      <c r="G356" s="184"/>
      <c r="H356" s="210"/>
      <c r="I356" s="182"/>
      <c r="J356" s="182"/>
      <c r="K356" s="185"/>
      <c r="L356" s="182"/>
      <c r="M356" s="182"/>
      <c r="N356" s="182"/>
      <c r="O356" s="182"/>
      <c r="P356" s="182"/>
      <c r="Q356" s="182"/>
      <c r="R356" s="182"/>
      <c r="S356" s="182"/>
      <c r="T356" s="182"/>
      <c r="U356" s="182"/>
      <c r="V356" s="182"/>
      <c r="W356" s="182"/>
      <c r="X356" s="182"/>
      <c r="Y356" s="182"/>
      <c r="Z356" s="182"/>
      <c r="AA356" s="182"/>
      <c r="AB356" s="182"/>
      <c r="AC356" s="182"/>
    </row>
    <row r="357" spans="2:29" x14ac:dyDescent="0.25">
      <c r="B357" s="251" t="str">
        <f>IF($D357="","",VLOOKUP($D357,Lists!$AP$2:$AS$78,2,FALSE))</f>
        <v/>
      </c>
      <c r="C357" s="263" t="str">
        <f>IF($D357="","",VLOOKUP($D357,Lists!$AP$2:$AS$78,3,FALSE))</f>
        <v/>
      </c>
      <c r="D357" s="182"/>
      <c r="E357" s="182"/>
      <c r="F357" s="183"/>
      <c r="G357" s="184"/>
      <c r="H357" s="210"/>
      <c r="I357" s="182"/>
      <c r="J357" s="182"/>
      <c r="K357" s="185"/>
      <c r="L357" s="182"/>
      <c r="M357" s="182"/>
      <c r="N357" s="182"/>
      <c r="O357" s="182"/>
      <c r="P357" s="182"/>
      <c r="Q357" s="182"/>
      <c r="R357" s="182"/>
      <c r="S357" s="182"/>
      <c r="T357" s="182"/>
      <c r="U357" s="182"/>
      <c r="V357" s="182"/>
      <c r="W357" s="182"/>
      <c r="X357" s="182"/>
      <c r="Y357" s="182"/>
      <c r="Z357" s="182"/>
      <c r="AA357" s="182"/>
      <c r="AB357" s="182"/>
      <c r="AC357" s="182"/>
    </row>
    <row r="358" spans="2:29" x14ac:dyDescent="0.25">
      <c r="B358" s="251" t="str">
        <f>IF($D358="","",VLOOKUP($D358,Lists!$AP$2:$AS$78,2,FALSE))</f>
        <v/>
      </c>
      <c r="C358" s="263" t="str">
        <f>IF($D358="","",VLOOKUP($D358,Lists!$AP$2:$AS$78,3,FALSE))</f>
        <v/>
      </c>
      <c r="D358" s="182"/>
      <c r="E358" s="182"/>
      <c r="F358" s="183"/>
      <c r="G358" s="184"/>
      <c r="H358" s="210"/>
      <c r="I358" s="182"/>
      <c r="J358" s="182"/>
      <c r="K358" s="185"/>
      <c r="L358" s="182"/>
      <c r="M358" s="182"/>
      <c r="N358" s="182"/>
      <c r="O358" s="182"/>
      <c r="P358" s="182"/>
      <c r="Q358" s="182"/>
      <c r="R358" s="182"/>
      <c r="S358" s="182"/>
      <c r="T358" s="182"/>
      <c r="U358" s="182"/>
      <c r="V358" s="182"/>
      <c r="W358" s="182"/>
      <c r="X358" s="182"/>
      <c r="Y358" s="182"/>
      <c r="Z358" s="182"/>
      <c r="AA358" s="182"/>
      <c r="AB358" s="182"/>
      <c r="AC358" s="182"/>
    </row>
    <row r="359" spans="2:29" x14ac:dyDescent="0.25">
      <c r="B359" s="251" t="str">
        <f>IF($D359="","",VLOOKUP($D359,Lists!$AP$2:$AS$78,2,FALSE))</f>
        <v/>
      </c>
      <c r="C359" s="263" t="str">
        <f>IF($D359="","",VLOOKUP($D359,Lists!$AP$2:$AS$78,3,FALSE))</f>
        <v/>
      </c>
      <c r="D359" s="182"/>
      <c r="E359" s="182"/>
      <c r="F359" s="183"/>
      <c r="G359" s="184"/>
      <c r="H359" s="210"/>
      <c r="I359" s="182"/>
      <c r="J359" s="182"/>
      <c r="K359" s="185"/>
      <c r="L359" s="182"/>
      <c r="M359" s="182"/>
      <c r="N359" s="182"/>
      <c r="O359" s="182"/>
      <c r="P359" s="182"/>
      <c r="Q359" s="182"/>
      <c r="R359" s="182"/>
      <c r="S359" s="182"/>
      <c r="T359" s="182"/>
      <c r="U359" s="182"/>
      <c r="V359" s="182"/>
      <c r="W359" s="182"/>
      <c r="X359" s="182"/>
      <c r="Y359" s="182"/>
      <c r="Z359" s="182"/>
      <c r="AA359" s="182"/>
      <c r="AB359" s="182"/>
      <c r="AC359" s="182"/>
    </row>
    <row r="360" spans="2:29" x14ac:dyDescent="0.25">
      <c r="B360" s="251" t="str">
        <f>IF($D360="","",VLOOKUP($D360,Lists!$AP$2:$AS$78,2,FALSE))</f>
        <v/>
      </c>
      <c r="C360" s="263" t="str">
        <f>IF($D360="","",VLOOKUP($D360,Lists!$AP$2:$AS$78,3,FALSE))</f>
        <v/>
      </c>
      <c r="D360" s="182"/>
      <c r="E360" s="182"/>
      <c r="F360" s="183"/>
      <c r="G360" s="184"/>
      <c r="H360" s="210"/>
      <c r="I360" s="182"/>
      <c r="J360" s="182"/>
      <c r="K360" s="185"/>
      <c r="L360" s="182"/>
      <c r="M360" s="182"/>
      <c r="N360" s="182"/>
      <c r="O360" s="182"/>
      <c r="P360" s="182"/>
      <c r="Q360" s="182"/>
      <c r="R360" s="182"/>
      <c r="S360" s="182"/>
      <c r="T360" s="182"/>
      <c r="U360" s="182"/>
      <c r="V360" s="182"/>
      <c r="W360" s="182"/>
      <c r="X360" s="182"/>
      <c r="Y360" s="182"/>
      <c r="Z360" s="182"/>
      <c r="AA360" s="182"/>
      <c r="AB360" s="182"/>
      <c r="AC360" s="182"/>
    </row>
    <row r="361" spans="2:29" x14ac:dyDescent="0.25">
      <c r="B361" s="251" t="str">
        <f>IF($D361="","",VLOOKUP($D361,Lists!$AP$2:$AS$78,2,FALSE))</f>
        <v/>
      </c>
      <c r="C361" s="263" t="str">
        <f>IF($D361="","",VLOOKUP($D361,Lists!$AP$2:$AS$78,3,FALSE))</f>
        <v/>
      </c>
      <c r="D361" s="182"/>
      <c r="E361" s="182"/>
      <c r="F361" s="183"/>
      <c r="G361" s="184"/>
      <c r="H361" s="210"/>
      <c r="I361" s="182"/>
      <c r="J361" s="182"/>
      <c r="K361" s="185"/>
      <c r="L361" s="182"/>
      <c r="M361" s="182"/>
      <c r="N361" s="182"/>
      <c r="O361" s="182"/>
      <c r="P361" s="182"/>
      <c r="Q361" s="182"/>
      <c r="R361" s="182"/>
      <c r="S361" s="182"/>
      <c r="T361" s="182"/>
      <c r="U361" s="182"/>
      <c r="V361" s="182"/>
      <c r="W361" s="182"/>
      <c r="X361" s="182"/>
      <c r="Y361" s="182"/>
      <c r="Z361" s="182"/>
      <c r="AA361" s="182"/>
      <c r="AB361" s="182"/>
      <c r="AC361" s="182"/>
    </row>
    <row r="362" spans="2:29" x14ac:dyDescent="0.25">
      <c r="B362" s="251" t="str">
        <f>IF($D362="","",VLOOKUP($D362,Lists!$AP$2:$AS$78,2,FALSE))</f>
        <v/>
      </c>
      <c r="C362" s="263" t="str">
        <f>IF($D362="","",VLOOKUP($D362,Lists!$AP$2:$AS$78,3,FALSE))</f>
        <v/>
      </c>
      <c r="D362" s="182"/>
      <c r="E362" s="182"/>
      <c r="F362" s="183"/>
      <c r="G362" s="184"/>
      <c r="H362" s="210"/>
      <c r="I362" s="182"/>
      <c r="J362" s="182"/>
      <c r="K362" s="185"/>
      <c r="L362" s="182"/>
      <c r="M362" s="182"/>
      <c r="N362" s="182"/>
      <c r="O362" s="182"/>
      <c r="P362" s="182"/>
      <c r="Q362" s="182"/>
      <c r="R362" s="182"/>
      <c r="S362" s="182"/>
      <c r="T362" s="182"/>
      <c r="U362" s="182"/>
      <c r="V362" s="182"/>
      <c r="W362" s="182"/>
      <c r="X362" s="182"/>
      <c r="Y362" s="182"/>
      <c r="Z362" s="182"/>
      <c r="AA362" s="182"/>
      <c r="AB362" s="182"/>
      <c r="AC362" s="182"/>
    </row>
    <row r="363" spans="2:29" x14ac:dyDescent="0.25">
      <c r="B363" s="251" t="str">
        <f>IF($D363="","",VLOOKUP($D363,Lists!$AP$2:$AS$78,2,FALSE))</f>
        <v/>
      </c>
      <c r="C363" s="263" t="str">
        <f>IF($D363="","",VLOOKUP($D363,Lists!$AP$2:$AS$78,3,FALSE))</f>
        <v/>
      </c>
      <c r="D363" s="182"/>
      <c r="E363" s="182"/>
      <c r="F363" s="183"/>
      <c r="G363" s="184"/>
      <c r="H363" s="210"/>
      <c r="I363" s="182"/>
      <c r="J363" s="182"/>
      <c r="K363" s="185"/>
      <c r="L363" s="182"/>
      <c r="M363" s="182"/>
      <c r="N363" s="182"/>
      <c r="O363" s="182"/>
      <c r="P363" s="182"/>
      <c r="Q363" s="182"/>
      <c r="R363" s="182"/>
      <c r="S363" s="182"/>
      <c r="T363" s="182"/>
      <c r="U363" s="182"/>
      <c r="V363" s="182"/>
      <c r="W363" s="182"/>
      <c r="X363" s="182"/>
      <c r="Y363" s="182"/>
      <c r="Z363" s="182"/>
      <c r="AA363" s="182"/>
      <c r="AB363" s="182"/>
      <c r="AC363" s="182"/>
    </row>
    <row r="364" spans="2:29" x14ac:dyDescent="0.25">
      <c r="B364" s="251" t="str">
        <f>IF($D364="","",VLOOKUP($D364,Lists!$AP$2:$AS$78,2,FALSE))</f>
        <v/>
      </c>
      <c r="C364" s="263" t="str">
        <f>IF($D364="","",VLOOKUP($D364,Lists!$AP$2:$AS$78,3,FALSE))</f>
        <v/>
      </c>
      <c r="D364" s="182"/>
      <c r="E364" s="182"/>
      <c r="F364" s="183"/>
      <c r="G364" s="184"/>
      <c r="H364" s="210"/>
      <c r="I364" s="182"/>
      <c r="J364" s="182"/>
      <c r="K364" s="185"/>
      <c r="L364" s="182"/>
      <c r="M364" s="182"/>
      <c r="N364" s="182"/>
      <c r="O364" s="182"/>
      <c r="P364" s="182"/>
      <c r="Q364" s="182"/>
      <c r="R364" s="182"/>
      <c r="S364" s="182"/>
      <c r="T364" s="182"/>
      <c r="U364" s="182"/>
      <c r="V364" s="182"/>
      <c r="W364" s="182"/>
      <c r="X364" s="182"/>
      <c r="Y364" s="182"/>
      <c r="Z364" s="182"/>
      <c r="AA364" s="182"/>
      <c r="AB364" s="182"/>
      <c r="AC364" s="182"/>
    </row>
    <row r="365" spans="2:29" x14ac:dyDescent="0.25">
      <c r="B365" s="251" t="str">
        <f>IF($D365="","",VLOOKUP($D365,Lists!$AP$2:$AS$78,2,FALSE))</f>
        <v/>
      </c>
      <c r="C365" s="263" t="str">
        <f>IF($D365="","",VLOOKUP($D365,Lists!$AP$2:$AS$78,3,FALSE))</f>
        <v/>
      </c>
      <c r="D365" s="182"/>
      <c r="E365" s="182"/>
      <c r="F365" s="183"/>
      <c r="G365" s="184"/>
      <c r="H365" s="210"/>
      <c r="I365" s="182"/>
      <c r="J365" s="182"/>
      <c r="K365" s="185"/>
      <c r="L365" s="182"/>
      <c r="M365" s="182"/>
      <c r="N365" s="182"/>
      <c r="O365" s="182"/>
      <c r="P365" s="182"/>
      <c r="Q365" s="182"/>
      <c r="R365" s="182"/>
      <c r="S365" s="182"/>
      <c r="T365" s="182"/>
      <c r="U365" s="182"/>
      <c r="V365" s="182"/>
      <c r="W365" s="182"/>
      <c r="X365" s="182"/>
      <c r="Y365" s="182"/>
      <c r="Z365" s="182"/>
      <c r="AA365" s="182"/>
      <c r="AB365" s="182"/>
      <c r="AC365" s="182"/>
    </row>
    <row r="366" spans="2:29" x14ac:dyDescent="0.25">
      <c r="B366" s="251" t="str">
        <f>IF($D366="","",VLOOKUP($D366,Lists!$AP$2:$AS$78,2,FALSE))</f>
        <v/>
      </c>
      <c r="C366" s="263" t="str">
        <f>IF($D366="","",VLOOKUP($D366,Lists!$AP$2:$AS$78,3,FALSE))</f>
        <v/>
      </c>
      <c r="D366" s="182"/>
      <c r="E366" s="182"/>
      <c r="F366" s="183"/>
      <c r="G366" s="184"/>
      <c r="H366" s="210"/>
      <c r="I366" s="182"/>
      <c r="J366" s="182"/>
      <c r="K366" s="185"/>
      <c r="L366" s="182"/>
      <c r="M366" s="182"/>
      <c r="N366" s="182"/>
      <c r="O366" s="182"/>
      <c r="P366" s="182"/>
      <c r="Q366" s="182"/>
      <c r="R366" s="182"/>
      <c r="S366" s="182"/>
      <c r="T366" s="182"/>
      <c r="U366" s="182"/>
      <c r="V366" s="182"/>
      <c r="W366" s="182"/>
      <c r="X366" s="182"/>
      <c r="Y366" s="182"/>
      <c r="Z366" s="182"/>
      <c r="AA366" s="182"/>
      <c r="AB366" s="182"/>
      <c r="AC366" s="182"/>
    </row>
    <row r="367" spans="2:29" x14ac:dyDescent="0.25">
      <c r="B367" s="251" t="str">
        <f>IF($D367="","",VLOOKUP($D367,Lists!$AP$2:$AS$78,2,FALSE))</f>
        <v/>
      </c>
      <c r="C367" s="263" t="str">
        <f>IF($D367="","",VLOOKUP($D367,Lists!$AP$2:$AS$78,3,FALSE))</f>
        <v/>
      </c>
      <c r="D367" s="182"/>
      <c r="E367" s="182"/>
      <c r="F367" s="183"/>
      <c r="G367" s="184"/>
      <c r="H367" s="210"/>
      <c r="I367" s="182"/>
      <c r="J367" s="182"/>
      <c r="K367" s="185"/>
      <c r="L367" s="182"/>
      <c r="M367" s="182"/>
      <c r="N367" s="182"/>
      <c r="O367" s="182"/>
      <c r="P367" s="182"/>
      <c r="Q367" s="182"/>
      <c r="R367" s="182"/>
      <c r="S367" s="182"/>
      <c r="T367" s="182"/>
      <c r="U367" s="182"/>
      <c r="V367" s="182"/>
      <c r="W367" s="182"/>
      <c r="X367" s="182"/>
      <c r="Y367" s="182"/>
      <c r="Z367" s="182"/>
      <c r="AA367" s="182"/>
      <c r="AB367" s="182"/>
      <c r="AC367" s="182"/>
    </row>
    <row r="368" spans="2:29" x14ac:dyDescent="0.25">
      <c r="B368" s="251" t="str">
        <f>IF($D368="","",VLOOKUP($D368,Lists!$AP$2:$AS$78,2,FALSE))</f>
        <v/>
      </c>
      <c r="C368" s="263" t="str">
        <f>IF($D368="","",VLOOKUP($D368,Lists!$AP$2:$AS$78,3,FALSE))</f>
        <v/>
      </c>
      <c r="D368" s="182"/>
      <c r="E368" s="182"/>
      <c r="F368" s="183"/>
      <c r="G368" s="184"/>
      <c r="H368" s="210"/>
      <c r="I368" s="182"/>
      <c r="J368" s="182"/>
      <c r="K368" s="185"/>
      <c r="L368" s="182"/>
      <c r="M368" s="182"/>
      <c r="N368" s="182"/>
      <c r="O368" s="182"/>
      <c r="P368" s="182"/>
      <c r="Q368" s="182"/>
      <c r="R368" s="182"/>
      <c r="S368" s="182"/>
      <c r="T368" s="182"/>
      <c r="U368" s="182"/>
      <c r="V368" s="182"/>
      <c r="W368" s="182"/>
      <c r="X368" s="182"/>
      <c r="Y368" s="182"/>
      <c r="Z368" s="182"/>
      <c r="AA368" s="182"/>
      <c r="AB368" s="182"/>
      <c r="AC368" s="182"/>
    </row>
    <row r="369" spans="2:29" x14ac:dyDescent="0.25">
      <c r="B369" s="251" t="str">
        <f>IF($D369="","",VLOOKUP($D369,Lists!$AP$2:$AS$78,2,FALSE))</f>
        <v/>
      </c>
      <c r="C369" s="263" t="str">
        <f>IF($D369="","",VLOOKUP($D369,Lists!$AP$2:$AS$78,3,FALSE))</f>
        <v/>
      </c>
      <c r="D369" s="182"/>
      <c r="E369" s="182"/>
      <c r="F369" s="183"/>
      <c r="G369" s="184"/>
      <c r="H369" s="210"/>
      <c r="I369" s="182"/>
      <c r="J369" s="182"/>
      <c r="K369" s="185"/>
      <c r="L369" s="182"/>
      <c r="M369" s="182"/>
      <c r="N369" s="182"/>
      <c r="O369" s="182"/>
      <c r="P369" s="182"/>
      <c r="Q369" s="182"/>
      <c r="R369" s="182"/>
      <c r="S369" s="182"/>
      <c r="T369" s="182"/>
      <c r="U369" s="182"/>
      <c r="V369" s="182"/>
      <c r="W369" s="182"/>
      <c r="X369" s="182"/>
      <c r="Y369" s="182"/>
      <c r="Z369" s="182"/>
      <c r="AA369" s="182"/>
      <c r="AB369" s="182"/>
      <c r="AC369" s="182"/>
    </row>
    <row r="370" spans="2:29" x14ac:dyDescent="0.25">
      <c r="B370" s="251" t="str">
        <f>IF($D370="","",VLOOKUP($D370,Lists!$AP$2:$AS$78,2,FALSE))</f>
        <v/>
      </c>
      <c r="C370" s="263" t="str">
        <f>IF($D370="","",VLOOKUP($D370,Lists!$AP$2:$AS$78,3,FALSE))</f>
        <v/>
      </c>
      <c r="D370" s="182"/>
      <c r="E370" s="182"/>
      <c r="F370" s="183"/>
      <c r="G370" s="184"/>
      <c r="H370" s="210"/>
      <c r="I370" s="182"/>
      <c r="J370" s="182"/>
      <c r="K370" s="185"/>
      <c r="L370" s="182"/>
      <c r="M370" s="182"/>
      <c r="N370" s="182"/>
      <c r="O370" s="182"/>
      <c r="P370" s="182"/>
      <c r="Q370" s="182"/>
      <c r="R370" s="182"/>
      <c r="S370" s="182"/>
      <c r="T370" s="182"/>
      <c r="U370" s="182"/>
      <c r="V370" s="182"/>
      <c r="W370" s="182"/>
      <c r="X370" s="182"/>
      <c r="Y370" s="182"/>
      <c r="Z370" s="182"/>
      <c r="AA370" s="182"/>
      <c r="AB370" s="182"/>
      <c r="AC370" s="182"/>
    </row>
    <row r="371" spans="2:29" x14ac:dyDescent="0.25">
      <c r="B371" s="251" t="str">
        <f>IF($D371="","",VLOOKUP($D371,Lists!$AP$2:$AS$78,2,FALSE))</f>
        <v/>
      </c>
      <c r="C371" s="263" t="str">
        <f>IF($D371="","",VLOOKUP($D371,Lists!$AP$2:$AS$78,3,FALSE))</f>
        <v/>
      </c>
      <c r="D371" s="182"/>
      <c r="E371" s="182"/>
      <c r="F371" s="183"/>
      <c r="G371" s="184"/>
      <c r="H371" s="210"/>
      <c r="I371" s="182"/>
      <c r="J371" s="182"/>
      <c r="K371" s="185"/>
      <c r="L371" s="182"/>
      <c r="M371" s="182"/>
      <c r="N371" s="182"/>
      <c r="O371" s="182"/>
      <c r="P371" s="182"/>
      <c r="Q371" s="182"/>
      <c r="R371" s="182"/>
      <c r="S371" s="182"/>
      <c r="T371" s="182"/>
      <c r="U371" s="182"/>
      <c r="V371" s="182"/>
      <c r="W371" s="182"/>
      <c r="X371" s="182"/>
      <c r="Y371" s="182"/>
      <c r="Z371" s="182"/>
      <c r="AA371" s="182"/>
      <c r="AB371" s="182"/>
      <c r="AC371" s="182"/>
    </row>
    <row r="372" spans="2:29" x14ac:dyDescent="0.25">
      <c r="B372" s="251" t="str">
        <f>IF($D372="","",VLOOKUP($D372,Lists!$AP$2:$AS$78,2,FALSE))</f>
        <v/>
      </c>
      <c r="C372" s="263" t="str">
        <f>IF($D372="","",VLOOKUP($D372,Lists!$AP$2:$AS$78,3,FALSE))</f>
        <v/>
      </c>
      <c r="D372" s="182"/>
      <c r="E372" s="182"/>
      <c r="F372" s="183"/>
      <c r="G372" s="184"/>
      <c r="H372" s="210"/>
      <c r="I372" s="182"/>
      <c r="J372" s="182"/>
      <c r="K372" s="185"/>
      <c r="L372" s="182"/>
      <c r="M372" s="182"/>
      <c r="N372" s="182"/>
      <c r="O372" s="182"/>
      <c r="P372" s="182"/>
      <c r="Q372" s="182"/>
      <c r="R372" s="182"/>
      <c r="S372" s="182"/>
      <c r="T372" s="182"/>
      <c r="U372" s="182"/>
      <c r="V372" s="182"/>
      <c r="W372" s="182"/>
      <c r="X372" s="182"/>
      <c r="Y372" s="182"/>
      <c r="Z372" s="182"/>
      <c r="AA372" s="182"/>
      <c r="AB372" s="182"/>
      <c r="AC372" s="182"/>
    </row>
    <row r="373" spans="2:29" x14ac:dyDescent="0.25">
      <c r="B373" s="251" t="str">
        <f>IF($D373="","",VLOOKUP($D373,Lists!$AP$2:$AS$78,2,FALSE))</f>
        <v/>
      </c>
      <c r="C373" s="263" t="str">
        <f>IF($D373="","",VLOOKUP($D373,Lists!$AP$2:$AS$78,3,FALSE))</f>
        <v/>
      </c>
      <c r="D373" s="182"/>
      <c r="E373" s="182"/>
      <c r="F373" s="183"/>
      <c r="G373" s="184"/>
      <c r="H373" s="210"/>
      <c r="I373" s="182"/>
      <c r="J373" s="182"/>
      <c r="K373" s="185"/>
      <c r="L373" s="182"/>
      <c r="M373" s="182"/>
      <c r="N373" s="182"/>
      <c r="O373" s="182"/>
      <c r="P373" s="182"/>
      <c r="Q373" s="182"/>
      <c r="R373" s="182"/>
      <c r="S373" s="182"/>
      <c r="T373" s="182"/>
      <c r="U373" s="182"/>
      <c r="V373" s="182"/>
      <c r="W373" s="182"/>
      <c r="X373" s="182"/>
      <c r="Y373" s="182"/>
      <c r="Z373" s="182"/>
      <c r="AA373" s="182"/>
      <c r="AB373" s="182"/>
      <c r="AC373" s="182"/>
    </row>
    <row r="374" spans="2:29" x14ac:dyDescent="0.25">
      <c r="B374" s="251" t="str">
        <f>IF($D374="","",VLOOKUP($D374,Lists!$AP$2:$AS$78,2,FALSE))</f>
        <v/>
      </c>
      <c r="C374" s="263" t="str">
        <f>IF($D374="","",VLOOKUP($D374,Lists!$AP$2:$AS$78,3,FALSE))</f>
        <v/>
      </c>
      <c r="D374" s="182"/>
      <c r="E374" s="182"/>
      <c r="F374" s="183"/>
      <c r="G374" s="184"/>
      <c r="H374" s="210"/>
      <c r="I374" s="182"/>
      <c r="J374" s="182"/>
      <c r="K374" s="185"/>
      <c r="L374" s="182"/>
      <c r="M374" s="182"/>
      <c r="N374" s="182"/>
      <c r="O374" s="182"/>
      <c r="P374" s="182"/>
      <c r="Q374" s="182"/>
      <c r="R374" s="182"/>
      <c r="S374" s="182"/>
      <c r="T374" s="182"/>
      <c r="U374" s="182"/>
      <c r="V374" s="182"/>
      <c r="W374" s="182"/>
      <c r="X374" s="182"/>
      <c r="Y374" s="182"/>
      <c r="Z374" s="182"/>
      <c r="AA374" s="182"/>
      <c r="AB374" s="182"/>
      <c r="AC374" s="182"/>
    </row>
    <row r="375" spans="2:29" x14ac:dyDescent="0.25">
      <c r="B375" s="251" t="str">
        <f>IF($D375="","",VLOOKUP($D375,Lists!$AP$2:$AS$78,2,FALSE))</f>
        <v/>
      </c>
      <c r="C375" s="263" t="str">
        <f>IF($D375="","",VLOOKUP($D375,Lists!$AP$2:$AS$78,3,FALSE))</f>
        <v/>
      </c>
      <c r="D375" s="182"/>
      <c r="E375" s="182"/>
      <c r="F375" s="183"/>
      <c r="G375" s="184"/>
      <c r="H375" s="210"/>
      <c r="I375" s="182"/>
      <c r="J375" s="182"/>
      <c r="K375" s="185"/>
      <c r="L375" s="182"/>
      <c r="M375" s="182"/>
      <c r="N375" s="182"/>
      <c r="O375" s="182"/>
      <c r="P375" s="182"/>
      <c r="Q375" s="182"/>
      <c r="R375" s="182"/>
      <c r="S375" s="182"/>
      <c r="T375" s="182"/>
      <c r="U375" s="182"/>
      <c r="V375" s="182"/>
      <c r="W375" s="182"/>
      <c r="X375" s="182"/>
      <c r="Y375" s="182"/>
      <c r="Z375" s="182"/>
      <c r="AA375" s="182"/>
      <c r="AB375" s="182"/>
      <c r="AC375" s="182"/>
    </row>
    <row r="376" spans="2:29" x14ac:dyDescent="0.25">
      <c r="B376" s="251" t="str">
        <f>IF($D376="","",VLOOKUP($D376,Lists!$AP$2:$AS$78,2,FALSE))</f>
        <v/>
      </c>
      <c r="C376" s="263" t="str">
        <f>IF($D376="","",VLOOKUP($D376,Lists!$AP$2:$AS$78,3,FALSE))</f>
        <v/>
      </c>
      <c r="D376" s="182"/>
      <c r="E376" s="182"/>
      <c r="F376" s="183"/>
      <c r="G376" s="184"/>
      <c r="H376" s="210"/>
      <c r="I376" s="182"/>
      <c r="J376" s="182"/>
      <c r="K376" s="185"/>
      <c r="L376" s="182"/>
      <c r="M376" s="182"/>
      <c r="N376" s="182"/>
      <c r="O376" s="182"/>
      <c r="P376" s="182"/>
      <c r="Q376" s="182"/>
      <c r="R376" s="182"/>
      <c r="S376" s="182"/>
      <c r="T376" s="182"/>
      <c r="U376" s="182"/>
      <c r="V376" s="182"/>
      <c r="W376" s="182"/>
      <c r="X376" s="182"/>
      <c r="Y376" s="182"/>
      <c r="Z376" s="182"/>
      <c r="AA376" s="182"/>
      <c r="AB376" s="182"/>
      <c r="AC376" s="182"/>
    </row>
    <row r="377" spans="2:29" x14ac:dyDescent="0.25">
      <c r="B377" s="251" t="str">
        <f>IF($D377="","",VLOOKUP($D377,Lists!$AP$2:$AS$78,2,FALSE))</f>
        <v/>
      </c>
      <c r="C377" s="263" t="str">
        <f>IF($D377="","",VLOOKUP($D377,Lists!$AP$2:$AS$78,3,FALSE))</f>
        <v/>
      </c>
      <c r="D377" s="182"/>
      <c r="E377" s="182"/>
      <c r="F377" s="183"/>
      <c r="G377" s="184"/>
      <c r="H377" s="210"/>
      <c r="I377" s="182"/>
      <c r="J377" s="182"/>
      <c r="K377" s="185"/>
      <c r="L377" s="182"/>
      <c r="M377" s="182"/>
      <c r="N377" s="182"/>
      <c r="O377" s="182"/>
      <c r="P377" s="182"/>
      <c r="Q377" s="182"/>
      <c r="R377" s="182"/>
      <c r="S377" s="182"/>
      <c r="T377" s="182"/>
      <c r="U377" s="182"/>
      <c r="V377" s="182"/>
      <c r="W377" s="182"/>
      <c r="X377" s="182"/>
      <c r="Y377" s="182"/>
      <c r="Z377" s="182"/>
      <c r="AA377" s="182"/>
      <c r="AB377" s="182"/>
      <c r="AC377" s="182"/>
    </row>
    <row r="378" spans="2:29" x14ac:dyDescent="0.25">
      <c r="B378" s="251" t="str">
        <f>IF($D378="","",VLOOKUP($D378,Lists!$AP$2:$AS$78,2,FALSE))</f>
        <v/>
      </c>
      <c r="C378" s="263" t="str">
        <f>IF($D378="","",VLOOKUP($D378,Lists!$AP$2:$AS$78,3,FALSE))</f>
        <v/>
      </c>
      <c r="D378" s="182"/>
      <c r="E378" s="182"/>
      <c r="F378" s="183"/>
      <c r="G378" s="184"/>
      <c r="H378" s="210"/>
      <c r="I378" s="182"/>
      <c r="J378" s="182"/>
      <c r="K378" s="185"/>
      <c r="L378" s="182"/>
      <c r="M378" s="182"/>
      <c r="N378" s="182"/>
      <c r="O378" s="182"/>
      <c r="P378" s="182"/>
      <c r="Q378" s="182"/>
      <c r="R378" s="182"/>
      <c r="S378" s="182"/>
      <c r="T378" s="182"/>
      <c r="U378" s="182"/>
      <c r="V378" s="182"/>
      <c r="W378" s="182"/>
      <c r="X378" s="182"/>
      <c r="Y378" s="182"/>
      <c r="Z378" s="182"/>
      <c r="AA378" s="182"/>
      <c r="AB378" s="182"/>
      <c r="AC378" s="182"/>
    </row>
    <row r="379" spans="2:29" x14ac:dyDescent="0.25">
      <c r="B379" s="251" t="str">
        <f>IF($D379="","",VLOOKUP($D379,Lists!$AP$2:$AS$78,2,FALSE))</f>
        <v/>
      </c>
      <c r="C379" s="263" t="str">
        <f>IF($D379="","",VLOOKUP($D379,Lists!$AP$2:$AS$78,3,FALSE))</f>
        <v/>
      </c>
      <c r="D379" s="182"/>
      <c r="E379" s="182"/>
      <c r="F379" s="183"/>
      <c r="G379" s="184"/>
      <c r="H379" s="210"/>
      <c r="I379" s="182"/>
      <c r="J379" s="182"/>
      <c r="K379" s="185"/>
      <c r="L379" s="182"/>
      <c r="M379" s="182"/>
      <c r="N379" s="182"/>
      <c r="O379" s="182"/>
      <c r="P379" s="182"/>
      <c r="Q379" s="182"/>
      <c r="R379" s="182"/>
      <c r="S379" s="182"/>
      <c r="T379" s="182"/>
      <c r="U379" s="182"/>
      <c r="V379" s="182"/>
      <c r="W379" s="182"/>
      <c r="X379" s="182"/>
      <c r="Y379" s="182"/>
      <c r="Z379" s="182"/>
      <c r="AA379" s="182"/>
      <c r="AB379" s="182"/>
      <c r="AC379" s="182"/>
    </row>
    <row r="380" spans="2:29" x14ac:dyDescent="0.25">
      <c r="B380" s="251" t="str">
        <f>IF($D380="","",VLOOKUP($D380,Lists!$AP$2:$AS$78,2,FALSE))</f>
        <v/>
      </c>
      <c r="C380" s="263" t="str">
        <f>IF($D380="","",VLOOKUP($D380,Lists!$AP$2:$AS$78,3,FALSE))</f>
        <v/>
      </c>
      <c r="D380" s="182"/>
      <c r="E380" s="182"/>
      <c r="F380" s="183"/>
      <c r="G380" s="184"/>
      <c r="H380" s="210"/>
      <c r="I380" s="182"/>
      <c r="J380" s="182"/>
      <c r="K380" s="185"/>
      <c r="L380" s="182"/>
      <c r="M380" s="182"/>
      <c r="N380" s="182"/>
      <c r="O380" s="182"/>
      <c r="P380" s="182"/>
      <c r="Q380" s="182"/>
      <c r="R380" s="182"/>
      <c r="S380" s="182"/>
      <c r="T380" s="182"/>
      <c r="U380" s="182"/>
      <c r="V380" s="182"/>
      <c r="W380" s="182"/>
      <c r="X380" s="182"/>
      <c r="Y380" s="182"/>
      <c r="Z380" s="182"/>
      <c r="AA380" s="182"/>
      <c r="AB380" s="182"/>
      <c r="AC380" s="182"/>
    </row>
    <row r="381" spans="2:29" x14ac:dyDescent="0.25">
      <c r="B381" s="251" t="str">
        <f>IF($D381="","",VLOOKUP($D381,Lists!$AP$2:$AS$78,2,FALSE))</f>
        <v/>
      </c>
      <c r="C381" s="263" t="str">
        <f>IF($D381="","",VLOOKUP($D381,Lists!$AP$2:$AS$78,3,FALSE))</f>
        <v/>
      </c>
      <c r="D381" s="182"/>
      <c r="E381" s="182"/>
      <c r="F381" s="183"/>
      <c r="G381" s="184"/>
      <c r="H381" s="210"/>
      <c r="I381" s="182"/>
      <c r="J381" s="182"/>
      <c r="K381" s="185"/>
      <c r="L381" s="182"/>
      <c r="M381" s="182"/>
      <c r="N381" s="182"/>
      <c r="O381" s="182"/>
      <c r="P381" s="182"/>
      <c r="Q381" s="182"/>
      <c r="R381" s="182"/>
      <c r="S381" s="182"/>
      <c r="T381" s="182"/>
      <c r="U381" s="182"/>
      <c r="V381" s="182"/>
      <c r="W381" s="182"/>
      <c r="X381" s="182"/>
      <c r="Y381" s="182"/>
      <c r="Z381" s="182"/>
      <c r="AA381" s="182"/>
      <c r="AB381" s="182"/>
      <c r="AC381" s="182"/>
    </row>
    <row r="382" spans="2:29" x14ac:dyDescent="0.25">
      <c r="B382" s="251" t="str">
        <f>IF($D382="","",VLOOKUP($D382,Lists!$AP$2:$AS$78,2,FALSE))</f>
        <v/>
      </c>
      <c r="C382" s="263" t="str">
        <f>IF($D382="","",VLOOKUP($D382,Lists!$AP$2:$AS$78,3,FALSE))</f>
        <v/>
      </c>
      <c r="D382" s="182"/>
      <c r="E382" s="182"/>
      <c r="F382" s="183"/>
      <c r="G382" s="184"/>
      <c r="H382" s="210"/>
      <c r="I382" s="182"/>
      <c r="J382" s="182"/>
      <c r="K382" s="185"/>
      <c r="L382" s="182"/>
      <c r="M382" s="182"/>
      <c r="N382" s="182"/>
      <c r="O382" s="182"/>
      <c r="P382" s="182"/>
      <c r="Q382" s="182"/>
      <c r="R382" s="182"/>
      <c r="S382" s="182"/>
      <c r="T382" s="182"/>
      <c r="U382" s="182"/>
      <c r="V382" s="182"/>
      <c r="W382" s="182"/>
      <c r="X382" s="182"/>
      <c r="Y382" s="182"/>
      <c r="Z382" s="182"/>
      <c r="AA382" s="182"/>
      <c r="AB382" s="182"/>
      <c r="AC382" s="182"/>
    </row>
    <row r="383" spans="2:29" x14ac:dyDescent="0.25">
      <c r="B383" s="251" t="str">
        <f>IF($D383="","",VLOOKUP($D383,Lists!$AP$2:$AS$78,2,FALSE))</f>
        <v/>
      </c>
      <c r="C383" s="263" t="str">
        <f>IF($D383="","",VLOOKUP($D383,Lists!$AP$2:$AS$78,3,FALSE))</f>
        <v/>
      </c>
      <c r="D383" s="182"/>
      <c r="E383" s="182"/>
      <c r="F383" s="183"/>
      <c r="G383" s="184"/>
      <c r="H383" s="210"/>
      <c r="I383" s="182"/>
      <c r="J383" s="182"/>
      <c r="K383" s="185"/>
      <c r="L383" s="182"/>
      <c r="M383" s="182"/>
      <c r="N383" s="182"/>
      <c r="O383" s="182"/>
      <c r="P383" s="182"/>
      <c r="Q383" s="182"/>
      <c r="R383" s="182"/>
      <c r="S383" s="182"/>
      <c r="T383" s="182"/>
      <c r="U383" s="182"/>
      <c r="V383" s="182"/>
      <c r="W383" s="182"/>
      <c r="X383" s="182"/>
      <c r="Y383" s="182"/>
      <c r="Z383" s="182"/>
      <c r="AA383" s="182"/>
      <c r="AB383" s="182"/>
      <c r="AC383" s="182"/>
    </row>
    <row r="384" spans="2:29" x14ac:dyDescent="0.25">
      <c r="B384" s="251" t="str">
        <f>IF($D384="","",VLOOKUP($D384,Lists!$AP$2:$AS$78,2,FALSE))</f>
        <v/>
      </c>
      <c r="C384" s="263" t="str">
        <f>IF($D384="","",VLOOKUP($D384,Lists!$AP$2:$AS$78,3,FALSE))</f>
        <v/>
      </c>
      <c r="D384" s="182"/>
      <c r="E384" s="182"/>
      <c r="F384" s="183"/>
      <c r="G384" s="184"/>
      <c r="H384" s="210"/>
      <c r="I384" s="182"/>
      <c r="J384" s="182"/>
      <c r="K384" s="185"/>
      <c r="L384" s="182"/>
      <c r="M384" s="182"/>
      <c r="N384" s="182"/>
      <c r="O384" s="182"/>
      <c r="P384" s="182"/>
      <c r="Q384" s="182"/>
      <c r="R384" s="182"/>
      <c r="S384" s="182"/>
      <c r="T384" s="182"/>
      <c r="U384" s="182"/>
      <c r="V384" s="182"/>
      <c r="W384" s="182"/>
      <c r="X384" s="182"/>
      <c r="Y384" s="182"/>
      <c r="Z384" s="182"/>
      <c r="AA384" s="182"/>
      <c r="AB384" s="182"/>
      <c r="AC384" s="182"/>
    </row>
    <row r="385" spans="2:29" x14ac:dyDescent="0.25">
      <c r="B385" s="251" t="str">
        <f>IF($D385="","",VLOOKUP($D385,Lists!$AP$2:$AS$78,2,FALSE))</f>
        <v/>
      </c>
      <c r="C385" s="263" t="str">
        <f>IF($D385="","",VLOOKUP($D385,Lists!$AP$2:$AS$78,3,FALSE))</f>
        <v/>
      </c>
      <c r="D385" s="182"/>
      <c r="E385" s="182"/>
      <c r="F385" s="183"/>
      <c r="G385" s="184"/>
      <c r="H385" s="210"/>
      <c r="I385" s="182"/>
      <c r="J385" s="182"/>
      <c r="K385" s="185"/>
      <c r="L385" s="182"/>
      <c r="M385" s="182"/>
      <c r="N385" s="182"/>
      <c r="O385" s="182"/>
      <c r="P385" s="182"/>
      <c r="Q385" s="182"/>
      <c r="R385" s="182"/>
      <c r="S385" s="182"/>
      <c r="T385" s="182"/>
      <c r="U385" s="182"/>
      <c r="V385" s="182"/>
      <c r="W385" s="182"/>
      <c r="X385" s="182"/>
      <c r="Y385" s="182"/>
      <c r="Z385" s="182"/>
      <c r="AA385" s="182"/>
      <c r="AB385" s="182"/>
      <c r="AC385" s="182"/>
    </row>
    <row r="386" spans="2:29" x14ac:dyDescent="0.25">
      <c r="B386" s="251" t="str">
        <f>IF($D386="","",VLOOKUP($D386,Lists!$AP$2:$AS$78,2,FALSE))</f>
        <v/>
      </c>
      <c r="C386" s="263" t="str">
        <f>IF($D386="","",VLOOKUP($D386,Lists!$AP$2:$AS$78,3,FALSE))</f>
        <v/>
      </c>
      <c r="D386" s="182"/>
      <c r="E386" s="182"/>
      <c r="F386" s="183"/>
      <c r="G386" s="184"/>
      <c r="H386" s="210"/>
      <c r="I386" s="182"/>
      <c r="J386" s="182"/>
      <c r="K386" s="185"/>
      <c r="L386" s="182"/>
      <c r="M386" s="182"/>
      <c r="N386" s="182"/>
      <c r="O386" s="182"/>
      <c r="P386" s="182"/>
      <c r="Q386" s="182"/>
      <c r="R386" s="182"/>
      <c r="S386" s="182"/>
      <c r="T386" s="182"/>
      <c r="U386" s="182"/>
      <c r="V386" s="182"/>
      <c r="W386" s="182"/>
      <c r="X386" s="182"/>
      <c r="Y386" s="182"/>
      <c r="Z386" s="182"/>
      <c r="AA386" s="182"/>
      <c r="AB386" s="182"/>
      <c r="AC386" s="182"/>
    </row>
    <row r="387" spans="2:29" x14ac:dyDescent="0.25">
      <c r="B387" s="251" t="str">
        <f>IF($D387="","",VLOOKUP($D387,Lists!$AP$2:$AS$78,2,FALSE))</f>
        <v/>
      </c>
      <c r="C387" s="263" t="str">
        <f>IF($D387="","",VLOOKUP($D387,Lists!$AP$2:$AS$78,3,FALSE))</f>
        <v/>
      </c>
      <c r="D387" s="182"/>
      <c r="E387" s="182"/>
      <c r="F387" s="183"/>
      <c r="G387" s="184"/>
      <c r="H387" s="210"/>
      <c r="I387" s="182"/>
      <c r="J387" s="182"/>
      <c r="K387" s="185"/>
      <c r="L387" s="182"/>
      <c r="M387" s="182"/>
      <c r="N387" s="182"/>
      <c r="O387" s="182"/>
      <c r="P387" s="182"/>
      <c r="Q387" s="182"/>
      <c r="R387" s="182"/>
      <c r="S387" s="182"/>
      <c r="T387" s="182"/>
      <c r="U387" s="182"/>
      <c r="V387" s="182"/>
      <c r="W387" s="182"/>
      <c r="X387" s="182"/>
      <c r="Y387" s="182"/>
      <c r="Z387" s="182"/>
      <c r="AA387" s="182"/>
      <c r="AB387" s="182"/>
      <c r="AC387" s="182"/>
    </row>
    <row r="388" spans="2:29" x14ac:dyDescent="0.25">
      <c r="B388" s="251" t="str">
        <f>IF($D388="","",VLOOKUP($D388,Lists!$AP$2:$AS$78,2,FALSE))</f>
        <v/>
      </c>
      <c r="C388" s="263" t="str">
        <f>IF($D388="","",VLOOKUP($D388,Lists!$AP$2:$AS$78,3,FALSE))</f>
        <v/>
      </c>
      <c r="D388" s="182"/>
      <c r="E388" s="182"/>
      <c r="F388" s="183"/>
      <c r="G388" s="184"/>
      <c r="H388" s="210"/>
      <c r="I388" s="182"/>
      <c r="J388" s="182"/>
      <c r="K388" s="185"/>
      <c r="L388" s="182"/>
      <c r="M388" s="182"/>
      <c r="N388" s="182"/>
      <c r="O388" s="182"/>
      <c r="P388" s="182"/>
      <c r="Q388" s="182"/>
      <c r="R388" s="182"/>
      <c r="S388" s="182"/>
      <c r="T388" s="182"/>
      <c r="U388" s="182"/>
      <c r="V388" s="182"/>
      <c r="W388" s="182"/>
      <c r="X388" s="182"/>
      <c r="Y388" s="182"/>
      <c r="Z388" s="182"/>
      <c r="AA388" s="182"/>
      <c r="AB388" s="182"/>
      <c r="AC388" s="182"/>
    </row>
    <row r="389" spans="2:29" x14ac:dyDescent="0.25">
      <c r="B389" s="251" t="str">
        <f>IF($D389="","",VLOOKUP($D389,Lists!$AP$2:$AS$78,2,FALSE))</f>
        <v/>
      </c>
      <c r="C389" s="263" t="str">
        <f>IF($D389="","",VLOOKUP($D389,Lists!$AP$2:$AS$78,3,FALSE))</f>
        <v/>
      </c>
      <c r="D389" s="182"/>
      <c r="E389" s="182"/>
      <c r="F389" s="183"/>
      <c r="G389" s="184"/>
      <c r="H389" s="210"/>
      <c r="I389" s="182"/>
      <c r="J389" s="182"/>
      <c r="K389" s="185"/>
      <c r="L389" s="182"/>
      <c r="M389" s="182"/>
      <c r="N389" s="182"/>
      <c r="O389" s="182"/>
      <c r="P389" s="182"/>
      <c r="Q389" s="182"/>
      <c r="R389" s="182"/>
      <c r="S389" s="182"/>
      <c r="T389" s="182"/>
      <c r="U389" s="182"/>
      <c r="V389" s="182"/>
      <c r="W389" s="182"/>
      <c r="X389" s="182"/>
      <c r="Y389" s="182"/>
      <c r="Z389" s="182"/>
      <c r="AA389" s="182"/>
      <c r="AB389" s="182"/>
      <c r="AC389" s="182"/>
    </row>
    <row r="390" spans="2:29" x14ac:dyDescent="0.25">
      <c r="B390" s="251" t="str">
        <f>IF($D390="","",VLOOKUP($D390,Lists!$AP$2:$AS$78,2,FALSE))</f>
        <v/>
      </c>
      <c r="C390" s="263" t="str">
        <f>IF($D390="","",VLOOKUP($D390,Lists!$AP$2:$AS$78,3,FALSE))</f>
        <v/>
      </c>
      <c r="D390" s="182"/>
      <c r="E390" s="182"/>
      <c r="F390" s="183"/>
      <c r="G390" s="184"/>
      <c r="H390" s="210"/>
      <c r="I390" s="182"/>
      <c r="J390" s="182"/>
      <c r="K390" s="185"/>
      <c r="L390" s="182"/>
      <c r="M390" s="182"/>
      <c r="N390" s="182"/>
      <c r="O390" s="182"/>
      <c r="P390" s="182"/>
      <c r="Q390" s="182"/>
      <c r="R390" s="182"/>
      <c r="S390" s="182"/>
      <c r="T390" s="182"/>
      <c r="U390" s="182"/>
      <c r="V390" s="182"/>
      <c r="W390" s="182"/>
      <c r="X390" s="182"/>
      <c r="Y390" s="182"/>
      <c r="Z390" s="182"/>
      <c r="AA390" s="182"/>
      <c r="AB390" s="182"/>
      <c r="AC390" s="182"/>
    </row>
    <row r="391" spans="2:29" x14ac:dyDescent="0.25">
      <c r="B391" s="251" t="str">
        <f>IF($D391="","",VLOOKUP($D391,Lists!$AP$2:$AS$78,2,FALSE))</f>
        <v/>
      </c>
      <c r="C391" s="263" t="str">
        <f>IF($D391="","",VLOOKUP($D391,Lists!$AP$2:$AS$78,3,FALSE))</f>
        <v/>
      </c>
      <c r="D391" s="182"/>
      <c r="E391" s="182"/>
      <c r="F391" s="183"/>
      <c r="G391" s="184"/>
      <c r="H391" s="210"/>
      <c r="I391" s="182"/>
      <c r="J391" s="182"/>
      <c r="K391" s="185"/>
      <c r="L391" s="182"/>
      <c r="M391" s="182"/>
      <c r="N391" s="182"/>
      <c r="O391" s="182"/>
      <c r="P391" s="182"/>
      <c r="Q391" s="182"/>
      <c r="R391" s="182"/>
      <c r="S391" s="182"/>
      <c r="T391" s="182"/>
      <c r="U391" s="182"/>
      <c r="V391" s="182"/>
      <c r="W391" s="182"/>
      <c r="X391" s="182"/>
      <c r="Y391" s="182"/>
      <c r="Z391" s="182"/>
      <c r="AA391" s="182"/>
      <c r="AB391" s="182"/>
      <c r="AC391" s="182"/>
    </row>
    <row r="392" spans="2:29" x14ac:dyDescent="0.25">
      <c r="B392" s="251" t="str">
        <f>IF($D392="","",VLOOKUP($D392,Lists!$AP$2:$AS$78,2,FALSE))</f>
        <v/>
      </c>
      <c r="C392" s="263" t="str">
        <f>IF($D392="","",VLOOKUP($D392,Lists!$AP$2:$AS$78,3,FALSE))</f>
        <v/>
      </c>
      <c r="D392" s="182"/>
      <c r="E392" s="182"/>
      <c r="F392" s="183"/>
      <c r="G392" s="184"/>
      <c r="H392" s="210"/>
      <c r="I392" s="182"/>
      <c r="J392" s="182"/>
      <c r="K392" s="185"/>
      <c r="L392" s="182"/>
      <c r="M392" s="182"/>
      <c r="N392" s="182"/>
      <c r="O392" s="182"/>
      <c r="P392" s="182"/>
      <c r="Q392" s="182"/>
      <c r="R392" s="182"/>
      <c r="S392" s="182"/>
      <c r="T392" s="182"/>
      <c r="U392" s="182"/>
      <c r="V392" s="182"/>
      <c r="W392" s="182"/>
      <c r="X392" s="182"/>
      <c r="Y392" s="182"/>
      <c r="Z392" s="182"/>
      <c r="AA392" s="182"/>
      <c r="AB392" s="182"/>
      <c r="AC392" s="182"/>
    </row>
    <row r="393" spans="2:29" x14ac:dyDescent="0.25">
      <c r="B393" s="251" t="str">
        <f>IF($D393="","",VLOOKUP($D393,Lists!$AP$2:$AS$78,2,FALSE))</f>
        <v/>
      </c>
      <c r="C393" s="263" t="str">
        <f>IF($D393="","",VLOOKUP($D393,Lists!$AP$2:$AS$78,3,FALSE))</f>
        <v/>
      </c>
      <c r="D393" s="182"/>
      <c r="E393" s="182"/>
      <c r="F393" s="183"/>
      <c r="G393" s="184"/>
      <c r="H393" s="210"/>
      <c r="I393" s="182"/>
      <c r="J393" s="182"/>
      <c r="K393" s="185"/>
      <c r="L393" s="182"/>
      <c r="M393" s="182"/>
      <c r="N393" s="182"/>
      <c r="O393" s="182"/>
      <c r="P393" s="182"/>
      <c r="Q393" s="182"/>
      <c r="R393" s="182"/>
      <c r="S393" s="182"/>
      <c r="T393" s="182"/>
      <c r="U393" s="182"/>
      <c r="V393" s="182"/>
      <c r="W393" s="182"/>
      <c r="X393" s="182"/>
      <c r="Y393" s="182"/>
      <c r="Z393" s="182"/>
      <c r="AA393" s="182"/>
      <c r="AB393" s="182"/>
      <c r="AC393" s="182"/>
    </row>
    <row r="394" spans="2:29" x14ac:dyDescent="0.25">
      <c r="B394" s="251" t="str">
        <f>IF($D394="","",VLOOKUP($D394,Lists!$AP$2:$AS$78,2,FALSE))</f>
        <v/>
      </c>
      <c r="C394" s="263" t="str">
        <f>IF($D394="","",VLOOKUP($D394,Lists!$AP$2:$AS$78,3,FALSE))</f>
        <v/>
      </c>
      <c r="D394" s="182"/>
      <c r="E394" s="182"/>
      <c r="F394" s="183"/>
      <c r="G394" s="184"/>
      <c r="H394" s="210"/>
      <c r="I394" s="182"/>
      <c r="J394" s="182"/>
      <c r="K394" s="185"/>
      <c r="L394" s="182"/>
      <c r="M394" s="182"/>
      <c r="N394" s="182"/>
      <c r="O394" s="182"/>
      <c r="P394" s="182"/>
      <c r="Q394" s="182"/>
      <c r="R394" s="182"/>
      <c r="S394" s="182"/>
      <c r="T394" s="182"/>
      <c r="U394" s="182"/>
      <c r="V394" s="182"/>
      <c r="W394" s="182"/>
      <c r="X394" s="182"/>
      <c r="Y394" s="182"/>
      <c r="Z394" s="182"/>
      <c r="AA394" s="182"/>
      <c r="AB394" s="182"/>
      <c r="AC394" s="182"/>
    </row>
    <row r="395" spans="2:29" x14ac:dyDescent="0.25">
      <c r="B395" s="251" t="str">
        <f>IF($D395="","",VLOOKUP($D395,Lists!$AP$2:$AS$78,2,FALSE))</f>
        <v/>
      </c>
      <c r="C395" s="263" t="str">
        <f>IF($D395="","",VLOOKUP($D395,Lists!$AP$2:$AS$78,3,FALSE))</f>
        <v/>
      </c>
      <c r="D395" s="182"/>
      <c r="E395" s="182"/>
      <c r="F395" s="183"/>
      <c r="G395" s="184"/>
      <c r="H395" s="210"/>
      <c r="I395" s="182"/>
      <c r="J395" s="182"/>
      <c r="K395" s="185"/>
      <c r="L395" s="182"/>
      <c r="M395" s="182"/>
      <c r="N395" s="182"/>
      <c r="O395" s="182"/>
      <c r="P395" s="182"/>
      <c r="Q395" s="182"/>
      <c r="R395" s="182"/>
      <c r="S395" s="182"/>
      <c r="T395" s="182"/>
      <c r="U395" s="182"/>
      <c r="V395" s="182"/>
      <c r="W395" s="182"/>
      <c r="X395" s="182"/>
      <c r="Y395" s="182"/>
      <c r="Z395" s="182"/>
      <c r="AA395" s="182"/>
      <c r="AB395" s="182"/>
      <c r="AC395" s="182"/>
    </row>
    <row r="396" spans="2:29" x14ac:dyDescent="0.25">
      <c r="B396" s="251" t="str">
        <f>IF($D396="","",VLOOKUP($D396,Lists!$AP$2:$AS$78,2,FALSE))</f>
        <v/>
      </c>
      <c r="C396" s="263" t="str">
        <f>IF($D396="","",VLOOKUP($D396,Lists!$AP$2:$AS$78,3,FALSE))</f>
        <v/>
      </c>
      <c r="D396" s="182"/>
      <c r="E396" s="182"/>
      <c r="F396" s="183"/>
      <c r="G396" s="184"/>
      <c r="H396" s="210"/>
      <c r="I396" s="182"/>
      <c r="J396" s="182"/>
      <c r="K396" s="185"/>
      <c r="L396" s="182"/>
      <c r="M396" s="182"/>
      <c r="N396" s="182"/>
      <c r="O396" s="182"/>
      <c r="P396" s="182"/>
      <c r="Q396" s="182"/>
      <c r="R396" s="182"/>
      <c r="S396" s="182"/>
      <c r="T396" s="182"/>
      <c r="U396" s="182"/>
      <c r="V396" s="182"/>
      <c r="W396" s="182"/>
      <c r="X396" s="182"/>
      <c r="Y396" s="182"/>
      <c r="Z396" s="182"/>
      <c r="AA396" s="182"/>
      <c r="AB396" s="182"/>
      <c r="AC396" s="182"/>
    </row>
    <row r="397" spans="2:29" x14ac:dyDescent="0.25">
      <c r="B397" s="251" t="str">
        <f>IF($D397="","",VLOOKUP($D397,Lists!$AP$2:$AS$78,2,FALSE))</f>
        <v/>
      </c>
      <c r="C397" s="263" t="str">
        <f>IF($D397="","",VLOOKUP($D397,Lists!$AP$2:$AS$78,3,FALSE))</f>
        <v/>
      </c>
      <c r="D397" s="182"/>
      <c r="E397" s="182"/>
      <c r="F397" s="183"/>
      <c r="G397" s="184"/>
      <c r="H397" s="210"/>
      <c r="I397" s="182"/>
      <c r="J397" s="182"/>
      <c r="K397" s="185"/>
      <c r="L397" s="182"/>
      <c r="M397" s="182"/>
      <c r="N397" s="182"/>
      <c r="O397" s="182"/>
      <c r="P397" s="182"/>
      <c r="Q397" s="182"/>
      <c r="R397" s="182"/>
      <c r="S397" s="182"/>
      <c r="T397" s="182"/>
      <c r="U397" s="182"/>
      <c r="V397" s="182"/>
      <c r="W397" s="182"/>
      <c r="X397" s="182"/>
      <c r="Y397" s="182"/>
      <c r="Z397" s="182"/>
      <c r="AA397" s="182"/>
      <c r="AB397" s="182"/>
      <c r="AC397" s="182"/>
    </row>
    <row r="398" spans="2:29" x14ac:dyDescent="0.25">
      <c r="B398" s="251" t="str">
        <f>IF($D398="","",VLOOKUP($D398,Lists!$AP$2:$AS$78,2,FALSE))</f>
        <v/>
      </c>
      <c r="C398" s="263" t="str">
        <f>IF($D398="","",VLOOKUP($D398,Lists!$AP$2:$AS$78,3,FALSE))</f>
        <v/>
      </c>
      <c r="D398" s="182"/>
      <c r="E398" s="182"/>
      <c r="F398" s="183"/>
      <c r="G398" s="184"/>
      <c r="H398" s="210"/>
      <c r="I398" s="182"/>
      <c r="J398" s="182"/>
      <c r="K398" s="185"/>
      <c r="L398" s="182"/>
      <c r="M398" s="182"/>
      <c r="N398" s="182"/>
      <c r="O398" s="182"/>
      <c r="P398" s="182"/>
      <c r="Q398" s="182"/>
      <c r="R398" s="182"/>
      <c r="S398" s="182"/>
      <c r="T398" s="182"/>
      <c r="U398" s="182"/>
      <c r="V398" s="182"/>
      <c r="W398" s="182"/>
      <c r="X398" s="182"/>
      <c r="Y398" s="182"/>
      <c r="Z398" s="182"/>
      <c r="AA398" s="182"/>
      <c r="AB398" s="182"/>
      <c r="AC398" s="182"/>
    </row>
    <row r="399" spans="2:29" x14ac:dyDescent="0.25">
      <c r="B399" s="251" t="str">
        <f>IF($D399="","",VLOOKUP($D399,Lists!$AP$2:$AS$78,2,FALSE))</f>
        <v/>
      </c>
      <c r="C399" s="263" t="str">
        <f>IF($D399="","",VLOOKUP($D399,Lists!$AP$2:$AS$78,3,FALSE))</f>
        <v/>
      </c>
      <c r="D399" s="182"/>
      <c r="E399" s="182"/>
      <c r="F399" s="183"/>
      <c r="G399" s="184"/>
      <c r="H399" s="210"/>
      <c r="I399" s="182"/>
      <c r="J399" s="182"/>
      <c r="K399" s="185"/>
      <c r="L399" s="182"/>
      <c r="M399" s="182"/>
      <c r="N399" s="182"/>
      <c r="O399" s="182"/>
      <c r="P399" s="182"/>
      <c r="Q399" s="182"/>
      <c r="R399" s="182"/>
      <c r="S399" s="182"/>
      <c r="T399" s="182"/>
      <c r="U399" s="182"/>
      <c r="V399" s="182"/>
      <c r="W399" s="182"/>
      <c r="X399" s="182"/>
      <c r="Y399" s="182"/>
      <c r="Z399" s="182"/>
      <c r="AA399" s="182"/>
      <c r="AB399" s="182"/>
      <c r="AC399" s="182"/>
    </row>
    <row r="400" spans="2:29" x14ac:dyDescent="0.25">
      <c r="B400" s="251" t="str">
        <f>IF($D400="","",VLOOKUP($D400,Lists!$AP$2:$AS$78,2,FALSE))</f>
        <v/>
      </c>
      <c r="C400" s="263" t="str">
        <f>IF($D400="","",VLOOKUP($D400,Lists!$AP$2:$AS$78,3,FALSE))</f>
        <v/>
      </c>
      <c r="D400" s="182"/>
      <c r="E400" s="182"/>
      <c r="F400" s="183"/>
      <c r="G400" s="184"/>
      <c r="H400" s="210"/>
      <c r="I400" s="182"/>
      <c r="J400" s="182"/>
      <c r="K400" s="185"/>
      <c r="L400" s="182"/>
      <c r="M400" s="182"/>
      <c r="N400" s="182"/>
      <c r="O400" s="182"/>
      <c r="P400" s="182"/>
      <c r="Q400" s="182"/>
      <c r="R400" s="182"/>
      <c r="S400" s="182"/>
      <c r="T400" s="182"/>
      <c r="U400" s="182"/>
      <c r="V400" s="182"/>
      <c r="W400" s="182"/>
      <c r="X400" s="182"/>
      <c r="Y400" s="182"/>
      <c r="Z400" s="182"/>
      <c r="AA400" s="182"/>
      <c r="AB400" s="182"/>
      <c r="AC400" s="182"/>
    </row>
    <row r="401" spans="2:29" x14ac:dyDescent="0.25">
      <c r="B401" s="251" t="str">
        <f>IF($D401="","",VLOOKUP($D401,Lists!$AP$2:$AS$78,2,FALSE))</f>
        <v/>
      </c>
      <c r="C401" s="263" t="str">
        <f>IF($D401="","",VLOOKUP($D401,Lists!$AP$2:$AS$78,3,FALSE))</f>
        <v/>
      </c>
      <c r="D401" s="182"/>
      <c r="E401" s="182"/>
      <c r="F401" s="183"/>
      <c r="G401" s="184"/>
      <c r="H401" s="210"/>
      <c r="I401" s="182"/>
      <c r="J401" s="182"/>
      <c r="K401" s="185"/>
      <c r="L401" s="182"/>
      <c r="M401" s="182"/>
      <c r="N401" s="182"/>
      <c r="O401" s="182"/>
      <c r="P401" s="182"/>
      <c r="Q401" s="182"/>
      <c r="R401" s="182"/>
      <c r="S401" s="182"/>
      <c r="T401" s="182"/>
      <c r="U401" s="182"/>
      <c r="V401" s="182"/>
      <c r="W401" s="182"/>
      <c r="X401" s="182"/>
      <c r="Y401" s="182"/>
      <c r="Z401" s="182"/>
      <c r="AA401" s="182"/>
      <c r="AB401" s="182"/>
      <c r="AC401" s="182"/>
    </row>
    <row r="402" spans="2:29" x14ac:dyDescent="0.25">
      <c r="B402" s="251" t="str">
        <f>IF($D402="","",VLOOKUP($D402,Lists!$AP$2:$AS$78,2,FALSE))</f>
        <v/>
      </c>
      <c r="C402" s="263" t="str">
        <f>IF($D402="","",VLOOKUP($D402,Lists!$AP$2:$AS$78,3,FALSE))</f>
        <v/>
      </c>
      <c r="D402" s="182"/>
      <c r="E402" s="182"/>
      <c r="F402" s="183"/>
      <c r="G402" s="184"/>
      <c r="H402" s="210"/>
      <c r="I402" s="182"/>
      <c r="J402" s="182"/>
      <c r="K402" s="185"/>
      <c r="L402" s="182"/>
      <c r="M402" s="182"/>
      <c r="N402" s="182"/>
      <c r="O402" s="182"/>
      <c r="P402" s="182"/>
      <c r="Q402" s="182"/>
      <c r="R402" s="182"/>
      <c r="S402" s="182"/>
      <c r="T402" s="182"/>
      <c r="U402" s="182"/>
      <c r="V402" s="182"/>
      <c r="W402" s="182"/>
      <c r="X402" s="182"/>
      <c r="Y402" s="182"/>
      <c r="Z402" s="182"/>
      <c r="AA402" s="182"/>
      <c r="AB402" s="182"/>
      <c r="AC402" s="182"/>
    </row>
    <row r="403" spans="2:29" x14ac:dyDescent="0.25">
      <c r="B403" s="251" t="str">
        <f>IF($D403="","",VLOOKUP($D403,Lists!$AP$2:$AS$78,2,FALSE))</f>
        <v/>
      </c>
      <c r="C403" s="263" t="str">
        <f>IF($D403="","",VLOOKUP($D403,Lists!$AP$2:$AS$78,3,FALSE))</f>
        <v/>
      </c>
      <c r="D403" s="182"/>
      <c r="E403" s="182"/>
      <c r="F403" s="183"/>
      <c r="G403" s="184"/>
      <c r="H403" s="210"/>
      <c r="I403" s="182"/>
      <c r="J403" s="182"/>
      <c r="K403" s="185"/>
      <c r="L403" s="182"/>
      <c r="M403" s="182"/>
      <c r="N403" s="182"/>
      <c r="O403" s="182"/>
      <c r="P403" s="182"/>
      <c r="Q403" s="182"/>
      <c r="R403" s="182"/>
      <c r="S403" s="182"/>
      <c r="T403" s="182"/>
      <c r="U403" s="182"/>
      <c r="V403" s="182"/>
      <c r="W403" s="182"/>
      <c r="X403" s="182"/>
      <c r="Y403" s="182"/>
      <c r="Z403" s="182"/>
      <c r="AA403" s="182"/>
      <c r="AB403" s="182"/>
      <c r="AC403" s="182"/>
    </row>
    <row r="404" spans="2:29" x14ac:dyDescent="0.25">
      <c r="B404" s="251" t="str">
        <f>IF($D404="","",VLOOKUP($D404,Lists!$AP$2:$AS$78,2,FALSE))</f>
        <v/>
      </c>
      <c r="C404" s="263" t="str">
        <f>IF($D404="","",VLOOKUP($D404,Lists!$AP$2:$AS$78,3,FALSE))</f>
        <v/>
      </c>
      <c r="D404" s="182"/>
      <c r="E404" s="182"/>
      <c r="F404" s="183"/>
      <c r="G404" s="184"/>
      <c r="H404" s="210"/>
      <c r="I404" s="182"/>
      <c r="J404" s="182"/>
      <c r="K404" s="185"/>
      <c r="L404" s="182"/>
      <c r="M404" s="182"/>
      <c r="N404" s="182"/>
      <c r="O404" s="182"/>
      <c r="P404" s="182"/>
      <c r="Q404" s="182"/>
      <c r="R404" s="182"/>
      <c r="S404" s="182"/>
      <c r="T404" s="182"/>
      <c r="U404" s="182"/>
      <c r="V404" s="182"/>
      <c r="W404" s="182"/>
      <c r="X404" s="182"/>
      <c r="Y404" s="182"/>
      <c r="Z404" s="182"/>
      <c r="AA404" s="182"/>
      <c r="AB404" s="182"/>
      <c r="AC404" s="182"/>
    </row>
    <row r="405" spans="2:29" x14ac:dyDescent="0.25">
      <c r="B405" s="251" t="str">
        <f>IF($D405="","",VLOOKUP($D405,Lists!$AP$2:$AS$78,2,FALSE))</f>
        <v/>
      </c>
      <c r="C405" s="263" t="str">
        <f>IF($D405="","",VLOOKUP($D405,Lists!$AP$2:$AS$78,3,FALSE))</f>
        <v/>
      </c>
      <c r="D405" s="182"/>
      <c r="E405" s="182"/>
      <c r="F405" s="183"/>
      <c r="G405" s="184"/>
      <c r="H405" s="210"/>
      <c r="I405" s="182"/>
      <c r="J405" s="182"/>
      <c r="K405" s="185"/>
      <c r="L405" s="182"/>
      <c r="M405" s="182"/>
      <c r="N405" s="182"/>
      <c r="O405" s="182"/>
      <c r="P405" s="182"/>
      <c r="Q405" s="182"/>
      <c r="R405" s="182"/>
      <c r="S405" s="182"/>
      <c r="T405" s="182"/>
      <c r="U405" s="182"/>
      <c r="V405" s="182"/>
      <c r="W405" s="182"/>
      <c r="X405" s="182"/>
      <c r="Y405" s="182"/>
      <c r="Z405" s="182"/>
      <c r="AA405" s="182"/>
      <c r="AB405" s="182"/>
      <c r="AC405" s="182"/>
    </row>
    <row r="406" spans="2:29" x14ac:dyDescent="0.25">
      <c r="B406" s="251" t="str">
        <f>IF($D406="","",VLOOKUP($D406,Lists!$AP$2:$AS$78,2,FALSE))</f>
        <v/>
      </c>
      <c r="C406" s="263" t="str">
        <f>IF($D406="","",VLOOKUP($D406,Lists!$AP$2:$AS$78,3,FALSE))</f>
        <v/>
      </c>
      <c r="D406" s="182"/>
      <c r="E406" s="182"/>
      <c r="F406" s="183"/>
      <c r="G406" s="184"/>
      <c r="H406" s="210"/>
      <c r="I406" s="182"/>
      <c r="J406" s="182"/>
      <c r="K406" s="185"/>
      <c r="L406" s="182"/>
      <c r="M406" s="182"/>
      <c r="N406" s="182"/>
      <c r="O406" s="182"/>
      <c r="P406" s="182"/>
      <c r="Q406" s="182"/>
      <c r="R406" s="182"/>
      <c r="S406" s="182"/>
      <c r="T406" s="182"/>
      <c r="U406" s="182"/>
      <c r="V406" s="182"/>
      <c r="W406" s="182"/>
      <c r="X406" s="182"/>
      <c r="Y406" s="182"/>
      <c r="Z406" s="182"/>
      <c r="AA406" s="182"/>
      <c r="AB406" s="182"/>
      <c r="AC406" s="182"/>
    </row>
    <row r="407" spans="2:29" x14ac:dyDescent="0.25">
      <c r="B407" s="251" t="str">
        <f>IF($D407="","",VLOOKUP($D407,Lists!$AP$2:$AS$78,2,FALSE))</f>
        <v/>
      </c>
      <c r="C407" s="263" t="str">
        <f>IF($D407="","",VLOOKUP($D407,Lists!$AP$2:$AS$78,3,FALSE))</f>
        <v/>
      </c>
      <c r="D407" s="182"/>
      <c r="E407" s="182"/>
      <c r="F407" s="183"/>
      <c r="G407" s="184"/>
      <c r="H407" s="210"/>
      <c r="I407" s="182"/>
      <c r="J407" s="182"/>
      <c r="K407" s="185"/>
      <c r="L407" s="182"/>
      <c r="M407" s="182"/>
      <c r="N407" s="182"/>
      <c r="O407" s="182"/>
      <c r="P407" s="182"/>
      <c r="Q407" s="182"/>
      <c r="R407" s="182"/>
      <c r="S407" s="182"/>
      <c r="T407" s="182"/>
      <c r="U407" s="182"/>
      <c r="V407" s="182"/>
      <c r="W407" s="182"/>
      <c r="X407" s="182"/>
      <c r="Y407" s="182"/>
      <c r="Z407" s="182"/>
      <c r="AA407" s="182"/>
      <c r="AB407" s="182"/>
      <c r="AC407" s="182"/>
    </row>
    <row r="408" spans="2:29" x14ac:dyDescent="0.25">
      <c r="B408" s="251" t="str">
        <f>IF($D408="","",VLOOKUP($D408,Lists!$AP$2:$AS$78,2,FALSE))</f>
        <v/>
      </c>
      <c r="C408" s="263" t="str">
        <f>IF($D408="","",VLOOKUP($D408,Lists!$AP$2:$AS$78,3,FALSE))</f>
        <v/>
      </c>
      <c r="D408" s="182"/>
      <c r="E408" s="182"/>
      <c r="F408" s="183"/>
      <c r="G408" s="184"/>
      <c r="H408" s="210"/>
      <c r="I408" s="182"/>
      <c r="J408" s="182"/>
      <c r="K408" s="185"/>
      <c r="L408" s="182"/>
      <c r="M408" s="182"/>
      <c r="N408" s="182"/>
      <c r="O408" s="182"/>
      <c r="P408" s="182"/>
      <c r="Q408" s="182"/>
      <c r="R408" s="182"/>
      <c r="S408" s="182"/>
      <c r="T408" s="182"/>
      <c r="U408" s="182"/>
      <c r="V408" s="182"/>
      <c r="W408" s="182"/>
      <c r="X408" s="182"/>
      <c r="Y408" s="182"/>
      <c r="Z408" s="182"/>
      <c r="AA408" s="182"/>
      <c r="AB408" s="182"/>
      <c r="AC408" s="182"/>
    </row>
    <row r="409" spans="2:29" x14ac:dyDescent="0.25">
      <c r="B409" s="251" t="str">
        <f>IF($D409="","",VLOOKUP($D409,Lists!$AP$2:$AS$78,2,FALSE))</f>
        <v/>
      </c>
      <c r="C409" s="263" t="str">
        <f>IF($D409="","",VLOOKUP($D409,Lists!$AP$2:$AS$78,3,FALSE))</f>
        <v/>
      </c>
      <c r="D409" s="182"/>
      <c r="E409" s="182"/>
      <c r="F409" s="183"/>
      <c r="G409" s="184"/>
      <c r="H409" s="210"/>
      <c r="I409" s="182"/>
      <c r="J409" s="182"/>
      <c r="K409" s="185"/>
      <c r="L409" s="182"/>
      <c r="M409" s="182"/>
      <c r="N409" s="182"/>
      <c r="O409" s="182"/>
      <c r="P409" s="182"/>
      <c r="Q409" s="182"/>
      <c r="R409" s="182"/>
      <c r="S409" s="182"/>
      <c r="T409" s="182"/>
      <c r="U409" s="182"/>
      <c r="V409" s="182"/>
      <c r="W409" s="182"/>
      <c r="X409" s="182"/>
      <c r="Y409" s="182"/>
      <c r="Z409" s="182"/>
      <c r="AA409" s="182"/>
      <c r="AB409" s="182"/>
      <c r="AC409" s="182"/>
    </row>
    <row r="410" spans="2:29" x14ac:dyDescent="0.25">
      <c r="B410" s="251" t="str">
        <f>IF($D410="","",VLOOKUP($D410,Lists!$AP$2:$AS$78,2,FALSE))</f>
        <v/>
      </c>
      <c r="C410" s="263" t="str">
        <f>IF($D410="","",VLOOKUP($D410,Lists!$AP$2:$AS$78,3,FALSE))</f>
        <v/>
      </c>
      <c r="D410" s="182"/>
      <c r="E410" s="182"/>
      <c r="F410" s="183"/>
      <c r="G410" s="184"/>
      <c r="H410" s="210"/>
      <c r="I410" s="182"/>
      <c r="J410" s="182"/>
      <c r="K410" s="185"/>
      <c r="L410" s="182"/>
      <c r="M410" s="182"/>
      <c r="N410" s="182"/>
      <c r="O410" s="182"/>
      <c r="P410" s="182"/>
      <c r="Q410" s="182"/>
      <c r="R410" s="182"/>
      <c r="S410" s="182"/>
      <c r="T410" s="182"/>
      <c r="U410" s="182"/>
      <c r="V410" s="182"/>
      <c r="W410" s="182"/>
      <c r="X410" s="182"/>
      <c r="Y410" s="182"/>
      <c r="Z410" s="182"/>
      <c r="AA410" s="182"/>
      <c r="AB410" s="182"/>
      <c r="AC410" s="182"/>
    </row>
    <row r="411" spans="2:29" x14ac:dyDescent="0.25">
      <c r="B411" s="251" t="str">
        <f>IF($D411="","",VLOOKUP($D411,Lists!$AP$2:$AS$78,2,FALSE))</f>
        <v/>
      </c>
      <c r="C411" s="263" t="str">
        <f>IF($D411="","",VLOOKUP($D411,Lists!$AP$2:$AS$78,3,FALSE))</f>
        <v/>
      </c>
      <c r="D411" s="182"/>
      <c r="E411" s="182"/>
      <c r="F411" s="183"/>
      <c r="G411" s="184"/>
      <c r="H411" s="210"/>
      <c r="I411" s="182"/>
      <c r="J411" s="182"/>
      <c r="K411" s="185"/>
      <c r="L411" s="182"/>
      <c r="M411" s="182"/>
      <c r="N411" s="182"/>
      <c r="O411" s="182"/>
      <c r="P411" s="182"/>
      <c r="Q411" s="182"/>
      <c r="R411" s="182"/>
      <c r="S411" s="182"/>
      <c r="T411" s="182"/>
      <c r="U411" s="182"/>
      <c r="V411" s="182"/>
      <c r="W411" s="182"/>
      <c r="X411" s="182"/>
      <c r="Y411" s="182"/>
      <c r="Z411" s="182"/>
      <c r="AA411" s="182"/>
      <c r="AB411" s="182"/>
      <c r="AC411" s="182"/>
    </row>
    <row r="412" spans="2:29" x14ac:dyDescent="0.25">
      <c r="B412" s="251" t="str">
        <f>IF($D412="","",VLOOKUP($D412,Lists!$AP$2:$AS$78,2,FALSE))</f>
        <v/>
      </c>
      <c r="C412" s="263" t="str">
        <f>IF($D412="","",VLOOKUP($D412,Lists!$AP$2:$AS$78,3,FALSE))</f>
        <v/>
      </c>
      <c r="D412" s="182"/>
      <c r="E412" s="182"/>
      <c r="F412" s="183"/>
      <c r="G412" s="184"/>
      <c r="H412" s="210"/>
      <c r="I412" s="182"/>
      <c r="J412" s="182"/>
      <c r="K412" s="185"/>
      <c r="L412" s="182"/>
      <c r="M412" s="182"/>
      <c r="N412" s="182"/>
      <c r="O412" s="182"/>
      <c r="P412" s="182"/>
      <c r="Q412" s="182"/>
      <c r="R412" s="182"/>
      <c r="S412" s="182"/>
      <c r="T412" s="182"/>
      <c r="U412" s="182"/>
      <c r="V412" s="182"/>
      <c r="W412" s="182"/>
      <c r="X412" s="182"/>
      <c r="Y412" s="182"/>
      <c r="Z412" s="182"/>
      <c r="AA412" s="182"/>
      <c r="AB412" s="182"/>
      <c r="AC412" s="182"/>
    </row>
    <row r="413" spans="2:29" x14ac:dyDescent="0.25">
      <c r="B413" s="251" t="str">
        <f>IF($D413="","",VLOOKUP($D413,Lists!$AP$2:$AS$78,2,FALSE))</f>
        <v/>
      </c>
      <c r="C413" s="263" t="str">
        <f>IF($D413="","",VLOOKUP($D413,Lists!$AP$2:$AS$78,3,FALSE))</f>
        <v/>
      </c>
      <c r="D413" s="182"/>
      <c r="E413" s="182"/>
      <c r="F413" s="183"/>
      <c r="G413" s="184"/>
      <c r="H413" s="210"/>
      <c r="I413" s="182"/>
      <c r="J413" s="182"/>
      <c r="K413" s="185"/>
      <c r="L413" s="182"/>
      <c r="M413" s="182"/>
      <c r="N413" s="182"/>
      <c r="O413" s="182"/>
      <c r="P413" s="182"/>
      <c r="Q413" s="182"/>
      <c r="R413" s="182"/>
      <c r="S413" s="182"/>
      <c r="T413" s="182"/>
      <c r="U413" s="182"/>
      <c r="V413" s="182"/>
      <c r="W413" s="182"/>
      <c r="X413" s="182"/>
      <c r="Y413" s="182"/>
      <c r="Z413" s="182"/>
      <c r="AA413" s="182"/>
      <c r="AB413" s="182"/>
      <c r="AC413" s="182"/>
    </row>
    <row r="414" spans="2:29" x14ac:dyDescent="0.25">
      <c r="B414" s="251" t="str">
        <f>IF($D414="","",VLOOKUP($D414,Lists!$AP$2:$AS$78,2,FALSE))</f>
        <v/>
      </c>
      <c r="C414" s="263" t="str">
        <f>IF($D414="","",VLOOKUP($D414,Lists!$AP$2:$AS$78,3,FALSE))</f>
        <v/>
      </c>
      <c r="D414" s="182"/>
      <c r="E414" s="182"/>
      <c r="F414" s="183"/>
      <c r="G414" s="184"/>
      <c r="H414" s="210"/>
      <c r="I414" s="182"/>
      <c r="J414" s="182"/>
      <c r="K414" s="185"/>
      <c r="L414" s="182"/>
      <c r="M414" s="182"/>
      <c r="N414" s="182"/>
      <c r="O414" s="182"/>
      <c r="P414" s="182"/>
      <c r="Q414" s="182"/>
      <c r="R414" s="182"/>
      <c r="S414" s="182"/>
      <c r="T414" s="182"/>
      <c r="U414" s="182"/>
      <c r="V414" s="182"/>
      <c r="W414" s="182"/>
      <c r="X414" s="182"/>
      <c r="Y414" s="182"/>
      <c r="Z414" s="182"/>
      <c r="AA414" s="182"/>
      <c r="AB414" s="182"/>
      <c r="AC414" s="182"/>
    </row>
    <row r="415" spans="2:29" x14ac:dyDescent="0.25">
      <c r="B415" s="251" t="str">
        <f>IF($D415="","",VLOOKUP($D415,Lists!$AP$2:$AS$78,2,FALSE))</f>
        <v/>
      </c>
      <c r="C415" s="263" t="str">
        <f>IF($D415="","",VLOOKUP($D415,Lists!$AP$2:$AS$78,3,FALSE))</f>
        <v/>
      </c>
      <c r="D415" s="182"/>
      <c r="E415" s="182"/>
      <c r="F415" s="183"/>
      <c r="G415" s="184"/>
      <c r="H415" s="210"/>
      <c r="I415" s="182"/>
      <c r="J415" s="182"/>
      <c r="K415" s="185"/>
      <c r="L415" s="182"/>
      <c r="M415" s="182"/>
      <c r="N415" s="182"/>
      <c r="O415" s="182"/>
      <c r="P415" s="182"/>
      <c r="Q415" s="182"/>
      <c r="R415" s="182"/>
      <c r="S415" s="182"/>
      <c r="T415" s="182"/>
      <c r="U415" s="182"/>
      <c r="V415" s="182"/>
      <c r="W415" s="182"/>
      <c r="X415" s="182"/>
      <c r="Y415" s="182"/>
      <c r="Z415" s="182"/>
      <c r="AA415" s="182"/>
      <c r="AB415" s="182"/>
      <c r="AC415" s="182"/>
    </row>
    <row r="416" spans="2:29" x14ac:dyDescent="0.25">
      <c r="B416" s="251" t="str">
        <f>IF($D416="","",VLOOKUP($D416,Lists!$AP$2:$AS$78,2,FALSE))</f>
        <v/>
      </c>
      <c r="C416" s="263" t="str">
        <f>IF($D416="","",VLOOKUP($D416,Lists!$AP$2:$AS$78,3,FALSE))</f>
        <v/>
      </c>
      <c r="D416" s="182"/>
      <c r="E416" s="182"/>
      <c r="F416" s="183"/>
      <c r="G416" s="184"/>
      <c r="H416" s="210"/>
      <c r="I416" s="182"/>
      <c r="J416" s="182"/>
      <c r="K416" s="185"/>
      <c r="L416" s="182"/>
      <c r="M416" s="182"/>
      <c r="N416" s="182"/>
      <c r="O416" s="182"/>
      <c r="P416" s="182"/>
      <c r="Q416" s="182"/>
      <c r="R416" s="182"/>
      <c r="S416" s="182"/>
      <c r="T416" s="182"/>
      <c r="U416" s="182"/>
      <c r="V416" s="182"/>
      <c r="W416" s="182"/>
      <c r="X416" s="182"/>
      <c r="Y416" s="182"/>
      <c r="Z416" s="182"/>
      <c r="AA416" s="182"/>
      <c r="AB416" s="182"/>
      <c r="AC416" s="182"/>
    </row>
    <row r="417" spans="2:29" x14ac:dyDescent="0.25">
      <c r="B417" s="251" t="str">
        <f>IF($D417="","",VLOOKUP($D417,Lists!$AP$2:$AS$78,2,FALSE))</f>
        <v/>
      </c>
      <c r="C417" s="263" t="str">
        <f>IF($D417="","",VLOOKUP($D417,Lists!$AP$2:$AS$78,3,FALSE))</f>
        <v/>
      </c>
      <c r="D417" s="182"/>
      <c r="E417" s="182"/>
      <c r="F417" s="183"/>
      <c r="G417" s="184"/>
      <c r="H417" s="210"/>
      <c r="I417" s="182"/>
      <c r="J417" s="182"/>
      <c r="K417" s="185"/>
      <c r="L417" s="182"/>
      <c r="M417" s="182"/>
      <c r="N417" s="182"/>
      <c r="O417" s="182"/>
      <c r="P417" s="182"/>
      <c r="Q417" s="182"/>
      <c r="R417" s="182"/>
      <c r="S417" s="182"/>
      <c r="T417" s="182"/>
      <c r="U417" s="182"/>
      <c r="V417" s="182"/>
      <c r="W417" s="182"/>
      <c r="X417" s="182"/>
      <c r="Y417" s="182"/>
      <c r="Z417" s="182"/>
      <c r="AA417" s="182"/>
      <c r="AB417" s="182"/>
      <c r="AC417" s="182"/>
    </row>
    <row r="418" spans="2:29" x14ac:dyDescent="0.25">
      <c r="B418" s="251" t="str">
        <f>IF($D418="","",VLOOKUP($D418,Lists!$AP$2:$AS$78,2,FALSE))</f>
        <v/>
      </c>
      <c r="C418" s="263" t="str">
        <f>IF($D418="","",VLOOKUP($D418,Lists!$AP$2:$AS$78,3,FALSE))</f>
        <v/>
      </c>
      <c r="D418" s="182"/>
      <c r="E418" s="182"/>
      <c r="F418" s="183"/>
      <c r="G418" s="184"/>
      <c r="H418" s="210"/>
      <c r="I418" s="182"/>
      <c r="J418" s="182"/>
      <c r="K418" s="185"/>
      <c r="L418" s="182"/>
      <c r="M418" s="182"/>
      <c r="N418" s="182"/>
      <c r="O418" s="182"/>
      <c r="P418" s="182"/>
      <c r="Q418" s="182"/>
      <c r="R418" s="182"/>
      <c r="S418" s="182"/>
      <c r="T418" s="182"/>
      <c r="U418" s="182"/>
      <c r="V418" s="182"/>
      <c r="W418" s="182"/>
      <c r="X418" s="182"/>
      <c r="Y418" s="182"/>
      <c r="Z418" s="182"/>
      <c r="AA418" s="182"/>
      <c r="AB418" s="182"/>
      <c r="AC418" s="182"/>
    </row>
    <row r="419" spans="2:29" x14ac:dyDescent="0.25">
      <c r="B419" s="251" t="str">
        <f>IF($D419="","",VLOOKUP($D419,Lists!$AP$2:$AS$78,2,FALSE))</f>
        <v/>
      </c>
      <c r="C419" s="263" t="str">
        <f>IF($D419="","",VLOOKUP($D419,Lists!$AP$2:$AS$78,3,FALSE))</f>
        <v/>
      </c>
      <c r="D419" s="182"/>
      <c r="E419" s="182"/>
      <c r="F419" s="183"/>
      <c r="G419" s="184"/>
      <c r="H419" s="210"/>
      <c r="I419" s="182"/>
      <c r="J419" s="182"/>
      <c r="K419" s="185"/>
      <c r="L419" s="182"/>
      <c r="M419" s="182"/>
      <c r="N419" s="182"/>
      <c r="O419" s="182"/>
      <c r="P419" s="182"/>
      <c r="Q419" s="182"/>
      <c r="R419" s="182"/>
      <c r="S419" s="182"/>
      <c r="T419" s="182"/>
      <c r="U419" s="182"/>
      <c r="V419" s="182"/>
      <c r="W419" s="182"/>
      <c r="X419" s="182"/>
      <c r="Y419" s="182"/>
      <c r="Z419" s="182"/>
      <c r="AA419" s="182"/>
      <c r="AB419" s="182"/>
      <c r="AC419" s="182"/>
    </row>
    <row r="420" spans="2:29" x14ac:dyDescent="0.25">
      <c r="B420" s="251" t="str">
        <f>IF($D420="","",VLOOKUP($D420,Lists!$AP$2:$AS$78,2,FALSE))</f>
        <v/>
      </c>
      <c r="C420" s="263" t="str">
        <f>IF($D420="","",VLOOKUP($D420,Lists!$AP$2:$AS$78,3,FALSE))</f>
        <v/>
      </c>
      <c r="D420" s="182"/>
      <c r="E420" s="182"/>
      <c r="F420" s="183"/>
      <c r="G420" s="184"/>
      <c r="H420" s="210"/>
      <c r="I420" s="182"/>
      <c r="J420" s="182"/>
      <c r="K420" s="185"/>
      <c r="L420" s="182"/>
      <c r="M420" s="182"/>
      <c r="N420" s="182"/>
      <c r="O420" s="182"/>
      <c r="P420" s="182"/>
      <c r="Q420" s="182"/>
      <c r="R420" s="182"/>
      <c r="S420" s="182"/>
      <c r="T420" s="182"/>
      <c r="U420" s="182"/>
      <c r="V420" s="182"/>
      <c r="W420" s="182"/>
      <c r="X420" s="182"/>
      <c r="Y420" s="182"/>
      <c r="Z420" s="182"/>
      <c r="AA420" s="182"/>
      <c r="AB420" s="182"/>
      <c r="AC420" s="182"/>
    </row>
    <row r="421" spans="2:29" x14ac:dyDescent="0.25">
      <c r="B421" s="251" t="str">
        <f>IF($D421="","",VLOOKUP($D421,Lists!$AP$2:$AS$78,2,FALSE))</f>
        <v/>
      </c>
      <c r="C421" s="263" t="str">
        <f>IF($D421="","",VLOOKUP($D421,Lists!$AP$2:$AS$78,3,FALSE))</f>
        <v/>
      </c>
      <c r="D421" s="182"/>
      <c r="E421" s="182"/>
      <c r="F421" s="183"/>
      <c r="G421" s="184"/>
      <c r="H421" s="210"/>
      <c r="I421" s="182"/>
      <c r="J421" s="182"/>
      <c r="K421" s="185"/>
      <c r="L421" s="182"/>
      <c r="M421" s="182"/>
      <c r="N421" s="182"/>
      <c r="O421" s="182"/>
      <c r="P421" s="182"/>
      <c r="Q421" s="182"/>
      <c r="R421" s="182"/>
      <c r="S421" s="182"/>
      <c r="T421" s="182"/>
      <c r="U421" s="182"/>
      <c r="V421" s="182"/>
      <c r="W421" s="182"/>
      <c r="X421" s="182"/>
      <c r="Y421" s="182"/>
      <c r="Z421" s="182"/>
      <c r="AA421" s="182"/>
      <c r="AB421" s="182"/>
      <c r="AC421" s="182"/>
    </row>
    <row r="422" spans="2:29" x14ac:dyDescent="0.25">
      <c r="B422" s="251" t="str">
        <f>IF($D422="","",VLOOKUP($D422,Lists!$AP$2:$AS$78,2,FALSE))</f>
        <v/>
      </c>
      <c r="C422" s="263" t="str">
        <f>IF($D422="","",VLOOKUP($D422,Lists!$AP$2:$AS$78,3,FALSE))</f>
        <v/>
      </c>
      <c r="D422" s="182"/>
      <c r="E422" s="182"/>
      <c r="F422" s="183"/>
      <c r="G422" s="184"/>
      <c r="H422" s="210"/>
      <c r="I422" s="182"/>
      <c r="J422" s="182"/>
      <c r="K422" s="185"/>
      <c r="L422" s="182"/>
      <c r="M422" s="182"/>
      <c r="N422" s="182"/>
      <c r="O422" s="182"/>
      <c r="P422" s="182"/>
      <c r="Q422" s="182"/>
      <c r="R422" s="182"/>
      <c r="S422" s="182"/>
      <c r="T422" s="182"/>
      <c r="U422" s="182"/>
      <c r="V422" s="182"/>
      <c r="W422" s="182"/>
      <c r="X422" s="182"/>
      <c r="Y422" s="182"/>
      <c r="Z422" s="182"/>
      <c r="AA422" s="182"/>
      <c r="AB422" s="182"/>
      <c r="AC422" s="182"/>
    </row>
    <row r="423" spans="2:29" x14ac:dyDescent="0.25">
      <c r="B423" s="251" t="str">
        <f>IF($D423="","",VLOOKUP($D423,Lists!$AP$2:$AS$78,2,FALSE))</f>
        <v/>
      </c>
      <c r="C423" s="263" t="str">
        <f>IF($D423="","",VLOOKUP($D423,Lists!$AP$2:$AS$78,3,FALSE))</f>
        <v/>
      </c>
      <c r="D423" s="182"/>
      <c r="E423" s="182"/>
      <c r="F423" s="183"/>
      <c r="G423" s="184"/>
      <c r="H423" s="210"/>
      <c r="I423" s="182"/>
      <c r="J423" s="182"/>
      <c r="K423" s="185"/>
      <c r="L423" s="182"/>
      <c r="M423" s="182"/>
      <c r="N423" s="182"/>
      <c r="O423" s="182"/>
      <c r="P423" s="182"/>
      <c r="Q423" s="182"/>
      <c r="R423" s="182"/>
      <c r="S423" s="182"/>
      <c r="T423" s="182"/>
      <c r="U423" s="182"/>
      <c r="V423" s="182"/>
      <c r="W423" s="182"/>
      <c r="X423" s="182"/>
      <c r="Y423" s="182"/>
      <c r="Z423" s="182"/>
      <c r="AA423" s="182"/>
      <c r="AB423" s="182"/>
      <c r="AC423" s="182"/>
    </row>
    <row r="424" spans="2:29" x14ac:dyDescent="0.25">
      <c r="B424" s="251" t="str">
        <f>IF($D424="","",VLOOKUP($D424,Lists!$AP$2:$AS$78,2,FALSE))</f>
        <v/>
      </c>
      <c r="C424" s="263" t="str">
        <f>IF($D424="","",VLOOKUP($D424,Lists!$AP$2:$AS$78,3,FALSE))</f>
        <v/>
      </c>
      <c r="D424" s="182"/>
      <c r="E424" s="182"/>
      <c r="F424" s="183"/>
      <c r="G424" s="184"/>
      <c r="H424" s="210"/>
      <c r="I424" s="182"/>
      <c r="J424" s="182"/>
      <c r="K424" s="185"/>
      <c r="L424" s="182"/>
      <c r="M424" s="182"/>
      <c r="N424" s="182"/>
      <c r="O424" s="182"/>
      <c r="P424" s="182"/>
      <c r="Q424" s="182"/>
      <c r="R424" s="182"/>
      <c r="S424" s="182"/>
      <c r="T424" s="182"/>
      <c r="U424" s="182"/>
      <c r="V424" s="182"/>
      <c r="W424" s="182"/>
      <c r="X424" s="182"/>
      <c r="Y424" s="182"/>
      <c r="Z424" s="182"/>
      <c r="AA424" s="182"/>
      <c r="AB424" s="182"/>
      <c r="AC424" s="182"/>
    </row>
    <row r="425" spans="2:29" x14ac:dyDescent="0.25">
      <c r="B425" s="251" t="str">
        <f>IF($D425="","",VLOOKUP($D425,Lists!$AP$2:$AS$78,2,FALSE))</f>
        <v/>
      </c>
      <c r="C425" s="263" t="str">
        <f>IF($D425="","",VLOOKUP($D425,Lists!$AP$2:$AS$78,3,FALSE))</f>
        <v/>
      </c>
      <c r="D425" s="182"/>
      <c r="E425" s="182"/>
      <c r="F425" s="183"/>
      <c r="G425" s="184"/>
      <c r="H425" s="210"/>
      <c r="I425" s="182"/>
      <c r="J425" s="182"/>
      <c r="K425" s="185"/>
      <c r="L425" s="182"/>
      <c r="M425" s="182"/>
      <c r="N425" s="182"/>
      <c r="O425" s="182"/>
      <c r="P425" s="182"/>
      <c r="Q425" s="182"/>
      <c r="R425" s="182"/>
      <c r="S425" s="182"/>
      <c r="T425" s="182"/>
      <c r="U425" s="182"/>
      <c r="V425" s="182"/>
      <c r="W425" s="182"/>
      <c r="X425" s="182"/>
      <c r="Y425" s="182"/>
      <c r="Z425" s="182"/>
      <c r="AA425" s="182"/>
      <c r="AB425" s="182"/>
      <c r="AC425" s="182"/>
    </row>
    <row r="426" spans="2:29" x14ac:dyDescent="0.25">
      <c r="B426" s="251" t="str">
        <f>IF($D426="","",VLOOKUP($D426,Lists!$AP$2:$AS$78,2,FALSE))</f>
        <v/>
      </c>
      <c r="C426" s="263" t="str">
        <f>IF($D426="","",VLOOKUP($D426,Lists!$AP$2:$AS$78,3,FALSE))</f>
        <v/>
      </c>
      <c r="D426" s="182"/>
      <c r="E426" s="182"/>
      <c r="F426" s="183"/>
      <c r="G426" s="184"/>
      <c r="H426" s="210"/>
      <c r="I426" s="182"/>
      <c r="J426" s="182"/>
      <c r="K426" s="185"/>
      <c r="L426" s="182"/>
      <c r="M426" s="182"/>
      <c r="N426" s="182"/>
      <c r="O426" s="182"/>
      <c r="P426" s="182"/>
      <c r="Q426" s="182"/>
      <c r="R426" s="182"/>
      <c r="S426" s="182"/>
      <c r="T426" s="182"/>
      <c r="U426" s="182"/>
      <c r="V426" s="182"/>
      <c r="W426" s="182"/>
      <c r="X426" s="182"/>
      <c r="Y426" s="182"/>
      <c r="Z426" s="182"/>
      <c r="AA426" s="182"/>
      <c r="AB426" s="182"/>
      <c r="AC426" s="182"/>
    </row>
    <row r="427" spans="2:29" x14ac:dyDescent="0.25">
      <c r="B427" s="251" t="str">
        <f>IF($D427="","",VLOOKUP($D427,Lists!$AP$2:$AS$78,2,FALSE))</f>
        <v/>
      </c>
      <c r="C427" s="263" t="str">
        <f>IF($D427="","",VLOOKUP($D427,Lists!$AP$2:$AS$78,3,FALSE))</f>
        <v/>
      </c>
      <c r="D427" s="182"/>
      <c r="E427" s="182"/>
      <c r="F427" s="183"/>
      <c r="G427" s="184"/>
      <c r="H427" s="210"/>
      <c r="I427" s="182"/>
      <c r="J427" s="182"/>
      <c r="K427" s="185"/>
      <c r="L427" s="182"/>
      <c r="M427" s="182"/>
      <c r="N427" s="182"/>
      <c r="O427" s="182"/>
      <c r="P427" s="182"/>
      <c r="Q427" s="182"/>
      <c r="R427" s="182"/>
      <c r="S427" s="182"/>
      <c r="T427" s="182"/>
      <c r="U427" s="182"/>
      <c r="V427" s="182"/>
      <c r="W427" s="182"/>
      <c r="X427" s="182"/>
      <c r="Y427" s="182"/>
      <c r="Z427" s="182"/>
      <c r="AA427" s="182"/>
      <c r="AB427" s="182"/>
      <c r="AC427" s="182"/>
    </row>
    <row r="428" spans="2:29" x14ac:dyDescent="0.25">
      <c r="B428" s="251" t="str">
        <f>IF($D428="","",VLOOKUP($D428,Lists!$AP$2:$AS$78,2,FALSE))</f>
        <v/>
      </c>
      <c r="C428" s="263" t="str">
        <f>IF($D428="","",VLOOKUP($D428,Lists!$AP$2:$AS$78,3,FALSE))</f>
        <v/>
      </c>
      <c r="D428" s="182"/>
      <c r="E428" s="182"/>
      <c r="F428" s="183"/>
      <c r="G428" s="184"/>
      <c r="H428" s="210"/>
      <c r="I428" s="182"/>
      <c r="J428" s="182"/>
      <c r="K428" s="185"/>
      <c r="L428" s="182"/>
      <c r="M428" s="182"/>
      <c r="N428" s="182"/>
      <c r="O428" s="182"/>
      <c r="P428" s="182"/>
      <c r="Q428" s="182"/>
      <c r="R428" s="182"/>
      <c r="S428" s="182"/>
      <c r="T428" s="182"/>
      <c r="U428" s="182"/>
      <c r="V428" s="182"/>
      <c r="W428" s="182"/>
      <c r="X428" s="182"/>
      <c r="Y428" s="182"/>
      <c r="Z428" s="182"/>
      <c r="AA428" s="182"/>
      <c r="AB428" s="182"/>
      <c r="AC428" s="182"/>
    </row>
    <row r="429" spans="2:29" x14ac:dyDescent="0.25">
      <c r="B429" s="251" t="str">
        <f>IF($D429="","",VLOOKUP($D429,Lists!$AP$2:$AS$78,2,FALSE))</f>
        <v/>
      </c>
      <c r="C429" s="263" t="str">
        <f>IF($D429="","",VLOOKUP($D429,Lists!$AP$2:$AS$78,3,FALSE))</f>
        <v/>
      </c>
      <c r="D429" s="182"/>
      <c r="E429" s="182"/>
      <c r="F429" s="183"/>
      <c r="G429" s="184"/>
      <c r="H429" s="210"/>
      <c r="I429" s="182"/>
      <c r="J429" s="182"/>
      <c r="K429" s="185"/>
      <c r="L429" s="182"/>
      <c r="M429" s="182"/>
      <c r="N429" s="182"/>
      <c r="O429" s="182"/>
      <c r="P429" s="182"/>
      <c r="Q429" s="182"/>
      <c r="R429" s="182"/>
      <c r="S429" s="182"/>
      <c r="T429" s="182"/>
      <c r="U429" s="182"/>
      <c r="V429" s="182"/>
      <c r="W429" s="182"/>
      <c r="X429" s="182"/>
      <c r="Y429" s="182"/>
      <c r="Z429" s="182"/>
      <c r="AA429" s="182"/>
      <c r="AB429" s="182"/>
      <c r="AC429" s="182"/>
    </row>
    <row r="430" spans="2:29" x14ac:dyDescent="0.25">
      <c r="B430" s="251" t="str">
        <f>IF($D430="","",VLOOKUP($D430,Lists!$AP$2:$AS$78,2,FALSE))</f>
        <v/>
      </c>
      <c r="C430" s="263" t="str">
        <f>IF($D430="","",VLOOKUP($D430,Lists!$AP$2:$AS$78,3,FALSE))</f>
        <v/>
      </c>
      <c r="D430" s="182"/>
      <c r="E430" s="182"/>
      <c r="F430" s="183"/>
      <c r="G430" s="184"/>
      <c r="H430" s="210"/>
      <c r="I430" s="182"/>
      <c r="J430" s="182"/>
      <c r="K430" s="185"/>
      <c r="L430" s="182"/>
      <c r="M430" s="182"/>
      <c r="N430" s="182"/>
      <c r="O430" s="182"/>
      <c r="P430" s="182"/>
      <c r="Q430" s="182"/>
      <c r="R430" s="182"/>
      <c r="S430" s="182"/>
      <c r="T430" s="182"/>
      <c r="U430" s="182"/>
      <c r="V430" s="182"/>
      <c r="W430" s="182"/>
      <c r="X430" s="182"/>
      <c r="Y430" s="182"/>
      <c r="Z430" s="182"/>
      <c r="AA430" s="182"/>
      <c r="AB430" s="182"/>
      <c r="AC430" s="182"/>
    </row>
    <row r="431" spans="2:29" x14ac:dyDescent="0.25">
      <c r="B431" s="251" t="str">
        <f>IF($D431="","",VLOOKUP($D431,Lists!$AP$2:$AS$78,2,FALSE))</f>
        <v/>
      </c>
      <c r="C431" s="263" t="str">
        <f>IF($D431="","",VLOOKUP($D431,Lists!$AP$2:$AS$78,3,FALSE))</f>
        <v/>
      </c>
      <c r="D431" s="182"/>
      <c r="E431" s="182"/>
      <c r="F431" s="183"/>
      <c r="G431" s="184"/>
      <c r="H431" s="210"/>
      <c r="I431" s="182"/>
      <c r="J431" s="182"/>
      <c r="K431" s="185"/>
      <c r="L431" s="182"/>
      <c r="M431" s="182"/>
      <c r="N431" s="182"/>
      <c r="O431" s="182"/>
      <c r="P431" s="182"/>
      <c r="Q431" s="182"/>
      <c r="R431" s="182"/>
      <c r="S431" s="182"/>
      <c r="T431" s="182"/>
      <c r="U431" s="182"/>
      <c r="V431" s="182"/>
      <c r="W431" s="182"/>
      <c r="X431" s="182"/>
      <c r="Y431" s="182"/>
      <c r="Z431" s="182"/>
      <c r="AA431" s="182"/>
      <c r="AB431" s="182"/>
      <c r="AC431" s="182"/>
    </row>
    <row r="432" spans="2:29" x14ac:dyDescent="0.25">
      <c r="B432" s="251" t="str">
        <f>IF($D432="","",VLOOKUP($D432,Lists!$AP$2:$AS$78,2,FALSE))</f>
        <v/>
      </c>
      <c r="C432" s="263" t="str">
        <f>IF($D432="","",VLOOKUP($D432,Lists!$AP$2:$AS$78,3,FALSE))</f>
        <v/>
      </c>
      <c r="D432" s="182"/>
      <c r="E432" s="182"/>
      <c r="F432" s="183"/>
      <c r="G432" s="184"/>
      <c r="H432" s="210"/>
      <c r="I432" s="182"/>
      <c r="J432" s="182"/>
      <c r="K432" s="185"/>
      <c r="L432" s="182"/>
      <c r="M432" s="182"/>
      <c r="N432" s="182"/>
      <c r="O432" s="182"/>
      <c r="P432" s="182"/>
      <c r="Q432" s="182"/>
      <c r="R432" s="182"/>
      <c r="S432" s="182"/>
      <c r="T432" s="182"/>
      <c r="U432" s="182"/>
      <c r="V432" s="182"/>
      <c r="W432" s="182"/>
      <c r="X432" s="182"/>
      <c r="Y432" s="182"/>
      <c r="Z432" s="182"/>
      <c r="AA432" s="182"/>
      <c r="AB432" s="182"/>
      <c r="AC432" s="182"/>
    </row>
    <row r="433" spans="2:29" x14ac:dyDescent="0.25">
      <c r="B433" s="251" t="str">
        <f>IF($D433="","",VLOOKUP($D433,Lists!$AP$2:$AS$78,2,FALSE))</f>
        <v/>
      </c>
      <c r="C433" s="263" t="str">
        <f>IF($D433="","",VLOOKUP($D433,Lists!$AP$2:$AS$78,3,FALSE))</f>
        <v/>
      </c>
      <c r="D433" s="182"/>
      <c r="E433" s="182"/>
      <c r="F433" s="183"/>
      <c r="G433" s="184"/>
      <c r="H433" s="210"/>
      <c r="I433" s="182"/>
      <c r="J433" s="182"/>
      <c r="K433" s="185"/>
      <c r="L433" s="182"/>
      <c r="M433" s="182"/>
      <c r="N433" s="182"/>
      <c r="O433" s="182"/>
      <c r="P433" s="182"/>
      <c r="Q433" s="182"/>
      <c r="R433" s="182"/>
      <c r="S433" s="182"/>
      <c r="T433" s="182"/>
      <c r="U433" s="182"/>
      <c r="V433" s="182"/>
      <c r="W433" s="182"/>
      <c r="X433" s="182"/>
      <c r="Y433" s="182"/>
      <c r="Z433" s="182"/>
      <c r="AA433" s="182"/>
      <c r="AB433" s="182"/>
      <c r="AC433" s="182"/>
    </row>
    <row r="434" spans="2:29" x14ac:dyDescent="0.25">
      <c r="B434" s="251" t="str">
        <f>IF($D434="","",VLOOKUP($D434,Lists!$AP$2:$AS$78,2,FALSE))</f>
        <v/>
      </c>
      <c r="C434" s="263" t="str">
        <f>IF($D434="","",VLOOKUP($D434,Lists!$AP$2:$AS$78,3,FALSE))</f>
        <v/>
      </c>
      <c r="D434" s="182"/>
      <c r="E434" s="182"/>
      <c r="F434" s="183"/>
      <c r="G434" s="184"/>
      <c r="H434" s="210"/>
      <c r="I434" s="182"/>
      <c r="J434" s="182"/>
      <c r="K434" s="185"/>
      <c r="L434" s="182"/>
      <c r="M434" s="182"/>
      <c r="N434" s="182"/>
      <c r="O434" s="182"/>
      <c r="P434" s="182"/>
      <c r="Q434" s="182"/>
      <c r="R434" s="182"/>
      <c r="S434" s="182"/>
      <c r="T434" s="182"/>
      <c r="U434" s="182"/>
      <c r="V434" s="182"/>
      <c r="W434" s="182"/>
      <c r="X434" s="182"/>
      <c r="Y434" s="182"/>
      <c r="Z434" s="182"/>
      <c r="AA434" s="182"/>
      <c r="AB434" s="182"/>
      <c r="AC434" s="182"/>
    </row>
    <row r="435" spans="2:29" x14ac:dyDescent="0.25">
      <c r="B435" s="251" t="str">
        <f>IF($D435="","",VLOOKUP($D435,Lists!$AP$2:$AS$78,2,FALSE))</f>
        <v/>
      </c>
      <c r="C435" s="263" t="str">
        <f>IF($D435="","",VLOOKUP($D435,Lists!$AP$2:$AS$78,3,FALSE))</f>
        <v/>
      </c>
      <c r="D435" s="182"/>
      <c r="E435" s="182"/>
      <c r="F435" s="183"/>
      <c r="G435" s="184"/>
      <c r="H435" s="210"/>
      <c r="I435" s="182"/>
      <c r="J435" s="182"/>
      <c r="K435" s="185"/>
      <c r="L435" s="182"/>
      <c r="M435" s="182"/>
      <c r="N435" s="182"/>
      <c r="O435" s="182"/>
      <c r="P435" s="182"/>
      <c r="Q435" s="182"/>
      <c r="R435" s="182"/>
      <c r="S435" s="182"/>
      <c r="T435" s="182"/>
      <c r="U435" s="182"/>
      <c r="V435" s="182"/>
      <c r="W435" s="182"/>
      <c r="X435" s="182"/>
      <c r="Y435" s="182"/>
      <c r="Z435" s="182"/>
      <c r="AA435" s="182"/>
      <c r="AB435" s="182"/>
      <c r="AC435" s="182"/>
    </row>
    <row r="436" spans="2:29" x14ac:dyDescent="0.25">
      <c r="B436" s="251" t="str">
        <f>IF($D436="","",VLOOKUP($D436,Lists!$AP$2:$AS$78,2,FALSE))</f>
        <v/>
      </c>
      <c r="C436" s="263" t="str">
        <f>IF($D436="","",VLOOKUP($D436,Lists!$AP$2:$AS$78,3,FALSE))</f>
        <v/>
      </c>
      <c r="D436" s="182"/>
      <c r="E436" s="182"/>
      <c r="F436" s="183"/>
      <c r="G436" s="184"/>
      <c r="H436" s="210"/>
      <c r="I436" s="182"/>
      <c r="J436" s="182"/>
      <c r="K436" s="185"/>
      <c r="L436" s="182"/>
      <c r="M436" s="182"/>
      <c r="N436" s="182"/>
      <c r="O436" s="182"/>
      <c r="P436" s="182"/>
      <c r="Q436" s="182"/>
      <c r="R436" s="182"/>
      <c r="S436" s="182"/>
      <c r="T436" s="182"/>
      <c r="U436" s="182"/>
      <c r="V436" s="182"/>
      <c r="W436" s="182"/>
      <c r="X436" s="182"/>
      <c r="Y436" s="182"/>
      <c r="Z436" s="182"/>
      <c r="AA436" s="182"/>
      <c r="AB436" s="182"/>
      <c r="AC436" s="182"/>
    </row>
    <row r="437" spans="2:29" x14ac:dyDescent="0.25">
      <c r="B437" s="251" t="str">
        <f>IF($D437="","",VLOOKUP($D437,Lists!$AP$2:$AS$78,2,FALSE))</f>
        <v/>
      </c>
      <c r="C437" s="263" t="str">
        <f>IF($D437="","",VLOOKUP($D437,Lists!$AP$2:$AS$78,3,FALSE))</f>
        <v/>
      </c>
      <c r="D437" s="182"/>
      <c r="E437" s="182"/>
      <c r="F437" s="183"/>
      <c r="G437" s="184"/>
      <c r="H437" s="210"/>
      <c r="I437" s="182"/>
      <c r="J437" s="182"/>
      <c r="K437" s="185"/>
      <c r="L437" s="182"/>
      <c r="M437" s="182"/>
      <c r="N437" s="182"/>
      <c r="O437" s="182"/>
      <c r="P437" s="182"/>
      <c r="Q437" s="182"/>
      <c r="R437" s="182"/>
      <c r="S437" s="182"/>
      <c r="T437" s="182"/>
      <c r="U437" s="182"/>
      <c r="V437" s="182"/>
      <c r="W437" s="182"/>
      <c r="X437" s="182"/>
      <c r="Y437" s="182"/>
      <c r="Z437" s="182"/>
      <c r="AA437" s="182"/>
      <c r="AB437" s="182"/>
      <c r="AC437" s="182"/>
    </row>
    <row r="438" spans="2:29" x14ac:dyDescent="0.25">
      <c r="B438" s="251" t="str">
        <f>IF($D438="","",VLOOKUP($D438,Lists!$AP$2:$AS$78,2,FALSE))</f>
        <v/>
      </c>
      <c r="C438" s="263" t="str">
        <f>IF($D438="","",VLOOKUP($D438,Lists!$AP$2:$AS$78,3,FALSE))</f>
        <v/>
      </c>
      <c r="D438" s="182"/>
      <c r="E438" s="182"/>
      <c r="F438" s="183"/>
      <c r="G438" s="184"/>
      <c r="H438" s="210"/>
      <c r="I438" s="182"/>
      <c r="J438" s="182"/>
      <c r="K438" s="185"/>
      <c r="L438" s="182"/>
      <c r="M438" s="182"/>
      <c r="N438" s="182"/>
      <c r="O438" s="182"/>
      <c r="P438" s="182"/>
      <c r="Q438" s="182"/>
      <c r="R438" s="182"/>
      <c r="S438" s="182"/>
      <c r="T438" s="182"/>
      <c r="U438" s="182"/>
      <c r="V438" s="182"/>
      <c r="W438" s="182"/>
      <c r="X438" s="182"/>
      <c r="Y438" s="182"/>
      <c r="Z438" s="182"/>
      <c r="AA438" s="182"/>
      <c r="AB438" s="182"/>
      <c r="AC438" s="182"/>
    </row>
    <row r="439" spans="2:29" x14ac:dyDescent="0.25">
      <c r="B439" s="251" t="str">
        <f>IF($D439="","",VLOOKUP($D439,Lists!$AP$2:$AS$78,2,FALSE))</f>
        <v/>
      </c>
      <c r="C439" s="263" t="str">
        <f>IF($D439="","",VLOOKUP($D439,Lists!$AP$2:$AS$78,3,FALSE))</f>
        <v/>
      </c>
      <c r="D439" s="182"/>
      <c r="E439" s="182"/>
      <c r="F439" s="183"/>
      <c r="G439" s="184"/>
      <c r="H439" s="210"/>
      <c r="I439" s="182"/>
      <c r="J439" s="182"/>
      <c r="K439" s="185"/>
      <c r="L439" s="182"/>
      <c r="M439" s="182"/>
      <c r="N439" s="182"/>
      <c r="O439" s="182"/>
      <c r="P439" s="182"/>
      <c r="Q439" s="182"/>
      <c r="R439" s="182"/>
      <c r="S439" s="182"/>
      <c r="T439" s="182"/>
      <c r="U439" s="182"/>
      <c r="V439" s="182"/>
      <c r="W439" s="182"/>
      <c r="X439" s="182"/>
      <c r="Y439" s="182"/>
      <c r="Z439" s="182"/>
      <c r="AA439" s="182"/>
      <c r="AB439" s="182"/>
      <c r="AC439" s="182"/>
    </row>
    <row r="440" spans="2:29" x14ac:dyDescent="0.25">
      <c r="B440" s="251" t="str">
        <f>IF($D440="","",VLOOKUP($D440,Lists!$AP$2:$AS$78,2,FALSE))</f>
        <v/>
      </c>
      <c r="C440" s="263" t="str">
        <f>IF($D440="","",VLOOKUP($D440,Lists!$AP$2:$AS$78,3,FALSE))</f>
        <v/>
      </c>
      <c r="D440" s="182"/>
      <c r="E440" s="182"/>
      <c r="F440" s="183"/>
      <c r="G440" s="184"/>
      <c r="H440" s="210"/>
      <c r="I440" s="182"/>
      <c r="J440" s="182"/>
      <c r="K440" s="185"/>
      <c r="L440" s="182"/>
      <c r="M440" s="182"/>
      <c r="N440" s="182"/>
      <c r="O440" s="182"/>
      <c r="P440" s="182"/>
      <c r="Q440" s="182"/>
      <c r="R440" s="182"/>
      <c r="S440" s="182"/>
      <c r="T440" s="182"/>
      <c r="U440" s="182"/>
      <c r="V440" s="182"/>
      <c r="W440" s="182"/>
      <c r="X440" s="182"/>
      <c r="Y440" s="182"/>
      <c r="Z440" s="182"/>
      <c r="AA440" s="182"/>
      <c r="AB440" s="182"/>
      <c r="AC440" s="182"/>
    </row>
    <row r="441" spans="2:29" x14ac:dyDescent="0.25">
      <c r="B441" s="251" t="str">
        <f>IF($D441="","",VLOOKUP($D441,Lists!$AP$2:$AS$78,2,FALSE))</f>
        <v/>
      </c>
      <c r="C441" s="263" t="str">
        <f>IF($D441="","",VLOOKUP($D441,Lists!$AP$2:$AS$78,3,FALSE))</f>
        <v/>
      </c>
      <c r="D441" s="182"/>
      <c r="E441" s="182"/>
      <c r="F441" s="183"/>
      <c r="G441" s="184"/>
      <c r="H441" s="210"/>
      <c r="I441" s="182"/>
      <c r="J441" s="182"/>
      <c r="K441" s="185"/>
      <c r="L441" s="182"/>
      <c r="M441" s="182"/>
      <c r="N441" s="182"/>
      <c r="O441" s="182"/>
      <c r="P441" s="182"/>
      <c r="Q441" s="182"/>
      <c r="R441" s="182"/>
      <c r="S441" s="182"/>
      <c r="T441" s="182"/>
      <c r="U441" s="182"/>
      <c r="V441" s="182"/>
      <c r="W441" s="182"/>
      <c r="X441" s="182"/>
      <c r="Y441" s="182"/>
      <c r="Z441" s="182"/>
      <c r="AA441" s="182"/>
      <c r="AB441" s="182"/>
      <c r="AC441" s="182"/>
    </row>
    <row r="442" spans="2:29" x14ac:dyDescent="0.25">
      <c r="B442" s="251" t="str">
        <f>IF($D442="","",VLOOKUP($D442,Lists!$AP$2:$AS$78,2,FALSE))</f>
        <v/>
      </c>
      <c r="C442" s="263" t="str">
        <f>IF($D442="","",VLOOKUP($D442,Lists!$AP$2:$AS$78,3,FALSE))</f>
        <v/>
      </c>
      <c r="D442" s="182"/>
      <c r="E442" s="182"/>
      <c r="F442" s="183"/>
      <c r="G442" s="184"/>
      <c r="H442" s="210"/>
      <c r="I442" s="182"/>
      <c r="J442" s="182"/>
      <c r="K442" s="185"/>
      <c r="L442" s="182"/>
      <c r="M442" s="182"/>
      <c r="N442" s="182"/>
      <c r="O442" s="182"/>
      <c r="P442" s="182"/>
      <c r="Q442" s="182"/>
      <c r="R442" s="182"/>
      <c r="S442" s="182"/>
      <c r="T442" s="182"/>
      <c r="U442" s="182"/>
      <c r="V442" s="182"/>
      <c r="W442" s="182"/>
      <c r="X442" s="182"/>
      <c r="Y442" s="182"/>
      <c r="Z442" s="182"/>
      <c r="AA442" s="182"/>
      <c r="AB442" s="182"/>
      <c r="AC442" s="182"/>
    </row>
    <row r="443" spans="2:29" x14ac:dyDescent="0.25">
      <c r="B443" s="251" t="str">
        <f>IF($D443="","",VLOOKUP($D443,Lists!$AP$2:$AS$78,2,FALSE))</f>
        <v/>
      </c>
      <c r="C443" s="263" t="str">
        <f>IF($D443="","",VLOOKUP($D443,Lists!$AP$2:$AS$78,3,FALSE))</f>
        <v/>
      </c>
      <c r="D443" s="182"/>
      <c r="E443" s="182"/>
      <c r="F443" s="183"/>
      <c r="G443" s="184"/>
      <c r="H443" s="210"/>
      <c r="I443" s="182"/>
      <c r="J443" s="182"/>
      <c r="K443" s="185"/>
      <c r="L443" s="182"/>
      <c r="M443" s="182"/>
      <c r="N443" s="182"/>
      <c r="O443" s="182"/>
      <c r="P443" s="182"/>
      <c r="Q443" s="182"/>
      <c r="R443" s="182"/>
      <c r="S443" s="182"/>
      <c r="T443" s="182"/>
      <c r="U443" s="182"/>
      <c r="V443" s="182"/>
      <c r="W443" s="182"/>
      <c r="X443" s="182"/>
      <c r="Y443" s="182"/>
      <c r="Z443" s="182"/>
      <c r="AA443" s="182"/>
      <c r="AB443" s="182"/>
      <c r="AC443" s="182"/>
    </row>
    <row r="444" spans="2:29" x14ac:dyDescent="0.25">
      <c r="B444" s="251" t="str">
        <f>IF($D444="","",VLOOKUP($D444,Lists!$AP$2:$AS$78,2,FALSE))</f>
        <v/>
      </c>
      <c r="C444" s="263" t="str">
        <f>IF($D444="","",VLOOKUP($D444,Lists!$AP$2:$AS$78,3,FALSE))</f>
        <v/>
      </c>
      <c r="D444" s="182"/>
      <c r="E444" s="182"/>
      <c r="F444" s="183"/>
      <c r="G444" s="184"/>
      <c r="H444" s="210"/>
      <c r="I444" s="182"/>
      <c r="J444" s="182"/>
      <c r="K444" s="185"/>
      <c r="L444" s="182"/>
      <c r="M444" s="182"/>
      <c r="N444" s="182"/>
      <c r="O444" s="182"/>
      <c r="P444" s="182"/>
      <c r="Q444" s="182"/>
      <c r="R444" s="182"/>
      <c r="S444" s="182"/>
      <c r="T444" s="182"/>
      <c r="U444" s="182"/>
      <c r="V444" s="182"/>
      <c r="W444" s="182"/>
      <c r="X444" s="182"/>
      <c r="Y444" s="182"/>
      <c r="Z444" s="182"/>
      <c r="AA444" s="182"/>
      <c r="AB444" s="182"/>
      <c r="AC444" s="182"/>
    </row>
    <row r="445" spans="2:29" x14ac:dyDescent="0.25">
      <c r="B445" s="251" t="str">
        <f>IF($D445="","",VLOOKUP($D445,Lists!$AP$2:$AS$78,2,FALSE))</f>
        <v/>
      </c>
      <c r="C445" s="263" t="str">
        <f>IF($D445="","",VLOOKUP($D445,Lists!$AP$2:$AS$78,3,FALSE))</f>
        <v/>
      </c>
      <c r="D445" s="182"/>
      <c r="E445" s="182"/>
      <c r="F445" s="183"/>
      <c r="G445" s="184"/>
      <c r="H445" s="210"/>
      <c r="I445" s="182"/>
      <c r="J445" s="182"/>
      <c r="K445" s="185"/>
      <c r="L445" s="182"/>
      <c r="M445" s="182"/>
      <c r="N445" s="182"/>
      <c r="O445" s="182"/>
      <c r="P445" s="182"/>
      <c r="Q445" s="182"/>
      <c r="R445" s="182"/>
      <c r="S445" s="182"/>
      <c r="T445" s="182"/>
      <c r="U445" s="182"/>
      <c r="V445" s="182"/>
      <c r="W445" s="182"/>
      <c r="X445" s="182"/>
      <c r="Y445" s="182"/>
      <c r="Z445" s="182"/>
      <c r="AA445" s="182"/>
      <c r="AB445" s="182"/>
      <c r="AC445" s="182"/>
    </row>
    <row r="446" spans="2:29" x14ac:dyDescent="0.25">
      <c r="B446" s="251" t="str">
        <f>IF($D446="","",VLOOKUP($D446,Lists!$AP$2:$AS$78,2,FALSE))</f>
        <v/>
      </c>
      <c r="C446" s="263" t="str">
        <f>IF($D446="","",VLOOKUP($D446,Lists!$AP$2:$AS$78,3,FALSE))</f>
        <v/>
      </c>
      <c r="D446" s="182"/>
      <c r="E446" s="182"/>
      <c r="F446" s="183"/>
      <c r="G446" s="184"/>
      <c r="H446" s="210"/>
      <c r="I446" s="182"/>
      <c r="J446" s="182"/>
      <c r="K446" s="185"/>
      <c r="L446" s="182"/>
      <c r="M446" s="182"/>
      <c r="N446" s="182"/>
      <c r="O446" s="182"/>
      <c r="P446" s="182"/>
      <c r="Q446" s="182"/>
      <c r="R446" s="182"/>
      <c r="S446" s="182"/>
      <c r="T446" s="182"/>
      <c r="U446" s="182"/>
      <c r="V446" s="182"/>
      <c r="W446" s="182"/>
      <c r="X446" s="182"/>
      <c r="Y446" s="182"/>
      <c r="Z446" s="182"/>
      <c r="AA446" s="182"/>
      <c r="AB446" s="182"/>
      <c r="AC446" s="182"/>
    </row>
    <row r="447" spans="2:29" x14ac:dyDescent="0.25">
      <c r="B447" s="251" t="str">
        <f>IF($D447="","",VLOOKUP($D447,Lists!$AP$2:$AS$78,2,FALSE))</f>
        <v/>
      </c>
      <c r="C447" s="263" t="str">
        <f>IF($D447="","",VLOOKUP($D447,Lists!$AP$2:$AS$78,3,FALSE))</f>
        <v/>
      </c>
      <c r="D447" s="182"/>
      <c r="E447" s="182"/>
      <c r="F447" s="183"/>
      <c r="G447" s="184"/>
      <c r="H447" s="210"/>
      <c r="I447" s="182"/>
      <c r="J447" s="182"/>
      <c r="K447" s="185"/>
      <c r="L447" s="182"/>
      <c r="M447" s="182"/>
      <c r="N447" s="182"/>
      <c r="O447" s="182"/>
      <c r="P447" s="182"/>
      <c r="Q447" s="182"/>
      <c r="R447" s="182"/>
      <c r="S447" s="182"/>
      <c r="T447" s="182"/>
      <c r="U447" s="182"/>
      <c r="V447" s="182"/>
      <c r="W447" s="182"/>
      <c r="X447" s="182"/>
      <c r="Y447" s="182"/>
      <c r="Z447" s="182"/>
      <c r="AA447" s="182"/>
      <c r="AB447" s="182"/>
      <c r="AC447" s="182"/>
    </row>
    <row r="448" spans="2:29" x14ac:dyDescent="0.25">
      <c r="B448" s="251" t="str">
        <f>IF($D448="","",VLOOKUP($D448,Lists!$AP$2:$AS$78,2,FALSE))</f>
        <v/>
      </c>
      <c r="C448" s="263" t="str">
        <f>IF($D448="","",VLOOKUP($D448,Lists!$AP$2:$AS$78,3,FALSE))</f>
        <v/>
      </c>
      <c r="D448" s="182"/>
      <c r="E448" s="182"/>
      <c r="F448" s="183"/>
      <c r="G448" s="184"/>
      <c r="H448" s="210"/>
      <c r="I448" s="182"/>
      <c r="J448" s="182"/>
      <c r="K448" s="185"/>
      <c r="L448" s="182"/>
      <c r="M448" s="182"/>
      <c r="N448" s="182"/>
      <c r="O448" s="182"/>
      <c r="P448" s="182"/>
      <c r="Q448" s="182"/>
      <c r="R448" s="182"/>
      <c r="S448" s="182"/>
      <c r="T448" s="182"/>
      <c r="U448" s="182"/>
      <c r="V448" s="182"/>
      <c r="W448" s="182"/>
      <c r="X448" s="182"/>
      <c r="Y448" s="182"/>
      <c r="Z448" s="182"/>
      <c r="AA448" s="182"/>
      <c r="AB448" s="182"/>
      <c r="AC448" s="182"/>
    </row>
    <row r="449" spans="2:29" x14ac:dyDescent="0.25">
      <c r="B449" s="251" t="str">
        <f>IF($D449="","",VLOOKUP($D449,Lists!$AP$2:$AS$78,2,FALSE))</f>
        <v/>
      </c>
      <c r="C449" s="263" t="str">
        <f>IF($D449="","",VLOOKUP($D449,Lists!$AP$2:$AS$78,3,FALSE))</f>
        <v/>
      </c>
      <c r="D449" s="182"/>
      <c r="E449" s="182"/>
      <c r="F449" s="183"/>
      <c r="G449" s="184"/>
      <c r="H449" s="210"/>
      <c r="I449" s="182"/>
      <c r="J449" s="182"/>
      <c r="K449" s="185"/>
      <c r="L449" s="182"/>
      <c r="M449" s="182"/>
      <c r="N449" s="182"/>
      <c r="O449" s="182"/>
      <c r="P449" s="182"/>
      <c r="Q449" s="182"/>
      <c r="R449" s="182"/>
      <c r="S449" s="182"/>
      <c r="T449" s="182"/>
      <c r="U449" s="182"/>
      <c r="V449" s="182"/>
      <c r="W449" s="182"/>
      <c r="X449" s="182"/>
      <c r="Y449" s="182"/>
      <c r="Z449" s="182"/>
      <c r="AA449" s="182"/>
      <c r="AB449" s="182"/>
      <c r="AC449" s="182"/>
    </row>
    <row r="450" spans="2:29" x14ac:dyDescent="0.25">
      <c r="B450" s="251" t="str">
        <f>IF($D450="","",VLOOKUP($D450,Lists!$AP$2:$AS$78,2,FALSE))</f>
        <v/>
      </c>
      <c r="C450" s="263" t="str">
        <f>IF($D450="","",VLOOKUP($D450,Lists!$AP$2:$AS$78,3,FALSE))</f>
        <v/>
      </c>
      <c r="D450" s="182"/>
      <c r="E450" s="182"/>
      <c r="F450" s="183"/>
      <c r="G450" s="184"/>
      <c r="H450" s="210"/>
      <c r="I450" s="182"/>
      <c r="J450" s="182"/>
      <c r="K450" s="185"/>
      <c r="L450" s="182"/>
      <c r="M450" s="182"/>
      <c r="N450" s="182"/>
      <c r="O450" s="182"/>
      <c r="P450" s="182"/>
      <c r="Q450" s="182"/>
      <c r="R450" s="182"/>
      <c r="S450" s="182"/>
      <c r="T450" s="182"/>
      <c r="U450" s="182"/>
      <c r="V450" s="182"/>
      <c r="W450" s="182"/>
      <c r="X450" s="182"/>
      <c r="Y450" s="182"/>
      <c r="Z450" s="182"/>
      <c r="AA450" s="182"/>
      <c r="AB450" s="182"/>
      <c r="AC450" s="182"/>
    </row>
    <row r="451" spans="2:29" x14ac:dyDescent="0.25">
      <c r="B451" s="251" t="str">
        <f>IF($D451="","",VLOOKUP($D451,Lists!$AP$2:$AS$78,2,FALSE))</f>
        <v/>
      </c>
      <c r="C451" s="263" t="str">
        <f>IF($D451="","",VLOOKUP($D451,Lists!$AP$2:$AS$78,3,FALSE))</f>
        <v/>
      </c>
      <c r="D451" s="182"/>
      <c r="E451" s="182"/>
      <c r="F451" s="183"/>
      <c r="G451" s="184"/>
      <c r="H451" s="210"/>
      <c r="I451" s="182"/>
      <c r="J451" s="182"/>
      <c r="K451" s="185"/>
      <c r="L451" s="182"/>
      <c r="M451" s="182"/>
      <c r="N451" s="182"/>
      <c r="O451" s="182"/>
      <c r="P451" s="182"/>
      <c r="Q451" s="182"/>
      <c r="R451" s="182"/>
      <c r="S451" s="182"/>
      <c r="T451" s="182"/>
      <c r="U451" s="182"/>
      <c r="V451" s="182"/>
      <c r="W451" s="182"/>
      <c r="X451" s="182"/>
      <c r="Y451" s="182"/>
      <c r="Z451" s="182"/>
      <c r="AA451" s="182"/>
      <c r="AB451" s="182"/>
      <c r="AC451" s="182"/>
    </row>
    <row r="452" spans="2:29" x14ac:dyDescent="0.25">
      <c r="B452" s="251" t="str">
        <f>IF($D452="","",VLOOKUP($D452,Lists!$AP$2:$AS$78,2,FALSE))</f>
        <v/>
      </c>
      <c r="C452" s="263" t="str">
        <f>IF($D452="","",VLOOKUP($D452,Lists!$AP$2:$AS$78,3,FALSE))</f>
        <v/>
      </c>
      <c r="D452" s="182"/>
      <c r="E452" s="182"/>
      <c r="F452" s="183"/>
      <c r="G452" s="184"/>
      <c r="H452" s="210"/>
      <c r="I452" s="182"/>
      <c r="J452" s="182"/>
      <c r="K452" s="185"/>
      <c r="L452" s="182"/>
      <c r="M452" s="182"/>
      <c r="N452" s="182"/>
      <c r="O452" s="182"/>
      <c r="P452" s="182"/>
      <c r="Q452" s="182"/>
      <c r="R452" s="182"/>
      <c r="S452" s="182"/>
      <c r="T452" s="182"/>
      <c r="U452" s="182"/>
      <c r="V452" s="182"/>
      <c r="W452" s="182"/>
      <c r="X452" s="182"/>
      <c r="Y452" s="182"/>
      <c r="Z452" s="182"/>
      <c r="AA452" s="182"/>
      <c r="AB452" s="182"/>
      <c r="AC452" s="182"/>
    </row>
    <row r="453" spans="2:29" x14ac:dyDescent="0.25">
      <c r="B453" s="251" t="str">
        <f>IF($D453="","",VLOOKUP($D453,Lists!$AP$2:$AS$78,2,FALSE))</f>
        <v/>
      </c>
      <c r="C453" s="263" t="str">
        <f>IF($D453="","",VLOOKUP($D453,Lists!$AP$2:$AS$78,3,FALSE))</f>
        <v/>
      </c>
      <c r="D453" s="182"/>
      <c r="E453" s="182"/>
      <c r="F453" s="183"/>
      <c r="G453" s="184"/>
      <c r="H453" s="210"/>
      <c r="I453" s="182"/>
      <c r="J453" s="182"/>
      <c r="K453" s="185"/>
      <c r="L453" s="182"/>
      <c r="M453" s="182"/>
      <c r="N453" s="182"/>
      <c r="O453" s="182"/>
      <c r="P453" s="182"/>
      <c r="Q453" s="182"/>
      <c r="R453" s="182"/>
      <c r="S453" s="182"/>
      <c r="T453" s="182"/>
      <c r="U453" s="182"/>
      <c r="V453" s="182"/>
      <c r="W453" s="182"/>
      <c r="X453" s="182"/>
      <c r="Y453" s="182"/>
      <c r="Z453" s="182"/>
      <c r="AA453" s="182"/>
      <c r="AB453" s="182"/>
      <c r="AC453" s="182"/>
    </row>
    <row r="454" spans="2:29" x14ac:dyDescent="0.25">
      <c r="B454" s="251" t="str">
        <f>IF($D454="","",VLOOKUP($D454,Lists!$AP$2:$AS$78,2,FALSE))</f>
        <v/>
      </c>
      <c r="C454" s="263" t="str">
        <f>IF($D454="","",VLOOKUP($D454,Lists!$AP$2:$AS$78,3,FALSE))</f>
        <v/>
      </c>
      <c r="D454" s="182"/>
      <c r="E454" s="182"/>
      <c r="F454" s="183"/>
      <c r="G454" s="184"/>
      <c r="H454" s="210"/>
      <c r="I454" s="182"/>
      <c r="J454" s="182"/>
      <c r="K454" s="185"/>
      <c r="L454" s="182"/>
      <c r="M454" s="182"/>
      <c r="N454" s="182"/>
      <c r="O454" s="182"/>
      <c r="P454" s="182"/>
      <c r="Q454" s="182"/>
      <c r="R454" s="182"/>
      <c r="S454" s="182"/>
      <c r="T454" s="182"/>
      <c r="U454" s="182"/>
      <c r="V454" s="182"/>
      <c r="W454" s="182"/>
      <c r="X454" s="182"/>
      <c r="Y454" s="182"/>
      <c r="Z454" s="182"/>
      <c r="AA454" s="182"/>
      <c r="AB454" s="182"/>
      <c r="AC454" s="182"/>
    </row>
    <row r="455" spans="2:29" x14ac:dyDescent="0.25">
      <c r="B455" s="251" t="str">
        <f>IF($D455="","",VLOOKUP($D455,Lists!$AP$2:$AS$78,2,FALSE))</f>
        <v/>
      </c>
      <c r="C455" s="263" t="str">
        <f>IF($D455="","",VLOOKUP($D455,Lists!$AP$2:$AS$78,3,FALSE))</f>
        <v/>
      </c>
      <c r="D455" s="182"/>
      <c r="E455" s="182"/>
      <c r="F455" s="183"/>
      <c r="G455" s="184"/>
      <c r="H455" s="210"/>
      <c r="I455" s="182"/>
      <c r="J455" s="182"/>
      <c r="K455" s="185"/>
      <c r="L455" s="182"/>
      <c r="M455" s="182"/>
      <c r="N455" s="182"/>
      <c r="O455" s="182"/>
      <c r="P455" s="182"/>
      <c r="Q455" s="182"/>
      <c r="R455" s="182"/>
      <c r="S455" s="182"/>
      <c r="T455" s="182"/>
      <c r="U455" s="182"/>
      <c r="V455" s="182"/>
      <c r="W455" s="182"/>
      <c r="X455" s="182"/>
      <c r="Y455" s="182"/>
      <c r="Z455" s="182"/>
      <c r="AA455" s="182"/>
      <c r="AB455" s="182"/>
      <c r="AC455" s="182"/>
    </row>
    <row r="456" spans="2:29" x14ac:dyDescent="0.25">
      <c r="B456" s="251" t="str">
        <f>IF($D456="","",VLOOKUP($D456,Lists!$AP$2:$AS$78,2,FALSE))</f>
        <v/>
      </c>
      <c r="C456" s="263" t="str">
        <f>IF($D456="","",VLOOKUP($D456,Lists!$AP$2:$AS$78,3,FALSE))</f>
        <v/>
      </c>
      <c r="D456" s="182"/>
      <c r="E456" s="182"/>
      <c r="F456" s="183"/>
      <c r="G456" s="184"/>
      <c r="H456" s="210"/>
      <c r="I456" s="182"/>
      <c r="J456" s="182"/>
      <c r="K456" s="185"/>
      <c r="L456" s="182"/>
      <c r="M456" s="182"/>
      <c r="N456" s="182"/>
      <c r="O456" s="182"/>
      <c r="P456" s="182"/>
      <c r="Q456" s="182"/>
      <c r="R456" s="182"/>
      <c r="S456" s="182"/>
      <c r="T456" s="182"/>
      <c r="U456" s="182"/>
      <c r="V456" s="182"/>
      <c r="W456" s="182"/>
      <c r="X456" s="182"/>
      <c r="Y456" s="182"/>
      <c r="Z456" s="182"/>
      <c r="AA456" s="182"/>
      <c r="AB456" s="182"/>
      <c r="AC456" s="182"/>
    </row>
    <row r="457" spans="2:29" x14ac:dyDescent="0.25">
      <c r="B457" s="251" t="str">
        <f>IF($D457="","",VLOOKUP($D457,Lists!$AP$2:$AS$78,2,FALSE))</f>
        <v/>
      </c>
      <c r="C457" s="263" t="str">
        <f>IF($D457="","",VLOOKUP($D457,Lists!$AP$2:$AS$78,3,FALSE))</f>
        <v/>
      </c>
      <c r="D457" s="182"/>
      <c r="E457" s="182"/>
      <c r="F457" s="183"/>
      <c r="G457" s="184"/>
      <c r="H457" s="210"/>
      <c r="I457" s="182"/>
      <c r="J457" s="182"/>
      <c r="K457" s="185"/>
      <c r="L457" s="182"/>
      <c r="M457" s="182"/>
      <c r="N457" s="182"/>
      <c r="O457" s="182"/>
      <c r="P457" s="182"/>
      <c r="Q457" s="182"/>
      <c r="R457" s="182"/>
      <c r="S457" s="182"/>
      <c r="T457" s="182"/>
      <c r="U457" s="182"/>
      <c r="V457" s="182"/>
      <c r="W457" s="182"/>
      <c r="X457" s="182"/>
      <c r="Y457" s="182"/>
      <c r="Z457" s="182"/>
      <c r="AA457" s="182"/>
      <c r="AB457" s="182"/>
      <c r="AC457" s="182"/>
    </row>
    <row r="458" spans="2:29" x14ac:dyDescent="0.25">
      <c r="B458" s="251" t="str">
        <f>IF($D458="","",VLOOKUP($D458,Lists!$AP$2:$AS$78,2,FALSE))</f>
        <v/>
      </c>
      <c r="C458" s="263" t="str">
        <f>IF($D458="","",VLOOKUP($D458,Lists!$AP$2:$AS$78,3,FALSE))</f>
        <v/>
      </c>
      <c r="D458" s="182"/>
      <c r="E458" s="182"/>
      <c r="F458" s="183"/>
      <c r="G458" s="184"/>
      <c r="H458" s="210"/>
      <c r="I458" s="182"/>
      <c r="J458" s="182"/>
      <c r="K458" s="185"/>
      <c r="L458" s="182"/>
      <c r="M458" s="182"/>
      <c r="N458" s="182"/>
      <c r="O458" s="182"/>
      <c r="P458" s="182"/>
      <c r="Q458" s="182"/>
      <c r="R458" s="182"/>
      <c r="S458" s="182"/>
      <c r="T458" s="182"/>
      <c r="U458" s="182"/>
      <c r="V458" s="182"/>
      <c r="W458" s="182"/>
      <c r="X458" s="182"/>
      <c r="Y458" s="182"/>
      <c r="Z458" s="182"/>
      <c r="AA458" s="182"/>
      <c r="AB458" s="182"/>
      <c r="AC458" s="182"/>
    </row>
    <row r="459" spans="2:29" x14ac:dyDescent="0.25">
      <c r="B459" s="251" t="str">
        <f>IF($D459="","",VLOOKUP($D459,Lists!$AP$2:$AS$78,2,FALSE))</f>
        <v/>
      </c>
      <c r="C459" s="263" t="str">
        <f>IF($D459="","",VLOOKUP($D459,Lists!$AP$2:$AS$78,3,FALSE))</f>
        <v/>
      </c>
      <c r="D459" s="182"/>
      <c r="E459" s="182"/>
      <c r="F459" s="183"/>
      <c r="G459" s="184"/>
      <c r="H459" s="210"/>
      <c r="I459" s="182"/>
      <c r="J459" s="182"/>
      <c r="K459" s="185"/>
      <c r="L459" s="182"/>
      <c r="M459" s="182"/>
      <c r="N459" s="182"/>
      <c r="O459" s="182"/>
      <c r="P459" s="182"/>
      <c r="Q459" s="182"/>
      <c r="R459" s="182"/>
      <c r="S459" s="182"/>
      <c r="T459" s="182"/>
      <c r="U459" s="182"/>
      <c r="V459" s="182"/>
      <c r="W459" s="182"/>
      <c r="X459" s="182"/>
      <c r="Y459" s="182"/>
      <c r="Z459" s="182"/>
      <c r="AA459" s="182"/>
      <c r="AB459" s="182"/>
      <c r="AC459" s="182"/>
    </row>
    <row r="460" spans="2:29" x14ac:dyDescent="0.25">
      <c r="B460" s="251" t="str">
        <f>IF($D460="","",VLOOKUP($D460,Lists!$AP$2:$AS$78,2,FALSE))</f>
        <v/>
      </c>
      <c r="C460" s="263" t="str">
        <f>IF($D460="","",VLOOKUP($D460,Lists!$AP$2:$AS$78,3,FALSE))</f>
        <v/>
      </c>
      <c r="D460" s="182"/>
      <c r="E460" s="182"/>
      <c r="F460" s="183"/>
      <c r="G460" s="184"/>
      <c r="H460" s="210"/>
      <c r="I460" s="182"/>
      <c r="J460" s="182"/>
      <c r="K460" s="185"/>
      <c r="L460" s="182"/>
      <c r="M460" s="182"/>
      <c r="N460" s="182"/>
      <c r="O460" s="182"/>
      <c r="P460" s="182"/>
      <c r="Q460" s="182"/>
      <c r="R460" s="182"/>
      <c r="S460" s="182"/>
      <c r="T460" s="182"/>
      <c r="U460" s="182"/>
      <c r="V460" s="182"/>
      <c r="W460" s="182"/>
      <c r="X460" s="182"/>
      <c r="Y460" s="182"/>
      <c r="Z460" s="182"/>
      <c r="AA460" s="182"/>
      <c r="AB460" s="182"/>
      <c r="AC460" s="182"/>
    </row>
    <row r="461" spans="2:29" x14ac:dyDescent="0.25">
      <c r="B461" s="251" t="str">
        <f>IF($D461="","",VLOOKUP($D461,Lists!$AP$2:$AS$78,2,FALSE))</f>
        <v/>
      </c>
      <c r="C461" s="263" t="str">
        <f>IF($D461="","",VLOOKUP($D461,Lists!$AP$2:$AS$78,3,FALSE))</f>
        <v/>
      </c>
      <c r="D461" s="182"/>
      <c r="E461" s="182"/>
      <c r="F461" s="183"/>
      <c r="G461" s="184"/>
      <c r="H461" s="210"/>
      <c r="I461" s="182"/>
      <c r="J461" s="182"/>
      <c r="K461" s="185"/>
      <c r="L461" s="182"/>
      <c r="M461" s="182"/>
      <c r="N461" s="182"/>
      <c r="O461" s="182"/>
      <c r="P461" s="182"/>
      <c r="Q461" s="182"/>
      <c r="R461" s="182"/>
      <c r="S461" s="182"/>
      <c r="T461" s="182"/>
      <c r="U461" s="182"/>
      <c r="V461" s="182"/>
      <c r="W461" s="182"/>
      <c r="X461" s="182"/>
      <c r="Y461" s="182"/>
      <c r="Z461" s="182"/>
      <c r="AA461" s="182"/>
      <c r="AB461" s="182"/>
      <c r="AC461" s="182"/>
    </row>
    <row r="462" spans="2:29" x14ac:dyDescent="0.25">
      <c r="B462" s="251" t="str">
        <f>IF($D462="","",VLOOKUP($D462,Lists!$AP$2:$AS$78,2,FALSE))</f>
        <v/>
      </c>
      <c r="C462" s="263" t="str">
        <f>IF($D462="","",VLOOKUP($D462,Lists!$AP$2:$AS$78,3,FALSE))</f>
        <v/>
      </c>
      <c r="D462" s="182"/>
      <c r="E462" s="182"/>
      <c r="F462" s="183"/>
      <c r="G462" s="184"/>
      <c r="H462" s="210"/>
      <c r="I462" s="182"/>
      <c r="J462" s="182"/>
      <c r="K462" s="185"/>
      <c r="L462" s="182"/>
      <c r="M462" s="182"/>
      <c r="N462" s="182"/>
      <c r="O462" s="182"/>
      <c r="P462" s="182"/>
      <c r="Q462" s="182"/>
      <c r="R462" s="182"/>
      <c r="S462" s="182"/>
      <c r="T462" s="182"/>
      <c r="U462" s="182"/>
      <c r="V462" s="182"/>
      <c r="W462" s="182"/>
      <c r="X462" s="182"/>
      <c r="Y462" s="182"/>
      <c r="Z462" s="182"/>
      <c r="AA462" s="182"/>
      <c r="AB462" s="182"/>
      <c r="AC462" s="182"/>
    </row>
    <row r="463" spans="2:29" x14ac:dyDescent="0.25">
      <c r="B463" s="251" t="str">
        <f>IF($D463="","",VLOOKUP($D463,Lists!$AP$2:$AS$78,2,FALSE))</f>
        <v/>
      </c>
      <c r="C463" s="263" t="str">
        <f>IF($D463="","",VLOOKUP($D463,Lists!$AP$2:$AS$78,3,FALSE))</f>
        <v/>
      </c>
      <c r="D463" s="182"/>
      <c r="E463" s="182"/>
      <c r="F463" s="183"/>
      <c r="G463" s="184"/>
      <c r="H463" s="210"/>
      <c r="I463" s="182"/>
      <c r="J463" s="182"/>
      <c r="K463" s="185"/>
      <c r="L463" s="182"/>
      <c r="M463" s="182"/>
      <c r="N463" s="182"/>
      <c r="O463" s="182"/>
      <c r="P463" s="182"/>
      <c r="Q463" s="182"/>
      <c r="R463" s="182"/>
      <c r="S463" s="182"/>
      <c r="T463" s="182"/>
      <c r="U463" s="182"/>
      <c r="V463" s="182"/>
      <c r="W463" s="182"/>
      <c r="X463" s="182"/>
      <c r="Y463" s="182"/>
      <c r="Z463" s="182"/>
      <c r="AA463" s="182"/>
      <c r="AB463" s="182"/>
      <c r="AC463" s="182"/>
    </row>
    <row r="464" spans="2:29" x14ac:dyDescent="0.25">
      <c r="B464" s="251" t="str">
        <f>IF($D464="","",VLOOKUP($D464,Lists!$AP$2:$AS$78,2,FALSE))</f>
        <v/>
      </c>
      <c r="C464" s="263" t="str">
        <f>IF($D464="","",VLOOKUP($D464,Lists!$AP$2:$AS$78,3,FALSE))</f>
        <v/>
      </c>
      <c r="D464" s="182"/>
      <c r="E464" s="182"/>
      <c r="F464" s="183"/>
      <c r="G464" s="184"/>
      <c r="H464" s="210"/>
      <c r="I464" s="182"/>
      <c r="J464" s="182"/>
      <c r="K464" s="185"/>
      <c r="L464" s="182"/>
      <c r="M464" s="182"/>
      <c r="N464" s="182"/>
      <c r="O464" s="182"/>
      <c r="P464" s="182"/>
      <c r="Q464" s="182"/>
      <c r="R464" s="182"/>
      <c r="S464" s="182"/>
      <c r="T464" s="182"/>
      <c r="U464" s="182"/>
      <c r="V464" s="182"/>
      <c r="W464" s="182"/>
      <c r="X464" s="182"/>
      <c r="Y464" s="182"/>
      <c r="Z464" s="182"/>
      <c r="AA464" s="182"/>
      <c r="AB464" s="182"/>
      <c r="AC464" s="182"/>
    </row>
    <row r="465" spans="2:29" x14ac:dyDescent="0.25">
      <c r="B465" s="251" t="str">
        <f>IF($D465="","",VLOOKUP($D465,Lists!$AP$2:$AS$78,2,FALSE))</f>
        <v/>
      </c>
      <c r="C465" s="263" t="str">
        <f>IF($D465="","",VLOOKUP($D465,Lists!$AP$2:$AS$78,3,FALSE))</f>
        <v/>
      </c>
      <c r="D465" s="182"/>
      <c r="E465" s="182"/>
      <c r="F465" s="183"/>
      <c r="G465" s="184"/>
      <c r="H465" s="210"/>
      <c r="I465" s="182"/>
      <c r="J465" s="182"/>
      <c r="K465" s="185"/>
      <c r="L465" s="182"/>
      <c r="M465" s="182"/>
      <c r="N465" s="182"/>
      <c r="O465" s="182"/>
      <c r="P465" s="182"/>
      <c r="Q465" s="182"/>
      <c r="R465" s="182"/>
      <c r="S465" s="182"/>
      <c r="T465" s="182"/>
      <c r="U465" s="182"/>
      <c r="V465" s="182"/>
      <c r="W465" s="182"/>
      <c r="X465" s="182"/>
      <c r="Y465" s="182"/>
      <c r="Z465" s="182"/>
      <c r="AA465" s="182"/>
      <c r="AB465" s="182"/>
      <c r="AC465" s="182"/>
    </row>
    <row r="466" spans="2:29" x14ac:dyDescent="0.25">
      <c r="B466" s="251" t="str">
        <f>IF($D466="","",VLOOKUP($D466,Lists!$AP$2:$AS$78,2,FALSE))</f>
        <v/>
      </c>
      <c r="C466" s="263" t="str">
        <f>IF($D466="","",VLOOKUP($D466,Lists!$AP$2:$AS$78,3,FALSE))</f>
        <v/>
      </c>
      <c r="D466" s="182"/>
      <c r="E466" s="182"/>
      <c r="F466" s="183"/>
      <c r="G466" s="184"/>
      <c r="H466" s="210"/>
      <c r="I466" s="182"/>
      <c r="J466" s="182"/>
      <c r="K466" s="185"/>
      <c r="L466" s="182"/>
      <c r="M466" s="182"/>
      <c r="N466" s="182"/>
      <c r="O466" s="182"/>
      <c r="P466" s="182"/>
      <c r="Q466" s="182"/>
      <c r="R466" s="182"/>
      <c r="S466" s="182"/>
      <c r="T466" s="182"/>
      <c r="U466" s="182"/>
      <c r="V466" s="182"/>
      <c r="W466" s="182"/>
      <c r="X466" s="182"/>
      <c r="Y466" s="182"/>
      <c r="Z466" s="182"/>
      <c r="AA466" s="182"/>
      <c r="AB466" s="182"/>
      <c r="AC466" s="182"/>
    </row>
    <row r="467" spans="2:29" x14ac:dyDescent="0.25">
      <c r="B467" s="251" t="str">
        <f>IF($D467="","",VLOOKUP($D467,Lists!$AP$2:$AS$78,2,FALSE))</f>
        <v/>
      </c>
      <c r="C467" s="263" t="str">
        <f>IF($D467="","",VLOOKUP($D467,Lists!$AP$2:$AS$78,3,FALSE))</f>
        <v/>
      </c>
      <c r="D467" s="182"/>
      <c r="E467" s="182"/>
      <c r="F467" s="183"/>
      <c r="G467" s="184"/>
      <c r="H467" s="210"/>
      <c r="I467" s="182"/>
      <c r="J467" s="182"/>
      <c r="K467" s="185"/>
      <c r="L467" s="182"/>
      <c r="M467" s="182"/>
      <c r="N467" s="182"/>
      <c r="O467" s="182"/>
      <c r="P467" s="182"/>
      <c r="Q467" s="182"/>
      <c r="R467" s="182"/>
      <c r="S467" s="182"/>
      <c r="T467" s="182"/>
      <c r="U467" s="182"/>
      <c r="V467" s="182"/>
      <c r="W467" s="182"/>
      <c r="X467" s="182"/>
      <c r="Y467" s="182"/>
      <c r="Z467" s="182"/>
      <c r="AA467" s="182"/>
      <c r="AB467" s="182"/>
      <c r="AC467" s="182"/>
    </row>
    <row r="468" spans="2:29" x14ac:dyDescent="0.25">
      <c r="B468" s="251" t="str">
        <f>IF($D468="","",VLOOKUP($D468,Lists!$AP$2:$AS$78,2,FALSE))</f>
        <v/>
      </c>
      <c r="C468" s="263" t="str">
        <f>IF($D468="","",VLOOKUP($D468,Lists!$AP$2:$AS$78,3,FALSE))</f>
        <v/>
      </c>
      <c r="D468" s="182"/>
      <c r="E468" s="182"/>
      <c r="F468" s="183"/>
      <c r="G468" s="184"/>
      <c r="H468" s="210"/>
      <c r="I468" s="182"/>
      <c r="J468" s="182"/>
      <c r="K468" s="185"/>
      <c r="L468" s="182"/>
      <c r="M468" s="182"/>
      <c r="N468" s="182"/>
      <c r="O468" s="182"/>
      <c r="P468" s="182"/>
      <c r="Q468" s="182"/>
      <c r="R468" s="182"/>
      <c r="S468" s="182"/>
      <c r="T468" s="182"/>
      <c r="U468" s="182"/>
      <c r="V468" s="182"/>
      <c r="W468" s="182"/>
      <c r="X468" s="182"/>
      <c r="Y468" s="182"/>
      <c r="Z468" s="182"/>
      <c r="AA468" s="182"/>
      <c r="AB468" s="182"/>
      <c r="AC468" s="182"/>
    </row>
    <row r="469" spans="2:29" x14ac:dyDescent="0.25">
      <c r="B469" s="251" t="str">
        <f>IF($D469="","",VLOOKUP($D469,Lists!$AP$2:$AS$78,2,FALSE))</f>
        <v/>
      </c>
      <c r="C469" s="263" t="str">
        <f>IF($D469="","",VLOOKUP($D469,Lists!$AP$2:$AS$78,3,FALSE))</f>
        <v/>
      </c>
      <c r="D469" s="182"/>
      <c r="E469" s="182"/>
      <c r="F469" s="183"/>
      <c r="G469" s="184"/>
      <c r="H469" s="210"/>
      <c r="I469" s="182"/>
      <c r="J469" s="182"/>
      <c r="K469" s="185"/>
      <c r="L469" s="182"/>
      <c r="M469" s="182"/>
      <c r="N469" s="182"/>
      <c r="O469" s="182"/>
      <c r="P469" s="182"/>
      <c r="Q469" s="182"/>
      <c r="R469" s="182"/>
      <c r="S469" s="182"/>
      <c r="T469" s="182"/>
      <c r="U469" s="182"/>
      <c r="V469" s="182"/>
      <c r="W469" s="182"/>
      <c r="X469" s="182"/>
      <c r="Y469" s="182"/>
      <c r="Z469" s="182"/>
      <c r="AA469" s="182"/>
      <c r="AB469" s="182"/>
      <c r="AC469" s="182"/>
    </row>
    <row r="470" spans="2:29" x14ac:dyDescent="0.25">
      <c r="B470" s="251" t="str">
        <f>IF($D470="","",VLOOKUP($D470,Lists!$AP$2:$AS$78,2,FALSE))</f>
        <v/>
      </c>
      <c r="C470" s="263" t="str">
        <f>IF($D470="","",VLOOKUP($D470,Lists!$AP$2:$AS$78,3,FALSE))</f>
        <v/>
      </c>
      <c r="D470" s="182"/>
      <c r="E470" s="182"/>
      <c r="F470" s="183"/>
      <c r="G470" s="184"/>
      <c r="H470" s="210"/>
      <c r="I470" s="182"/>
      <c r="J470" s="182"/>
      <c r="K470" s="185"/>
      <c r="L470" s="182"/>
      <c r="M470" s="182"/>
      <c r="N470" s="182"/>
      <c r="O470" s="182"/>
      <c r="P470" s="182"/>
      <c r="Q470" s="182"/>
      <c r="R470" s="182"/>
      <c r="S470" s="182"/>
      <c r="T470" s="182"/>
      <c r="U470" s="182"/>
      <c r="V470" s="182"/>
      <c r="W470" s="182"/>
      <c r="X470" s="182"/>
      <c r="Y470" s="182"/>
      <c r="Z470" s="182"/>
      <c r="AA470" s="182"/>
      <c r="AB470" s="182"/>
      <c r="AC470" s="182"/>
    </row>
    <row r="471" spans="2:29" x14ac:dyDescent="0.25">
      <c r="B471" s="251" t="str">
        <f>IF($D471="","",VLOOKUP($D471,Lists!$AP$2:$AS$78,2,FALSE))</f>
        <v/>
      </c>
      <c r="C471" s="263" t="str">
        <f>IF($D471="","",VLOOKUP($D471,Lists!$AP$2:$AS$78,3,FALSE))</f>
        <v/>
      </c>
      <c r="D471" s="182"/>
      <c r="E471" s="182"/>
      <c r="F471" s="183"/>
      <c r="G471" s="184"/>
      <c r="H471" s="210"/>
      <c r="I471" s="182"/>
      <c r="J471" s="182"/>
      <c r="K471" s="185"/>
      <c r="L471" s="182"/>
      <c r="M471" s="182"/>
      <c r="N471" s="182"/>
      <c r="O471" s="182"/>
      <c r="P471" s="182"/>
      <c r="Q471" s="182"/>
      <c r="R471" s="182"/>
      <c r="S471" s="182"/>
      <c r="T471" s="182"/>
      <c r="U471" s="182"/>
      <c r="V471" s="182"/>
      <c r="W471" s="182"/>
      <c r="X471" s="182"/>
      <c r="Y471" s="182"/>
      <c r="Z471" s="182"/>
      <c r="AA471" s="182"/>
      <c r="AB471" s="182"/>
      <c r="AC471" s="182"/>
    </row>
    <row r="472" spans="2:29" x14ac:dyDescent="0.25">
      <c r="B472" s="251" t="str">
        <f>IF($D472="","",VLOOKUP($D472,Lists!$AP$2:$AS$78,2,FALSE))</f>
        <v/>
      </c>
      <c r="C472" s="263" t="str">
        <f>IF($D472="","",VLOOKUP($D472,Lists!$AP$2:$AS$78,3,FALSE))</f>
        <v/>
      </c>
      <c r="D472" s="182"/>
      <c r="E472" s="182"/>
      <c r="F472" s="183"/>
      <c r="G472" s="184"/>
      <c r="H472" s="210"/>
      <c r="I472" s="182"/>
      <c r="J472" s="182"/>
      <c r="K472" s="185"/>
      <c r="L472" s="182"/>
      <c r="M472" s="182"/>
      <c r="N472" s="182"/>
      <c r="O472" s="182"/>
      <c r="P472" s="182"/>
      <c r="Q472" s="182"/>
      <c r="R472" s="182"/>
      <c r="S472" s="182"/>
      <c r="T472" s="182"/>
      <c r="U472" s="182"/>
      <c r="V472" s="182"/>
      <c r="W472" s="182"/>
      <c r="X472" s="182"/>
      <c r="Y472" s="182"/>
      <c r="Z472" s="182"/>
      <c r="AA472" s="182"/>
      <c r="AB472" s="182"/>
      <c r="AC472" s="182"/>
    </row>
    <row r="473" spans="2:29" x14ac:dyDescent="0.25">
      <c r="B473" s="251" t="str">
        <f>IF($D473="","",VLOOKUP($D473,Lists!$AP$2:$AS$78,2,FALSE))</f>
        <v/>
      </c>
      <c r="C473" s="263" t="str">
        <f>IF($D473="","",VLOOKUP($D473,Lists!$AP$2:$AS$78,3,FALSE))</f>
        <v/>
      </c>
      <c r="D473" s="182"/>
      <c r="E473" s="182"/>
      <c r="F473" s="183"/>
      <c r="G473" s="184"/>
      <c r="H473" s="210"/>
      <c r="I473" s="182"/>
      <c r="J473" s="182"/>
      <c r="K473" s="185"/>
      <c r="L473" s="182"/>
      <c r="M473" s="182"/>
      <c r="N473" s="182"/>
      <c r="O473" s="182"/>
      <c r="P473" s="182"/>
      <c r="Q473" s="182"/>
      <c r="R473" s="182"/>
      <c r="S473" s="182"/>
      <c r="T473" s="182"/>
      <c r="U473" s="182"/>
      <c r="V473" s="182"/>
      <c r="W473" s="182"/>
      <c r="X473" s="182"/>
      <c r="Y473" s="182"/>
      <c r="Z473" s="182"/>
      <c r="AA473" s="182"/>
      <c r="AB473" s="182"/>
      <c r="AC473" s="182"/>
    </row>
    <row r="474" spans="2:29" x14ac:dyDescent="0.25">
      <c r="B474" s="251" t="str">
        <f>IF($D474="","",VLOOKUP($D474,Lists!$AP$2:$AS$78,2,FALSE))</f>
        <v/>
      </c>
      <c r="C474" s="263" t="str">
        <f>IF($D474="","",VLOOKUP($D474,Lists!$AP$2:$AS$78,3,FALSE))</f>
        <v/>
      </c>
      <c r="D474" s="182"/>
      <c r="E474" s="182"/>
      <c r="F474" s="183"/>
      <c r="G474" s="184"/>
      <c r="H474" s="210"/>
      <c r="I474" s="182"/>
      <c r="J474" s="182"/>
      <c r="K474" s="185"/>
      <c r="L474" s="182"/>
      <c r="M474" s="182"/>
      <c r="N474" s="182"/>
      <c r="O474" s="182"/>
      <c r="P474" s="182"/>
      <c r="Q474" s="182"/>
      <c r="R474" s="182"/>
      <c r="S474" s="182"/>
      <c r="T474" s="182"/>
      <c r="U474" s="182"/>
      <c r="V474" s="182"/>
      <c r="W474" s="182"/>
      <c r="X474" s="182"/>
      <c r="Y474" s="182"/>
      <c r="Z474" s="182"/>
      <c r="AA474" s="182"/>
      <c r="AB474" s="182"/>
      <c r="AC474" s="182"/>
    </row>
    <row r="475" spans="2:29" x14ac:dyDescent="0.25">
      <c r="B475" s="251" t="str">
        <f>IF($D475="","",VLOOKUP($D475,Lists!$AP$2:$AS$78,2,FALSE))</f>
        <v/>
      </c>
      <c r="C475" s="263" t="str">
        <f>IF($D475="","",VLOOKUP($D475,Lists!$AP$2:$AS$78,3,FALSE))</f>
        <v/>
      </c>
      <c r="D475" s="182"/>
      <c r="E475" s="182"/>
      <c r="F475" s="183"/>
      <c r="G475" s="184"/>
      <c r="H475" s="210"/>
      <c r="I475" s="182"/>
      <c r="J475" s="182"/>
      <c r="K475" s="185"/>
      <c r="L475" s="182"/>
      <c r="M475" s="182"/>
      <c r="N475" s="182"/>
      <c r="O475" s="182"/>
      <c r="P475" s="182"/>
      <c r="Q475" s="182"/>
      <c r="R475" s="182"/>
      <c r="S475" s="182"/>
      <c r="T475" s="182"/>
      <c r="U475" s="182"/>
      <c r="V475" s="182"/>
      <c r="W475" s="182"/>
      <c r="X475" s="182"/>
      <c r="Y475" s="182"/>
      <c r="Z475" s="182"/>
      <c r="AA475" s="182"/>
      <c r="AB475" s="182"/>
      <c r="AC475" s="182"/>
    </row>
    <row r="476" spans="2:29" x14ac:dyDescent="0.25">
      <c r="B476" s="251" t="str">
        <f>IF($D476="","",VLOOKUP($D476,Lists!$AP$2:$AS$78,2,FALSE))</f>
        <v/>
      </c>
      <c r="C476" s="263" t="str">
        <f>IF($D476="","",VLOOKUP($D476,Lists!$AP$2:$AS$78,3,FALSE))</f>
        <v/>
      </c>
      <c r="D476" s="182"/>
      <c r="E476" s="182"/>
      <c r="F476" s="183"/>
      <c r="G476" s="184"/>
      <c r="H476" s="210"/>
      <c r="I476" s="182"/>
      <c r="J476" s="182"/>
      <c r="K476" s="185"/>
      <c r="L476" s="182"/>
      <c r="M476" s="182"/>
      <c r="N476" s="182"/>
      <c r="O476" s="182"/>
      <c r="P476" s="182"/>
      <c r="Q476" s="182"/>
      <c r="R476" s="182"/>
      <c r="S476" s="182"/>
      <c r="T476" s="182"/>
      <c r="U476" s="182"/>
      <c r="V476" s="182"/>
      <c r="W476" s="182"/>
      <c r="X476" s="182"/>
      <c r="Y476" s="182"/>
      <c r="Z476" s="182"/>
      <c r="AA476" s="182"/>
      <c r="AB476" s="182"/>
      <c r="AC476" s="182"/>
    </row>
    <row r="477" spans="2:29" x14ac:dyDescent="0.25">
      <c r="B477" s="251" t="str">
        <f>IF($D477="","",VLOOKUP($D477,Lists!$AP$2:$AS$78,2,FALSE))</f>
        <v/>
      </c>
      <c r="C477" s="263" t="str">
        <f>IF($D477="","",VLOOKUP($D477,Lists!$AP$2:$AS$78,3,FALSE))</f>
        <v/>
      </c>
      <c r="D477" s="182"/>
      <c r="E477" s="182"/>
      <c r="F477" s="183"/>
      <c r="G477" s="184"/>
      <c r="H477" s="210"/>
      <c r="I477" s="182"/>
      <c r="J477" s="182"/>
      <c r="K477" s="185"/>
      <c r="L477" s="182"/>
      <c r="M477" s="182"/>
      <c r="N477" s="182"/>
      <c r="O477" s="182"/>
      <c r="P477" s="182"/>
      <c r="Q477" s="182"/>
      <c r="R477" s="182"/>
      <c r="S477" s="182"/>
      <c r="T477" s="182"/>
      <c r="U477" s="182"/>
      <c r="V477" s="182"/>
      <c r="W477" s="182"/>
      <c r="X477" s="182"/>
      <c r="Y477" s="182"/>
      <c r="Z477" s="182"/>
      <c r="AA477" s="182"/>
      <c r="AB477" s="182"/>
      <c r="AC477" s="182"/>
    </row>
    <row r="478" spans="2:29" x14ac:dyDescent="0.25">
      <c r="B478" s="251" t="str">
        <f>IF($D478="","",VLOOKUP($D478,Lists!$AP$2:$AS$78,2,FALSE))</f>
        <v/>
      </c>
      <c r="C478" s="263" t="str">
        <f>IF($D478="","",VLOOKUP($D478,Lists!$AP$2:$AS$78,3,FALSE))</f>
        <v/>
      </c>
      <c r="D478" s="182"/>
      <c r="E478" s="182"/>
      <c r="F478" s="183"/>
      <c r="G478" s="184"/>
      <c r="H478" s="210"/>
      <c r="I478" s="182"/>
      <c r="J478" s="182"/>
      <c r="K478" s="185"/>
      <c r="L478" s="182"/>
      <c r="M478" s="182"/>
      <c r="N478" s="182"/>
      <c r="O478" s="182"/>
      <c r="P478" s="182"/>
      <c r="Q478" s="182"/>
      <c r="R478" s="182"/>
      <c r="S478" s="182"/>
      <c r="T478" s="182"/>
      <c r="U478" s="182"/>
      <c r="V478" s="182"/>
      <c r="W478" s="182"/>
      <c r="X478" s="182"/>
      <c r="Y478" s="182"/>
      <c r="Z478" s="182"/>
      <c r="AA478" s="182"/>
      <c r="AB478" s="182"/>
      <c r="AC478" s="182"/>
    </row>
    <row r="479" spans="2:29" x14ac:dyDescent="0.25">
      <c r="B479" s="251" t="str">
        <f>IF($D479="","",VLOOKUP($D479,Lists!$AP$2:$AS$78,2,FALSE))</f>
        <v/>
      </c>
      <c r="C479" s="263" t="str">
        <f>IF($D479="","",VLOOKUP($D479,Lists!$AP$2:$AS$78,3,FALSE))</f>
        <v/>
      </c>
      <c r="D479" s="182"/>
      <c r="E479" s="182"/>
      <c r="F479" s="183"/>
      <c r="G479" s="184"/>
      <c r="H479" s="210"/>
      <c r="I479" s="182"/>
      <c r="J479" s="182"/>
      <c r="K479" s="185"/>
      <c r="L479" s="182"/>
      <c r="M479" s="182"/>
      <c r="N479" s="182"/>
      <c r="O479" s="182"/>
      <c r="P479" s="182"/>
      <c r="Q479" s="182"/>
      <c r="R479" s="182"/>
      <c r="S479" s="182"/>
      <c r="T479" s="182"/>
      <c r="U479" s="182"/>
      <c r="V479" s="182"/>
      <c r="W479" s="182"/>
      <c r="X479" s="182"/>
      <c r="Y479" s="182"/>
      <c r="Z479" s="182"/>
      <c r="AA479" s="182"/>
      <c r="AB479" s="182"/>
      <c r="AC479" s="182"/>
    </row>
    <row r="480" spans="2:29" x14ac:dyDescent="0.25">
      <c r="B480" s="251" t="str">
        <f>IF($D480="","",VLOOKUP($D480,Lists!$AP$2:$AS$78,2,FALSE))</f>
        <v/>
      </c>
      <c r="C480" s="263" t="str">
        <f>IF($D480="","",VLOOKUP($D480,Lists!$AP$2:$AS$78,3,FALSE))</f>
        <v/>
      </c>
      <c r="D480" s="182"/>
      <c r="E480" s="182"/>
      <c r="F480" s="183"/>
      <c r="G480" s="184"/>
      <c r="H480" s="210"/>
      <c r="I480" s="182"/>
      <c r="J480" s="182"/>
      <c r="K480" s="185"/>
      <c r="L480" s="182"/>
      <c r="M480" s="182"/>
      <c r="N480" s="182"/>
      <c r="O480" s="182"/>
      <c r="P480" s="182"/>
      <c r="Q480" s="182"/>
      <c r="R480" s="182"/>
      <c r="S480" s="182"/>
      <c r="T480" s="182"/>
      <c r="U480" s="182"/>
      <c r="V480" s="182"/>
      <c r="W480" s="182"/>
      <c r="X480" s="182"/>
      <c r="Y480" s="182"/>
      <c r="Z480" s="182"/>
      <c r="AA480" s="182"/>
      <c r="AB480" s="182"/>
      <c r="AC480" s="182"/>
    </row>
    <row r="481" spans="2:29" x14ac:dyDescent="0.25">
      <c r="B481" s="251" t="str">
        <f>IF($D481="","",VLOOKUP($D481,Lists!$AP$2:$AS$78,2,FALSE))</f>
        <v/>
      </c>
      <c r="C481" s="263" t="str">
        <f>IF($D481="","",VLOOKUP($D481,Lists!$AP$2:$AS$78,3,FALSE))</f>
        <v/>
      </c>
      <c r="D481" s="182"/>
      <c r="E481" s="182"/>
      <c r="F481" s="183"/>
      <c r="G481" s="184"/>
      <c r="H481" s="210"/>
      <c r="I481" s="182"/>
      <c r="J481" s="182"/>
      <c r="K481" s="185"/>
      <c r="L481" s="182"/>
      <c r="M481" s="182"/>
      <c r="N481" s="182"/>
      <c r="O481" s="182"/>
      <c r="P481" s="182"/>
      <c r="Q481" s="182"/>
      <c r="R481" s="182"/>
      <c r="S481" s="182"/>
      <c r="T481" s="182"/>
      <c r="U481" s="182"/>
      <c r="V481" s="182"/>
      <c r="W481" s="182"/>
      <c r="X481" s="182"/>
      <c r="Y481" s="182"/>
      <c r="Z481" s="182"/>
      <c r="AA481" s="182"/>
      <c r="AB481" s="182"/>
      <c r="AC481" s="182"/>
    </row>
    <row r="482" spans="2:29" x14ac:dyDescent="0.25">
      <c r="B482" s="251" t="str">
        <f>IF($D482="","",VLOOKUP($D482,Lists!$AP$2:$AS$78,2,FALSE))</f>
        <v/>
      </c>
      <c r="C482" s="263" t="str">
        <f>IF($D482="","",VLOOKUP($D482,Lists!$AP$2:$AS$78,3,FALSE))</f>
        <v/>
      </c>
      <c r="D482" s="182"/>
      <c r="E482" s="182"/>
      <c r="F482" s="183"/>
      <c r="G482" s="184"/>
      <c r="H482" s="210"/>
      <c r="I482" s="182"/>
      <c r="J482" s="182"/>
      <c r="K482" s="185"/>
      <c r="L482" s="182"/>
      <c r="M482" s="182"/>
      <c r="N482" s="182"/>
      <c r="O482" s="182"/>
      <c r="P482" s="182"/>
      <c r="Q482" s="182"/>
      <c r="R482" s="182"/>
      <c r="S482" s="182"/>
      <c r="T482" s="182"/>
      <c r="U482" s="182"/>
      <c r="V482" s="182"/>
      <c r="W482" s="182"/>
      <c r="X482" s="182"/>
      <c r="Y482" s="182"/>
      <c r="Z482" s="182"/>
      <c r="AA482" s="182"/>
      <c r="AB482" s="182"/>
      <c r="AC482" s="182"/>
    </row>
    <row r="483" spans="2:29" x14ac:dyDescent="0.25">
      <c r="B483" s="251" t="str">
        <f>IF($D483="","",VLOOKUP($D483,Lists!$AP$2:$AS$78,2,FALSE))</f>
        <v/>
      </c>
      <c r="C483" s="263" t="str">
        <f>IF($D483="","",VLOOKUP($D483,Lists!$AP$2:$AS$78,3,FALSE))</f>
        <v/>
      </c>
      <c r="D483" s="182"/>
      <c r="E483" s="182"/>
      <c r="F483" s="183"/>
      <c r="G483" s="184"/>
      <c r="H483" s="210"/>
      <c r="I483" s="182"/>
      <c r="J483" s="182"/>
      <c r="K483" s="185"/>
      <c r="L483" s="182"/>
      <c r="M483" s="182"/>
      <c r="N483" s="182"/>
      <c r="O483" s="182"/>
      <c r="P483" s="182"/>
      <c r="Q483" s="182"/>
      <c r="R483" s="182"/>
      <c r="S483" s="182"/>
      <c r="T483" s="182"/>
      <c r="U483" s="182"/>
      <c r="V483" s="182"/>
      <c r="W483" s="182"/>
      <c r="X483" s="182"/>
      <c r="Y483" s="182"/>
      <c r="Z483" s="182"/>
      <c r="AA483" s="182"/>
      <c r="AB483" s="182"/>
      <c r="AC483" s="182"/>
    </row>
    <row r="484" spans="2:29" x14ac:dyDescent="0.25">
      <c r="B484" s="251" t="str">
        <f>IF($D484="","",VLOOKUP($D484,Lists!$AP$2:$AS$78,2,FALSE))</f>
        <v/>
      </c>
      <c r="C484" s="263" t="str">
        <f>IF($D484="","",VLOOKUP($D484,Lists!$AP$2:$AS$78,3,FALSE))</f>
        <v/>
      </c>
      <c r="D484" s="182"/>
      <c r="E484" s="182"/>
      <c r="F484" s="183"/>
      <c r="G484" s="184"/>
      <c r="H484" s="210"/>
      <c r="I484" s="182"/>
      <c r="J484" s="182"/>
      <c r="K484" s="185"/>
      <c r="L484" s="182"/>
      <c r="M484" s="182"/>
      <c r="N484" s="182"/>
      <c r="O484" s="182"/>
      <c r="P484" s="182"/>
      <c r="Q484" s="182"/>
      <c r="R484" s="182"/>
      <c r="S484" s="182"/>
      <c r="T484" s="182"/>
      <c r="U484" s="182"/>
      <c r="V484" s="182"/>
      <c r="W484" s="182"/>
      <c r="X484" s="182"/>
      <c r="Y484" s="182"/>
      <c r="Z484" s="182"/>
      <c r="AA484" s="182"/>
      <c r="AB484" s="182"/>
      <c r="AC484" s="182"/>
    </row>
    <row r="485" spans="2:29" x14ac:dyDescent="0.25">
      <c r="B485" s="251" t="str">
        <f>IF($D485="","",VLOOKUP($D485,Lists!$AP$2:$AS$78,2,FALSE))</f>
        <v/>
      </c>
      <c r="C485" s="263" t="str">
        <f>IF($D485="","",VLOOKUP($D485,Lists!$AP$2:$AS$78,3,FALSE))</f>
        <v/>
      </c>
      <c r="D485" s="182"/>
      <c r="E485" s="182"/>
      <c r="F485" s="183"/>
      <c r="G485" s="184"/>
      <c r="H485" s="210"/>
      <c r="I485" s="182"/>
      <c r="J485" s="182"/>
      <c r="K485" s="185"/>
      <c r="L485" s="182"/>
      <c r="M485" s="182"/>
      <c r="N485" s="182"/>
      <c r="O485" s="182"/>
      <c r="P485" s="182"/>
      <c r="Q485" s="182"/>
      <c r="R485" s="182"/>
      <c r="S485" s="182"/>
      <c r="T485" s="182"/>
      <c r="U485" s="182"/>
      <c r="V485" s="182"/>
      <c r="W485" s="182"/>
      <c r="X485" s="182"/>
      <c r="Y485" s="182"/>
      <c r="Z485" s="182"/>
      <c r="AA485" s="182"/>
      <c r="AB485" s="182"/>
      <c r="AC485" s="182"/>
    </row>
    <row r="486" spans="2:29" x14ac:dyDescent="0.25">
      <c r="B486" s="251" t="str">
        <f>IF($D486="","",VLOOKUP($D486,Lists!$AP$2:$AS$78,2,FALSE))</f>
        <v/>
      </c>
      <c r="C486" s="263" t="str">
        <f>IF($D486="","",VLOOKUP($D486,Lists!$AP$2:$AS$78,3,FALSE))</f>
        <v/>
      </c>
      <c r="D486" s="182"/>
      <c r="E486" s="182"/>
      <c r="F486" s="183"/>
      <c r="G486" s="184"/>
      <c r="H486" s="210"/>
      <c r="I486" s="182"/>
      <c r="J486" s="182"/>
      <c r="K486" s="185"/>
      <c r="L486" s="182"/>
      <c r="M486" s="182"/>
      <c r="N486" s="182"/>
      <c r="O486" s="182"/>
      <c r="P486" s="182"/>
      <c r="Q486" s="182"/>
      <c r="R486" s="182"/>
      <c r="S486" s="182"/>
      <c r="T486" s="182"/>
      <c r="U486" s="182"/>
      <c r="V486" s="182"/>
      <c r="W486" s="182"/>
      <c r="X486" s="182"/>
      <c r="Y486" s="182"/>
      <c r="Z486" s="182"/>
      <c r="AA486" s="182"/>
      <c r="AB486" s="182"/>
      <c r="AC486" s="182"/>
    </row>
    <row r="487" spans="2:29" x14ac:dyDescent="0.25">
      <c r="B487" s="251" t="str">
        <f>IF($D487="","",VLOOKUP($D487,Lists!$AP$2:$AS$78,2,FALSE))</f>
        <v/>
      </c>
      <c r="C487" s="263" t="str">
        <f>IF($D487="","",VLOOKUP($D487,Lists!$AP$2:$AS$78,3,FALSE))</f>
        <v/>
      </c>
      <c r="D487" s="182"/>
      <c r="E487" s="182"/>
      <c r="F487" s="183"/>
      <c r="G487" s="184"/>
      <c r="H487" s="210"/>
      <c r="I487" s="182"/>
      <c r="J487" s="182"/>
      <c r="K487" s="185"/>
      <c r="L487" s="182"/>
      <c r="M487" s="182"/>
      <c r="N487" s="182"/>
      <c r="O487" s="182"/>
      <c r="P487" s="182"/>
      <c r="Q487" s="182"/>
      <c r="R487" s="182"/>
      <c r="S487" s="182"/>
      <c r="T487" s="182"/>
      <c r="U487" s="182"/>
      <c r="V487" s="182"/>
      <c r="W487" s="182"/>
      <c r="X487" s="182"/>
      <c r="Y487" s="182"/>
      <c r="Z487" s="182"/>
      <c r="AA487" s="182"/>
      <c r="AB487" s="182"/>
      <c r="AC487" s="182"/>
    </row>
    <row r="488" spans="2:29" x14ac:dyDescent="0.25">
      <c r="B488" s="251" t="str">
        <f>IF($D488="","",VLOOKUP($D488,Lists!$AP$2:$AS$78,2,FALSE))</f>
        <v/>
      </c>
      <c r="C488" s="263" t="str">
        <f>IF($D488="","",VLOOKUP($D488,Lists!$AP$2:$AS$78,3,FALSE))</f>
        <v/>
      </c>
      <c r="D488" s="182"/>
      <c r="E488" s="182"/>
      <c r="F488" s="183"/>
      <c r="G488" s="184"/>
      <c r="H488" s="210"/>
      <c r="I488" s="182"/>
      <c r="J488" s="182"/>
      <c r="K488" s="185"/>
      <c r="L488" s="182"/>
      <c r="M488" s="182"/>
      <c r="N488" s="182"/>
      <c r="O488" s="182"/>
      <c r="P488" s="182"/>
      <c r="Q488" s="182"/>
      <c r="R488" s="182"/>
      <c r="S488" s="182"/>
      <c r="T488" s="182"/>
      <c r="U488" s="182"/>
      <c r="V488" s="182"/>
      <c r="W488" s="182"/>
      <c r="X488" s="182"/>
      <c r="Y488" s="182"/>
      <c r="Z488" s="182"/>
      <c r="AA488" s="182"/>
      <c r="AB488" s="182"/>
      <c r="AC488" s="182"/>
    </row>
    <row r="489" spans="2:29" x14ac:dyDescent="0.25">
      <c r="B489" s="251" t="str">
        <f>IF($D489="","",VLOOKUP($D489,Lists!$AP$2:$AS$78,2,FALSE))</f>
        <v/>
      </c>
      <c r="C489" s="263" t="str">
        <f>IF($D489="","",VLOOKUP($D489,Lists!$AP$2:$AS$78,3,FALSE))</f>
        <v/>
      </c>
      <c r="D489" s="182"/>
      <c r="E489" s="182"/>
      <c r="F489" s="183"/>
      <c r="G489" s="184"/>
      <c r="H489" s="210"/>
      <c r="I489" s="182"/>
      <c r="J489" s="182"/>
      <c r="K489" s="185"/>
      <c r="L489" s="182"/>
      <c r="M489" s="182"/>
      <c r="N489" s="182"/>
      <c r="O489" s="182"/>
      <c r="P489" s="182"/>
      <c r="Q489" s="182"/>
      <c r="R489" s="182"/>
      <c r="S489" s="182"/>
      <c r="T489" s="182"/>
      <c r="U489" s="182"/>
      <c r="V489" s="182"/>
      <c r="W489" s="182"/>
      <c r="X489" s="182"/>
      <c r="Y489" s="182"/>
      <c r="Z489" s="182"/>
      <c r="AA489" s="182"/>
      <c r="AB489" s="182"/>
      <c r="AC489" s="182"/>
    </row>
    <row r="490" spans="2:29" x14ac:dyDescent="0.25">
      <c r="B490" s="251" t="str">
        <f>IF($D490="","",VLOOKUP($D490,Lists!$AP$2:$AS$78,2,FALSE))</f>
        <v/>
      </c>
      <c r="C490" s="263" t="str">
        <f>IF($D490="","",VLOOKUP($D490,Lists!$AP$2:$AS$78,3,FALSE))</f>
        <v/>
      </c>
      <c r="D490" s="182"/>
      <c r="E490" s="182"/>
      <c r="F490" s="183"/>
      <c r="G490" s="184"/>
      <c r="H490" s="210"/>
      <c r="I490" s="182"/>
      <c r="J490" s="182"/>
      <c r="K490" s="185"/>
      <c r="L490" s="182"/>
      <c r="M490" s="182"/>
      <c r="N490" s="182"/>
      <c r="O490" s="182"/>
      <c r="P490" s="182"/>
      <c r="Q490" s="182"/>
      <c r="R490" s="182"/>
      <c r="S490" s="182"/>
      <c r="T490" s="182"/>
      <c r="U490" s="182"/>
      <c r="V490" s="182"/>
      <c r="W490" s="182"/>
      <c r="X490" s="182"/>
      <c r="Y490" s="182"/>
      <c r="Z490" s="182"/>
      <c r="AA490" s="182"/>
      <c r="AB490" s="182"/>
      <c r="AC490" s="182"/>
    </row>
    <row r="491" spans="2:29" x14ac:dyDescent="0.25">
      <c r="B491" s="251" t="str">
        <f>IF($D491="","",VLOOKUP($D491,Lists!$AP$2:$AS$78,2,FALSE))</f>
        <v/>
      </c>
      <c r="C491" s="263" t="str">
        <f>IF($D491="","",VLOOKUP($D491,Lists!$AP$2:$AS$78,3,FALSE))</f>
        <v/>
      </c>
      <c r="D491" s="182"/>
      <c r="E491" s="182"/>
      <c r="F491" s="183"/>
      <c r="G491" s="184"/>
      <c r="H491" s="210"/>
      <c r="I491" s="182"/>
      <c r="J491" s="182"/>
      <c r="K491" s="185"/>
      <c r="L491" s="182"/>
      <c r="M491" s="182"/>
      <c r="N491" s="182"/>
      <c r="O491" s="182"/>
      <c r="P491" s="182"/>
      <c r="Q491" s="182"/>
      <c r="R491" s="182"/>
      <c r="S491" s="182"/>
      <c r="T491" s="182"/>
      <c r="U491" s="182"/>
      <c r="V491" s="182"/>
      <c r="W491" s="182"/>
      <c r="X491" s="182"/>
      <c r="Y491" s="182"/>
      <c r="Z491" s="182"/>
      <c r="AA491" s="182"/>
      <c r="AB491" s="182"/>
      <c r="AC491" s="182"/>
    </row>
    <row r="492" spans="2:29" x14ac:dyDescent="0.25">
      <c r="B492" s="251" t="str">
        <f>IF($D492="","",VLOOKUP($D492,Lists!$AP$2:$AS$78,2,FALSE))</f>
        <v/>
      </c>
      <c r="C492" s="263" t="str">
        <f>IF($D492="","",VLOOKUP($D492,Lists!$AP$2:$AS$78,3,FALSE))</f>
        <v/>
      </c>
      <c r="D492" s="182"/>
      <c r="E492" s="182"/>
      <c r="F492" s="183"/>
      <c r="G492" s="184"/>
      <c r="H492" s="210"/>
      <c r="I492" s="182"/>
      <c r="J492" s="182"/>
      <c r="K492" s="185"/>
      <c r="L492" s="182"/>
      <c r="M492" s="182"/>
      <c r="N492" s="182"/>
      <c r="O492" s="182"/>
      <c r="P492" s="182"/>
      <c r="Q492" s="182"/>
      <c r="R492" s="182"/>
      <c r="S492" s="182"/>
      <c r="T492" s="182"/>
      <c r="U492" s="182"/>
      <c r="V492" s="182"/>
      <c r="W492" s="182"/>
      <c r="X492" s="182"/>
      <c r="Y492" s="182"/>
      <c r="Z492" s="182"/>
      <c r="AA492" s="182"/>
      <c r="AB492" s="182"/>
      <c r="AC492" s="182"/>
    </row>
    <row r="493" spans="2:29" x14ac:dyDescent="0.25">
      <c r="B493" s="251" t="str">
        <f>IF($D493="","",VLOOKUP($D493,Lists!$AP$2:$AS$78,2,FALSE))</f>
        <v/>
      </c>
      <c r="C493" s="263" t="str">
        <f>IF($D493="","",VLOOKUP($D493,Lists!$AP$2:$AS$78,3,FALSE))</f>
        <v/>
      </c>
      <c r="D493" s="182"/>
      <c r="E493" s="182"/>
      <c r="F493" s="183"/>
      <c r="G493" s="184"/>
      <c r="H493" s="210"/>
      <c r="I493" s="182"/>
      <c r="J493" s="182"/>
      <c r="K493" s="185"/>
      <c r="L493" s="182"/>
      <c r="M493" s="182"/>
      <c r="N493" s="182"/>
      <c r="O493" s="182"/>
      <c r="P493" s="182"/>
      <c r="Q493" s="182"/>
      <c r="R493" s="182"/>
      <c r="S493" s="182"/>
      <c r="T493" s="182"/>
      <c r="U493" s="182"/>
      <c r="V493" s="182"/>
      <c r="W493" s="182"/>
      <c r="X493" s="182"/>
      <c r="Y493" s="182"/>
      <c r="Z493" s="182"/>
      <c r="AA493" s="182"/>
      <c r="AB493" s="182"/>
      <c r="AC493" s="182"/>
    </row>
    <row r="494" spans="2:29" x14ac:dyDescent="0.25">
      <c r="B494" s="251" t="str">
        <f>IF($D494="","",VLOOKUP($D494,Lists!$AP$2:$AS$78,2,FALSE))</f>
        <v/>
      </c>
      <c r="C494" s="263" t="str">
        <f>IF($D494="","",VLOOKUP($D494,Lists!$AP$2:$AS$78,3,FALSE))</f>
        <v/>
      </c>
      <c r="D494" s="182"/>
      <c r="E494" s="182"/>
      <c r="F494" s="183"/>
      <c r="G494" s="184"/>
      <c r="H494" s="210"/>
      <c r="I494" s="182"/>
      <c r="J494" s="182"/>
      <c r="K494" s="185"/>
      <c r="L494" s="182"/>
      <c r="M494" s="182"/>
      <c r="N494" s="182"/>
      <c r="O494" s="182"/>
      <c r="P494" s="182"/>
      <c r="Q494" s="182"/>
      <c r="R494" s="182"/>
      <c r="S494" s="182"/>
      <c r="T494" s="182"/>
      <c r="U494" s="182"/>
      <c r="V494" s="182"/>
      <c r="W494" s="182"/>
      <c r="X494" s="182"/>
      <c r="Y494" s="182"/>
      <c r="Z494" s="182"/>
      <c r="AA494" s="182"/>
      <c r="AB494" s="182"/>
      <c r="AC494" s="182"/>
    </row>
    <row r="495" spans="2:29" x14ac:dyDescent="0.25">
      <c r="B495" s="251" t="str">
        <f>IF($D495="","",VLOOKUP($D495,Lists!$AP$2:$AS$78,2,FALSE))</f>
        <v/>
      </c>
      <c r="C495" s="263" t="str">
        <f>IF($D495="","",VLOOKUP($D495,Lists!$AP$2:$AS$78,3,FALSE))</f>
        <v/>
      </c>
      <c r="D495" s="182"/>
      <c r="E495" s="182"/>
      <c r="F495" s="183"/>
      <c r="G495" s="184"/>
      <c r="H495" s="210"/>
      <c r="I495" s="182"/>
      <c r="J495" s="182"/>
      <c r="K495" s="185"/>
      <c r="L495" s="182"/>
      <c r="M495" s="182"/>
      <c r="N495" s="182"/>
      <c r="O495" s="182"/>
      <c r="P495" s="182"/>
      <c r="Q495" s="182"/>
      <c r="R495" s="182"/>
      <c r="S495" s="182"/>
      <c r="T495" s="182"/>
      <c r="U495" s="182"/>
      <c r="V495" s="182"/>
      <c r="W495" s="182"/>
      <c r="X495" s="182"/>
      <c r="Y495" s="182"/>
      <c r="Z495" s="182"/>
      <c r="AA495" s="182"/>
      <c r="AB495" s="182"/>
      <c r="AC495" s="182"/>
    </row>
    <row r="496" spans="2:29" x14ac:dyDescent="0.25">
      <c r="B496" s="251" t="str">
        <f>IF($D496="","",VLOOKUP($D496,Lists!$AP$2:$AS$78,2,FALSE))</f>
        <v/>
      </c>
      <c r="C496" s="263" t="str">
        <f>IF($D496="","",VLOOKUP($D496,Lists!$AP$2:$AS$78,3,FALSE))</f>
        <v/>
      </c>
      <c r="D496" s="182"/>
      <c r="E496" s="182"/>
      <c r="F496" s="183"/>
      <c r="G496" s="184"/>
      <c r="H496" s="210"/>
      <c r="I496" s="182"/>
      <c r="J496" s="182"/>
      <c r="K496" s="185"/>
      <c r="L496" s="182"/>
      <c r="M496" s="182"/>
      <c r="N496" s="182"/>
      <c r="O496" s="182"/>
      <c r="P496" s="182"/>
      <c r="Q496" s="182"/>
      <c r="R496" s="182"/>
      <c r="S496" s="182"/>
      <c r="T496" s="182"/>
      <c r="U496" s="182"/>
      <c r="V496" s="182"/>
      <c r="W496" s="182"/>
      <c r="X496" s="182"/>
      <c r="Y496" s="182"/>
      <c r="Z496" s="182"/>
      <c r="AA496" s="182"/>
      <c r="AB496" s="182"/>
      <c r="AC496" s="182"/>
    </row>
    <row r="497" spans="2:29" x14ac:dyDescent="0.25">
      <c r="B497" s="251" t="str">
        <f>IF($D497="","",VLOOKUP($D497,Lists!$AP$2:$AS$78,2,FALSE))</f>
        <v/>
      </c>
      <c r="C497" s="263" t="str">
        <f>IF($D497="","",VLOOKUP($D497,Lists!$AP$2:$AS$78,3,FALSE))</f>
        <v/>
      </c>
      <c r="D497" s="182"/>
      <c r="E497" s="182"/>
      <c r="F497" s="183"/>
      <c r="G497" s="184"/>
      <c r="H497" s="210"/>
      <c r="I497" s="182"/>
      <c r="J497" s="182"/>
      <c r="K497" s="185"/>
      <c r="L497" s="182"/>
      <c r="M497" s="182"/>
      <c r="N497" s="182"/>
      <c r="O497" s="182"/>
      <c r="P497" s="182"/>
      <c r="Q497" s="182"/>
      <c r="R497" s="182"/>
      <c r="S497" s="182"/>
      <c r="T497" s="182"/>
      <c r="U497" s="182"/>
      <c r="V497" s="182"/>
      <c r="W497" s="182"/>
      <c r="X497" s="182"/>
      <c r="Y497" s="182"/>
      <c r="Z497" s="182"/>
      <c r="AA497" s="182"/>
      <c r="AB497" s="182"/>
      <c r="AC497" s="182"/>
    </row>
    <row r="498" spans="2:29" x14ac:dyDescent="0.25">
      <c r="B498" s="251" t="str">
        <f>IF($D498="","",VLOOKUP($D498,Lists!$AP$2:$AS$78,2,FALSE))</f>
        <v/>
      </c>
      <c r="C498" s="263" t="str">
        <f>IF($D498="","",VLOOKUP($D498,Lists!$AP$2:$AS$78,3,FALSE))</f>
        <v/>
      </c>
      <c r="D498" s="182"/>
      <c r="E498" s="182"/>
      <c r="F498" s="183"/>
      <c r="G498" s="184"/>
      <c r="H498" s="210"/>
      <c r="I498" s="182"/>
      <c r="J498" s="182"/>
      <c r="K498" s="185"/>
      <c r="L498" s="182"/>
      <c r="M498" s="182"/>
      <c r="N498" s="182"/>
      <c r="O498" s="182"/>
      <c r="P498" s="182"/>
      <c r="Q498" s="182"/>
      <c r="R498" s="182"/>
      <c r="S498" s="182"/>
      <c r="T498" s="182"/>
      <c r="U498" s="182"/>
      <c r="V498" s="182"/>
      <c r="W498" s="182"/>
      <c r="X498" s="182"/>
      <c r="Y498" s="182"/>
      <c r="Z498" s="182"/>
      <c r="AA498" s="182"/>
      <c r="AB498" s="182"/>
      <c r="AC498" s="182"/>
    </row>
    <row r="499" spans="2:29" x14ac:dyDescent="0.25">
      <c r="B499" s="251" t="str">
        <f>IF($D499="","",VLOOKUP($D499,Lists!$AP$2:$AS$78,2,FALSE))</f>
        <v/>
      </c>
      <c r="C499" s="263" t="str">
        <f>IF($D499="","",VLOOKUP($D499,Lists!$AP$2:$AS$78,3,FALSE))</f>
        <v/>
      </c>
      <c r="D499" s="182"/>
      <c r="E499" s="182"/>
      <c r="F499" s="183"/>
      <c r="G499" s="184"/>
      <c r="H499" s="210"/>
      <c r="I499" s="182"/>
      <c r="J499" s="182"/>
      <c r="K499" s="185"/>
      <c r="L499" s="182"/>
      <c r="M499" s="182"/>
      <c r="N499" s="182"/>
      <c r="O499" s="182"/>
      <c r="P499" s="182"/>
      <c r="Q499" s="182"/>
      <c r="R499" s="182"/>
      <c r="S499" s="182"/>
      <c r="T499" s="182"/>
      <c r="U499" s="182"/>
      <c r="V499" s="182"/>
      <c r="W499" s="182"/>
      <c r="X499" s="182"/>
      <c r="Y499" s="182"/>
      <c r="Z499" s="182"/>
      <c r="AA499" s="182"/>
      <c r="AB499" s="182"/>
      <c r="AC499" s="182"/>
    </row>
    <row r="500" spans="2:29" ht="15.75" thickBot="1" x14ac:dyDescent="0.3">
      <c r="B500" s="251" t="str">
        <f>IF($D500="","",VLOOKUP($D500,Lists!$AP$2:$AS$78,2,FALSE))</f>
        <v/>
      </c>
      <c r="C500" s="263" t="str">
        <f>IF($D500="","",VLOOKUP($D500,Lists!$AP$2:$AS$78,3,FALSE))</f>
        <v/>
      </c>
      <c r="D500" s="182"/>
      <c r="E500" s="182"/>
      <c r="F500" s="183"/>
      <c r="G500" s="184"/>
      <c r="H500" s="210"/>
      <c r="I500" s="182"/>
      <c r="J500" s="182"/>
      <c r="K500" s="211"/>
      <c r="L500" s="182"/>
      <c r="M500" s="182"/>
      <c r="N500" s="182"/>
      <c r="O500" s="182"/>
      <c r="P500" s="182"/>
      <c r="Q500" s="182"/>
      <c r="R500" s="182"/>
      <c r="S500" s="182"/>
      <c r="T500" s="182"/>
      <c r="U500" s="182"/>
      <c r="V500" s="182"/>
      <c r="W500" s="182"/>
      <c r="X500" s="182"/>
      <c r="Y500" s="182"/>
      <c r="Z500" s="182"/>
      <c r="AA500" s="182"/>
      <c r="AB500" s="182"/>
      <c r="AC500" s="182"/>
    </row>
    <row r="501" spans="2:29" hidden="1" x14ac:dyDescent="0.25">
      <c r="B501" s="121"/>
      <c r="C501" s="121"/>
      <c r="D501" s="121"/>
      <c r="E501" s="122"/>
      <c r="F501" s="122"/>
      <c r="G501" s="123"/>
    </row>
    <row r="502" spans="2:29" hidden="1" x14ac:dyDescent="0.25">
      <c r="B502" s="118"/>
      <c r="C502" s="118"/>
      <c r="D502" s="118"/>
      <c r="E502" s="119"/>
      <c r="F502" s="119"/>
      <c r="G502" s="120"/>
    </row>
    <row r="503" spans="2:29" hidden="1" x14ac:dyDescent="0.25">
      <c r="B503" s="118"/>
      <c r="C503" s="118"/>
      <c r="D503" s="118"/>
      <c r="E503" s="119"/>
      <c r="F503" s="119"/>
      <c r="G503" s="120"/>
    </row>
    <row r="504" spans="2:29" hidden="1" x14ac:dyDescent="0.25">
      <c r="B504" s="118"/>
      <c r="C504" s="118"/>
      <c r="D504" s="118"/>
      <c r="E504" s="119"/>
      <c r="F504" s="119"/>
      <c r="G504" s="120"/>
    </row>
    <row r="505" spans="2:29" hidden="1" x14ac:dyDescent="0.25">
      <c r="B505" s="118"/>
      <c r="C505" s="118"/>
      <c r="D505" s="118"/>
      <c r="E505" s="119"/>
      <c r="F505" s="119"/>
      <c r="G505" s="120"/>
    </row>
    <row r="506" spans="2:29" hidden="1" x14ac:dyDescent="0.25">
      <c r="B506" s="118"/>
      <c r="C506" s="118"/>
      <c r="D506" s="118"/>
      <c r="E506" s="119"/>
      <c r="F506" s="119"/>
      <c r="G506" s="120"/>
    </row>
    <row r="507" spans="2:29" hidden="1" x14ac:dyDescent="0.25">
      <c r="B507" s="118"/>
      <c r="C507" s="118"/>
      <c r="D507" s="118"/>
      <c r="E507" s="119"/>
      <c r="F507" s="119"/>
      <c r="G507" s="120"/>
    </row>
    <row r="508" spans="2:29" hidden="1" x14ac:dyDescent="0.25">
      <c r="B508" s="118"/>
      <c r="C508" s="118"/>
      <c r="D508" s="118"/>
      <c r="E508" s="119"/>
      <c r="F508" s="119"/>
      <c r="G508" s="120"/>
    </row>
    <row r="509" spans="2:29" hidden="1" x14ac:dyDescent="0.25">
      <c r="B509" s="118"/>
      <c r="C509" s="118"/>
      <c r="D509" s="118"/>
      <c r="E509" s="119"/>
      <c r="F509" s="119"/>
      <c r="G509" s="120"/>
    </row>
    <row r="510" spans="2:29" hidden="1" x14ac:dyDescent="0.25">
      <c r="B510" s="118"/>
      <c r="C510" s="118"/>
      <c r="D510" s="118"/>
      <c r="E510" s="119"/>
      <c r="F510" s="119"/>
      <c r="G510" s="120"/>
    </row>
    <row r="511" spans="2:29" hidden="1" x14ac:dyDescent="0.25">
      <c r="B511" s="118"/>
      <c r="C511" s="118"/>
      <c r="D511" s="118"/>
      <c r="E511" s="119"/>
      <c r="F511" s="119"/>
      <c r="G511" s="120"/>
    </row>
    <row r="512" spans="2:29" hidden="1" x14ac:dyDescent="0.25">
      <c r="B512" s="118"/>
      <c r="C512" s="118"/>
      <c r="D512" s="118"/>
      <c r="E512" s="119"/>
      <c r="F512" s="119"/>
      <c r="G512" s="120"/>
    </row>
    <row r="513" spans="2:7" hidden="1" x14ac:dyDescent="0.25">
      <c r="B513" s="118"/>
      <c r="C513" s="118"/>
      <c r="D513" s="118"/>
      <c r="E513" s="119"/>
      <c r="F513" s="119"/>
      <c r="G513" s="120"/>
    </row>
    <row r="514" spans="2:7" hidden="1" x14ac:dyDescent="0.25">
      <c r="B514" s="118"/>
      <c r="C514" s="118"/>
      <c r="D514" s="118"/>
      <c r="E514" s="119"/>
      <c r="F514" s="119"/>
      <c r="G514" s="120"/>
    </row>
    <row r="515" spans="2:7" hidden="1" x14ac:dyDescent="0.25">
      <c r="B515" s="118"/>
      <c r="C515" s="118"/>
      <c r="D515" s="118"/>
      <c r="E515" s="119"/>
      <c r="F515" s="119"/>
      <c r="G515" s="120"/>
    </row>
    <row r="516" spans="2:7" hidden="1" x14ac:dyDescent="0.25">
      <c r="B516" s="118"/>
      <c r="C516" s="118"/>
      <c r="D516" s="118"/>
      <c r="E516" s="119"/>
      <c r="F516" s="119"/>
      <c r="G516" s="120"/>
    </row>
    <row r="517" spans="2:7" hidden="1" x14ac:dyDescent="0.25">
      <c r="B517" s="118"/>
      <c r="C517" s="118"/>
      <c r="D517" s="118"/>
      <c r="E517" s="119"/>
      <c r="F517" s="119"/>
      <c r="G517" s="120"/>
    </row>
    <row r="518" spans="2:7" hidden="1" x14ac:dyDescent="0.25">
      <c r="B518" s="118"/>
      <c r="C518" s="118"/>
      <c r="D518" s="118"/>
      <c r="E518" s="119"/>
      <c r="F518" s="119"/>
      <c r="G518" s="120"/>
    </row>
    <row r="519" spans="2:7" hidden="1" x14ac:dyDescent="0.25">
      <c r="B519" s="118"/>
      <c r="C519" s="118"/>
      <c r="D519" s="118"/>
      <c r="E519" s="119"/>
      <c r="F519" s="119"/>
      <c r="G519" s="120"/>
    </row>
    <row r="520" spans="2:7" hidden="1" x14ac:dyDescent="0.25">
      <c r="B520" s="118"/>
      <c r="C520" s="118"/>
      <c r="D520" s="118"/>
      <c r="E520" s="119"/>
      <c r="F520" s="119"/>
      <c r="G520" s="120"/>
    </row>
    <row r="521" spans="2:7" hidden="1" x14ac:dyDescent="0.25">
      <c r="B521" s="118"/>
      <c r="C521" s="118"/>
      <c r="D521" s="118"/>
      <c r="E521" s="119"/>
      <c r="F521" s="119"/>
      <c r="G521" s="120"/>
    </row>
    <row r="522" spans="2:7" hidden="1" x14ac:dyDescent="0.25">
      <c r="B522" s="118"/>
      <c r="C522" s="118"/>
      <c r="D522" s="118"/>
      <c r="E522" s="119"/>
      <c r="F522" s="119"/>
      <c r="G522" s="120"/>
    </row>
    <row r="523" spans="2:7" hidden="1" x14ac:dyDescent="0.25">
      <c r="B523" s="118"/>
      <c r="C523" s="118"/>
      <c r="D523" s="118"/>
      <c r="E523" s="119"/>
      <c r="F523" s="119"/>
      <c r="G523" s="120"/>
    </row>
    <row r="524" spans="2:7" hidden="1" x14ac:dyDescent="0.25">
      <c r="B524" s="118"/>
      <c r="C524" s="118"/>
      <c r="D524" s="118"/>
      <c r="E524" s="119"/>
      <c r="F524" s="119"/>
      <c r="G524" s="120"/>
    </row>
    <row r="525" spans="2:7" hidden="1" x14ac:dyDescent="0.25">
      <c r="B525" s="118"/>
      <c r="C525" s="118"/>
      <c r="D525" s="118"/>
      <c r="E525" s="119"/>
      <c r="F525" s="119"/>
      <c r="G525" s="120"/>
    </row>
    <row r="526" spans="2:7" hidden="1" x14ac:dyDescent="0.25">
      <c r="B526" s="118"/>
      <c r="C526" s="118"/>
      <c r="D526" s="118"/>
      <c r="E526" s="119"/>
      <c r="F526" s="119"/>
      <c r="G526" s="120"/>
    </row>
    <row r="527" spans="2:7" hidden="1" x14ac:dyDescent="0.25">
      <c r="B527" s="118"/>
      <c r="C527" s="118"/>
      <c r="D527" s="118"/>
      <c r="E527" s="119"/>
      <c r="F527" s="119"/>
      <c r="G527" s="120"/>
    </row>
    <row r="528" spans="2:7" hidden="1" x14ac:dyDescent="0.25">
      <c r="B528" s="118"/>
      <c r="C528" s="118"/>
      <c r="D528" s="118"/>
      <c r="E528" s="119"/>
      <c r="F528" s="119"/>
      <c r="G528" s="120"/>
    </row>
    <row r="529" spans="2:7" hidden="1" x14ac:dyDescent="0.25">
      <c r="B529" s="118"/>
      <c r="C529" s="118"/>
      <c r="D529" s="118"/>
      <c r="E529" s="119"/>
      <c r="F529" s="119"/>
      <c r="G529" s="120"/>
    </row>
    <row r="530" spans="2:7" hidden="1" x14ac:dyDescent="0.25">
      <c r="B530" s="118"/>
      <c r="C530" s="118"/>
      <c r="D530" s="118"/>
      <c r="E530" s="119"/>
      <c r="F530" s="119"/>
      <c r="G530" s="120"/>
    </row>
    <row r="531" spans="2:7" hidden="1" x14ac:dyDescent="0.25">
      <c r="B531" s="118"/>
      <c r="C531" s="118"/>
      <c r="D531" s="118"/>
      <c r="E531" s="119"/>
      <c r="F531" s="119"/>
      <c r="G531" s="120"/>
    </row>
    <row r="532" spans="2:7" hidden="1" x14ac:dyDescent="0.25">
      <c r="B532" s="118"/>
      <c r="C532" s="118"/>
      <c r="D532" s="118"/>
      <c r="E532" s="119"/>
      <c r="F532" s="119"/>
      <c r="G532" s="120"/>
    </row>
    <row r="533" spans="2:7" hidden="1" x14ac:dyDescent="0.25">
      <c r="B533" s="118"/>
      <c r="C533" s="118"/>
      <c r="D533" s="118"/>
      <c r="E533" s="119"/>
      <c r="F533" s="119"/>
      <c r="G533" s="120"/>
    </row>
    <row r="534" spans="2:7" hidden="1" x14ac:dyDescent="0.25">
      <c r="B534" s="118"/>
      <c r="C534" s="118"/>
      <c r="D534" s="118"/>
      <c r="E534" s="119"/>
      <c r="F534" s="119"/>
      <c r="G534" s="120"/>
    </row>
    <row r="535" spans="2:7" hidden="1" x14ac:dyDescent="0.25">
      <c r="B535" s="118"/>
      <c r="C535" s="118"/>
      <c r="D535" s="118"/>
      <c r="E535" s="119"/>
      <c r="F535" s="119"/>
      <c r="G535" s="120"/>
    </row>
    <row r="536" spans="2:7" hidden="1" x14ac:dyDescent="0.25">
      <c r="B536" s="118"/>
      <c r="C536" s="118"/>
      <c r="D536" s="118"/>
      <c r="E536" s="119"/>
      <c r="F536" s="119"/>
      <c r="G536" s="120"/>
    </row>
    <row r="537" spans="2:7" hidden="1" x14ac:dyDescent="0.25">
      <c r="B537" s="118"/>
      <c r="C537" s="118"/>
      <c r="D537" s="118"/>
      <c r="E537" s="119"/>
      <c r="F537" s="119"/>
      <c r="G537" s="120"/>
    </row>
    <row r="538" spans="2:7" hidden="1" x14ac:dyDescent="0.25">
      <c r="B538" s="118"/>
      <c r="C538" s="118"/>
      <c r="D538" s="118"/>
      <c r="E538" s="119"/>
      <c r="F538" s="119"/>
      <c r="G538" s="120"/>
    </row>
    <row r="539" spans="2:7" hidden="1" x14ac:dyDescent="0.25">
      <c r="B539" s="118"/>
      <c r="C539" s="118"/>
      <c r="D539" s="118"/>
      <c r="E539" s="119"/>
      <c r="F539" s="119"/>
      <c r="G539" s="120"/>
    </row>
    <row r="540" spans="2:7" hidden="1" x14ac:dyDescent="0.25">
      <c r="B540" s="118"/>
      <c r="C540" s="118"/>
      <c r="D540" s="118"/>
      <c r="E540" s="119"/>
      <c r="F540" s="119"/>
      <c r="G540" s="120"/>
    </row>
    <row r="541" spans="2:7" hidden="1" x14ac:dyDescent="0.25">
      <c r="B541" s="118"/>
      <c r="C541" s="118"/>
      <c r="D541" s="118"/>
      <c r="E541" s="119"/>
      <c r="F541" s="119"/>
      <c r="G541" s="120"/>
    </row>
    <row r="542" spans="2:7" hidden="1" x14ac:dyDescent="0.25">
      <c r="B542" s="118"/>
      <c r="C542" s="118"/>
      <c r="D542" s="118"/>
      <c r="E542" s="119"/>
      <c r="F542" s="119"/>
      <c r="G542" s="120"/>
    </row>
    <row r="543" spans="2:7" hidden="1" x14ac:dyDescent="0.25">
      <c r="B543" s="118"/>
      <c r="C543" s="118"/>
      <c r="D543" s="118"/>
      <c r="E543" s="119"/>
      <c r="F543" s="119"/>
      <c r="G543" s="120"/>
    </row>
    <row r="544" spans="2:7" hidden="1" x14ac:dyDescent="0.25">
      <c r="B544" s="118"/>
      <c r="C544" s="118"/>
      <c r="D544" s="118"/>
      <c r="E544" s="119"/>
      <c r="F544" s="119"/>
      <c r="G544" s="120"/>
    </row>
    <row r="545" spans="2:7" hidden="1" x14ac:dyDescent="0.25">
      <c r="B545" s="118"/>
      <c r="C545" s="118"/>
      <c r="D545" s="118"/>
      <c r="E545" s="119"/>
      <c r="F545" s="119"/>
      <c r="G545" s="120"/>
    </row>
    <row r="546" spans="2:7" hidden="1" x14ac:dyDescent="0.25">
      <c r="B546" s="118"/>
      <c r="C546" s="118"/>
      <c r="D546" s="118"/>
      <c r="E546" s="119"/>
      <c r="F546" s="119"/>
      <c r="G546" s="120"/>
    </row>
    <row r="547" spans="2:7" hidden="1" x14ac:dyDescent="0.25">
      <c r="B547" s="118"/>
      <c r="C547" s="118"/>
      <c r="D547" s="118"/>
      <c r="E547" s="119"/>
      <c r="F547" s="119"/>
      <c r="G547" s="120"/>
    </row>
    <row r="548" spans="2:7" hidden="1" x14ac:dyDescent="0.25">
      <c r="B548" s="118"/>
      <c r="C548" s="118"/>
      <c r="D548" s="118"/>
      <c r="E548" s="119"/>
      <c r="F548" s="119"/>
      <c r="G548" s="120"/>
    </row>
    <row r="549" spans="2:7" hidden="1" x14ac:dyDescent="0.25">
      <c r="B549" s="118"/>
      <c r="C549" s="118"/>
      <c r="D549" s="118"/>
      <c r="E549" s="119"/>
      <c r="F549" s="119"/>
      <c r="G549" s="120"/>
    </row>
    <row r="550" spans="2:7" hidden="1" x14ac:dyDescent="0.25">
      <c r="B550" s="118"/>
      <c r="C550" s="118"/>
      <c r="D550" s="118"/>
      <c r="E550" s="119"/>
      <c r="F550" s="119"/>
      <c r="G550" s="120"/>
    </row>
    <row r="551" spans="2:7" hidden="1" x14ac:dyDescent="0.25">
      <c r="B551" s="118"/>
      <c r="C551" s="118"/>
      <c r="D551" s="118"/>
      <c r="E551" s="119"/>
      <c r="F551" s="119"/>
      <c r="G551" s="120"/>
    </row>
    <row r="552" spans="2:7" hidden="1" x14ac:dyDescent="0.25">
      <c r="B552" s="118"/>
      <c r="C552" s="118"/>
      <c r="D552" s="118"/>
      <c r="E552" s="119"/>
      <c r="F552" s="119"/>
      <c r="G552" s="120"/>
    </row>
    <row r="553" spans="2:7" hidden="1" x14ac:dyDescent="0.25">
      <c r="B553" s="118"/>
      <c r="C553" s="118"/>
      <c r="D553" s="118"/>
      <c r="E553" s="119"/>
      <c r="F553" s="119"/>
      <c r="G553" s="120"/>
    </row>
    <row r="554" spans="2:7" hidden="1" x14ac:dyDescent="0.25">
      <c r="B554" s="118"/>
      <c r="C554" s="118"/>
      <c r="D554" s="118"/>
      <c r="E554" s="119"/>
      <c r="F554" s="119"/>
      <c r="G554" s="120"/>
    </row>
    <row r="555" spans="2:7" hidden="1" x14ac:dyDescent="0.25">
      <c r="B555" s="118"/>
      <c r="C555" s="118"/>
      <c r="D555" s="118"/>
      <c r="E555" s="119"/>
      <c r="F555" s="119"/>
      <c r="G555" s="120"/>
    </row>
    <row r="556" spans="2:7" hidden="1" x14ac:dyDescent="0.25">
      <c r="B556" s="118"/>
      <c r="C556" s="118"/>
      <c r="D556" s="118"/>
      <c r="E556" s="119"/>
      <c r="F556" s="119"/>
      <c r="G556" s="120"/>
    </row>
    <row r="557" spans="2:7" hidden="1" x14ac:dyDescent="0.25">
      <c r="B557" s="118"/>
      <c r="C557" s="118"/>
      <c r="D557" s="118"/>
      <c r="E557" s="119"/>
      <c r="F557" s="119"/>
      <c r="G557" s="120"/>
    </row>
    <row r="558" spans="2:7" hidden="1" x14ac:dyDescent="0.25">
      <c r="B558" s="118"/>
      <c r="C558" s="118"/>
      <c r="D558" s="118"/>
      <c r="E558" s="119"/>
      <c r="F558" s="119"/>
      <c r="G558" s="120"/>
    </row>
    <row r="559" spans="2:7" hidden="1" x14ac:dyDescent="0.25">
      <c r="B559" s="118"/>
      <c r="C559" s="118"/>
      <c r="D559" s="118"/>
      <c r="E559" s="119"/>
      <c r="F559" s="119"/>
      <c r="G559" s="120"/>
    </row>
    <row r="560" spans="2:7" hidden="1" x14ac:dyDescent="0.25">
      <c r="B560" s="118"/>
      <c r="C560" s="118"/>
      <c r="D560" s="118"/>
      <c r="E560" s="119"/>
      <c r="F560" s="119"/>
      <c r="G560" s="120"/>
    </row>
    <row r="561" spans="2:7" hidden="1" x14ac:dyDescent="0.25">
      <c r="B561" s="118"/>
      <c r="C561" s="118"/>
      <c r="D561" s="118"/>
      <c r="E561" s="119"/>
      <c r="F561" s="119"/>
      <c r="G561" s="120"/>
    </row>
    <row r="562" spans="2:7" hidden="1" x14ac:dyDescent="0.25">
      <c r="B562" s="118"/>
      <c r="C562" s="118"/>
      <c r="D562" s="118"/>
      <c r="E562" s="119"/>
      <c r="F562" s="119"/>
      <c r="G562" s="120"/>
    </row>
    <row r="563" spans="2:7" hidden="1" x14ac:dyDescent="0.25">
      <c r="B563" s="118"/>
      <c r="C563" s="118"/>
      <c r="D563" s="118"/>
      <c r="E563" s="119"/>
      <c r="F563" s="119"/>
      <c r="G563" s="120"/>
    </row>
    <row r="564" spans="2:7" hidden="1" x14ac:dyDescent="0.25">
      <c r="B564" s="118"/>
      <c r="C564" s="118"/>
      <c r="D564" s="118"/>
      <c r="E564" s="119"/>
      <c r="F564" s="119"/>
      <c r="G564" s="120"/>
    </row>
    <row r="565" spans="2:7" hidden="1" x14ac:dyDescent="0.25">
      <c r="B565" s="118"/>
      <c r="C565" s="118"/>
      <c r="D565" s="118"/>
      <c r="E565" s="119"/>
      <c r="F565" s="119"/>
      <c r="G565" s="120"/>
    </row>
    <row r="566" spans="2:7" hidden="1" x14ac:dyDescent="0.25">
      <c r="B566" s="118"/>
      <c r="C566" s="118"/>
      <c r="D566" s="118"/>
      <c r="E566" s="119"/>
      <c r="F566" s="119"/>
      <c r="G566" s="120"/>
    </row>
    <row r="567" spans="2:7" hidden="1" x14ac:dyDescent="0.25">
      <c r="B567" s="118"/>
      <c r="C567" s="118"/>
      <c r="D567" s="118"/>
      <c r="E567" s="119"/>
      <c r="F567" s="119"/>
      <c r="G567" s="120"/>
    </row>
    <row r="568" spans="2:7" hidden="1" x14ac:dyDescent="0.25">
      <c r="B568" s="118"/>
      <c r="C568" s="118"/>
      <c r="D568" s="118"/>
      <c r="E568" s="119"/>
      <c r="F568" s="119"/>
      <c r="G568" s="120"/>
    </row>
    <row r="569" spans="2:7" hidden="1" x14ac:dyDescent="0.25">
      <c r="B569" s="118"/>
      <c r="C569" s="118"/>
      <c r="D569" s="118"/>
      <c r="E569" s="119"/>
      <c r="F569" s="119"/>
      <c r="G569" s="120"/>
    </row>
    <row r="570" spans="2:7" hidden="1" x14ac:dyDescent="0.25">
      <c r="B570" s="118"/>
      <c r="C570" s="118"/>
      <c r="D570" s="118"/>
      <c r="E570" s="119"/>
      <c r="F570" s="119"/>
      <c r="G570" s="120"/>
    </row>
    <row r="571" spans="2:7" hidden="1" x14ac:dyDescent="0.25">
      <c r="B571" s="118"/>
      <c r="C571" s="118"/>
      <c r="D571" s="118"/>
      <c r="E571" s="119"/>
      <c r="F571" s="119"/>
      <c r="G571" s="120"/>
    </row>
    <row r="572" spans="2:7" hidden="1" x14ac:dyDescent="0.25">
      <c r="B572" s="118"/>
      <c r="C572" s="118"/>
      <c r="D572" s="118"/>
      <c r="E572" s="119"/>
      <c r="F572" s="119"/>
      <c r="G572" s="120"/>
    </row>
    <row r="573" spans="2:7" hidden="1" x14ac:dyDescent="0.25">
      <c r="B573" s="118"/>
      <c r="C573" s="118"/>
      <c r="D573" s="118"/>
      <c r="E573" s="119"/>
      <c r="F573" s="119"/>
      <c r="G573" s="120"/>
    </row>
    <row r="574" spans="2:7" hidden="1" x14ac:dyDescent="0.25">
      <c r="B574" s="118"/>
      <c r="C574" s="118"/>
      <c r="D574" s="118"/>
      <c r="E574" s="119"/>
      <c r="F574" s="119"/>
      <c r="G574" s="120"/>
    </row>
    <row r="575" spans="2:7" hidden="1" x14ac:dyDescent="0.25">
      <c r="B575" s="118"/>
      <c r="C575" s="118"/>
      <c r="D575" s="118"/>
      <c r="E575" s="119"/>
      <c r="F575" s="119"/>
      <c r="G575" s="120"/>
    </row>
    <row r="576" spans="2:7" hidden="1" x14ac:dyDescent="0.25">
      <c r="B576" s="118"/>
      <c r="C576" s="118"/>
      <c r="D576" s="118"/>
      <c r="E576" s="119"/>
      <c r="F576" s="119"/>
      <c r="G576" s="120"/>
    </row>
    <row r="577" spans="2:7" hidden="1" x14ac:dyDescent="0.25">
      <c r="B577" s="118"/>
      <c r="C577" s="118"/>
      <c r="D577" s="118"/>
      <c r="E577" s="119"/>
      <c r="F577" s="119"/>
      <c r="G577" s="120"/>
    </row>
    <row r="578" spans="2:7" hidden="1" x14ac:dyDescent="0.25">
      <c r="B578" s="118"/>
      <c r="C578" s="118"/>
      <c r="D578" s="118"/>
      <c r="E578" s="119"/>
      <c r="F578" s="119"/>
      <c r="G578" s="120"/>
    </row>
    <row r="579" spans="2:7" hidden="1" x14ac:dyDescent="0.25">
      <c r="B579" s="118"/>
      <c r="C579" s="118"/>
      <c r="D579" s="118"/>
      <c r="E579" s="119"/>
      <c r="F579" s="119"/>
      <c r="G579" s="120"/>
    </row>
    <row r="580" spans="2:7" hidden="1" x14ac:dyDescent="0.25">
      <c r="B580" s="118"/>
      <c r="C580" s="118"/>
      <c r="D580" s="118"/>
      <c r="E580" s="119"/>
      <c r="F580" s="119"/>
      <c r="G580" s="120"/>
    </row>
    <row r="581" spans="2:7" hidden="1" x14ac:dyDescent="0.25">
      <c r="B581" s="118"/>
      <c r="C581" s="118"/>
      <c r="D581" s="118"/>
      <c r="E581" s="119"/>
      <c r="F581" s="119"/>
      <c r="G581" s="120"/>
    </row>
    <row r="582" spans="2:7" hidden="1" x14ac:dyDescent="0.25">
      <c r="B582" s="118"/>
      <c r="C582" s="118"/>
      <c r="D582" s="118"/>
      <c r="E582" s="119"/>
      <c r="F582" s="119"/>
      <c r="G582" s="120"/>
    </row>
    <row r="583" spans="2:7" hidden="1" x14ac:dyDescent="0.25">
      <c r="B583" s="118"/>
      <c r="C583" s="118"/>
      <c r="D583" s="118"/>
      <c r="E583" s="119"/>
      <c r="F583" s="119"/>
      <c r="G583" s="120"/>
    </row>
    <row r="584" spans="2:7" hidden="1" x14ac:dyDescent="0.25">
      <c r="B584" s="118"/>
      <c r="C584" s="118"/>
      <c r="D584" s="118"/>
      <c r="E584" s="119"/>
      <c r="F584" s="119"/>
      <c r="G584" s="120"/>
    </row>
    <row r="585" spans="2:7" hidden="1" x14ac:dyDescent="0.25">
      <c r="B585" s="118"/>
      <c r="C585" s="118"/>
      <c r="D585" s="118"/>
      <c r="E585" s="119"/>
      <c r="F585" s="119"/>
      <c r="G585" s="120"/>
    </row>
    <row r="586" spans="2:7" hidden="1" x14ac:dyDescent="0.25">
      <c r="B586" s="118"/>
      <c r="C586" s="118"/>
      <c r="D586" s="118"/>
      <c r="E586" s="119"/>
      <c r="F586" s="119"/>
      <c r="G586" s="120"/>
    </row>
    <row r="587" spans="2:7" hidden="1" x14ac:dyDescent="0.25">
      <c r="B587" s="118"/>
      <c r="C587" s="118"/>
      <c r="D587" s="118"/>
      <c r="E587" s="119"/>
      <c r="F587" s="119"/>
      <c r="G587" s="120"/>
    </row>
    <row r="588" spans="2:7" hidden="1" x14ac:dyDescent="0.25">
      <c r="B588" s="118"/>
      <c r="C588" s="118"/>
      <c r="D588" s="118"/>
      <c r="E588" s="119"/>
      <c r="F588" s="119"/>
      <c r="G588" s="120"/>
    </row>
    <row r="589" spans="2:7" hidden="1" x14ac:dyDescent="0.25">
      <c r="B589" s="118"/>
      <c r="C589" s="118"/>
      <c r="D589" s="118"/>
      <c r="E589" s="119"/>
      <c r="F589" s="119"/>
      <c r="G589" s="120"/>
    </row>
    <row r="590" spans="2:7" hidden="1" x14ac:dyDescent="0.25">
      <c r="B590" s="118"/>
      <c r="C590" s="118"/>
      <c r="D590" s="118"/>
      <c r="E590" s="119"/>
      <c r="F590" s="119"/>
      <c r="G590" s="120"/>
    </row>
    <row r="591" spans="2:7" hidden="1" x14ac:dyDescent="0.25">
      <c r="B591" s="118"/>
      <c r="C591" s="118"/>
      <c r="D591" s="118"/>
      <c r="E591" s="119"/>
      <c r="F591" s="119"/>
      <c r="G591" s="120"/>
    </row>
    <row r="592" spans="2:7" hidden="1" x14ac:dyDescent="0.25">
      <c r="B592" s="118"/>
      <c r="C592" s="118"/>
      <c r="D592" s="118"/>
      <c r="E592" s="119"/>
      <c r="F592" s="119"/>
      <c r="G592" s="120"/>
    </row>
    <row r="593" spans="2:7" hidden="1" x14ac:dyDescent="0.25">
      <c r="B593" s="118"/>
      <c r="C593" s="118"/>
      <c r="D593" s="118"/>
      <c r="E593" s="119"/>
      <c r="F593" s="119"/>
      <c r="G593" s="120"/>
    </row>
    <row r="594" spans="2:7" hidden="1" x14ac:dyDescent="0.25">
      <c r="B594" s="118"/>
      <c r="C594" s="118"/>
      <c r="D594" s="118"/>
      <c r="E594" s="119"/>
      <c r="F594" s="119"/>
      <c r="G594" s="120"/>
    </row>
    <row r="595" spans="2:7" hidden="1" x14ac:dyDescent="0.25">
      <c r="B595" s="118"/>
      <c r="C595" s="118"/>
      <c r="D595" s="118"/>
      <c r="E595" s="119"/>
      <c r="F595" s="119"/>
      <c r="G595" s="120"/>
    </row>
    <row r="596" spans="2:7" hidden="1" x14ac:dyDescent="0.25">
      <c r="B596" s="118"/>
      <c r="C596" s="118"/>
      <c r="D596" s="118"/>
      <c r="E596" s="119"/>
      <c r="F596" s="119"/>
      <c r="G596" s="120"/>
    </row>
    <row r="597" spans="2:7" hidden="1" x14ac:dyDescent="0.25">
      <c r="B597" s="118"/>
      <c r="C597" s="118"/>
      <c r="D597" s="118"/>
      <c r="E597" s="119"/>
      <c r="F597" s="119"/>
      <c r="G597" s="120"/>
    </row>
    <row r="598" spans="2:7" hidden="1" x14ac:dyDescent="0.25">
      <c r="B598" s="118"/>
      <c r="C598" s="118"/>
      <c r="D598" s="118"/>
      <c r="E598" s="119"/>
      <c r="F598" s="119"/>
      <c r="G598" s="120"/>
    </row>
    <row r="599" spans="2:7" hidden="1" x14ac:dyDescent="0.25">
      <c r="B599" s="118"/>
      <c r="C599" s="118"/>
      <c r="D599" s="118"/>
      <c r="E599" s="119"/>
      <c r="F599" s="119"/>
      <c r="G599" s="120"/>
    </row>
    <row r="600" spans="2:7" hidden="1" x14ac:dyDescent="0.25">
      <c r="B600" s="118"/>
      <c r="C600" s="118"/>
      <c r="D600" s="118"/>
      <c r="E600" s="119"/>
      <c r="F600" s="119"/>
      <c r="G600" s="120"/>
    </row>
    <row r="601" spans="2:7" hidden="1" x14ac:dyDescent="0.25">
      <c r="B601" s="118"/>
      <c r="C601" s="118"/>
      <c r="D601" s="118"/>
      <c r="E601" s="119"/>
      <c r="F601" s="119"/>
      <c r="G601" s="120"/>
    </row>
    <row r="602" spans="2:7" hidden="1" x14ac:dyDescent="0.25">
      <c r="B602" s="118"/>
      <c r="C602" s="118"/>
      <c r="D602" s="118"/>
      <c r="E602" s="119"/>
      <c r="F602" s="119"/>
      <c r="G602" s="120"/>
    </row>
    <row r="603" spans="2:7" hidden="1" x14ac:dyDescent="0.25">
      <c r="B603" s="118"/>
      <c r="C603" s="118"/>
      <c r="D603" s="118"/>
      <c r="E603" s="119"/>
      <c r="F603" s="119"/>
      <c r="G603" s="120"/>
    </row>
    <row r="604" spans="2:7" hidden="1" x14ac:dyDescent="0.25">
      <c r="B604" s="118"/>
      <c r="C604" s="118"/>
      <c r="D604" s="118"/>
      <c r="E604" s="119"/>
      <c r="F604" s="119"/>
      <c r="G604" s="120"/>
    </row>
    <row r="605" spans="2:7" hidden="1" x14ac:dyDescent="0.25">
      <c r="B605" s="118"/>
      <c r="C605" s="118"/>
      <c r="D605" s="118"/>
      <c r="E605" s="119"/>
      <c r="F605" s="119"/>
      <c r="G605" s="120"/>
    </row>
    <row r="606" spans="2:7" hidden="1" x14ac:dyDescent="0.25">
      <c r="B606" s="118"/>
      <c r="C606" s="118"/>
      <c r="D606" s="118"/>
      <c r="E606" s="119"/>
      <c r="F606" s="119"/>
      <c r="G606" s="120"/>
    </row>
    <row r="607" spans="2:7" hidden="1" x14ac:dyDescent="0.25">
      <c r="B607" s="118"/>
      <c r="C607" s="118"/>
      <c r="D607" s="118"/>
      <c r="E607" s="119"/>
      <c r="F607" s="119"/>
      <c r="G607" s="120"/>
    </row>
    <row r="608" spans="2:7" hidden="1" x14ac:dyDescent="0.25">
      <c r="B608" s="118"/>
      <c r="C608" s="118"/>
      <c r="D608" s="118"/>
      <c r="E608" s="119"/>
      <c r="F608" s="119"/>
      <c r="G608" s="120"/>
    </row>
    <row r="609" spans="2:7" hidden="1" x14ac:dyDescent="0.25">
      <c r="B609" s="118"/>
      <c r="C609" s="118"/>
      <c r="D609" s="118"/>
      <c r="E609" s="119"/>
      <c r="F609" s="119"/>
      <c r="G609" s="120"/>
    </row>
    <row r="610" spans="2:7" hidden="1" x14ac:dyDescent="0.25">
      <c r="B610" s="118"/>
      <c r="C610" s="118"/>
      <c r="D610" s="118"/>
      <c r="E610" s="119"/>
      <c r="F610" s="119"/>
      <c r="G610" s="120"/>
    </row>
    <row r="611" spans="2:7" hidden="1" x14ac:dyDescent="0.25">
      <c r="B611" s="118"/>
      <c r="C611" s="118"/>
      <c r="D611" s="118"/>
      <c r="E611" s="119"/>
      <c r="F611" s="119"/>
      <c r="G611" s="120"/>
    </row>
    <row r="612" spans="2:7" hidden="1" x14ac:dyDescent="0.25">
      <c r="B612" s="118"/>
      <c r="C612" s="118"/>
      <c r="D612" s="118"/>
      <c r="E612" s="119"/>
      <c r="F612" s="119"/>
      <c r="G612" s="120"/>
    </row>
    <row r="613" spans="2:7" hidden="1" x14ac:dyDescent="0.25">
      <c r="B613" s="118"/>
      <c r="C613" s="118"/>
      <c r="D613" s="118"/>
      <c r="E613" s="119"/>
      <c r="F613" s="119"/>
      <c r="G613" s="120"/>
    </row>
    <row r="614" spans="2:7" hidden="1" x14ac:dyDescent="0.25">
      <c r="B614" s="118"/>
      <c r="C614" s="118"/>
      <c r="D614" s="118"/>
      <c r="E614" s="119"/>
      <c r="F614" s="119"/>
      <c r="G614" s="120"/>
    </row>
    <row r="615" spans="2:7" hidden="1" x14ac:dyDescent="0.25">
      <c r="B615" s="118"/>
      <c r="C615" s="118"/>
      <c r="D615" s="118"/>
      <c r="E615" s="119"/>
      <c r="F615" s="119"/>
      <c r="G615" s="120"/>
    </row>
    <row r="616" spans="2:7" hidden="1" x14ac:dyDescent="0.25">
      <c r="B616" s="118"/>
      <c r="C616" s="118"/>
      <c r="D616" s="118"/>
      <c r="E616" s="119"/>
      <c r="F616" s="119"/>
      <c r="G616" s="120"/>
    </row>
    <row r="617" spans="2:7" hidden="1" x14ac:dyDescent="0.25">
      <c r="B617" s="118"/>
      <c r="C617" s="118"/>
      <c r="D617" s="118"/>
      <c r="E617" s="119"/>
      <c r="F617" s="119"/>
      <c r="G617" s="120"/>
    </row>
    <row r="618" spans="2:7" hidden="1" x14ac:dyDescent="0.25">
      <c r="B618" s="118"/>
      <c r="C618" s="118"/>
      <c r="D618" s="118"/>
      <c r="E618" s="119"/>
      <c r="F618" s="119"/>
      <c r="G618" s="120"/>
    </row>
    <row r="619" spans="2:7" hidden="1" x14ac:dyDescent="0.25">
      <c r="B619" s="118"/>
      <c r="C619" s="118"/>
      <c r="D619" s="118"/>
      <c r="E619" s="119"/>
      <c r="F619" s="119"/>
      <c r="G619" s="120"/>
    </row>
    <row r="620" spans="2:7" hidden="1" x14ac:dyDescent="0.25">
      <c r="B620" s="118"/>
      <c r="C620" s="118"/>
      <c r="D620" s="118"/>
      <c r="E620" s="119"/>
      <c r="F620" s="119"/>
      <c r="G620" s="120"/>
    </row>
    <row r="621" spans="2:7" hidden="1" x14ac:dyDescent="0.25">
      <c r="B621" s="118"/>
      <c r="C621" s="118"/>
      <c r="D621" s="118"/>
      <c r="E621" s="119"/>
      <c r="F621" s="119"/>
      <c r="G621" s="120"/>
    </row>
    <row r="622" spans="2:7" hidden="1" x14ac:dyDescent="0.25">
      <c r="B622" s="118"/>
      <c r="C622" s="118"/>
      <c r="D622" s="118"/>
      <c r="E622" s="119"/>
      <c r="F622" s="119"/>
      <c r="G622" s="120"/>
    </row>
    <row r="623" spans="2:7" hidden="1" x14ac:dyDescent="0.25">
      <c r="B623" s="118"/>
      <c r="C623" s="118"/>
      <c r="D623" s="118"/>
      <c r="E623" s="119"/>
      <c r="F623" s="119"/>
      <c r="G623" s="120"/>
    </row>
    <row r="624" spans="2:7" hidden="1" x14ac:dyDescent="0.25">
      <c r="B624" s="118"/>
      <c r="C624" s="118"/>
      <c r="D624" s="118"/>
      <c r="E624" s="119"/>
      <c r="F624" s="119"/>
      <c r="G624" s="120"/>
    </row>
    <row r="625" spans="2:7" hidden="1" x14ac:dyDescent="0.25">
      <c r="B625" s="118"/>
      <c r="C625" s="118"/>
      <c r="D625" s="118"/>
      <c r="E625" s="119"/>
      <c r="F625" s="119"/>
      <c r="G625" s="120"/>
    </row>
    <row r="626" spans="2:7" hidden="1" x14ac:dyDescent="0.25">
      <c r="B626" s="118"/>
      <c r="C626" s="118"/>
      <c r="D626" s="118"/>
      <c r="E626" s="119"/>
      <c r="F626" s="119"/>
      <c r="G626" s="120"/>
    </row>
    <row r="627" spans="2:7" hidden="1" x14ac:dyDescent="0.25">
      <c r="B627" s="118"/>
      <c r="C627" s="118"/>
      <c r="D627" s="118"/>
      <c r="E627" s="119"/>
      <c r="F627" s="119"/>
      <c r="G627" s="120"/>
    </row>
    <row r="628" spans="2:7" hidden="1" x14ac:dyDescent="0.25">
      <c r="B628" s="118"/>
      <c r="C628" s="118"/>
      <c r="D628" s="118"/>
      <c r="E628" s="119"/>
      <c r="F628" s="119"/>
      <c r="G628" s="120"/>
    </row>
    <row r="629" spans="2:7" hidden="1" x14ac:dyDescent="0.25">
      <c r="B629" s="118"/>
      <c r="C629" s="118"/>
      <c r="D629" s="118"/>
      <c r="E629" s="119"/>
      <c r="F629" s="119"/>
      <c r="G629" s="120"/>
    </row>
    <row r="630" spans="2:7" hidden="1" x14ac:dyDescent="0.25">
      <c r="B630" s="118"/>
      <c r="C630" s="118"/>
      <c r="D630" s="118"/>
      <c r="E630" s="119"/>
      <c r="F630" s="119"/>
      <c r="G630" s="120"/>
    </row>
    <row r="631" spans="2:7" hidden="1" x14ac:dyDescent="0.25">
      <c r="B631" s="118"/>
      <c r="C631" s="118"/>
      <c r="D631" s="118"/>
      <c r="E631" s="119"/>
      <c r="F631" s="119"/>
      <c r="G631" s="120"/>
    </row>
    <row r="632" spans="2:7" hidden="1" x14ac:dyDescent="0.25">
      <c r="B632" s="118"/>
      <c r="C632" s="118"/>
      <c r="D632" s="118"/>
      <c r="E632" s="119"/>
      <c r="F632" s="119"/>
      <c r="G632" s="120"/>
    </row>
    <row r="633" spans="2:7" hidden="1" x14ac:dyDescent="0.25">
      <c r="B633" s="118"/>
      <c r="C633" s="118"/>
      <c r="D633" s="118"/>
      <c r="E633" s="119"/>
      <c r="F633" s="119"/>
      <c r="G633" s="120"/>
    </row>
    <row r="634" spans="2:7" hidden="1" x14ac:dyDescent="0.25">
      <c r="B634" s="118"/>
      <c r="C634" s="118"/>
      <c r="D634" s="118"/>
      <c r="E634" s="119"/>
      <c r="F634" s="119"/>
      <c r="G634" s="120"/>
    </row>
    <row r="635" spans="2:7" hidden="1" x14ac:dyDescent="0.25">
      <c r="B635" s="118"/>
      <c r="C635" s="118"/>
      <c r="D635" s="118"/>
      <c r="E635" s="119"/>
      <c r="F635" s="119"/>
      <c r="G635" s="120"/>
    </row>
    <row r="636" spans="2:7" hidden="1" x14ac:dyDescent="0.25">
      <c r="B636" s="118"/>
      <c r="C636" s="118"/>
      <c r="D636" s="118"/>
      <c r="E636" s="119"/>
      <c r="F636" s="119"/>
      <c r="G636" s="120"/>
    </row>
    <row r="637" spans="2:7" hidden="1" x14ac:dyDescent="0.25">
      <c r="B637" s="118"/>
      <c r="C637" s="118"/>
      <c r="D637" s="118"/>
      <c r="E637" s="119"/>
      <c r="F637" s="119"/>
      <c r="G637" s="120"/>
    </row>
    <row r="638" spans="2:7" hidden="1" x14ac:dyDescent="0.25">
      <c r="B638" s="118"/>
      <c r="C638" s="118"/>
      <c r="D638" s="118"/>
      <c r="E638" s="119"/>
      <c r="F638" s="119"/>
      <c r="G638" s="120"/>
    </row>
    <row r="639" spans="2:7" hidden="1" x14ac:dyDescent="0.25">
      <c r="B639" s="118"/>
      <c r="C639" s="118"/>
      <c r="D639" s="118"/>
      <c r="E639" s="119"/>
      <c r="F639" s="119"/>
      <c r="G639" s="120"/>
    </row>
    <row r="640" spans="2:7" hidden="1" x14ac:dyDescent="0.25">
      <c r="B640" s="118"/>
      <c r="C640" s="118"/>
      <c r="D640" s="118"/>
      <c r="E640" s="119"/>
      <c r="F640" s="119"/>
      <c r="G640" s="120"/>
    </row>
    <row r="641" spans="2:7" hidden="1" x14ac:dyDescent="0.25">
      <c r="B641" s="118"/>
      <c r="C641" s="118"/>
      <c r="D641" s="118"/>
      <c r="E641" s="119"/>
      <c r="F641" s="119"/>
      <c r="G641" s="120"/>
    </row>
    <row r="642" spans="2:7" hidden="1" x14ac:dyDescent="0.25">
      <c r="B642" s="118"/>
      <c r="C642" s="118"/>
      <c r="D642" s="118"/>
      <c r="E642" s="119"/>
      <c r="F642" s="119"/>
      <c r="G642" s="120"/>
    </row>
    <row r="643" spans="2:7" hidden="1" x14ac:dyDescent="0.25">
      <c r="B643" s="118"/>
      <c r="C643" s="118"/>
      <c r="D643" s="118"/>
      <c r="E643" s="119"/>
      <c r="F643" s="119"/>
      <c r="G643" s="120"/>
    </row>
    <row r="644" spans="2:7" hidden="1" x14ac:dyDescent="0.25">
      <c r="B644" s="118"/>
      <c r="C644" s="118"/>
      <c r="D644" s="118"/>
      <c r="E644" s="119"/>
      <c r="F644" s="119"/>
      <c r="G644" s="120"/>
    </row>
    <row r="645" spans="2:7" hidden="1" x14ac:dyDescent="0.25">
      <c r="B645" s="118"/>
      <c r="C645" s="118"/>
      <c r="D645" s="118"/>
      <c r="E645" s="119"/>
      <c r="F645" s="119"/>
      <c r="G645" s="120"/>
    </row>
    <row r="646" spans="2:7" hidden="1" x14ac:dyDescent="0.25">
      <c r="B646" s="118"/>
      <c r="C646" s="118"/>
      <c r="D646" s="118"/>
      <c r="E646" s="119"/>
      <c r="F646" s="119"/>
      <c r="G646" s="120"/>
    </row>
    <row r="647" spans="2:7" hidden="1" x14ac:dyDescent="0.25">
      <c r="B647" s="118"/>
      <c r="C647" s="118"/>
      <c r="D647" s="118"/>
      <c r="E647" s="119"/>
      <c r="F647" s="119"/>
      <c r="G647" s="120"/>
    </row>
    <row r="648" spans="2:7" hidden="1" x14ac:dyDescent="0.25">
      <c r="B648" s="118"/>
      <c r="C648" s="118"/>
      <c r="D648" s="118"/>
      <c r="E648" s="119"/>
      <c r="F648" s="119"/>
      <c r="G648" s="120"/>
    </row>
    <row r="649" spans="2:7" hidden="1" x14ac:dyDescent="0.25">
      <c r="B649" s="118"/>
      <c r="C649" s="118"/>
      <c r="D649" s="118"/>
      <c r="E649" s="119"/>
      <c r="F649" s="119"/>
      <c r="G649" s="120"/>
    </row>
    <row r="650" spans="2:7" hidden="1" x14ac:dyDescent="0.25">
      <c r="B650" s="118"/>
      <c r="C650" s="118"/>
      <c r="D650" s="118"/>
      <c r="E650" s="119"/>
      <c r="F650" s="119"/>
      <c r="G650" s="120"/>
    </row>
    <row r="651" spans="2:7" hidden="1" x14ac:dyDescent="0.25">
      <c r="B651" s="118"/>
      <c r="C651" s="118"/>
      <c r="D651" s="118"/>
      <c r="E651" s="119"/>
      <c r="F651" s="119"/>
      <c r="G651" s="120"/>
    </row>
    <row r="652" spans="2:7" hidden="1" x14ac:dyDescent="0.25">
      <c r="B652" s="118"/>
      <c r="C652" s="118"/>
      <c r="D652" s="118"/>
      <c r="E652" s="119"/>
      <c r="F652" s="119"/>
      <c r="G652" s="120"/>
    </row>
    <row r="653" spans="2:7" hidden="1" x14ac:dyDescent="0.25">
      <c r="B653" s="118"/>
      <c r="C653" s="118"/>
      <c r="D653" s="118"/>
      <c r="E653" s="119"/>
      <c r="F653" s="119"/>
      <c r="G653" s="120"/>
    </row>
    <row r="654" spans="2:7" hidden="1" x14ac:dyDescent="0.25">
      <c r="B654" s="118"/>
      <c r="C654" s="118"/>
      <c r="D654" s="118"/>
      <c r="E654" s="119"/>
      <c r="F654" s="119"/>
      <c r="G654" s="120"/>
    </row>
    <row r="655" spans="2:7" hidden="1" x14ac:dyDescent="0.25">
      <c r="B655" s="118"/>
      <c r="C655" s="118"/>
      <c r="D655" s="118"/>
      <c r="E655" s="119"/>
      <c r="F655" s="119"/>
      <c r="G655" s="120"/>
    </row>
    <row r="656" spans="2:7" hidden="1" x14ac:dyDescent="0.25">
      <c r="B656" s="118"/>
      <c r="C656" s="118"/>
      <c r="D656" s="118"/>
      <c r="E656" s="119"/>
      <c r="F656" s="119"/>
      <c r="G656" s="120"/>
    </row>
    <row r="657" spans="2:7" hidden="1" x14ac:dyDescent="0.25">
      <c r="B657" s="118"/>
      <c r="C657" s="118"/>
      <c r="D657" s="118"/>
      <c r="E657" s="119"/>
      <c r="F657" s="119"/>
      <c r="G657" s="120"/>
    </row>
    <row r="658" spans="2:7" hidden="1" x14ac:dyDescent="0.25">
      <c r="B658" s="118"/>
      <c r="C658" s="118"/>
      <c r="D658" s="118"/>
      <c r="E658" s="119"/>
      <c r="F658" s="119"/>
      <c r="G658" s="120"/>
    </row>
    <row r="659" spans="2:7" hidden="1" x14ac:dyDescent="0.25">
      <c r="B659" s="118"/>
      <c r="C659" s="118"/>
      <c r="D659" s="118"/>
      <c r="E659" s="119"/>
      <c r="F659" s="119"/>
      <c r="G659" s="120"/>
    </row>
    <row r="660" spans="2:7" hidden="1" x14ac:dyDescent="0.25">
      <c r="B660" s="118"/>
      <c r="C660" s="118"/>
      <c r="D660" s="118"/>
      <c r="E660" s="119"/>
      <c r="F660" s="119"/>
      <c r="G660" s="120"/>
    </row>
    <row r="661" spans="2:7" hidden="1" x14ac:dyDescent="0.25">
      <c r="B661" s="118"/>
      <c r="C661" s="118"/>
      <c r="D661" s="118"/>
      <c r="E661" s="119"/>
      <c r="F661" s="119"/>
      <c r="G661" s="120"/>
    </row>
    <row r="662" spans="2:7" hidden="1" x14ac:dyDescent="0.25">
      <c r="B662" s="118"/>
      <c r="C662" s="118"/>
      <c r="D662" s="118"/>
      <c r="E662" s="119"/>
      <c r="F662" s="119"/>
      <c r="G662" s="120"/>
    </row>
    <row r="663" spans="2:7" hidden="1" x14ac:dyDescent="0.25">
      <c r="B663" s="118"/>
      <c r="C663" s="118"/>
      <c r="D663" s="118"/>
      <c r="E663" s="119"/>
      <c r="F663" s="119"/>
      <c r="G663" s="120"/>
    </row>
    <row r="664" spans="2:7" hidden="1" x14ac:dyDescent="0.25">
      <c r="B664" s="118"/>
      <c r="C664" s="118"/>
      <c r="D664" s="118"/>
      <c r="E664" s="119"/>
      <c r="F664" s="119"/>
      <c r="G664" s="120"/>
    </row>
    <row r="665" spans="2:7" hidden="1" x14ac:dyDescent="0.25">
      <c r="B665" s="118"/>
      <c r="C665" s="118"/>
      <c r="D665" s="118"/>
      <c r="E665" s="119"/>
      <c r="F665" s="119"/>
      <c r="G665" s="120"/>
    </row>
    <row r="666" spans="2:7" hidden="1" x14ac:dyDescent="0.25">
      <c r="B666" s="118"/>
      <c r="C666" s="118"/>
      <c r="D666" s="118"/>
      <c r="E666" s="119"/>
      <c r="F666" s="119"/>
      <c r="G666" s="120"/>
    </row>
    <row r="667" spans="2:7" hidden="1" x14ac:dyDescent="0.25">
      <c r="B667" s="118"/>
      <c r="C667" s="118"/>
      <c r="D667" s="118"/>
      <c r="E667" s="119"/>
      <c r="F667" s="119"/>
      <c r="G667" s="120"/>
    </row>
    <row r="668" spans="2:7" hidden="1" x14ac:dyDescent="0.25">
      <c r="B668" s="118"/>
      <c r="C668" s="118"/>
      <c r="D668" s="118"/>
      <c r="E668" s="119"/>
      <c r="F668" s="119"/>
      <c r="G668" s="120"/>
    </row>
    <row r="669" spans="2:7" hidden="1" x14ac:dyDescent="0.25">
      <c r="B669" s="118"/>
      <c r="C669" s="118"/>
      <c r="D669" s="118"/>
      <c r="E669" s="119"/>
      <c r="F669" s="119"/>
      <c r="G669" s="120"/>
    </row>
    <row r="670" spans="2:7" hidden="1" x14ac:dyDescent="0.25">
      <c r="B670" s="118"/>
      <c r="C670" s="118"/>
      <c r="D670" s="118"/>
      <c r="E670" s="119"/>
      <c r="F670" s="119"/>
      <c r="G670" s="120"/>
    </row>
    <row r="671" spans="2:7" hidden="1" x14ac:dyDescent="0.25">
      <c r="B671" s="118"/>
      <c r="C671" s="118"/>
      <c r="D671" s="118"/>
      <c r="E671" s="119"/>
      <c r="F671" s="119"/>
      <c r="G671" s="120"/>
    </row>
    <row r="672" spans="2:7" hidden="1" x14ac:dyDescent="0.25">
      <c r="B672" s="118"/>
      <c r="C672" s="118"/>
      <c r="D672" s="118"/>
      <c r="E672" s="119"/>
      <c r="F672" s="119"/>
      <c r="G672" s="120"/>
    </row>
    <row r="673" spans="2:7" hidden="1" x14ac:dyDescent="0.25">
      <c r="B673" s="118"/>
      <c r="C673" s="118"/>
      <c r="D673" s="118"/>
      <c r="E673" s="119"/>
      <c r="F673" s="119"/>
      <c r="G673" s="120"/>
    </row>
    <row r="674" spans="2:7" hidden="1" x14ac:dyDescent="0.25">
      <c r="B674" s="118"/>
      <c r="C674" s="118"/>
      <c r="D674" s="118"/>
      <c r="E674" s="119"/>
      <c r="F674" s="119"/>
      <c r="G674" s="120"/>
    </row>
    <row r="675" spans="2:7" hidden="1" x14ac:dyDescent="0.25">
      <c r="B675" s="118"/>
      <c r="C675" s="118"/>
      <c r="D675" s="118"/>
      <c r="E675" s="119"/>
      <c r="F675" s="119"/>
      <c r="G675" s="120"/>
    </row>
    <row r="676" spans="2:7" hidden="1" x14ac:dyDescent="0.25">
      <c r="B676" s="118"/>
      <c r="C676" s="118"/>
      <c r="D676" s="118"/>
      <c r="E676" s="119"/>
      <c r="F676" s="119"/>
      <c r="G676" s="120"/>
    </row>
    <row r="677" spans="2:7" hidden="1" x14ac:dyDescent="0.25">
      <c r="B677" s="118"/>
      <c r="C677" s="118"/>
      <c r="D677" s="118"/>
      <c r="E677" s="119"/>
      <c r="F677" s="119"/>
      <c r="G677" s="120"/>
    </row>
    <row r="678" spans="2:7" hidden="1" x14ac:dyDescent="0.25">
      <c r="B678" s="118"/>
      <c r="C678" s="118"/>
      <c r="D678" s="118"/>
      <c r="E678" s="119"/>
      <c r="F678" s="119"/>
      <c r="G678" s="120"/>
    </row>
    <row r="679" spans="2:7" hidden="1" x14ac:dyDescent="0.25">
      <c r="B679" s="118"/>
      <c r="C679" s="118"/>
      <c r="D679" s="118"/>
      <c r="E679" s="119"/>
      <c r="F679" s="119"/>
      <c r="G679" s="120"/>
    </row>
    <row r="680" spans="2:7" hidden="1" x14ac:dyDescent="0.25">
      <c r="B680" s="118"/>
      <c r="C680" s="118"/>
      <c r="D680" s="118"/>
      <c r="E680" s="119"/>
      <c r="F680" s="119"/>
      <c r="G680" s="120"/>
    </row>
    <row r="681" spans="2:7" hidden="1" x14ac:dyDescent="0.25">
      <c r="B681" s="118"/>
      <c r="C681" s="118"/>
      <c r="D681" s="118"/>
      <c r="E681" s="119"/>
      <c r="F681" s="119"/>
      <c r="G681" s="120"/>
    </row>
    <row r="682" spans="2:7" hidden="1" x14ac:dyDescent="0.25">
      <c r="B682" s="118"/>
      <c r="C682" s="118"/>
      <c r="D682" s="118"/>
      <c r="E682" s="119"/>
      <c r="F682" s="119"/>
      <c r="G682" s="120"/>
    </row>
    <row r="683" spans="2:7" hidden="1" x14ac:dyDescent="0.25">
      <c r="B683" s="118"/>
      <c r="C683" s="118"/>
      <c r="D683" s="118"/>
      <c r="E683" s="119"/>
      <c r="F683" s="119"/>
      <c r="G683" s="120"/>
    </row>
    <row r="684" spans="2:7" hidden="1" x14ac:dyDescent="0.25">
      <c r="B684" s="118"/>
      <c r="C684" s="118"/>
      <c r="D684" s="118"/>
      <c r="E684" s="119"/>
      <c r="F684" s="119"/>
      <c r="G684" s="120"/>
    </row>
    <row r="685" spans="2:7" hidden="1" x14ac:dyDescent="0.25">
      <c r="B685" s="118"/>
      <c r="C685" s="118"/>
      <c r="D685" s="118"/>
      <c r="E685" s="119"/>
      <c r="F685" s="119"/>
      <c r="G685" s="120"/>
    </row>
    <row r="686" spans="2:7" hidden="1" x14ac:dyDescent="0.25">
      <c r="B686" s="118"/>
      <c r="C686" s="118"/>
      <c r="D686" s="118"/>
      <c r="E686" s="119"/>
      <c r="F686" s="119"/>
      <c r="G686" s="120"/>
    </row>
    <row r="687" spans="2:7" hidden="1" x14ac:dyDescent="0.25">
      <c r="B687" s="118"/>
      <c r="C687" s="118"/>
      <c r="D687" s="118"/>
      <c r="E687" s="119"/>
      <c r="F687" s="119"/>
      <c r="G687" s="120"/>
    </row>
    <row r="688" spans="2:7" hidden="1" x14ac:dyDescent="0.25">
      <c r="B688" s="118"/>
      <c r="C688" s="118"/>
      <c r="D688" s="118"/>
      <c r="E688" s="119"/>
      <c r="F688" s="119"/>
      <c r="G688" s="120"/>
    </row>
    <row r="689" spans="2:7" hidden="1" x14ac:dyDescent="0.25">
      <c r="B689" s="118"/>
      <c r="C689" s="118"/>
      <c r="D689" s="118"/>
      <c r="E689" s="119"/>
      <c r="F689" s="119"/>
      <c r="G689" s="120"/>
    </row>
    <row r="690" spans="2:7" hidden="1" x14ac:dyDescent="0.25">
      <c r="B690" s="118"/>
      <c r="C690" s="118"/>
      <c r="D690" s="118"/>
      <c r="E690" s="119"/>
      <c r="F690" s="119"/>
      <c r="G690" s="120"/>
    </row>
    <row r="691" spans="2:7" hidden="1" x14ac:dyDescent="0.25">
      <c r="B691" s="118"/>
      <c r="C691" s="118"/>
      <c r="D691" s="118"/>
      <c r="E691" s="119"/>
      <c r="F691" s="119"/>
      <c r="G691" s="120"/>
    </row>
    <row r="692" spans="2:7" hidden="1" x14ac:dyDescent="0.25">
      <c r="B692" s="118"/>
      <c r="C692" s="118"/>
      <c r="D692" s="118"/>
      <c r="E692" s="119"/>
      <c r="F692" s="119"/>
      <c r="G692" s="120"/>
    </row>
    <row r="693" spans="2:7" hidden="1" x14ac:dyDescent="0.25">
      <c r="B693" s="118"/>
      <c r="C693" s="118"/>
      <c r="D693" s="118"/>
      <c r="E693" s="119"/>
      <c r="F693" s="119"/>
      <c r="G693" s="120"/>
    </row>
    <row r="694" spans="2:7" hidden="1" x14ac:dyDescent="0.25">
      <c r="B694" s="118"/>
      <c r="C694" s="118"/>
      <c r="D694" s="118"/>
      <c r="E694" s="119"/>
      <c r="F694" s="119"/>
      <c r="G694" s="120"/>
    </row>
    <row r="695" spans="2:7" hidden="1" x14ac:dyDescent="0.25">
      <c r="B695" s="118"/>
      <c r="C695" s="118"/>
      <c r="D695" s="118"/>
      <c r="E695" s="119"/>
      <c r="F695" s="119"/>
      <c r="G695" s="120"/>
    </row>
    <row r="696" spans="2:7" hidden="1" x14ac:dyDescent="0.25">
      <c r="B696" s="118"/>
      <c r="C696" s="118"/>
      <c r="D696" s="118"/>
      <c r="E696" s="119"/>
      <c r="F696" s="119"/>
      <c r="G696" s="120"/>
    </row>
    <row r="697" spans="2:7" hidden="1" x14ac:dyDescent="0.25">
      <c r="B697" s="118"/>
      <c r="C697" s="118"/>
      <c r="D697" s="118"/>
      <c r="E697" s="119"/>
      <c r="F697" s="119"/>
      <c r="G697" s="120"/>
    </row>
    <row r="698" spans="2:7" hidden="1" x14ac:dyDescent="0.25">
      <c r="B698" s="118"/>
      <c r="C698" s="118"/>
      <c r="D698" s="118"/>
      <c r="E698" s="119"/>
      <c r="F698" s="119"/>
      <c r="G698" s="120"/>
    </row>
    <row r="699" spans="2:7" hidden="1" x14ac:dyDescent="0.25">
      <c r="B699" s="118"/>
      <c r="C699" s="118"/>
      <c r="D699" s="118"/>
      <c r="E699" s="119"/>
      <c r="F699" s="119"/>
      <c r="G699" s="120"/>
    </row>
    <row r="700" spans="2:7" hidden="1" x14ac:dyDescent="0.25">
      <c r="B700" s="118"/>
      <c r="C700" s="118"/>
      <c r="D700" s="118"/>
      <c r="E700" s="119"/>
      <c r="F700" s="119"/>
      <c r="G700" s="120"/>
    </row>
    <row r="701" spans="2:7" hidden="1" x14ac:dyDescent="0.25">
      <c r="B701" s="118"/>
      <c r="C701" s="118"/>
      <c r="D701" s="118"/>
      <c r="E701" s="119"/>
      <c r="F701" s="119"/>
      <c r="G701" s="120"/>
    </row>
    <row r="702" spans="2:7" hidden="1" x14ac:dyDescent="0.25">
      <c r="B702" s="118"/>
      <c r="C702" s="118"/>
      <c r="D702" s="118"/>
      <c r="E702" s="119"/>
      <c r="F702" s="119"/>
      <c r="G702" s="120"/>
    </row>
    <row r="703" spans="2:7" hidden="1" x14ac:dyDescent="0.25">
      <c r="B703" s="118"/>
      <c r="C703" s="118"/>
      <c r="D703" s="118"/>
      <c r="E703" s="119"/>
      <c r="F703" s="119"/>
      <c r="G703" s="120"/>
    </row>
    <row r="704" spans="2:7" hidden="1" x14ac:dyDescent="0.25">
      <c r="B704" s="118"/>
      <c r="C704" s="118"/>
      <c r="D704" s="118"/>
      <c r="E704" s="119"/>
      <c r="F704" s="119"/>
      <c r="G704" s="120"/>
    </row>
    <row r="705" spans="2:7" hidden="1" x14ac:dyDescent="0.25">
      <c r="B705" s="118"/>
      <c r="C705" s="118"/>
      <c r="D705" s="118"/>
      <c r="E705" s="119"/>
      <c r="F705" s="119"/>
      <c r="G705" s="120"/>
    </row>
    <row r="706" spans="2:7" hidden="1" x14ac:dyDescent="0.25">
      <c r="B706" s="118"/>
      <c r="C706" s="118"/>
      <c r="D706" s="118"/>
      <c r="E706" s="119"/>
      <c r="F706" s="119"/>
      <c r="G706" s="120"/>
    </row>
    <row r="707" spans="2:7" hidden="1" x14ac:dyDescent="0.25">
      <c r="B707" s="118"/>
      <c r="C707" s="118"/>
      <c r="D707" s="118"/>
      <c r="E707" s="119"/>
      <c r="F707" s="119"/>
      <c r="G707" s="120"/>
    </row>
    <row r="708" spans="2:7" hidden="1" x14ac:dyDescent="0.25">
      <c r="B708" s="118"/>
      <c r="C708" s="118"/>
      <c r="D708" s="118"/>
      <c r="E708" s="119"/>
      <c r="F708" s="119"/>
      <c r="G708" s="120"/>
    </row>
    <row r="709" spans="2:7" hidden="1" x14ac:dyDescent="0.25">
      <c r="B709" s="118"/>
      <c r="C709" s="118"/>
      <c r="D709" s="118"/>
      <c r="E709" s="119"/>
      <c r="F709" s="119"/>
      <c r="G709" s="120"/>
    </row>
    <row r="710" spans="2:7" hidden="1" x14ac:dyDescent="0.25">
      <c r="B710" s="118"/>
      <c r="C710" s="118"/>
      <c r="D710" s="118"/>
      <c r="E710" s="119"/>
      <c r="F710" s="119"/>
      <c r="G710" s="120"/>
    </row>
    <row r="711" spans="2:7" hidden="1" x14ac:dyDescent="0.25">
      <c r="B711" s="118"/>
      <c r="C711" s="118"/>
      <c r="D711" s="118"/>
      <c r="E711" s="119"/>
      <c r="F711" s="119"/>
      <c r="G711" s="120"/>
    </row>
    <row r="712" spans="2:7" hidden="1" x14ac:dyDescent="0.25">
      <c r="B712" s="118"/>
      <c r="C712" s="118"/>
      <c r="D712" s="118"/>
      <c r="E712" s="119"/>
      <c r="F712" s="119"/>
      <c r="G712" s="120"/>
    </row>
    <row r="713" spans="2:7" hidden="1" x14ac:dyDescent="0.25">
      <c r="B713" s="118"/>
      <c r="C713" s="118"/>
      <c r="D713" s="118"/>
      <c r="E713" s="119"/>
      <c r="F713" s="119"/>
      <c r="G713" s="120"/>
    </row>
    <row r="714" spans="2:7" hidden="1" x14ac:dyDescent="0.25">
      <c r="B714" s="118"/>
      <c r="C714" s="118"/>
      <c r="D714" s="118"/>
      <c r="E714" s="119"/>
      <c r="F714" s="119"/>
      <c r="G714" s="120"/>
    </row>
    <row r="715" spans="2:7" hidden="1" x14ac:dyDescent="0.25">
      <c r="B715" s="118"/>
      <c r="C715" s="118"/>
      <c r="D715" s="118"/>
      <c r="E715" s="119"/>
      <c r="F715" s="119"/>
      <c r="G715" s="120"/>
    </row>
    <row r="716" spans="2:7" hidden="1" x14ac:dyDescent="0.25">
      <c r="B716" s="118"/>
      <c r="C716" s="118"/>
      <c r="D716" s="118"/>
      <c r="E716" s="119"/>
      <c r="F716" s="119"/>
      <c r="G716" s="120"/>
    </row>
    <row r="717" spans="2:7" hidden="1" x14ac:dyDescent="0.25">
      <c r="B717" s="118"/>
      <c r="C717" s="118"/>
      <c r="D717" s="118"/>
      <c r="E717" s="119"/>
      <c r="F717" s="119"/>
      <c r="G717" s="120"/>
    </row>
    <row r="718" spans="2:7" hidden="1" x14ac:dyDescent="0.25">
      <c r="B718" s="118"/>
      <c r="C718" s="118"/>
      <c r="D718" s="118"/>
      <c r="E718" s="119"/>
      <c r="F718" s="119"/>
      <c r="G718" s="120"/>
    </row>
    <row r="719" spans="2:7" hidden="1" x14ac:dyDescent="0.25">
      <c r="B719" s="118"/>
      <c r="C719" s="118"/>
      <c r="D719" s="118"/>
      <c r="E719" s="119"/>
      <c r="F719" s="119"/>
      <c r="G719" s="120"/>
    </row>
    <row r="720" spans="2:7" hidden="1" x14ac:dyDescent="0.25">
      <c r="B720" s="118"/>
      <c r="C720" s="118"/>
      <c r="D720" s="118"/>
      <c r="E720" s="119"/>
      <c r="F720" s="119"/>
      <c r="G720" s="120"/>
    </row>
    <row r="721" spans="2:7" hidden="1" x14ac:dyDescent="0.25">
      <c r="B721" s="118"/>
      <c r="C721" s="118"/>
      <c r="D721" s="118"/>
      <c r="E721" s="119"/>
      <c r="F721" s="119"/>
      <c r="G721" s="120"/>
    </row>
    <row r="722" spans="2:7" hidden="1" x14ac:dyDescent="0.25">
      <c r="B722" s="118"/>
      <c r="C722" s="118"/>
      <c r="D722" s="118"/>
      <c r="E722" s="119"/>
      <c r="F722" s="119"/>
      <c r="G722" s="120"/>
    </row>
    <row r="723" spans="2:7" hidden="1" x14ac:dyDescent="0.25">
      <c r="B723" s="118"/>
      <c r="C723" s="118"/>
      <c r="D723" s="118"/>
      <c r="E723" s="119"/>
      <c r="F723" s="119"/>
      <c r="G723" s="120"/>
    </row>
    <row r="724" spans="2:7" hidden="1" x14ac:dyDescent="0.25">
      <c r="B724" s="118"/>
      <c r="C724" s="118"/>
      <c r="D724" s="118"/>
      <c r="E724" s="119"/>
      <c r="F724" s="119"/>
      <c r="G724" s="120"/>
    </row>
    <row r="725" spans="2:7" hidden="1" x14ac:dyDescent="0.25">
      <c r="B725" s="118"/>
      <c r="C725" s="118"/>
      <c r="D725" s="118"/>
      <c r="E725" s="119"/>
      <c r="F725" s="119"/>
      <c r="G725" s="120"/>
    </row>
    <row r="726" spans="2:7" hidden="1" x14ac:dyDescent="0.25">
      <c r="B726" s="118"/>
      <c r="C726" s="118"/>
      <c r="D726" s="118"/>
      <c r="E726" s="119"/>
      <c r="F726" s="119"/>
      <c r="G726" s="120"/>
    </row>
    <row r="727" spans="2:7" hidden="1" x14ac:dyDescent="0.25">
      <c r="B727" s="118"/>
      <c r="C727" s="118"/>
      <c r="D727" s="118"/>
      <c r="E727" s="119"/>
      <c r="F727" s="119"/>
      <c r="G727" s="120"/>
    </row>
    <row r="728" spans="2:7" hidden="1" x14ac:dyDescent="0.25">
      <c r="B728" s="118"/>
      <c r="C728" s="118"/>
      <c r="D728" s="118"/>
      <c r="E728" s="119"/>
      <c r="F728" s="119"/>
      <c r="G728" s="120"/>
    </row>
    <row r="729" spans="2:7" hidden="1" x14ac:dyDescent="0.25">
      <c r="B729" s="118"/>
      <c r="C729" s="118"/>
      <c r="D729" s="118"/>
      <c r="E729" s="119"/>
      <c r="F729" s="119"/>
      <c r="G729" s="120"/>
    </row>
    <row r="730" spans="2:7" hidden="1" x14ac:dyDescent="0.25">
      <c r="B730" s="118"/>
      <c r="C730" s="118"/>
      <c r="D730" s="118"/>
      <c r="E730" s="119"/>
      <c r="F730" s="119"/>
      <c r="G730" s="120"/>
    </row>
    <row r="731" spans="2:7" hidden="1" x14ac:dyDescent="0.25">
      <c r="B731" s="118"/>
      <c r="C731" s="118"/>
      <c r="D731" s="118"/>
      <c r="E731" s="119"/>
      <c r="F731" s="119"/>
      <c r="G731" s="120"/>
    </row>
    <row r="732" spans="2:7" hidden="1" x14ac:dyDescent="0.25">
      <c r="B732" s="118"/>
      <c r="C732" s="118"/>
      <c r="D732" s="118"/>
      <c r="E732" s="119"/>
      <c r="F732" s="119"/>
      <c r="G732" s="120"/>
    </row>
    <row r="733" spans="2:7" hidden="1" x14ac:dyDescent="0.25">
      <c r="B733" s="118"/>
      <c r="C733" s="118"/>
      <c r="D733" s="118"/>
      <c r="E733" s="119"/>
      <c r="F733" s="119"/>
      <c r="G733" s="120"/>
    </row>
    <row r="734" spans="2:7" hidden="1" x14ac:dyDescent="0.25">
      <c r="B734" s="118"/>
      <c r="C734" s="118"/>
      <c r="D734" s="118"/>
      <c r="E734" s="119"/>
      <c r="F734" s="119"/>
      <c r="G734" s="120"/>
    </row>
    <row r="735" spans="2:7" hidden="1" x14ac:dyDescent="0.25">
      <c r="B735" s="118"/>
      <c r="C735" s="118"/>
      <c r="D735" s="118"/>
      <c r="E735" s="119"/>
      <c r="F735" s="119"/>
      <c r="G735" s="120"/>
    </row>
    <row r="736" spans="2:7" hidden="1" x14ac:dyDescent="0.25">
      <c r="B736" s="118"/>
      <c r="C736" s="118"/>
      <c r="D736" s="118"/>
      <c r="E736" s="119"/>
      <c r="F736" s="119"/>
      <c r="G736" s="120"/>
    </row>
    <row r="737" spans="2:7" hidden="1" x14ac:dyDescent="0.25">
      <c r="B737" s="118"/>
      <c r="C737" s="118"/>
      <c r="D737" s="118"/>
      <c r="E737" s="119"/>
      <c r="F737" s="119"/>
      <c r="G737" s="120"/>
    </row>
    <row r="738" spans="2:7" hidden="1" x14ac:dyDescent="0.25">
      <c r="B738" s="118"/>
      <c r="C738" s="118"/>
      <c r="D738" s="118"/>
      <c r="E738" s="119"/>
      <c r="F738" s="119"/>
      <c r="G738" s="120"/>
    </row>
    <row r="739" spans="2:7" hidden="1" x14ac:dyDescent="0.25">
      <c r="B739" s="118"/>
      <c r="C739" s="118"/>
      <c r="D739" s="118"/>
      <c r="E739" s="119"/>
      <c r="F739" s="119"/>
      <c r="G739" s="120"/>
    </row>
    <row r="740" spans="2:7" hidden="1" x14ac:dyDescent="0.25">
      <c r="B740" s="118"/>
      <c r="C740" s="118"/>
      <c r="D740" s="118"/>
      <c r="E740" s="119"/>
      <c r="F740" s="119"/>
      <c r="G740" s="120"/>
    </row>
    <row r="741" spans="2:7" hidden="1" x14ac:dyDescent="0.25">
      <c r="B741" s="118"/>
      <c r="C741" s="118"/>
      <c r="D741" s="118"/>
      <c r="E741" s="119"/>
      <c r="F741" s="119"/>
      <c r="G741" s="120"/>
    </row>
    <row r="742" spans="2:7" hidden="1" x14ac:dyDescent="0.25">
      <c r="B742" s="118"/>
      <c r="C742" s="118"/>
      <c r="D742" s="118"/>
      <c r="E742" s="119"/>
      <c r="F742" s="119"/>
      <c r="G742" s="120"/>
    </row>
    <row r="743" spans="2:7" hidden="1" x14ac:dyDescent="0.25">
      <c r="B743" s="118"/>
      <c r="C743" s="118"/>
      <c r="D743" s="118"/>
      <c r="E743" s="119"/>
      <c r="F743" s="119"/>
      <c r="G743" s="120"/>
    </row>
    <row r="744" spans="2:7" hidden="1" x14ac:dyDescent="0.25">
      <c r="B744" s="118"/>
      <c r="C744" s="118"/>
      <c r="D744" s="118"/>
      <c r="E744" s="119"/>
      <c r="F744" s="119"/>
      <c r="G744" s="120"/>
    </row>
    <row r="745" spans="2:7" hidden="1" x14ac:dyDescent="0.25">
      <c r="B745" s="118"/>
      <c r="C745" s="118"/>
      <c r="D745" s="118"/>
      <c r="E745" s="119"/>
      <c r="F745" s="119"/>
      <c r="G745" s="120"/>
    </row>
    <row r="746" spans="2:7" hidden="1" x14ac:dyDescent="0.25">
      <c r="B746" s="118"/>
      <c r="C746" s="118"/>
      <c r="D746" s="118"/>
      <c r="E746" s="119"/>
      <c r="F746" s="119"/>
      <c r="G746" s="120"/>
    </row>
    <row r="747" spans="2:7" hidden="1" x14ac:dyDescent="0.25">
      <c r="B747" s="118"/>
      <c r="C747" s="118"/>
      <c r="D747" s="118"/>
      <c r="E747" s="119"/>
      <c r="F747" s="119"/>
      <c r="G747" s="120"/>
    </row>
    <row r="748" spans="2:7" hidden="1" x14ac:dyDescent="0.25">
      <c r="B748" s="118"/>
      <c r="C748" s="118"/>
      <c r="D748" s="118"/>
      <c r="E748" s="119"/>
      <c r="F748" s="119"/>
      <c r="G748" s="120"/>
    </row>
    <row r="749" spans="2:7" hidden="1" x14ac:dyDescent="0.25">
      <c r="B749" s="118"/>
      <c r="C749" s="118"/>
      <c r="D749" s="118"/>
      <c r="E749" s="119"/>
      <c r="F749" s="119"/>
      <c r="G749" s="120"/>
    </row>
    <row r="750" spans="2:7" hidden="1" x14ac:dyDescent="0.25">
      <c r="B750" s="118"/>
      <c r="C750" s="118"/>
      <c r="D750" s="118"/>
      <c r="E750" s="119"/>
      <c r="F750" s="119"/>
      <c r="G750" s="120"/>
    </row>
    <row r="751" spans="2:7" hidden="1" x14ac:dyDescent="0.25">
      <c r="B751" s="118"/>
      <c r="C751" s="118"/>
      <c r="D751" s="118"/>
      <c r="E751" s="119"/>
      <c r="F751" s="119"/>
      <c r="G751" s="120"/>
    </row>
    <row r="752" spans="2:7" hidden="1" x14ac:dyDescent="0.25">
      <c r="B752" s="118"/>
      <c r="C752" s="118"/>
      <c r="D752" s="118"/>
      <c r="E752" s="119"/>
      <c r="F752" s="119"/>
      <c r="G752" s="120"/>
    </row>
    <row r="753" spans="2:7" hidden="1" x14ac:dyDescent="0.25">
      <c r="B753" s="118"/>
      <c r="C753" s="118"/>
      <c r="D753" s="118"/>
      <c r="E753" s="119"/>
      <c r="F753" s="119"/>
      <c r="G753" s="120"/>
    </row>
    <row r="754" spans="2:7" hidden="1" x14ac:dyDescent="0.25">
      <c r="B754" s="118"/>
      <c r="C754" s="118"/>
      <c r="D754" s="118"/>
      <c r="E754" s="119"/>
      <c r="F754" s="119"/>
      <c r="G754" s="120"/>
    </row>
    <row r="755" spans="2:7" hidden="1" x14ac:dyDescent="0.25">
      <c r="B755" s="118"/>
      <c r="C755" s="118"/>
      <c r="D755" s="118"/>
      <c r="E755" s="119"/>
      <c r="F755" s="119"/>
      <c r="G755" s="120"/>
    </row>
    <row r="756" spans="2:7" hidden="1" x14ac:dyDescent="0.25">
      <c r="B756" s="118"/>
      <c r="C756" s="118"/>
      <c r="D756" s="118"/>
      <c r="E756" s="119"/>
      <c r="F756" s="119"/>
      <c r="G756" s="120"/>
    </row>
    <row r="757" spans="2:7" hidden="1" x14ac:dyDescent="0.25">
      <c r="B757" s="118"/>
      <c r="C757" s="118"/>
      <c r="D757" s="118"/>
      <c r="E757" s="119"/>
      <c r="F757" s="119"/>
      <c r="G757" s="120"/>
    </row>
    <row r="758" spans="2:7" hidden="1" x14ac:dyDescent="0.25">
      <c r="B758" s="118"/>
      <c r="C758" s="118"/>
      <c r="D758" s="118"/>
      <c r="E758" s="119"/>
      <c r="F758" s="119"/>
      <c r="G758" s="120"/>
    </row>
    <row r="759" spans="2:7" hidden="1" x14ac:dyDescent="0.25">
      <c r="B759" s="118"/>
      <c r="C759" s="118"/>
      <c r="D759" s="118"/>
      <c r="E759" s="119"/>
      <c r="F759" s="119"/>
      <c r="G759" s="120"/>
    </row>
    <row r="760" spans="2:7" hidden="1" x14ac:dyDescent="0.25">
      <c r="B760" s="118"/>
      <c r="C760" s="118"/>
      <c r="D760" s="118"/>
      <c r="E760" s="119"/>
      <c r="F760" s="119"/>
      <c r="G760" s="120"/>
    </row>
    <row r="761" spans="2:7" hidden="1" x14ac:dyDescent="0.25">
      <c r="B761" s="118"/>
      <c r="C761" s="118"/>
      <c r="D761" s="118"/>
      <c r="E761" s="119"/>
      <c r="F761" s="119"/>
      <c r="G761" s="120"/>
    </row>
    <row r="762" spans="2:7" hidden="1" x14ac:dyDescent="0.25">
      <c r="B762" s="118"/>
      <c r="C762" s="118"/>
      <c r="D762" s="118"/>
      <c r="E762" s="119"/>
      <c r="F762" s="119"/>
      <c r="G762" s="120"/>
    </row>
    <row r="763" spans="2:7" hidden="1" x14ac:dyDescent="0.25">
      <c r="B763" s="118"/>
      <c r="C763" s="118"/>
      <c r="D763" s="118"/>
      <c r="E763" s="119"/>
      <c r="F763" s="119"/>
      <c r="G763" s="120"/>
    </row>
    <row r="764" spans="2:7" hidden="1" x14ac:dyDescent="0.25">
      <c r="B764" s="118"/>
      <c r="C764" s="118"/>
      <c r="D764" s="118"/>
      <c r="E764" s="119"/>
      <c r="F764" s="119"/>
      <c r="G764" s="120"/>
    </row>
    <row r="765" spans="2:7" hidden="1" x14ac:dyDescent="0.25">
      <c r="B765" s="118"/>
      <c r="C765" s="118"/>
      <c r="D765" s="118"/>
      <c r="E765" s="119"/>
      <c r="F765" s="119"/>
      <c r="G765" s="120"/>
    </row>
    <row r="766" spans="2:7" hidden="1" x14ac:dyDescent="0.25">
      <c r="B766" s="118"/>
      <c r="C766" s="118"/>
      <c r="D766" s="118"/>
      <c r="E766" s="119"/>
      <c r="F766" s="119"/>
      <c r="G766" s="120"/>
    </row>
    <row r="767" spans="2:7" hidden="1" x14ac:dyDescent="0.25">
      <c r="B767" s="118"/>
      <c r="C767" s="118"/>
      <c r="D767" s="118"/>
      <c r="E767" s="119"/>
      <c r="F767" s="119"/>
      <c r="G767" s="120"/>
    </row>
    <row r="768" spans="2:7" hidden="1" x14ac:dyDescent="0.25">
      <c r="B768" s="118"/>
      <c r="C768" s="118"/>
      <c r="D768" s="118"/>
      <c r="E768" s="119"/>
      <c r="F768" s="119"/>
      <c r="G768" s="120"/>
    </row>
    <row r="769" spans="2:7" hidden="1" x14ac:dyDescent="0.25">
      <c r="B769" s="118"/>
      <c r="C769" s="118"/>
      <c r="D769" s="118"/>
      <c r="E769" s="119"/>
      <c r="F769" s="119"/>
      <c r="G769" s="120"/>
    </row>
    <row r="770" spans="2:7" hidden="1" x14ac:dyDescent="0.25">
      <c r="B770" s="118"/>
      <c r="C770" s="118"/>
      <c r="D770" s="118"/>
      <c r="E770" s="119"/>
      <c r="F770" s="119"/>
      <c r="G770" s="120"/>
    </row>
    <row r="771" spans="2:7" hidden="1" x14ac:dyDescent="0.25">
      <c r="B771" s="118"/>
      <c r="C771" s="118"/>
      <c r="D771" s="118"/>
      <c r="E771" s="119"/>
      <c r="F771" s="119"/>
      <c r="G771" s="120"/>
    </row>
    <row r="772" spans="2:7" hidden="1" x14ac:dyDescent="0.25">
      <c r="B772" s="118"/>
      <c r="C772" s="118"/>
      <c r="D772" s="118"/>
      <c r="E772" s="119"/>
      <c r="F772" s="119"/>
      <c r="G772" s="120"/>
    </row>
    <row r="773" spans="2:7" hidden="1" x14ac:dyDescent="0.25">
      <c r="B773" s="118"/>
      <c r="C773" s="118"/>
      <c r="D773" s="118"/>
      <c r="E773" s="119"/>
      <c r="F773" s="119"/>
      <c r="G773" s="120"/>
    </row>
    <row r="774" spans="2:7" hidden="1" x14ac:dyDescent="0.25">
      <c r="B774" s="118"/>
      <c r="C774" s="118"/>
      <c r="D774" s="118"/>
      <c r="E774" s="119"/>
      <c r="F774" s="119"/>
      <c r="G774" s="120"/>
    </row>
    <row r="775" spans="2:7" hidden="1" x14ac:dyDescent="0.25">
      <c r="B775" s="118"/>
      <c r="C775" s="118"/>
      <c r="D775" s="118"/>
      <c r="E775" s="119"/>
      <c r="F775" s="119"/>
      <c r="G775" s="120"/>
    </row>
    <row r="776" spans="2:7" hidden="1" x14ac:dyDescent="0.25">
      <c r="B776" s="118"/>
      <c r="C776" s="118"/>
      <c r="D776" s="118"/>
      <c r="E776" s="119"/>
      <c r="F776" s="119"/>
      <c r="G776" s="120"/>
    </row>
    <row r="777" spans="2:7" hidden="1" x14ac:dyDescent="0.25">
      <c r="B777" s="118"/>
      <c r="C777" s="118"/>
      <c r="D777" s="118"/>
      <c r="E777" s="119"/>
      <c r="F777" s="119"/>
      <c r="G777" s="120"/>
    </row>
    <row r="778" spans="2:7" hidden="1" x14ac:dyDescent="0.25">
      <c r="B778" s="118"/>
      <c r="C778" s="118"/>
      <c r="D778" s="118"/>
      <c r="E778" s="119"/>
      <c r="F778" s="119"/>
      <c r="G778" s="120"/>
    </row>
    <row r="779" spans="2:7" hidden="1" x14ac:dyDescent="0.25">
      <c r="B779" s="118"/>
      <c r="C779" s="118"/>
      <c r="D779" s="118"/>
      <c r="E779" s="119"/>
      <c r="F779" s="119"/>
      <c r="G779" s="120"/>
    </row>
    <row r="780" spans="2:7" hidden="1" x14ac:dyDescent="0.25">
      <c r="B780" s="118"/>
      <c r="C780" s="118"/>
      <c r="D780" s="118"/>
      <c r="E780" s="119"/>
      <c r="F780" s="119"/>
      <c r="G780" s="120"/>
    </row>
    <row r="781" spans="2:7" hidden="1" x14ac:dyDescent="0.25">
      <c r="B781" s="118"/>
      <c r="C781" s="118"/>
      <c r="D781" s="118"/>
      <c r="E781" s="119"/>
      <c r="F781" s="119"/>
      <c r="G781" s="120"/>
    </row>
    <row r="782" spans="2:7" hidden="1" x14ac:dyDescent="0.25">
      <c r="B782" s="118"/>
      <c r="C782" s="118"/>
      <c r="D782" s="118"/>
      <c r="E782" s="119"/>
      <c r="F782" s="119"/>
      <c r="G782" s="120"/>
    </row>
    <row r="783" spans="2:7" hidden="1" x14ac:dyDescent="0.25">
      <c r="B783" s="118"/>
      <c r="C783" s="118"/>
      <c r="D783" s="118"/>
      <c r="E783" s="119"/>
      <c r="F783" s="119"/>
      <c r="G783" s="120"/>
    </row>
    <row r="784" spans="2:7" hidden="1" x14ac:dyDescent="0.25">
      <c r="B784" s="118"/>
      <c r="C784" s="118"/>
      <c r="D784" s="118"/>
      <c r="E784" s="119"/>
      <c r="F784" s="119"/>
      <c r="G784" s="120"/>
    </row>
    <row r="785" spans="2:7" hidden="1" x14ac:dyDescent="0.25">
      <c r="B785" s="118"/>
      <c r="C785" s="118"/>
      <c r="D785" s="118"/>
      <c r="E785" s="119"/>
      <c r="F785" s="119"/>
      <c r="G785" s="120"/>
    </row>
    <row r="786" spans="2:7" hidden="1" x14ac:dyDescent="0.25">
      <c r="B786" s="118"/>
      <c r="C786" s="118"/>
      <c r="D786" s="118"/>
      <c r="E786" s="119"/>
      <c r="F786" s="119"/>
      <c r="G786" s="120"/>
    </row>
    <row r="787" spans="2:7" hidden="1" x14ac:dyDescent="0.25">
      <c r="B787" s="118"/>
      <c r="C787" s="118"/>
      <c r="D787" s="118"/>
      <c r="E787" s="119"/>
      <c r="F787" s="119"/>
      <c r="G787" s="120"/>
    </row>
    <row r="788" spans="2:7" hidden="1" x14ac:dyDescent="0.25">
      <c r="B788" s="118"/>
      <c r="C788" s="118"/>
      <c r="D788" s="118"/>
      <c r="E788" s="119"/>
      <c r="F788" s="119"/>
      <c r="G788" s="120"/>
    </row>
    <row r="789" spans="2:7" hidden="1" x14ac:dyDescent="0.25">
      <c r="B789" s="118"/>
      <c r="C789" s="118"/>
      <c r="D789" s="118"/>
      <c r="E789" s="119"/>
      <c r="F789" s="119"/>
      <c r="G789" s="120"/>
    </row>
    <row r="790" spans="2:7" hidden="1" x14ac:dyDescent="0.25">
      <c r="B790" s="118"/>
      <c r="C790" s="118"/>
      <c r="D790" s="118"/>
      <c r="E790" s="119"/>
      <c r="F790" s="119"/>
      <c r="G790" s="120"/>
    </row>
    <row r="791" spans="2:7" hidden="1" x14ac:dyDescent="0.25">
      <c r="B791" s="118"/>
      <c r="C791" s="118"/>
      <c r="D791" s="118"/>
      <c r="E791" s="119"/>
      <c r="F791" s="119"/>
      <c r="G791" s="120"/>
    </row>
    <row r="792" spans="2:7" hidden="1" x14ac:dyDescent="0.25">
      <c r="B792" s="118"/>
      <c r="C792" s="118"/>
      <c r="D792" s="118"/>
      <c r="E792" s="119"/>
      <c r="F792" s="119"/>
      <c r="G792" s="120"/>
    </row>
    <row r="793" spans="2:7" hidden="1" x14ac:dyDescent="0.25">
      <c r="B793" s="118"/>
      <c r="C793" s="118"/>
      <c r="D793" s="118"/>
      <c r="E793" s="119"/>
      <c r="F793" s="119"/>
      <c r="G793" s="120"/>
    </row>
    <row r="794" spans="2:7" hidden="1" x14ac:dyDescent="0.25">
      <c r="B794" s="118"/>
      <c r="C794" s="118"/>
      <c r="D794" s="118"/>
      <c r="E794" s="119"/>
      <c r="F794" s="119"/>
      <c r="G794" s="120"/>
    </row>
    <row r="795" spans="2:7" hidden="1" x14ac:dyDescent="0.25">
      <c r="B795" s="118"/>
      <c r="C795" s="118"/>
      <c r="D795" s="118"/>
      <c r="E795" s="119"/>
      <c r="F795" s="119"/>
      <c r="G795" s="120"/>
    </row>
    <row r="796" spans="2:7" hidden="1" x14ac:dyDescent="0.25">
      <c r="B796" s="118"/>
      <c r="C796" s="118"/>
      <c r="D796" s="118"/>
      <c r="E796" s="119"/>
      <c r="F796" s="119"/>
      <c r="G796" s="120"/>
    </row>
    <row r="797" spans="2:7" hidden="1" x14ac:dyDescent="0.25">
      <c r="B797" s="118"/>
      <c r="C797" s="118"/>
      <c r="D797" s="118"/>
      <c r="E797" s="119"/>
      <c r="F797" s="119"/>
      <c r="G797" s="120"/>
    </row>
    <row r="798" spans="2:7" hidden="1" x14ac:dyDescent="0.25">
      <c r="B798" s="118"/>
      <c r="C798" s="118"/>
      <c r="D798" s="118"/>
      <c r="E798" s="119"/>
      <c r="F798" s="119"/>
      <c r="G798" s="120"/>
    </row>
    <row r="799" spans="2:7" hidden="1" x14ac:dyDescent="0.25">
      <c r="B799" s="118"/>
      <c r="C799" s="118"/>
      <c r="D799" s="118"/>
      <c r="E799" s="119"/>
      <c r="F799" s="119"/>
      <c r="G799" s="120"/>
    </row>
    <row r="800" spans="2:7" hidden="1" x14ac:dyDescent="0.25">
      <c r="B800" s="118"/>
      <c r="C800" s="118"/>
      <c r="D800" s="118"/>
      <c r="E800" s="119"/>
      <c r="F800" s="119"/>
      <c r="G800" s="120"/>
    </row>
    <row r="801" spans="2:7" hidden="1" x14ac:dyDescent="0.25">
      <c r="B801" s="118"/>
      <c r="C801" s="118"/>
      <c r="D801" s="118"/>
      <c r="E801" s="119"/>
      <c r="F801" s="119"/>
      <c r="G801" s="120"/>
    </row>
    <row r="802" spans="2:7" hidden="1" x14ac:dyDescent="0.25">
      <c r="B802" s="118"/>
      <c r="C802" s="118"/>
      <c r="D802" s="118"/>
      <c r="E802" s="119"/>
      <c r="F802" s="119"/>
      <c r="G802" s="120"/>
    </row>
    <row r="803" spans="2:7" hidden="1" x14ac:dyDescent="0.25">
      <c r="B803" s="118"/>
      <c r="C803" s="118"/>
      <c r="D803" s="118"/>
      <c r="E803" s="119"/>
      <c r="F803" s="119"/>
      <c r="G803" s="120"/>
    </row>
    <row r="804" spans="2:7" hidden="1" x14ac:dyDescent="0.25">
      <c r="B804" s="118"/>
      <c r="C804" s="118"/>
      <c r="D804" s="118"/>
      <c r="E804" s="119"/>
      <c r="F804" s="119"/>
      <c r="G804" s="120"/>
    </row>
    <row r="805" spans="2:7" hidden="1" x14ac:dyDescent="0.25">
      <c r="B805" s="118"/>
      <c r="C805" s="118"/>
      <c r="D805" s="118"/>
      <c r="E805" s="119"/>
      <c r="F805" s="119"/>
      <c r="G805" s="120"/>
    </row>
    <row r="806" spans="2:7" hidden="1" x14ac:dyDescent="0.25">
      <c r="B806" s="118"/>
      <c r="C806" s="118"/>
      <c r="D806" s="118"/>
      <c r="E806" s="119"/>
      <c r="F806" s="119"/>
      <c r="G806" s="120"/>
    </row>
    <row r="807" spans="2:7" hidden="1" x14ac:dyDescent="0.25">
      <c r="B807" s="118"/>
      <c r="C807" s="118"/>
      <c r="D807" s="118"/>
      <c r="E807" s="119"/>
      <c r="F807" s="119"/>
      <c r="G807" s="120"/>
    </row>
    <row r="808" spans="2:7" hidden="1" x14ac:dyDescent="0.25">
      <c r="B808" s="118"/>
      <c r="C808" s="118"/>
      <c r="D808" s="118"/>
      <c r="E808" s="119"/>
      <c r="F808" s="119"/>
      <c r="G808" s="120"/>
    </row>
    <row r="809" spans="2:7" hidden="1" x14ac:dyDescent="0.25">
      <c r="B809" s="118"/>
      <c r="C809" s="118"/>
      <c r="D809" s="118"/>
      <c r="E809" s="119"/>
      <c r="F809" s="119"/>
      <c r="G809" s="120"/>
    </row>
    <row r="810" spans="2:7" hidden="1" x14ac:dyDescent="0.25">
      <c r="B810" s="118"/>
      <c r="C810" s="118"/>
      <c r="D810" s="118"/>
      <c r="E810" s="119"/>
      <c r="F810" s="119"/>
      <c r="G810" s="120"/>
    </row>
    <row r="811" spans="2:7" hidden="1" x14ac:dyDescent="0.25">
      <c r="B811" s="118"/>
      <c r="C811" s="118"/>
      <c r="D811" s="118"/>
      <c r="E811" s="119"/>
      <c r="F811" s="119"/>
      <c r="G811" s="120"/>
    </row>
    <row r="812" spans="2:7" hidden="1" x14ac:dyDescent="0.25">
      <c r="B812" s="118"/>
      <c r="C812" s="118"/>
      <c r="D812" s="118"/>
      <c r="E812" s="119"/>
      <c r="F812" s="119"/>
      <c r="G812" s="120"/>
    </row>
    <row r="813" spans="2:7" hidden="1" x14ac:dyDescent="0.25">
      <c r="B813" s="118"/>
      <c r="C813" s="118"/>
      <c r="D813" s="118"/>
      <c r="E813" s="119"/>
      <c r="F813" s="119"/>
      <c r="G813" s="120"/>
    </row>
    <row r="814" spans="2:7" hidden="1" x14ac:dyDescent="0.25">
      <c r="B814" s="118"/>
      <c r="C814" s="118"/>
      <c r="D814" s="118"/>
      <c r="E814" s="119"/>
      <c r="F814" s="119"/>
      <c r="G814" s="120"/>
    </row>
    <row r="815" spans="2:7" hidden="1" x14ac:dyDescent="0.25">
      <c r="B815" s="118"/>
      <c r="C815" s="118"/>
      <c r="D815" s="118"/>
      <c r="E815" s="119"/>
      <c r="F815" s="119"/>
      <c r="G815" s="120"/>
    </row>
    <row r="816" spans="2:7" hidden="1" x14ac:dyDescent="0.25">
      <c r="B816" s="118"/>
      <c r="C816" s="118"/>
      <c r="D816" s="118"/>
      <c r="E816" s="119"/>
      <c r="F816" s="119"/>
      <c r="G816" s="120"/>
    </row>
    <row r="817" spans="2:7" hidden="1" x14ac:dyDescent="0.25">
      <c r="B817" s="118"/>
      <c r="C817" s="118"/>
      <c r="D817" s="118"/>
      <c r="E817" s="119"/>
      <c r="F817" s="119"/>
      <c r="G817" s="120"/>
    </row>
    <row r="818" spans="2:7" hidden="1" x14ac:dyDescent="0.25">
      <c r="B818" s="118"/>
      <c r="C818" s="118"/>
      <c r="D818" s="118"/>
      <c r="E818" s="119"/>
      <c r="F818" s="119"/>
      <c r="G818" s="120"/>
    </row>
    <row r="819" spans="2:7" hidden="1" x14ac:dyDescent="0.25">
      <c r="B819" s="118"/>
      <c r="C819" s="118"/>
      <c r="D819" s="118"/>
      <c r="E819" s="119"/>
      <c r="F819" s="119"/>
      <c r="G819" s="120"/>
    </row>
    <row r="820" spans="2:7" hidden="1" x14ac:dyDescent="0.25">
      <c r="B820" s="118"/>
      <c r="C820" s="118"/>
      <c r="D820" s="118"/>
      <c r="E820" s="119"/>
      <c r="F820" s="119"/>
      <c r="G820" s="120"/>
    </row>
    <row r="821" spans="2:7" hidden="1" x14ac:dyDescent="0.25">
      <c r="B821" s="118"/>
      <c r="C821" s="118"/>
      <c r="D821" s="118"/>
      <c r="E821" s="119"/>
      <c r="F821" s="119"/>
      <c r="G821" s="120"/>
    </row>
    <row r="822" spans="2:7" hidden="1" x14ac:dyDescent="0.25">
      <c r="B822" s="118"/>
      <c r="C822" s="118"/>
      <c r="D822" s="118"/>
      <c r="E822" s="119"/>
      <c r="F822" s="119"/>
      <c r="G822" s="120"/>
    </row>
    <row r="823" spans="2:7" hidden="1" x14ac:dyDescent="0.25">
      <c r="B823" s="118"/>
      <c r="C823" s="118"/>
      <c r="D823" s="118"/>
      <c r="E823" s="119"/>
      <c r="F823" s="119"/>
      <c r="G823" s="120"/>
    </row>
    <row r="824" spans="2:7" hidden="1" x14ac:dyDescent="0.25">
      <c r="B824" s="118"/>
      <c r="C824" s="118"/>
      <c r="D824" s="118"/>
      <c r="E824" s="119"/>
      <c r="F824" s="119"/>
      <c r="G824" s="120"/>
    </row>
    <row r="825" spans="2:7" hidden="1" x14ac:dyDescent="0.25">
      <c r="B825" s="118"/>
      <c r="C825" s="118"/>
      <c r="D825" s="118"/>
      <c r="E825" s="119"/>
      <c r="F825" s="119"/>
      <c r="G825" s="120"/>
    </row>
    <row r="826" spans="2:7" hidden="1" x14ac:dyDescent="0.25">
      <c r="B826" s="118"/>
      <c r="C826" s="118"/>
      <c r="D826" s="118"/>
      <c r="E826" s="119"/>
      <c r="F826" s="119"/>
      <c r="G826" s="120"/>
    </row>
    <row r="827" spans="2:7" hidden="1" x14ac:dyDescent="0.25">
      <c r="B827" s="118"/>
      <c r="C827" s="118"/>
      <c r="D827" s="118"/>
      <c r="E827" s="119"/>
      <c r="F827" s="119"/>
      <c r="G827" s="120"/>
    </row>
    <row r="828" spans="2:7" hidden="1" x14ac:dyDescent="0.25">
      <c r="B828" s="118"/>
      <c r="C828" s="118"/>
      <c r="D828" s="118"/>
      <c r="E828" s="119"/>
      <c r="F828" s="119"/>
      <c r="G828" s="120"/>
    </row>
    <row r="829" spans="2:7" hidden="1" x14ac:dyDescent="0.25">
      <c r="B829" s="118"/>
      <c r="C829" s="118"/>
      <c r="D829" s="118"/>
      <c r="E829" s="119"/>
      <c r="F829" s="119"/>
      <c r="G829" s="120"/>
    </row>
    <row r="830" spans="2:7" hidden="1" x14ac:dyDescent="0.25">
      <c r="B830" s="118"/>
      <c r="C830" s="118"/>
      <c r="D830" s="118"/>
      <c r="E830" s="119"/>
      <c r="F830" s="119"/>
      <c r="G830" s="120"/>
    </row>
    <row r="831" spans="2:7" hidden="1" x14ac:dyDescent="0.25">
      <c r="B831" s="118"/>
      <c r="C831" s="118"/>
      <c r="D831" s="118"/>
      <c r="E831" s="119"/>
      <c r="F831" s="119"/>
      <c r="G831" s="120"/>
    </row>
    <row r="832" spans="2:7" hidden="1" x14ac:dyDescent="0.25">
      <c r="B832" s="118"/>
      <c r="C832" s="118"/>
      <c r="D832" s="118"/>
      <c r="E832" s="119"/>
      <c r="F832" s="119"/>
      <c r="G832" s="120"/>
    </row>
    <row r="833" spans="2:7" hidden="1" x14ac:dyDescent="0.25">
      <c r="B833" s="118"/>
      <c r="C833" s="118"/>
      <c r="D833" s="118"/>
      <c r="E833" s="119"/>
      <c r="F833" s="119"/>
      <c r="G833" s="120"/>
    </row>
    <row r="834" spans="2:7" hidden="1" x14ac:dyDescent="0.25">
      <c r="B834" s="118"/>
      <c r="C834" s="118"/>
      <c r="D834" s="118"/>
      <c r="E834" s="119"/>
      <c r="F834" s="119"/>
      <c r="G834" s="120"/>
    </row>
    <row r="835" spans="2:7" hidden="1" x14ac:dyDescent="0.25">
      <c r="B835" s="118"/>
      <c r="C835" s="118"/>
      <c r="D835" s="118"/>
      <c r="E835" s="119"/>
      <c r="F835" s="119"/>
      <c r="G835" s="120"/>
    </row>
    <row r="836" spans="2:7" hidden="1" x14ac:dyDescent="0.25">
      <c r="B836" s="118"/>
      <c r="C836" s="118"/>
      <c r="D836" s="118"/>
      <c r="E836" s="119"/>
      <c r="F836" s="119"/>
      <c r="G836" s="120"/>
    </row>
    <row r="837" spans="2:7" hidden="1" x14ac:dyDescent="0.25">
      <c r="B837" s="118"/>
      <c r="C837" s="118"/>
      <c r="D837" s="118"/>
      <c r="E837" s="119"/>
      <c r="F837" s="119"/>
      <c r="G837" s="120"/>
    </row>
    <row r="838" spans="2:7" hidden="1" x14ac:dyDescent="0.25">
      <c r="B838" s="118"/>
      <c r="C838" s="118"/>
      <c r="D838" s="118"/>
      <c r="E838" s="119"/>
      <c r="F838" s="119"/>
      <c r="G838" s="120"/>
    </row>
    <row r="839" spans="2:7" hidden="1" x14ac:dyDescent="0.25">
      <c r="B839" s="118"/>
      <c r="C839" s="118"/>
      <c r="D839" s="118"/>
      <c r="E839" s="119"/>
      <c r="F839" s="119"/>
      <c r="G839" s="120"/>
    </row>
    <row r="840" spans="2:7" hidden="1" x14ac:dyDescent="0.25">
      <c r="B840" s="118"/>
      <c r="C840" s="118"/>
      <c r="D840" s="118"/>
      <c r="E840" s="119"/>
      <c r="F840" s="119"/>
      <c r="G840" s="120"/>
    </row>
    <row r="841" spans="2:7" hidden="1" x14ac:dyDescent="0.25">
      <c r="B841" s="118"/>
      <c r="C841" s="118"/>
      <c r="D841" s="118"/>
      <c r="E841" s="119"/>
      <c r="F841" s="119"/>
      <c r="G841" s="120"/>
    </row>
    <row r="842" spans="2:7" hidden="1" x14ac:dyDescent="0.25">
      <c r="B842" s="118"/>
      <c r="C842" s="118"/>
      <c r="D842" s="118"/>
      <c r="E842" s="119"/>
      <c r="F842" s="119"/>
      <c r="G842" s="120"/>
    </row>
    <row r="843" spans="2:7" hidden="1" x14ac:dyDescent="0.25">
      <c r="B843" s="118"/>
      <c r="C843" s="118"/>
      <c r="D843" s="118"/>
      <c r="E843" s="119"/>
      <c r="F843" s="119"/>
      <c r="G843" s="120"/>
    </row>
    <row r="844" spans="2:7" hidden="1" x14ac:dyDescent="0.25">
      <c r="B844" s="118"/>
      <c r="C844" s="118"/>
      <c r="D844" s="118"/>
      <c r="E844" s="119"/>
      <c r="F844" s="119"/>
      <c r="G844" s="120"/>
    </row>
    <row r="845" spans="2:7" hidden="1" x14ac:dyDescent="0.25">
      <c r="B845" s="118"/>
      <c r="C845" s="118"/>
      <c r="D845" s="118"/>
      <c r="E845" s="119"/>
      <c r="F845" s="119"/>
      <c r="G845" s="120"/>
    </row>
    <row r="846" spans="2:7" hidden="1" x14ac:dyDescent="0.25">
      <c r="B846" s="118"/>
      <c r="C846" s="118"/>
      <c r="D846" s="118"/>
      <c r="E846" s="119"/>
      <c r="F846" s="119"/>
      <c r="G846" s="120"/>
    </row>
    <row r="847" spans="2:7" hidden="1" x14ac:dyDescent="0.25">
      <c r="B847" s="118"/>
      <c r="C847" s="118"/>
      <c r="D847" s="118"/>
      <c r="E847" s="119"/>
      <c r="F847" s="119"/>
      <c r="G847" s="120"/>
    </row>
    <row r="848" spans="2:7" hidden="1" x14ac:dyDescent="0.25">
      <c r="B848" s="118"/>
      <c r="C848" s="118"/>
      <c r="D848" s="118"/>
      <c r="E848" s="119"/>
      <c r="F848" s="119"/>
      <c r="G848" s="120"/>
    </row>
    <row r="849" spans="2:7" hidden="1" x14ac:dyDescent="0.25">
      <c r="B849" s="118"/>
      <c r="C849" s="118"/>
      <c r="D849" s="118"/>
      <c r="E849" s="119"/>
      <c r="F849" s="119"/>
      <c r="G849" s="120"/>
    </row>
    <row r="850" spans="2:7" hidden="1" x14ac:dyDescent="0.25">
      <c r="B850" s="118"/>
      <c r="C850" s="118"/>
      <c r="D850" s="118"/>
      <c r="E850" s="119"/>
      <c r="F850" s="119"/>
      <c r="G850" s="120"/>
    </row>
    <row r="851" spans="2:7" hidden="1" x14ac:dyDescent="0.25">
      <c r="B851" s="118"/>
      <c r="C851" s="118"/>
      <c r="D851" s="118"/>
      <c r="E851" s="119"/>
      <c r="F851" s="119"/>
      <c r="G851" s="120"/>
    </row>
    <row r="852" spans="2:7" hidden="1" x14ac:dyDescent="0.25">
      <c r="B852" s="118"/>
      <c r="C852" s="118"/>
      <c r="D852" s="118"/>
      <c r="E852" s="119"/>
      <c r="F852" s="119"/>
      <c r="G852" s="120"/>
    </row>
    <row r="853" spans="2:7" hidden="1" x14ac:dyDescent="0.25">
      <c r="B853" s="118"/>
      <c r="C853" s="118"/>
      <c r="D853" s="118"/>
      <c r="E853" s="119"/>
      <c r="F853" s="119"/>
      <c r="G853" s="120"/>
    </row>
    <row r="854" spans="2:7" hidden="1" x14ac:dyDescent="0.25">
      <c r="B854" s="118"/>
      <c r="C854" s="118"/>
      <c r="D854" s="118"/>
      <c r="E854" s="119"/>
      <c r="F854" s="119"/>
      <c r="G854" s="120"/>
    </row>
    <row r="855" spans="2:7" hidden="1" x14ac:dyDescent="0.25">
      <c r="B855" s="118"/>
      <c r="C855" s="118"/>
      <c r="D855" s="118"/>
      <c r="E855" s="119"/>
      <c r="F855" s="119"/>
      <c r="G855" s="120"/>
    </row>
    <row r="856" spans="2:7" hidden="1" x14ac:dyDescent="0.25">
      <c r="B856" s="118"/>
      <c r="C856" s="118"/>
      <c r="D856" s="118"/>
      <c r="E856" s="119"/>
      <c r="F856" s="119"/>
      <c r="G856" s="120"/>
    </row>
    <row r="857" spans="2:7" hidden="1" x14ac:dyDescent="0.25">
      <c r="B857" s="118"/>
      <c r="C857" s="118"/>
      <c r="D857" s="118"/>
      <c r="E857" s="119"/>
      <c r="F857" s="119"/>
      <c r="G857" s="120"/>
    </row>
    <row r="858" spans="2:7" hidden="1" x14ac:dyDescent="0.25">
      <c r="B858" s="118"/>
      <c r="C858" s="118"/>
      <c r="D858" s="118"/>
      <c r="E858" s="119"/>
      <c r="F858" s="119"/>
      <c r="G858" s="120"/>
    </row>
    <row r="859" spans="2:7" hidden="1" x14ac:dyDescent="0.25">
      <c r="B859" s="118"/>
      <c r="C859" s="118"/>
      <c r="D859" s="118"/>
      <c r="E859" s="119"/>
      <c r="F859" s="119"/>
      <c r="G859" s="120"/>
    </row>
    <row r="860" spans="2:7" hidden="1" x14ac:dyDescent="0.25">
      <c r="B860" s="118"/>
      <c r="C860" s="118"/>
      <c r="D860" s="118"/>
      <c r="E860" s="119"/>
      <c r="F860" s="119"/>
      <c r="G860" s="120"/>
    </row>
    <row r="861" spans="2:7" hidden="1" x14ac:dyDescent="0.25">
      <c r="B861" s="118"/>
      <c r="C861" s="118"/>
      <c r="D861" s="118"/>
      <c r="E861" s="119"/>
      <c r="F861" s="119"/>
      <c r="G861" s="120"/>
    </row>
    <row r="862" spans="2:7" hidden="1" x14ac:dyDescent="0.25">
      <c r="B862" s="118"/>
      <c r="C862" s="118"/>
      <c r="D862" s="118"/>
      <c r="E862" s="119"/>
      <c r="F862" s="119"/>
      <c r="G862" s="120"/>
    </row>
    <row r="863" spans="2:7" hidden="1" x14ac:dyDescent="0.25">
      <c r="B863" s="118"/>
      <c r="C863" s="118"/>
      <c r="D863" s="118"/>
      <c r="E863" s="119"/>
      <c r="F863" s="119"/>
      <c r="G863" s="120"/>
    </row>
    <row r="864" spans="2:7" hidden="1" x14ac:dyDescent="0.25">
      <c r="B864" s="118"/>
      <c r="C864" s="118"/>
      <c r="D864" s="118"/>
      <c r="E864" s="119"/>
      <c r="F864" s="119"/>
      <c r="G864" s="120"/>
    </row>
    <row r="865" spans="2:7" hidden="1" x14ac:dyDescent="0.25">
      <c r="B865" s="118"/>
      <c r="C865" s="118"/>
      <c r="D865" s="118"/>
      <c r="E865" s="119"/>
      <c r="F865" s="119"/>
      <c r="G865" s="120"/>
    </row>
    <row r="866" spans="2:7" hidden="1" x14ac:dyDescent="0.25">
      <c r="B866" s="118"/>
      <c r="C866" s="118"/>
      <c r="D866" s="118"/>
      <c r="E866" s="119"/>
      <c r="F866" s="119"/>
      <c r="G866" s="120"/>
    </row>
    <row r="867" spans="2:7" hidden="1" x14ac:dyDescent="0.25">
      <c r="B867" s="118"/>
      <c r="C867" s="118"/>
      <c r="D867" s="118"/>
      <c r="E867" s="119"/>
      <c r="F867" s="119"/>
      <c r="G867" s="120"/>
    </row>
    <row r="868" spans="2:7" hidden="1" x14ac:dyDescent="0.25">
      <c r="B868" s="118"/>
      <c r="C868" s="118"/>
      <c r="D868" s="118"/>
      <c r="E868" s="119"/>
      <c r="F868" s="119"/>
      <c r="G868" s="120"/>
    </row>
    <row r="869" spans="2:7" hidden="1" x14ac:dyDescent="0.25">
      <c r="B869" s="118"/>
      <c r="C869" s="118"/>
      <c r="D869" s="118"/>
      <c r="E869" s="119"/>
      <c r="F869" s="119"/>
      <c r="G869" s="120"/>
    </row>
    <row r="870" spans="2:7" hidden="1" x14ac:dyDescent="0.25">
      <c r="B870" s="118"/>
      <c r="C870" s="118"/>
      <c r="D870" s="118"/>
      <c r="E870" s="119"/>
      <c r="F870" s="119"/>
      <c r="G870" s="120"/>
    </row>
    <row r="871" spans="2:7" hidden="1" x14ac:dyDescent="0.25">
      <c r="B871" s="118"/>
      <c r="C871" s="118"/>
      <c r="D871" s="118"/>
      <c r="E871" s="119"/>
      <c r="F871" s="119"/>
      <c r="G871" s="120"/>
    </row>
    <row r="872" spans="2:7" hidden="1" x14ac:dyDescent="0.25">
      <c r="B872" s="118"/>
      <c r="C872" s="118"/>
      <c r="D872" s="118"/>
      <c r="E872" s="119"/>
      <c r="F872" s="119"/>
      <c r="G872" s="120"/>
    </row>
    <row r="873" spans="2:7" hidden="1" x14ac:dyDescent="0.25">
      <c r="B873" s="118"/>
      <c r="C873" s="118"/>
      <c r="D873" s="118"/>
      <c r="E873" s="119"/>
      <c r="F873" s="119"/>
      <c r="G873" s="120"/>
    </row>
    <row r="874" spans="2:7" hidden="1" x14ac:dyDescent="0.25">
      <c r="B874" s="118"/>
      <c r="C874" s="118"/>
      <c r="D874" s="118"/>
      <c r="E874" s="119"/>
      <c r="F874" s="119"/>
      <c r="G874" s="120"/>
    </row>
    <row r="875" spans="2:7" hidden="1" x14ac:dyDescent="0.25">
      <c r="B875" s="118"/>
      <c r="C875" s="118"/>
      <c r="D875" s="118"/>
      <c r="E875" s="119"/>
      <c r="F875" s="119"/>
      <c r="G875" s="120"/>
    </row>
    <row r="876" spans="2:7" hidden="1" x14ac:dyDescent="0.25">
      <c r="B876" s="118"/>
      <c r="C876" s="118"/>
      <c r="D876" s="118"/>
      <c r="E876" s="119"/>
      <c r="F876" s="119"/>
      <c r="G876" s="120"/>
    </row>
    <row r="877" spans="2:7" hidden="1" x14ac:dyDescent="0.25">
      <c r="B877" s="118"/>
      <c r="C877" s="118"/>
      <c r="D877" s="118"/>
      <c r="E877" s="119"/>
      <c r="F877" s="119"/>
      <c r="G877" s="120"/>
    </row>
    <row r="878" spans="2:7" hidden="1" x14ac:dyDescent="0.25">
      <c r="B878" s="118"/>
      <c r="C878" s="118"/>
      <c r="D878" s="118"/>
      <c r="E878" s="119"/>
      <c r="F878" s="119"/>
      <c r="G878" s="120"/>
    </row>
    <row r="879" spans="2:7" hidden="1" x14ac:dyDescent="0.25">
      <c r="B879" s="118"/>
      <c r="C879" s="118"/>
      <c r="D879" s="118"/>
      <c r="E879" s="119"/>
      <c r="F879" s="119"/>
      <c r="G879" s="120"/>
    </row>
    <row r="880" spans="2:7" hidden="1" x14ac:dyDescent="0.25">
      <c r="B880" s="118"/>
      <c r="C880" s="118"/>
      <c r="D880" s="118"/>
      <c r="E880" s="119"/>
      <c r="F880" s="119"/>
      <c r="G880" s="120"/>
    </row>
    <row r="881" spans="2:7" hidden="1" x14ac:dyDescent="0.25">
      <c r="B881" s="118"/>
      <c r="C881" s="118"/>
      <c r="D881" s="118"/>
      <c r="E881" s="119"/>
      <c r="F881" s="119"/>
      <c r="G881" s="120"/>
    </row>
    <row r="882" spans="2:7" hidden="1" x14ac:dyDescent="0.25">
      <c r="B882" s="118"/>
      <c r="C882" s="118"/>
      <c r="D882" s="118"/>
      <c r="E882" s="119"/>
      <c r="F882" s="119"/>
      <c r="G882" s="120"/>
    </row>
    <row r="883" spans="2:7" hidden="1" x14ac:dyDescent="0.25">
      <c r="B883" s="118"/>
      <c r="C883" s="118"/>
      <c r="D883" s="118"/>
      <c r="E883" s="119"/>
      <c r="F883" s="119"/>
      <c r="G883" s="120"/>
    </row>
    <row r="884" spans="2:7" hidden="1" x14ac:dyDescent="0.25">
      <c r="B884" s="118"/>
      <c r="C884" s="118"/>
      <c r="D884" s="118"/>
      <c r="E884" s="119"/>
      <c r="F884" s="119"/>
      <c r="G884" s="120"/>
    </row>
    <row r="885" spans="2:7" hidden="1" x14ac:dyDescent="0.25">
      <c r="B885" s="118"/>
      <c r="C885" s="118"/>
      <c r="D885" s="118"/>
      <c r="E885" s="119"/>
      <c r="F885" s="119"/>
      <c r="G885" s="120"/>
    </row>
    <row r="886" spans="2:7" hidden="1" x14ac:dyDescent="0.25">
      <c r="B886" s="118"/>
      <c r="C886" s="118"/>
      <c r="D886" s="118"/>
      <c r="E886" s="119"/>
      <c r="F886" s="119"/>
      <c r="G886" s="120"/>
    </row>
    <row r="887" spans="2:7" hidden="1" x14ac:dyDescent="0.25">
      <c r="B887" s="118"/>
      <c r="C887" s="118"/>
      <c r="D887" s="118"/>
      <c r="E887" s="119"/>
      <c r="F887" s="119"/>
      <c r="G887" s="120"/>
    </row>
    <row r="888" spans="2:7" hidden="1" x14ac:dyDescent="0.25">
      <c r="B888" s="118"/>
      <c r="C888" s="118"/>
      <c r="D888" s="118"/>
      <c r="E888" s="119"/>
      <c r="F888" s="119"/>
      <c r="G888" s="120"/>
    </row>
    <row r="889" spans="2:7" hidden="1" x14ac:dyDescent="0.25">
      <c r="B889" s="118"/>
      <c r="C889" s="118"/>
      <c r="D889" s="118"/>
      <c r="E889" s="119"/>
      <c r="F889" s="119"/>
      <c r="G889" s="120"/>
    </row>
    <row r="890" spans="2:7" hidden="1" x14ac:dyDescent="0.25">
      <c r="B890" s="118"/>
      <c r="C890" s="118"/>
      <c r="D890" s="118"/>
      <c r="E890" s="119"/>
      <c r="F890" s="119"/>
      <c r="G890" s="120"/>
    </row>
    <row r="891" spans="2:7" hidden="1" x14ac:dyDescent="0.25">
      <c r="B891" s="118"/>
      <c r="C891" s="118"/>
      <c r="D891" s="118"/>
      <c r="E891" s="119"/>
      <c r="F891" s="119"/>
      <c r="G891" s="120"/>
    </row>
    <row r="892" spans="2:7" hidden="1" x14ac:dyDescent="0.25">
      <c r="B892" s="118"/>
      <c r="C892" s="118"/>
      <c r="D892" s="118"/>
      <c r="E892" s="119"/>
      <c r="F892" s="119"/>
      <c r="G892" s="120"/>
    </row>
    <row r="893" spans="2:7" hidden="1" x14ac:dyDescent="0.25">
      <c r="B893" s="118"/>
      <c r="C893" s="118"/>
      <c r="D893" s="118"/>
      <c r="E893" s="119"/>
      <c r="F893" s="119"/>
      <c r="G893" s="120"/>
    </row>
    <row r="894" spans="2:7" hidden="1" x14ac:dyDescent="0.25">
      <c r="B894" s="118"/>
      <c r="C894" s="118"/>
      <c r="D894" s="118"/>
      <c r="E894" s="119"/>
      <c r="F894" s="119"/>
      <c r="G894" s="120"/>
    </row>
    <row r="895" spans="2:7" hidden="1" x14ac:dyDescent="0.25">
      <c r="B895" s="118"/>
      <c r="C895" s="118"/>
      <c r="D895" s="118"/>
      <c r="E895" s="119"/>
      <c r="F895" s="119"/>
      <c r="G895" s="120"/>
    </row>
    <row r="896" spans="2:7" hidden="1" x14ac:dyDescent="0.25">
      <c r="B896" s="118"/>
      <c r="C896" s="118"/>
      <c r="D896" s="118"/>
      <c r="E896" s="119"/>
      <c r="F896" s="119"/>
      <c r="G896" s="120"/>
    </row>
    <row r="897" spans="2:7" hidden="1" x14ac:dyDescent="0.25">
      <c r="B897" s="118"/>
      <c r="C897" s="118"/>
      <c r="D897" s="118"/>
      <c r="E897" s="119"/>
      <c r="F897" s="119"/>
      <c r="G897" s="120"/>
    </row>
    <row r="898" spans="2:7" hidden="1" x14ac:dyDescent="0.25">
      <c r="B898" s="118"/>
      <c r="C898" s="118"/>
      <c r="D898" s="118"/>
      <c r="E898" s="119"/>
      <c r="F898" s="119"/>
      <c r="G898" s="120"/>
    </row>
    <row r="899" spans="2:7" hidden="1" x14ac:dyDescent="0.25">
      <c r="B899" s="118"/>
      <c r="C899" s="118"/>
      <c r="D899" s="118"/>
      <c r="E899" s="119"/>
      <c r="F899" s="119"/>
      <c r="G899" s="120"/>
    </row>
    <row r="900" spans="2:7" hidden="1" x14ac:dyDescent="0.25">
      <c r="B900" s="118"/>
      <c r="C900" s="118"/>
      <c r="D900" s="118"/>
      <c r="E900" s="119"/>
      <c r="F900" s="119"/>
      <c r="G900" s="120"/>
    </row>
    <row r="901" spans="2:7" hidden="1" x14ac:dyDescent="0.25">
      <c r="B901" s="103"/>
      <c r="C901" s="103"/>
      <c r="D901" s="103"/>
      <c r="E901" s="124"/>
      <c r="F901" s="124"/>
      <c r="G901" s="125"/>
    </row>
    <row r="902" spans="2:7" hidden="1" x14ac:dyDescent="0.25">
      <c r="B902" s="103"/>
      <c r="C902" s="103"/>
      <c r="D902" s="103"/>
      <c r="E902" s="124"/>
      <c r="F902" s="124"/>
      <c r="G902" s="125"/>
    </row>
    <row r="903" spans="2:7" hidden="1" x14ac:dyDescent="0.25">
      <c r="B903" s="103"/>
      <c r="C903" s="103"/>
      <c r="D903" s="103"/>
      <c r="E903" s="124"/>
      <c r="F903" s="124"/>
      <c r="G903" s="125"/>
    </row>
    <row r="904" spans="2:7" hidden="1" x14ac:dyDescent="0.25">
      <c r="B904" s="103"/>
      <c r="C904" s="103"/>
      <c r="D904" s="103"/>
      <c r="E904" s="124"/>
      <c r="F904" s="124"/>
      <c r="G904" s="125"/>
    </row>
    <row r="905" spans="2:7" hidden="1" x14ac:dyDescent="0.25">
      <c r="B905" s="103"/>
      <c r="C905" s="103"/>
      <c r="D905" s="103"/>
      <c r="E905" s="124"/>
      <c r="F905" s="124"/>
      <c r="G905" s="125"/>
    </row>
    <row r="906" spans="2:7" hidden="1" x14ac:dyDescent="0.25">
      <c r="B906" s="103"/>
      <c r="C906" s="103"/>
      <c r="D906" s="103"/>
      <c r="E906" s="124"/>
      <c r="F906" s="124"/>
      <c r="G906" s="125"/>
    </row>
    <row r="907" spans="2:7" hidden="1" x14ac:dyDescent="0.25">
      <c r="B907" s="103"/>
      <c r="C907" s="103"/>
      <c r="D907" s="103"/>
      <c r="E907" s="124"/>
      <c r="F907" s="124"/>
      <c r="G907" s="125"/>
    </row>
    <row r="908" spans="2:7" hidden="1" x14ac:dyDescent="0.25">
      <c r="B908" s="103"/>
      <c r="C908" s="103"/>
      <c r="D908" s="103"/>
      <c r="E908" s="124"/>
      <c r="F908" s="124"/>
      <c r="G908" s="125"/>
    </row>
    <row r="909" spans="2:7" hidden="1" x14ac:dyDescent="0.25">
      <c r="B909" s="103"/>
      <c r="C909" s="103"/>
      <c r="D909" s="103"/>
      <c r="E909" s="124"/>
      <c r="F909" s="124"/>
      <c r="G909" s="125"/>
    </row>
    <row r="910" spans="2:7" hidden="1" x14ac:dyDescent="0.25">
      <c r="B910" s="103"/>
      <c r="C910" s="103"/>
      <c r="D910" s="103"/>
      <c r="E910" s="124"/>
      <c r="F910" s="124"/>
      <c r="G910" s="125"/>
    </row>
    <row r="911" spans="2:7" hidden="1" x14ac:dyDescent="0.25">
      <c r="B911" s="103"/>
      <c r="C911" s="103"/>
      <c r="D911" s="103"/>
      <c r="E911" s="124"/>
      <c r="F911" s="124"/>
      <c r="G911" s="125"/>
    </row>
    <row r="912" spans="2:7" hidden="1" x14ac:dyDescent="0.25">
      <c r="B912" s="103"/>
      <c r="C912" s="103"/>
      <c r="D912" s="103"/>
      <c r="E912" s="124"/>
      <c r="F912" s="124"/>
      <c r="G912" s="125"/>
    </row>
    <row r="913" spans="2:7" hidden="1" x14ac:dyDescent="0.25">
      <c r="B913" s="103"/>
      <c r="C913" s="103"/>
      <c r="D913" s="103"/>
      <c r="E913" s="124"/>
      <c r="F913" s="124"/>
      <c r="G913" s="125"/>
    </row>
    <row r="914" spans="2:7" hidden="1" x14ac:dyDescent="0.25">
      <c r="B914" s="103"/>
      <c r="C914" s="103"/>
      <c r="D914" s="103"/>
      <c r="E914" s="124"/>
      <c r="F914" s="124"/>
      <c r="G914" s="125"/>
    </row>
    <row r="915" spans="2:7" hidden="1" x14ac:dyDescent="0.25">
      <c r="B915" s="103"/>
      <c r="C915" s="103"/>
      <c r="D915" s="103"/>
      <c r="E915" s="124"/>
      <c r="F915" s="124"/>
      <c r="G915" s="125"/>
    </row>
    <row r="916" spans="2:7" hidden="1" x14ac:dyDescent="0.25">
      <c r="B916" s="103"/>
      <c r="C916" s="103"/>
      <c r="D916" s="103"/>
      <c r="E916" s="124"/>
      <c r="F916" s="124"/>
      <c r="G916" s="125"/>
    </row>
    <row r="917" spans="2:7" hidden="1" x14ac:dyDescent="0.25">
      <c r="B917" s="103"/>
      <c r="C917" s="103"/>
      <c r="D917" s="103"/>
      <c r="E917" s="124"/>
      <c r="F917" s="124"/>
      <c r="G917" s="125"/>
    </row>
    <row r="918" spans="2:7" hidden="1" x14ac:dyDescent="0.25">
      <c r="B918" s="103"/>
      <c r="C918" s="103"/>
      <c r="D918" s="103"/>
      <c r="E918" s="124"/>
      <c r="F918" s="124"/>
      <c r="G918" s="125"/>
    </row>
    <row r="919" spans="2:7" hidden="1" x14ac:dyDescent="0.25">
      <c r="B919" s="103"/>
      <c r="C919" s="103"/>
      <c r="D919" s="103"/>
      <c r="E919" s="124"/>
      <c r="F919" s="124"/>
      <c r="G919" s="125"/>
    </row>
    <row r="920" spans="2:7" hidden="1" x14ac:dyDescent="0.25">
      <c r="B920" s="103"/>
      <c r="C920" s="103"/>
      <c r="D920" s="103"/>
      <c r="E920" s="124"/>
      <c r="F920" s="124"/>
      <c r="G920" s="125"/>
    </row>
    <row r="921" spans="2:7" hidden="1" x14ac:dyDescent="0.25">
      <c r="B921" s="103"/>
      <c r="C921" s="103"/>
      <c r="D921" s="103"/>
      <c r="E921" s="124"/>
      <c r="F921" s="124"/>
      <c r="G921" s="125"/>
    </row>
    <row r="922" spans="2:7" hidden="1" x14ac:dyDescent="0.25">
      <c r="B922" s="103"/>
      <c r="C922" s="103"/>
      <c r="D922" s="103"/>
      <c r="E922" s="124"/>
      <c r="F922" s="124"/>
      <c r="G922" s="125"/>
    </row>
    <row r="923" spans="2:7" hidden="1" x14ac:dyDescent="0.25">
      <c r="B923" s="103"/>
      <c r="C923" s="103"/>
      <c r="D923" s="103"/>
      <c r="E923" s="124"/>
      <c r="F923" s="124"/>
      <c r="G923" s="125"/>
    </row>
    <row r="924" spans="2:7" hidden="1" x14ac:dyDescent="0.25">
      <c r="B924" s="103"/>
      <c r="C924" s="103"/>
      <c r="D924" s="103"/>
      <c r="E924" s="124"/>
      <c r="F924" s="124"/>
      <c r="G924" s="125"/>
    </row>
    <row r="925" spans="2:7" hidden="1" x14ac:dyDescent="0.25">
      <c r="B925" s="103"/>
      <c r="C925" s="103"/>
      <c r="D925" s="103"/>
      <c r="E925" s="124"/>
      <c r="F925" s="124"/>
      <c r="G925" s="125"/>
    </row>
    <row r="926" spans="2:7" hidden="1" x14ac:dyDescent="0.25">
      <c r="B926" s="103"/>
      <c r="C926" s="103"/>
      <c r="D926" s="103"/>
      <c r="E926" s="124"/>
      <c r="F926" s="124"/>
      <c r="G926" s="125"/>
    </row>
    <row r="927" spans="2:7" hidden="1" x14ac:dyDescent="0.25">
      <c r="B927" s="103"/>
      <c r="C927" s="103"/>
      <c r="D927" s="103"/>
      <c r="E927" s="124"/>
      <c r="F927" s="124"/>
      <c r="G927" s="125"/>
    </row>
    <row r="928" spans="2:7" hidden="1" x14ac:dyDescent="0.25">
      <c r="B928" s="103"/>
      <c r="C928" s="103"/>
      <c r="D928" s="103"/>
      <c r="E928" s="124"/>
      <c r="F928" s="124"/>
      <c r="G928" s="125"/>
    </row>
    <row r="929" spans="2:7" hidden="1" x14ac:dyDescent="0.25">
      <c r="B929" s="103"/>
      <c r="C929" s="103"/>
      <c r="D929" s="103"/>
      <c r="E929" s="124"/>
      <c r="F929" s="124"/>
      <c r="G929" s="125"/>
    </row>
    <row r="930" spans="2:7" hidden="1" x14ac:dyDescent="0.25">
      <c r="B930" s="103"/>
      <c r="C930" s="103"/>
      <c r="D930" s="103"/>
      <c r="E930" s="124"/>
      <c r="F930" s="124"/>
      <c r="G930" s="125"/>
    </row>
    <row r="931" spans="2:7" hidden="1" x14ac:dyDescent="0.25">
      <c r="B931" s="103"/>
      <c r="C931" s="103"/>
      <c r="D931" s="103"/>
      <c r="E931" s="124"/>
      <c r="F931" s="124"/>
      <c r="G931" s="125"/>
    </row>
    <row r="932" spans="2:7" hidden="1" x14ac:dyDescent="0.25">
      <c r="B932" s="103"/>
      <c r="C932" s="103"/>
      <c r="D932" s="103"/>
      <c r="E932" s="124"/>
      <c r="F932" s="124"/>
      <c r="G932" s="125"/>
    </row>
    <row r="933" spans="2:7" hidden="1" x14ac:dyDescent="0.25">
      <c r="B933" s="103"/>
      <c r="C933" s="103"/>
      <c r="D933" s="103"/>
      <c r="E933" s="124"/>
      <c r="F933" s="124"/>
      <c r="G933" s="125"/>
    </row>
    <row r="934" spans="2:7" hidden="1" x14ac:dyDescent="0.25">
      <c r="B934" s="103"/>
      <c r="C934" s="103"/>
      <c r="D934" s="103"/>
      <c r="E934" s="124"/>
      <c r="F934" s="124"/>
      <c r="G934" s="125"/>
    </row>
    <row r="935" spans="2:7" hidden="1" x14ac:dyDescent="0.25">
      <c r="B935" s="103"/>
      <c r="C935" s="103"/>
      <c r="D935" s="103"/>
      <c r="E935" s="124"/>
      <c r="F935" s="124"/>
      <c r="G935" s="125"/>
    </row>
    <row r="936" spans="2:7" hidden="1" x14ac:dyDescent="0.25">
      <c r="B936" s="103"/>
      <c r="C936" s="103"/>
      <c r="D936" s="103"/>
      <c r="E936" s="124"/>
      <c r="F936" s="124"/>
      <c r="G936" s="125"/>
    </row>
    <row r="937" spans="2:7" hidden="1" x14ac:dyDescent="0.25">
      <c r="B937" s="103"/>
      <c r="C937" s="103"/>
      <c r="D937" s="103"/>
      <c r="E937" s="124"/>
      <c r="F937" s="124"/>
      <c r="G937" s="125"/>
    </row>
    <row r="938" spans="2:7" hidden="1" x14ac:dyDescent="0.25">
      <c r="B938" s="103"/>
      <c r="C938" s="103"/>
      <c r="D938" s="103"/>
      <c r="E938" s="124"/>
      <c r="F938" s="124"/>
      <c r="G938" s="125"/>
    </row>
    <row r="939" spans="2:7" hidden="1" x14ac:dyDescent="0.25">
      <c r="B939" s="103"/>
      <c r="C939" s="103"/>
      <c r="D939" s="103"/>
      <c r="E939" s="124"/>
      <c r="F939" s="124"/>
      <c r="G939" s="125"/>
    </row>
    <row r="940" spans="2:7" hidden="1" x14ac:dyDescent="0.25">
      <c r="B940" s="103"/>
      <c r="C940" s="103"/>
      <c r="D940" s="103"/>
      <c r="E940" s="124"/>
      <c r="F940" s="124"/>
      <c r="G940" s="125"/>
    </row>
    <row r="941" spans="2:7" hidden="1" x14ac:dyDescent="0.25">
      <c r="B941" s="103"/>
      <c r="C941" s="103"/>
      <c r="D941" s="103"/>
      <c r="E941" s="124"/>
      <c r="F941" s="124"/>
      <c r="G941" s="125"/>
    </row>
    <row r="942" spans="2:7" hidden="1" x14ac:dyDescent="0.25">
      <c r="B942" s="103"/>
      <c r="C942" s="103"/>
      <c r="D942" s="103"/>
      <c r="E942" s="124"/>
      <c r="F942" s="124"/>
      <c r="G942" s="125"/>
    </row>
    <row r="943" spans="2:7" hidden="1" x14ac:dyDescent="0.25">
      <c r="B943" s="103"/>
      <c r="C943" s="103"/>
      <c r="D943" s="103"/>
      <c r="E943" s="124"/>
      <c r="F943" s="124"/>
      <c r="G943" s="125"/>
    </row>
    <row r="944" spans="2:7" hidden="1" x14ac:dyDescent="0.25">
      <c r="B944" s="103"/>
      <c r="C944" s="103"/>
      <c r="D944" s="103"/>
      <c r="E944" s="124"/>
      <c r="F944" s="124"/>
      <c r="G944" s="125"/>
    </row>
    <row r="945" spans="2:7" hidden="1" x14ac:dyDescent="0.25">
      <c r="B945" s="103"/>
      <c r="C945" s="103"/>
      <c r="D945" s="103"/>
      <c r="E945" s="124"/>
      <c r="F945" s="124"/>
      <c r="G945" s="125"/>
    </row>
    <row r="946" spans="2:7" hidden="1" x14ac:dyDescent="0.25">
      <c r="B946" s="103"/>
      <c r="C946" s="103"/>
      <c r="D946" s="103"/>
      <c r="E946" s="124"/>
      <c r="F946" s="124"/>
      <c r="G946" s="125"/>
    </row>
    <row r="947" spans="2:7" hidden="1" x14ac:dyDescent="0.25">
      <c r="B947" s="103"/>
      <c r="C947" s="103"/>
      <c r="D947" s="103"/>
      <c r="E947" s="124"/>
      <c r="F947" s="124"/>
      <c r="G947" s="125"/>
    </row>
    <row r="948" spans="2:7" hidden="1" x14ac:dyDescent="0.25">
      <c r="B948" s="103"/>
      <c r="C948" s="103"/>
      <c r="D948" s="103"/>
      <c r="E948" s="124"/>
      <c r="F948" s="124"/>
      <c r="G948" s="125"/>
    </row>
    <row r="949" spans="2:7" hidden="1" x14ac:dyDescent="0.25">
      <c r="B949" s="103"/>
      <c r="C949" s="103"/>
      <c r="D949" s="103"/>
      <c r="E949" s="124"/>
      <c r="F949" s="124"/>
      <c r="G949" s="125"/>
    </row>
    <row r="950" spans="2:7" hidden="1" x14ac:dyDescent="0.25">
      <c r="B950" s="103"/>
      <c r="C950" s="103"/>
      <c r="D950" s="103"/>
      <c r="E950" s="124"/>
      <c r="F950" s="124"/>
      <c r="G950" s="125"/>
    </row>
    <row r="951" spans="2:7" hidden="1" x14ac:dyDescent="0.25">
      <c r="B951" s="103"/>
      <c r="C951" s="103"/>
      <c r="D951" s="103"/>
      <c r="E951" s="124"/>
      <c r="F951" s="124"/>
      <c r="G951" s="125"/>
    </row>
    <row r="952" spans="2:7" hidden="1" x14ac:dyDescent="0.25">
      <c r="B952" s="103"/>
      <c r="C952" s="103"/>
      <c r="D952" s="103"/>
      <c r="E952" s="124"/>
      <c r="F952" s="124"/>
      <c r="G952" s="125"/>
    </row>
    <row r="953" spans="2:7" hidden="1" x14ac:dyDescent="0.25">
      <c r="B953" s="103"/>
      <c r="C953" s="103"/>
      <c r="D953" s="103"/>
      <c r="E953" s="124"/>
      <c r="F953" s="124"/>
      <c r="G953" s="125"/>
    </row>
    <row r="954" spans="2:7" hidden="1" x14ac:dyDescent="0.25">
      <c r="B954" s="103"/>
      <c r="C954" s="103"/>
      <c r="D954" s="103"/>
      <c r="E954" s="124"/>
      <c r="F954" s="124"/>
      <c r="G954" s="125"/>
    </row>
    <row r="955" spans="2:7" hidden="1" x14ac:dyDescent="0.25">
      <c r="B955" s="103"/>
      <c r="C955" s="103"/>
      <c r="D955" s="103"/>
      <c r="E955" s="124"/>
      <c r="F955" s="124"/>
      <c r="G955" s="125"/>
    </row>
    <row r="956" spans="2:7" hidden="1" x14ac:dyDescent="0.25">
      <c r="B956" s="103"/>
      <c r="C956" s="103"/>
      <c r="D956" s="103"/>
      <c r="E956" s="124"/>
      <c r="F956" s="124"/>
      <c r="G956" s="125"/>
    </row>
    <row r="957" spans="2:7" hidden="1" x14ac:dyDescent="0.25">
      <c r="B957" s="103"/>
      <c r="C957" s="103"/>
      <c r="D957" s="103"/>
      <c r="E957" s="124"/>
      <c r="F957" s="124"/>
      <c r="G957" s="125"/>
    </row>
    <row r="958" spans="2:7" hidden="1" x14ac:dyDescent="0.25">
      <c r="B958" s="103"/>
      <c r="C958" s="103"/>
      <c r="D958" s="103"/>
      <c r="E958" s="124"/>
      <c r="F958" s="124"/>
      <c r="G958" s="125"/>
    </row>
    <row r="959" spans="2:7" hidden="1" x14ac:dyDescent="0.25">
      <c r="B959" s="103"/>
      <c r="C959" s="103"/>
      <c r="D959" s="103"/>
      <c r="E959" s="124"/>
      <c r="F959" s="124"/>
      <c r="G959" s="125"/>
    </row>
    <row r="960" spans="2:7" hidden="1" x14ac:dyDescent="0.25">
      <c r="B960" s="103"/>
      <c r="C960" s="103"/>
      <c r="D960" s="103"/>
      <c r="E960" s="124"/>
      <c r="F960" s="124"/>
      <c r="G960" s="125"/>
    </row>
    <row r="961" spans="2:7" hidden="1" x14ac:dyDescent="0.25">
      <c r="B961" s="103"/>
      <c r="C961" s="103"/>
      <c r="D961" s="103"/>
      <c r="E961" s="124"/>
      <c r="F961" s="124"/>
      <c r="G961" s="125"/>
    </row>
    <row r="962" spans="2:7" hidden="1" x14ac:dyDescent="0.25">
      <c r="B962" s="103"/>
      <c r="C962" s="103"/>
      <c r="D962" s="103"/>
      <c r="E962" s="124"/>
      <c r="F962" s="124"/>
      <c r="G962" s="125"/>
    </row>
    <row r="963" spans="2:7" hidden="1" x14ac:dyDescent="0.25">
      <c r="B963" s="103"/>
      <c r="C963" s="103"/>
      <c r="D963" s="103"/>
      <c r="E963" s="124"/>
      <c r="F963" s="124"/>
      <c r="G963" s="125"/>
    </row>
    <row r="964" spans="2:7" hidden="1" x14ac:dyDescent="0.25">
      <c r="B964" s="103"/>
      <c r="C964" s="103"/>
      <c r="D964" s="103"/>
      <c r="E964" s="124"/>
      <c r="F964" s="124"/>
      <c r="G964" s="125"/>
    </row>
    <row r="965" spans="2:7" hidden="1" x14ac:dyDescent="0.25">
      <c r="B965" s="103"/>
      <c r="C965" s="103"/>
      <c r="D965" s="103"/>
      <c r="E965" s="124"/>
      <c r="F965" s="124"/>
      <c r="G965" s="125"/>
    </row>
    <row r="966" spans="2:7" hidden="1" x14ac:dyDescent="0.25">
      <c r="B966" s="103"/>
      <c r="C966" s="103"/>
      <c r="D966" s="103"/>
      <c r="E966" s="124"/>
      <c r="F966" s="124"/>
      <c r="G966" s="125"/>
    </row>
    <row r="967" spans="2:7" hidden="1" x14ac:dyDescent="0.25">
      <c r="B967" s="103"/>
      <c r="C967" s="103"/>
      <c r="D967" s="103"/>
      <c r="E967" s="124"/>
      <c r="F967" s="124"/>
      <c r="G967" s="125"/>
    </row>
    <row r="968" spans="2:7" hidden="1" x14ac:dyDescent="0.25">
      <c r="B968" s="103"/>
      <c r="C968" s="103"/>
      <c r="D968" s="103"/>
      <c r="E968" s="124"/>
      <c r="F968" s="124"/>
      <c r="G968" s="125"/>
    </row>
    <row r="969" spans="2:7" hidden="1" x14ac:dyDescent="0.25">
      <c r="B969" s="103"/>
      <c r="C969" s="103"/>
      <c r="D969" s="103"/>
      <c r="E969" s="124"/>
      <c r="F969" s="124"/>
      <c r="G969" s="125"/>
    </row>
    <row r="970" spans="2:7" hidden="1" x14ac:dyDescent="0.25">
      <c r="B970" s="103"/>
      <c r="C970" s="103"/>
      <c r="D970" s="103"/>
      <c r="E970" s="124"/>
      <c r="F970" s="124"/>
      <c r="G970" s="125"/>
    </row>
    <row r="971" spans="2:7" hidden="1" x14ac:dyDescent="0.25">
      <c r="B971" s="103"/>
      <c r="C971" s="103"/>
      <c r="D971" s="103"/>
      <c r="E971" s="124"/>
      <c r="F971" s="124"/>
      <c r="G971" s="125"/>
    </row>
    <row r="972" spans="2:7" hidden="1" x14ac:dyDescent="0.25">
      <c r="B972" s="103"/>
      <c r="C972" s="103"/>
      <c r="D972" s="103"/>
      <c r="E972" s="124"/>
      <c r="F972" s="124"/>
      <c r="G972" s="125"/>
    </row>
    <row r="973" spans="2:7" hidden="1" x14ac:dyDescent="0.25">
      <c r="B973" s="103"/>
      <c r="C973" s="103"/>
      <c r="D973" s="103"/>
      <c r="E973" s="124"/>
      <c r="F973" s="124"/>
      <c r="G973" s="125"/>
    </row>
    <row r="974" spans="2:7" hidden="1" x14ac:dyDescent="0.25">
      <c r="B974" s="103"/>
      <c r="C974" s="103"/>
      <c r="D974" s="103"/>
      <c r="E974" s="124"/>
      <c r="F974" s="124"/>
      <c r="G974" s="125"/>
    </row>
    <row r="975" spans="2:7" hidden="1" x14ac:dyDescent="0.25">
      <c r="B975" s="103"/>
      <c r="C975" s="103"/>
      <c r="D975" s="103"/>
      <c r="E975" s="124"/>
      <c r="F975" s="124"/>
      <c r="G975" s="125"/>
    </row>
    <row r="976" spans="2:7" hidden="1" x14ac:dyDescent="0.25">
      <c r="B976" s="103"/>
      <c r="C976" s="103"/>
      <c r="D976" s="103"/>
      <c r="E976" s="124"/>
      <c r="F976" s="124"/>
      <c r="G976" s="125"/>
    </row>
    <row r="977" spans="2:7" hidden="1" x14ac:dyDescent="0.25">
      <c r="B977" s="103"/>
      <c r="C977" s="103"/>
      <c r="D977" s="103"/>
      <c r="E977" s="124"/>
      <c r="F977" s="124"/>
      <c r="G977" s="125"/>
    </row>
    <row r="978" spans="2:7" hidden="1" x14ac:dyDescent="0.25">
      <c r="B978" s="103"/>
      <c r="C978" s="103"/>
      <c r="D978" s="103"/>
      <c r="E978" s="124"/>
      <c r="F978" s="124"/>
      <c r="G978" s="125"/>
    </row>
    <row r="979" spans="2:7" hidden="1" x14ac:dyDescent="0.25">
      <c r="B979" s="103"/>
      <c r="C979" s="103"/>
      <c r="D979" s="103"/>
      <c r="E979" s="124"/>
      <c r="F979" s="124"/>
      <c r="G979" s="125"/>
    </row>
    <row r="980" spans="2:7" hidden="1" x14ac:dyDescent="0.25">
      <c r="B980" s="103"/>
      <c r="C980" s="103"/>
      <c r="D980" s="103"/>
      <c r="E980" s="124"/>
      <c r="F980" s="124"/>
      <c r="G980" s="125"/>
    </row>
    <row r="981" spans="2:7" hidden="1" x14ac:dyDescent="0.25">
      <c r="B981" s="103"/>
      <c r="C981" s="103"/>
      <c r="D981" s="103"/>
      <c r="E981" s="124"/>
      <c r="F981" s="124"/>
      <c r="G981" s="125"/>
    </row>
    <row r="982" spans="2:7" hidden="1" x14ac:dyDescent="0.25">
      <c r="B982" s="103"/>
      <c r="C982" s="103"/>
      <c r="D982" s="103"/>
      <c r="E982" s="124"/>
      <c r="F982" s="124"/>
      <c r="G982" s="125"/>
    </row>
    <row r="983" spans="2:7" hidden="1" x14ac:dyDescent="0.25">
      <c r="B983" s="103"/>
      <c r="C983" s="103"/>
      <c r="D983" s="103"/>
      <c r="E983" s="124"/>
      <c r="F983" s="124"/>
      <c r="G983" s="125"/>
    </row>
    <row r="984" spans="2:7" hidden="1" x14ac:dyDescent="0.25">
      <c r="B984" s="103"/>
      <c r="C984" s="103"/>
      <c r="D984" s="103"/>
      <c r="E984" s="124"/>
      <c r="F984" s="124"/>
      <c r="G984" s="125"/>
    </row>
    <row r="985" spans="2:7" hidden="1" x14ac:dyDescent="0.25">
      <c r="B985" s="103"/>
      <c r="C985" s="103"/>
      <c r="D985" s="103"/>
      <c r="E985" s="124"/>
      <c r="F985" s="124"/>
      <c r="G985" s="125"/>
    </row>
    <row r="986" spans="2:7" hidden="1" x14ac:dyDescent="0.25">
      <c r="B986" s="103"/>
      <c r="C986" s="103"/>
      <c r="D986" s="103"/>
      <c r="E986" s="124"/>
      <c r="F986" s="124"/>
      <c r="G986" s="125"/>
    </row>
    <row r="987" spans="2:7" hidden="1" x14ac:dyDescent="0.25">
      <c r="B987" s="103"/>
      <c r="C987" s="103"/>
      <c r="D987" s="103"/>
      <c r="E987" s="124"/>
      <c r="F987" s="124"/>
      <c r="G987" s="125"/>
    </row>
    <row r="988" spans="2:7" hidden="1" x14ac:dyDescent="0.25">
      <c r="B988" s="103"/>
      <c r="C988" s="103"/>
      <c r="D988" s="103"/>
      <c r="E988" s="124"/>
      <c r="F988" s="124"/>
      <c r="G988" s="125"/>
    </row>
    <row r="989" spans="2:7" hidden="1" x14ac:dyDescent="0.25">
      <c r="B989" s="103"/>
      <c r="C989" s="103"/>
      <c r="D989" s="103"/>
      <c r="E989" s="124"/>
      <c r="F989" s="124"/>
      <c r="G989" s="125"/>
    </row>
    <row r="990" spans="2:7" hidden="1" x14ac:dyDescent="0.25">
      <c r="B990" s="103"/>
      <c r="C990" s="103"/>
      <c r="D990" s="103"/>
      <c r="E990" s="124"/>
      <c r="F990" s="124"/>
      <c r="G990" s="125"/>
    </row>
    <row r="991" spans="2:7" hidden="1" x14ac:dyDescent="0.25">
      <c r="B991" s="103"/>
      <c r="C991" s="103"/>
      <c r="D991" s="103"/>
      <c r="E991" s="124"/>
      <c r="F991" s="124"/>
      <c r="G991" s="125"/>
    </row>
    <row r="992" spans="2:7" hidden="1" x14ac:dyDescent="0.25">
      <c r="B992" s="103"/>
      <c r="C992" s="103"/>
      <c r="D992" s="103"/>
      <c r="E992" s="124"/>
      <c r="F992" s="124"/>
      <c r="G992" s="125"/>
    </row>
    <row r="993" spans="2:7" hidden="1" x14ac:dyDescent="0.25">
      <c r="B993" s="103"/>
      <c r="C993" s="103"/>
      <c r="D993" s="103"/>
      <c r="E993" s="124"/>
      <c r="F993" s="124"/>
      <c r="G993" s="125"/>
    </row>
    <row r="994" spans="2:7" hidden="1" x14ac:dyDescent="0.25">
      <c r="B994" s="103"/>
      <c r="C994" s="103"/>
      <c r="D994" s="103"/>
      <c r="E994" s="124"/>
      <c r="F994" s="124"/>
      <c r="G994" s="125"/>
    </row>
    <row r="995" spans="2:7" hidden="1" x14ac:dyDescent="0.25">
      <c r="B995" s="103"/>
      <c r="C995" s="103"/>
      <c r="D995" s="103"/>
      <c r="E995" s="124"/>
      <c r="F995" s="124"/>
      <c r="G995" s="125"/>
    </row>
    <row r="996" spans="2:7" hidden="1" x14ac:dyDescent="0.25">
      <c r="B996" s="103"/>
      <c r="C996" s="103"/>
      <c r="D996" s="103"/>
      <c r="E996" s="124"/>
      <c r="F996" s="124"/>
      <c r="G996" s="125"/>
    </row>
    <row r="997" spans="2:7" hidden="1" x14ac:dyDescent="0.25">
      <c r="B997" s="103"/>
      <c r="C997" s="103"/>
      <c r="D997" s="103"/>
      <c r="E997" s="124"/>
      <c r="F997" s="124"/>
      <c r="G997" s="125"/>
    </row>
    <row r="998" spans="2:7" hidden="1" x14ac:dyDescent="0.25">
      <c r="B998" s="103"/>
      <c r="C998" s="103"/>
      <c r="D998" s="103"/>
      <c r="E998" s="124"/>
      <c r="F998" s="124"/>
      <c r="G998" s="125"/>
    </row>
    <row r="999" spans="2:7" hidden="1" x14ac:dyDescent="0.25">
      <c r="B999" s="103"/>
      <c r="C999" s="103"/>
      <c r="D999" s="103"/>
      <c r="E999" s="124"/>
      <c r="F999" s="124"/>
      <c r="G999" s="125"/>
    </row>
    <row r="1000" spans="2:7" hidden="1" x14ac:dyDescent="0.25">
      <c r="B1000" s="103"/>
      <c r="C1000" s="103"/>
      <c r="D1000" s="103"/>
      <c r="E1000" s="124"/>
      <c r="F1000" s="124"/>
      <c r="G1000" s="125"/>
    </row>
    <row r="1001" spans="2:7" hidden="1" x14ac:dyDescent="0.25">
      <c r="B1001" s="103"/>
      <c r="C1001" s="103"/>
      <c r="D1001" s="103"/>
      <c r="E1001" s="124"/>
      <c r="F1001" s="124"/>
      <c r="G1001" s="125"/>
    </row>
    <row r="1002" spans="2:7" hidden="1" x14ac:dyDescent="0.25">
      <c r="B1002" s="103"/>
      <c r="C1002" s="103"/>
      <c r="D1002" s="103"/>
      <c r="E1002" s="124"/>
      <c r="F1002" s="124"/>
      <c r="G1002" s="125"/>
    </row>
    <row r="1003" spans="2:7" hidden="1" x14ac:dyDescent="0.25">
      <c r="B1003" s="103"/>
      <c r="C1003" s="103"/>
      <c r="D1003" s="103"/>
      <c r="E1003" s="124"/>
      <c r="F1003" s="124"/>
      <c r="G1003" s="125"/>
    </row>
    <row r="1004" spans="2:7" hidden="1" x14ac:dyDescent="0.25">
      <c r="B1004" s="103"/>
      <c r="C1004" s="103"/>
      <c r="D1004" s="103"/>
      <c r="E1004" s="124"/>
      <c r="F1004" s="124"/>
      <c r="G1004" s="125"/>
    </row>
    <row r="1005" spans="2:7" hidden="1" x14ac:dyDescent="0.25">
      <c r="B1005" s="103"/>
      <c r="C1005" s="103"/>
      <c r="D1005" s="103"/>
      <c r="E1005" s="124"/>
      <c r="F1005" s="124"/>
      <c r="G1005" s="125"/>
    </row>
    <row r="1006" spans="2:7" hidden="1" x14ac:dyDescent="0.25">
      <c r="B1006" s="103"/>
      <c r="C1006" s="103"/>
      <c r="D1006" s="103"/>
      <c r="E1006" s="124"/>
      <c r="F1006" s="124"/>
      <c r="G1006" s="125"/>
    </row>
    <row r="1007" spans="2:7" hidden="1" x14ac:dyDescent="0.25">
      <c r="B1007" s="103"/>
      <c r="C1007" s="103"/>
      <c r="D1007" s="103"/>
      <c r="E1007" s="124"/>
      <c r="F1007" s="124"/>
      <c r="G1007" s="125"/>
    </row>
    <row r="1008" spans="2:7" hidden="1" x14ac:dyDescent="0.25">
      <c r="B1008" s="103"/>
      <c r="C1008" s="103"/>
      <c r="D1008" s="103"/>
      <c r="E1008" s="124"/>
      <c r="F1008" s="124"/>
      <c r="G1008" s="125"/>
    </row>
    <row r="1009" spans="2:7" hidden="1" x14ac:dyDescent="0.25">
      <c r="B1009" s="103"/>
      <c r="C1009" s="103"/>
      <c r="D1009" s="103"/>
      <c r="E1009" s="124"/>
      <c r="F1009" s="124"/>
      <c r="G1009" s="125"/>
    </row>
    <row r="1010" spans="2:7" hidden="1" x14ac:dyDescent="0.25">
      <c r="B1010" s="103"/>
      <c r="C1010" s="103"/>
      <c r="D1010" s="103"/>
      <c r="E1010" s="124"/>
      <c r="F1010" s="124"/>
      <c r="G1010" s="125"/>
    </row>
    <row r="1011" spans="2:7" hidden="1" x14ac:dyDescent="0.25">
      <c r="B1011" s="103"/>
      <c r="C1011" s="103"/>
      <c r="D1011" s="103"/>
      <c r="E1011" s="124"/>
      <c r="F1011" s="124"/>
      <c r="G1011" s="125"/>
    </row>
    <row r="1012" spans="2:7" hidden="1" x14ac:dyDescent="0.25">
      <c r="B1012" s="103"/>
      <c r="C1012" s="103"/>
      <c r="D1012" s="103"/>
      <c r="E1012" s="124"/>
      <c r="F1012" s="124"/>
      <c r="G1012" s="125"/>
    </row>
    <row r="1013" spans="2:7" hidden="1" x14ac:dyDescent="0.25">
      <c r="B1013" s="103"/>
      <c r="C1013" s="103"/>
      <c r="D1013" s="103"/>
      <c r="E1013" s="124"/>
      <c r="F1013" s="124"/>
      <c r="G1013" s="125"/>
    </row>
    <row r="1014" spans="2:7" hidden="1" x14ac:dyDescent="0.25">
      <c r="B1014" s="103"/>
      <c r="C1014" s="103"/>
      <c r="D1014" s="103"/>
      <c r="E1014" s="124"/>
      <c r="F1014" s="124"/>
      <c r="G1014" s="125"/>
    </row>
    <row r="1015" spans="2:7" hidden="1" x14ac:dyDescent="0.25">
      <c r="B1015" s="103"/>
      <c r="C1015" s="103"/>
      <c r="D1015" s="103"/>
      <c r="E1015" s="124"/>
      <c r="F1015" s="124"/>
      <c r="G1015" s="125"/>
    </row>
    <row r="1016" spans="2:7" hidden="1" x14ac:dyDescent="0.25">
      <c r="B1016" s="103"/>
      <c r="C1016" s="103"/>
      <c r="D1016" s="103"/>
      <c r="E1016" s="124"/>
      <c r="F1016" s="124"/>
      <c r="G1016" s="125"/>
    </row>
    <row r="1017" spans="2:7" hidden="1" x14ac:dyDescent="0.25">
      <c r="B1017" s="103"/>
      <c r="C1017" s="103"/>
      <c r="D1017" s="103"/>
      <c r="E1017" s="124"/>
      <c r="F1017" s="124"/>
      <c r="G1017" s="125"/>
    </row>
    <row r="1018" spans="2:7" hidden="1" x14ac:dyDescent="0.25">
      <c r="B1018" s="103"/>
      <c r="C1018" s="103"/>
      <c r="D1018" s="103"/>
      <c r="E1018" s="124"/>
      <c r="F1018" s="124"/>
      <c r="G1018" s="125"/>
    </row>
    <row r="1019" spans="2:7" hidden="1" x14ac:dyDescent="0.25">
      <c r="B1019" s="103"/>
      <c r="C1019" s="103"/>
      <c r="D1019" s="103"/>
      <c r="E1019" s="124"/>
      <c r="F1019" s="124"/>
      <c r="G1019" s="125"/>
    </row>
    <row r="1020" spans="2:7" hidden="1" x14ac:dyDescent="0.25">
      <c r="B1020" s="103"/>
      <c r="C1020" s="103"/>
      <c r="D1020" s="103"/>
      <c r="E1020" s="124"/>
      <c r="F1020" s="124"/>
      <c r="G1020" s="125"/>
    </row>
    <row r="1021" spans="2:7" hidden="1" x14ac:dyDescent="0.25">
      <c r="B1021" s="103"/>
      <c r="C1021" s="103"/>
      <c r="D1021" s="103"/>
      <c r="E1021" s="124"/>
      <c r="F1021" s="124"/>
      <c r="G1021" s="125"/>
    </row>
    <row r="1022" spans="2:7" hidden="1" x14ac:dyDescent="0.25">
      <c r="B1022" s="103"/>
      <c r="C1022" s="103"/>
      <c r="D1022" s="103"/>
      <c r="E1022" s="124"/>
      <c r="F1022" s="124"/>
      <c r="G1022" s="125"/>
    </row>
    <row r="1023" spans="2:7" hidden="1" x14ac:dyDescent="0.25">
      <c r="B1023" s="103"/>
      <c r="C1023" s="103"/>
      <c r="D1023" s="103"/>
      <c r="E1023" s="124"/>
      <c r="F1023" s="124"/>
      <c r="G1023" s="125"/>
    </row>
    <row r="1024" spans="2:7" hidden="1" x14ac:dyDescent="0.25">
      <c r="B1024" s="103"/>
      <c r="C1024" s="103"/>
      <c r="D1024" s="103"/>
      <c r="E1024" s="124"/>
      <c r="F1024" s="124"/>
      <c r="G1024" s="125"/>
    </row>
    <row r="1025" spans="2:7" hidden="1" x14ac:dyDescent="0.25">
      <c r="B1025" s="103"/>
      <c r="C1025" s="103"/>
      <c r="D1025" s="103"/>
      <c r="E1025" s="124"/>
      <c r="F1025" s="124"/>
      <c r="G1025" s="125"/>
    </row>
    <row r="1026" spans="2:7" hidden="1" x14ac:dyDescent="0.25">
      <c r="B1026" s="103"/>
      <c r="C1026" s="103"/>
      <c r="D1026" s="103"/>
      <c r="E1026" s="124"/>
      <c r="F1026" s="124"/>
      <c r="G1026" s="125"/>
    </row>
    <row r="1027" spans="2:7" hidden="1" x14ac:dyDescent="0.25">
      <c r="B1027" s="103"/>
      <c r="C1027" s="103"/>
      <c r="D1027" s="103"/>
      <c r="E1027" s="124"/>
      <c r="F1027" s="124"/>
      <c r="G1027" s="125"/>
    </row>
    <row r="1028" spans="2:7" hidden="1" x14ac:dyDescent="0.25">
      <c r="B1028" s="103"/>
      <c r="C1028" s="103"/>
      <c r="D1028" s="103"/>
      <c r="E1028" s="124"/>
      <c r="F1028" s="124"/>
      <c r="G1028" s="125"/>
    </row>
    <row r="1029" spans="2:7" hidden="1" x14ac:dyDescent="0.25">
      <c r="B1029" s="103"/>
      <c r="C1029" s="103"/>
      <c r="D1029" s="103"/>
      <c r="E1029" s="124"/>
      <c r="F1029" s="124"/>
      <c r="G1029" s="125"/>
    </row>
    <row r="1030" spans="2:7" hidden="1" x14ac:dyDescent="0.25">
      <c r="B1030" s="103"/>
      <c r="C1030" s="103"/>
      <c r="D1030" s="103"/>
      <c r="E1030" s="124"/>
      <c r="F1030" s="124"/>
      <c r="G1030" s="125"/>
    </row>
    <row r="1031" spans="2:7" hidden="1" x14ac:dyDescent="0.25">
      <c r="B1031" s="103"/>
      <c r="C1031" s="103"/>
      <c r="D1031" s="103"/>
      <c r="E1031" s="124"/>
      <c r="F1031" s="124"/>
      <c r="G1031" s="125"/>
    </row>
    <row r="1032" spans="2:7" hidden="1" x14ac:dyDescent="0.25">
      <c r="B1032" s="103"/>
      <c r="C1032" s="103"/>
      <c r="D1032" s="103"/>
      <c r="E1032" s="124"/>
      <c r="F1032" s="124"/>
      <c r="G1032" s="125"/>
    </row>
    <row r="1033" spans="2:7" hidden="1" x14ac:dyDescent="0.25">
      <c r="B1033" s="103"/>
      <c r="C1033" s="103"/>
      <c r="D1033" s="103"/>
      <c r="E1033" s="124"/>
      <c r="F1033" s="124"/>
      <c r="G1033" s="125"/>
    </row>
    <row r="1034" spans="2:7" hidden="1" x14ac:dyDescent="0.25">
      <c r="B1034" s="103"/>
      <c r="C1034" s="103"/>
      <c r="D1034" s="103"/>
      <c r="E1034" s="124"/>
      <c r="F1034" s="124"/>
      <c r="G1034" s="125"/>
    </row>
    <row r="1035" spans="2:7" hidden="1" x14ac:dyDescent="0.25">
      <c r="B1035" s="103"/>
      <c r="C1035" s="103"/>
      <c r="D1035" s="103"/>
      <c r="E1035" s="124"/>
      <c r="F1035" s="124"/>
      <c r="G1035" s="125"/>
    </row>
    <row r="1036" spans="2:7" hidden="1" x14ac:dyDescent="0.25">
      <c r="B1036" s="103"/>
      <c r="C1036" s="103"/>
      <c r="D1036" s="103"/>
      <c r="E1036" s="124"/>
      <c r="F1036" s="124"/>
      <c r="G1036" s="125"/>
    </row>
    <row r="1037" spans="2:7" hidden="1" x14ac:dyDescent="0.25">
      <c r="B1037" s="103"/>
      <c r="C1037" s="103"/>
      <c r="D1037" s="103"/>
      <c r="E1037" s="124"/>
      <c r="F1037" s="124"/>
      <c r="G1037" s="125"/>
    </row>
    <row r="1038" spans="2:7" hidden="1" x14ac:dyDescent="0.25">
      <c r="B1038" s="103"/>
      <c r="C1038" s="103"/>
      <c r="D1038" s="103"/>
      <c r="E1038" s="124"/>
      <c r="F1038" s="124"/>
      <c r="G1038" s="125"/>
    </row>
    <row r="1039" spans="2:7" hidden="1" x14ac:dyDescent="0.25">
      <c r="B1039" s="103"/>
      <c r="C1039" s="103"/>
      <c r="D1039" s="103"/>
      <c r="E1039" s="124"/>
      <c r="F1039" s="124"/>
      <c r="G1039" s="125"/>
    </row>
    <row r="1040" spans="2:7" hidden="1" x14ac:dyDescent="0.25">
      <c r="B1040" s="103"/>
      <c r="C1040" s="103"/>
      <c r="D1040" s="103"/>
      <c r="E1040" s="124"/>
      <c r="F1040" s="124"/>
      <c r="G1040" s="125"/>
    </row>
    <row r="1041" spans="2:7" hidden="1" x14ac:dyDescent="0.25">
      <c r="B1041" s="103"/>
      <c r="C1041" s="103"/>
      <c r="D1041" s="103"/>
      <c r="E1041" s="124"/>
      <c r="F1041" s="124"/>
      <c r="G1041" s="125"/>
    </row>
    <row r="1042" spans="2:7" hidden="1" x14ac:dyDescent="0.25">
      <c r="B1042" s="103"/>
      <c r="C1042" s="103"/>
      <c r="D1042" s="103"/>
      <c r="E1042" s="124"/>
      <c r="F1042" s="124"/>
      <c r="G1042" s="125"/>
    </row>
    <row r="1043" spans="2:7" hidden="1" x14ac:dyDescent="0.25">
      <c r="B1043" s="103"/>
      <c r="C1043" s="103"/>
      <c r="D1043" s="103"/>
      <c r="E1043" s="124"/>
      <c r="F1043" s="124"/>
      <c r="G1043" s="125"/>
    </row>
    <row r="1044" spans="2:7" hidden="1" x14ac:dyDescent="0.25">
      <c r="B1044" s="103"/>
      <c r="C1044" s="103"/>
      <c r="D1044" s="103"/>
      <c r="E1044" s="124"/>
      <c r="F1044" s="124"/>
      <c r="G1044" s="125"/>
    </row>
    <row r="1045" spans="2:7" hidden="1" x14ac:dyDescent="0.25">
      <c r="B1045" s="103"/>
      <c r="C1045" s="103"/>
      <c r="D1045" s="103"/>
      <c r="E1045" s="124"/>
      <c r="F1045" s="124"/>
      <c r="G1045" s="125"/>
    </row>
    <row r="1046" spans="2:7" hidden="1" x14ac:dyDescent="0.25">
      <c r="B1046" s="103"/>
      <c r="C1046" s="103"/>
      <c r="D1046" s="103"/>
      <c r="E1046" s="124"/>
      <c r="F1046" s="124"/>
      <c r="G1046" s="125"/>
    </row>
    <row r="1047" spans="2:7" hidden="1" x14ac:dyDescent="0.25">
      <c r="B1047" s="103"/>
      <c r="C1047" s="103"/>
      <c r="D1047" s="103"/>
      <c r="E1047" s="124"/>
      <c r="F1047" s="124"/>
      <c r="G1047" s="125"/>
    </row>
    <row r="1048" spans="2:7" hidden="1" x14ac:dyDescent="0.25">
      <c r="B1048" s="103"/>
      <c r="C1048" s="103"/>
      <c r="D1048" s="103"/>
      <c r="E1048" s="124"/>
      <c r="F1048" s="124"/>
      <c r="G1048" s="125"/>
    </row>
    <row r="1049" spans="2:7" hidden="1" x14ac:dyDescent="0.25">
      <c r="B1049" s="103"/>
      <c r="C1049" s="103"/>
      <c r="D1049" s="103"/>
      <c r="E1049" s="124"/>
      <c r="F1049" s="124"/>
      <c r="G1049" s="125"/>
    </row>
    <row r="1050" spans="2:7" hidden="1" x14ac:dyDescent="0.25">
      <c r="B1050" s="103"/>
      <c r="C1050" s="103"/>
      <c r="D1050" s="103"/>
      <c r="E1050" s="124"/>
      <c r="F1050" s="124"/>
      <c r="G1050" s="125"/>
    </row>
    <row r="1051" spans="2:7" hidden="1" x14ac:dyDescent="0.25">
      <c r="B1051" s="103"/>
      <c r="C1051" s="103"/>
      <c r="D1051" s="103"/>
      <c r="E1051" s="124"/>
      <c r="F1051" s="124"/>
      <c r="G1051" s="125"/>
    </row>
    <row r="1052" spans="2:7" hidden="1" x14ac:dyDescent="0.25">
      <c r="B1052" s="103"/>
      <c r="C1052" s="103"/>
      <c r="D1052" s="103"/>
      <c r="E1052" s="124"/>
      <c r="F1052" s="124"/>
      <c r="G1052" s="125"/>
    </row>
    <row r="1053" spans="2:7" hidden="1" x14ac:dyDescent="0.25">
      <c r="B1053" s="103"/>
      <c r="C1053" s="103"/>
      <c r="D1053" s="103"/>
      <c r="E1053" s="124"/>
      <c r="F1053" s="124"/>
      <c r="G1053" s="125"/>
    </row>
    <row r="1054" spans="2:7" hidden="1" x14ac:dyDescent="0.25">
      <c r="B1054" s="103"/>
      <c r="C1054" s="103"/>
      <c r="D1054" s="103"/>
      <c r="E1054" s="124"/>
      <c r="F1054" s="124"/>
      <c r="G1054" s="125"/>
    </row>
    <row r="1055" spans="2:7" hidden="1" x14ac:dyDescent="0.25">
      <c r="B1055" s="103"/>
      <c r="C1055" s="103"/>
      <c r="D1055" s="103"/>
      <c r="E1055" s="124"/>
      <c r="F1055" s="124"/>
      <c r="G1055" s="125"/>
    </row>
    <row r="1056" spans="2:7" hidden="1" x14ac:dyDescent="0.25">
      <c r="B1056" s="103"/>
      <c r="C1056" s="103"/>
      <c r="D1056" s="103"/>
      <c r="E1056" s="124"/>
      <c r="F1056" s="124"/>
      <c r="G1056" s="125"/>
    </row>
    <row r="1057" spans="2:7" hidden="1" x14ac:dyDescent="0.25">
      <c r="B1057" s="103"/>
      <c r="C1057" s="103"/>
      <c r="D1057" s="103"/>
      <c r="E1057" s="124"/>
      <c r="F1057" s="124"/>
      <c r="G1057" s="125"/>
    </row>
    <row r="1058" spans="2:7" hidden="1" x14ac:dyDescent="0.25">
      <c r="B1058" s="103"/>
      <c r="C1058" s="103"/>
      <c r="D1058" s="103"/>
      <c r="E1058" s="124"/>
      <c r="F1058" s="124"/>
      <c r="G1058" s="125"/>
    </row>
    <row r="1059" spans="2:7" hidden="1" x14ac:dyDescent="0.25">
      <c r="B1059" s="103"/>
      <c r="C1059" s="103"/>
      <c r="D1059" s="103"/>
      <c r="E1059" s="124"/>
      <c r="F1059" s="124"/>
      <c r="G1059" s="125"/>
    </row>
    <row r="1060" spans="2:7" hidden="1" x14ac:dyDescent="0.25">
      <c r="B1060" s="103"/>
      <c r="C1060" s="103"/>
      <c r="D1060" s="103"/>
      <c r="E1060" s="124"/>
      <c r="F1060" s="124"/>
      <c r="G1060" s="125"/>
    </row>
    <row r="1061" spans="2:7" hidden="1" x14ac:dyDescent="0.25">
      <c r="B1061" s="103"/>
      <c r="C1061" s="103"/>
      <c r="D1061" s="103"/>
      <c r="E1061" s="124"/>
      <c r="F1061" s="124"/>
      <c r="G1061" s="125"/>
    </row>
    <row r="1062" spans="2:7" hidden="1" x14ac:dyDescent="0.25">
      <c r="B1062" s="103"/>
      <c r="C1062" s="103"/>
      <c r="D1062" s="103"/>
      <c r="E1062" s="124"/>
      <c r="F1062" s="124"/>
      <c r="G1062" s="125"/>
    </row>
    <row r="1063" spans="2:7" hidden="1" x14ac:dyDescent="0.25">
      <c r="B1063" s="103"/>
      <c r="C1063" s="103"/>
      <c r="D1063" s="103"/>
      <c r="E1063" s="124"/>
      <c r="F1063" s="124"/>
      <c r="G1063" s="125"/>
    </row>
    <row r="1064" spans="2:7" hidden="1" x14ac:dyDescent="0.25">
      <c r="B1064" s="103"/>
      <c r="C1064" s="103"/>
      <c r="D1064" s="103"/>
      <c r="E1064" s="124"/>
      <c r="F1064" s="124"/>
      <c r="G1064" s="125"/>
    </row>
    <row r="1065" spans="2:7" hidden="1" x14ac:dyDescent="0.25">
      <c r="B1065" s="103"/>
      <c r="C1065" s="103"/>
      <c r="D1065" s="103"/>
      <c r="E1065" s="124"/>
      <c r="F1065" s="124"/>
      <c r="G1065" s="125"/>
    </row>
    <row r="1066" spans="2:7" hidden="1" x14ac:dyDescent="0.25">
      <c r="B1066" s="103"/>
      <c r="C1066" s="103"/>
      <c r="D1066" s="103"/>
      <c r="E1066" s="124"/>
      <c r="F1066" s="124"/>
      <c r="G1066" s="125"/>
    </row>
    <row r="1067" spans="2:7" hidden="1" x14ac:dyDescent="0.25">
      <c r="B1067" s="103"/>
      <c r="C1067" s="103"/>
      <c r="D1067" s="103"/>
      <c r="E1067" s="124"/>
      <c r="F1067" s="124"/>
      <c r="G1067" s="125"/>
    </row>
    <row r="1068" spans="2:7" hidden="1" x14ac:dyDescent="0.25">
      <c r="B1068" s="103"/>
      <c r="C1068" s="103"/>
      <c r="D1068" s="103"/>
      <c r="E1068" s="124"/>
      <c r="F1068" s="124"/>
      <c r="G1068" s="125"/>
    </row>
    <row r="1069" spans="2:7" hidden="1" x14ac:dyDescent="0.25">
      <c r="B1069" s="103"/>
      <c r="C1069" s="103"/>
      <c r="D1069" s="103"/>
      <c r="E1069" s="124"/>
      <c r="F1069" s="124"/>
      <c r="G1069" s="125"/>
    </row>
    <row r="1070" spans="2:7" hidden="1" x14ac:dyDescent="0.25">
      <c r="B1070" s="103"/>
      <c r="C1070" s="103"/>
      <c r="D1070" s="103"/>
      <c r="E1070" s="124"/>
      <c r="F1070" s="124"/>
      <c r="G1070" s="125"/>
    </row>
    <row r="1071" spans="2:7" hidden="1" x14ac:dyDescent="0.25">
      <c r="B1071" s="103"/>
      <c r="C1071" s="103"/>
      <c r="D1071" s="103"/>
      <c r="E1071" s="124"/>
      <c r="F1071" s="124"/>
      <c r="G1071" s="125"/>
    </row>
    <row r="1072" spans="2:7" hidden="1" x14ac:dyDescent="0.25">
      <c r="B1072" s="103"/>
      <c r="C1072" s="103"/>
      <c r="D1072" s="103"/>
      <c r="E1072" s="124"/>
      <c r="F1072" s="124"/>
      <c r="G1072" s="125"/>
    </row>
    <row r="1073" spans="2:7" hidden="1" x14ac:dyDescent="0.25">
      <c r="B1073" s="103"/>
      <c r="C1073" s="103"/>
      <c r="D1073" s="103"/>
      <c r="E1073" s="124"/>
      <c r="F1073" s="124"/>
      <c r="G1073" s="125"/>
    </row>
    <row r="1074" spans="2:7" hidden="1" x14ac:dyDescent="0.25">
      <c r="B1074" s="103"/>
      <c r="C1074" s="103"/>
      <c r="D1074" s="103"/>
      <c r="E1074" s="124"/>
      <c r="F1074" s="124"/>
      <c r="G1074" s="125"/>
    </row>
    <row r="1075" spans="2:7" hidden="1" x14ac:dyDescent="0.25">
      <c r="B1075" s="103"/>
      <c r="C1075" s="103"/>
      <c r="D1075" s="103"/>
      <c r="E1075" s="124"/>
      <c r="F1075" s="124"/>
      <c r="G1075" s="125"/>
    </row>
    <row r="1076" spans="2:7" hidden="1" x14ac:dyDescent="0.25">
      <c r="B1076" s="103"/>
      <c r="C1076" s="103"/>
      <c r="D1076" s="103"/>
      <c r="E1076" s="124"/>
      <c r="F1076" s="124"/>
      <c r="G1076" s="125"/>
    </row>
    <row r="1077" spans="2:7" hidden="1" x14ac:dyDescent="0.25">
      <c r="B1077" s="103"/>
      <c r="C1077" s="103"/>
      <c r="D1077" s="103"/>
      <c r="E1077" s="124"/>
      <c r="F1077" s="124"/>
      <c r="G1077" s="125"/>
    </row>
    <row r="1078" spans="2:7" hidden="1" x14ac:dyDescent="0.25">
      <c r="B1078" s="103"/>
      <c r="C1078" s="103"/>
      <c r="D1078" s="103"/>
      <c r="E1078" s="124"/>
      <c r="F1078" s="124"/>
      <c r="G1078" s="125"/>
    </row>
    <row r="1079" spans="2:7" hidden="1" x14ac:dyDescent="0.25">
      <c r="B1079" s="103"/>
      <c r="C1079" s="103"/>
      <c r="D1079" s="103"/>
      <c r="E1079" s="124"/>
      <c r="F1079" s="124"/>
      <c r="G1079" s="125"/>
    </row>
    <row r="1080" spans="2:7" hidden="1" x14ac:dyDescent="0.25">
      <c r="B1080" s="103"/>
      <c r="C1080" s="103"/>
      <c r="D1080" s="103"/>
      <c r="E1080" s="124"/>
      <c r="F1080" s="124"/>
      <c r="G1080" s="125"/>
    </row>
    <row r="1081" spans="2:7" hidden="1" x14ac:dyDescent="0.25">
      <c r="B1081" s="103"/>
      <c r="C1081" s="103"/>
      <c r="D1081" s="103"/>
      <c r="E1081" s="124"/>
      <c r="F1081" s="124"/>
      <c r="G1081" s="125"/>
    </row>
    <row r="1082" spans="2:7" hidden="1" x14ac:dyDescent="0.25">
      <c r="B1082" s="103"/>
      <c r="C1082" s="103"/>
      <c r="D1082" s="103"/>
      <c r="E1082" s="124"/>
      <c r="F1082" s="124"/>
      <c r="G1082" s="125"/>
    </row>
    <row r="1083" spans="2:7" hidden="1" x14ac:dyDescent="0.25">
      <c r="B1083" s="103"/>
      <c r="C1083" s="103"/>
      <c r="D1083" s="103"/>
      <c r="E1083" s="124"/>
      <c r="F1083" s="124"/>
      <c r="G1083" s="125"/>
    </row>
    <row r="1084" spans="2:7" hidden="1" x14ac:dyDescent="0.25">
      <c r="B1084" s="103"/>
      <c r="C1084" s="103"/>
      <c r="D1084" s="103"/>
      <c r="E1084" s="124"/>
      <c r="F1084" s="124"/>
      <c r="G1084" s="125"/>
    </row>
    <row r="1085" spans="2:7" hidden="1" x14ac:dyDescent="0.25">
      <c r="B1085" s="103"/>
      <c r="C1085" s="103"/>
      <c r="D1085" s="103"/>
      <c r="E1085" s="124"/>
      <c r="F1085" s="124"/>
      <c r="G1085" s="125"/>
    </row>
    <row r="1086" spans="2:7" hidden="1" x14ac:dyDescent="0.25">
      <c r="B1086" s="103"/>
      <c r="C1086" s="103"/>
      <c r="D1086" s="103"/>
      <c r="E1086" s="124"/>
      <c r="F1086" s="124"/>
      <c r="G1086" s="125"/>
    </row>
    <row r="1087" spans="2:7" hidden="1" x14ac:dyDescent="0.25">
      <c r="B1087" s="103"/>
      <c r="C1087" s="103"/>
      <c r="D1087" s="103"/>
      <c r="E1087" s="124"/>
      <c r="F1087" s="124"/>
      <c r="G1087" s="125"/>
    </row>
    <row r="1088" spans="2:7" hidden="1" x14ac:dyDescent="0.25">
      <c r="B1088" s="103"/>
      <c r="C1088" s="103"/>
      <c r="D1088" s="103"/>
      <c r="E1088" s="124"/>
      <c r="F1088" s="124"/>
      <c r="G1088" s="125"/>
    </row>
    <row r="1089" spans="2:7" hidden="1" x14ac:dyDescent="0.25">
      <c r="B1089" s="103"/>
      <c r="C1089" s="103"/>
      <c r="D1089" s="103"/>
      <c r="E1089" s="124"/>
      <c r="F1089" s="124"/>
      <c r="G1089" s="125"/>
    </row>
    <row r="1090" spans="2:7" hidden="1" x14ac:dyDescent="0.25">
      <c r="B1090" s="103"/>
      <c r="C1090" s="103"/>
      <c r="D1090" s="103"/>
      <c r="E1090" s="124"/>
      <c r="F1090" s="124"/>
      <c r="G1090" s="125"/>
    </row>
    <row r="1091" spans="2:7" hidden="1" x14ac:dyDescent="0.25">
      <c r="B1091" s="103"/>
      <c r="C1091" s="103"/>
      <c r="D1091" s="103"/>
      <c r="E1091" s="124"/>
      <c r="F1091" s="124"/>
      <c r="G1091" s="125"/>
    </row>
    <row r="1092" spans="2:7" hidden="1" x14ac:dyDescent="0.25">
      <c r="B1092" s="103"/>
      <c r="C1092" s="103"/>
      <c r="D1092" s="103"/>
      <c r="E1092" s="124"/>
      <c r="F1092" s="124"/>
      <c r="G1092" s="125"/>
    </row>
    <row r="1093" spans="2:7" hidden="1" x14ac:dyDescent="0.25">
      <c r="B1093" s="103"/>
      <c r="C1093" s="103"/>
      <c r="D1093" s="103"/>
      <c r="E1093" s="124"/>
      <c r="F1093" s="124"/>
      <c r="G1093" s="125"/>
    </row>
    <row r="1094" spans="2:7" hidden="1" x14ac:dyDescent="0.25">
      <c r="B1094" s="103"/>
      <c r="C1094" s="103"/>
      <c r="D1094" s="103"/>
      <c r="E1094" s="124"/>
      <c r="F1094" s="124"/>
      <c r="G1094" s="125"/>
    </row>
    <row r="1095" spans="2:7" hidden="1" x14ac:dyDescent="0.25">
      <c r="B1095" s="103"/>
      <c r="C1095" s="103"/>
      <c r="D1095" s="103"/>
      <c r="E1095" s="124"/>
      <c r="F1095" s="124"/>
      <c r="G1095" s="125"/>
    </row>
    <row r="1096" spans="2:7" hidden="1" x14ac:dyDescent="0.25">
      <c r="B1096" s="103"/>
      <c r="C1096" s="103"/>
      <c r="D1096" s="103"/>
      <c r="E1096" s="124"/>
      <c r="F1096" s="124"/>
      <c r="G1096" s="125"/>
    </row>
    <row r="1097" spans="2:7" hidden="1" x14ac:dyDescent="0.25">
      <c r="B1097" s="103"/>
      <c r="C1097" s="103"/>
      <c r="D1097" s="103"/>
      <c r="E1097" s="124"/>
      <c r="F1097" s="124"/>
      <c r="G1097" s="125"/>
    </row>
    <row r="1098" spans="2:7" hidden="1" x14ac:dyDescent="0.25">
      <c r="B1098" s="103"/>
      <c r="C1098" s="103"/>
      <c r="D1098" s="103"/>
      <c r="E1098" s="124"/>
      <c r="F1098" s="124"/>
      <c r="G1098" s="125"/>
    </row>
    <row r="1099" spans="2:7" hidden="1" x14ac:dyDescent="0.25">
      <c r="B1099" s="103"/>
      <c r="C1099" s="103"/>
      <c r="D1099" s="103"/>
      <c r="E1099" s="124"/>
      <c r="F1099" s="124"/>
      <c r="G1099" s="125"/>
    </row>
    <row r="1100" spans="2:7" hidden="1" x14ac:dyDescent="0.25">
      <c r="B1100" s="103"/>
      <c r="C1100" s="103"/>
      <c r="D1100" s="103"/>
      <c r="E1100" s="124"/>
      <c r="F1100" s="124"/>
      <c r="G1100" s="125"/>
    </row>
    <row r="1101" spans="2:7" hidden="1" x14ac:dyDescent="0.25">
      <c r="B1101" s="103"/>
      <c r="C1101" s="103"/>
      <c r="D1101" s="103"/>
      <c r="E1101" s="124"/>
      <c r="F1101" s="124"/>
      <c r="G1101" s="125"/>
    </row>
    <row r="1102" spans="2:7" hidden="1" x14ac:dyDescent="0.25">
      <c r="B1102" s="103"/>
      <c r="C1102" s="103"/>
      <c r="D1102" s="103"/>
      <c r="E1102" s="124"/>
      <c r="F1102" s="124"/>
      <c r="G1102" s="125"/>
    </row>
    <row r="1103" spans="2:7" hidden="1" x14ac:dyDescent="0.25">
      <c r="B1103" s="103"/>
      <c r="C1103" s="103"/>
      <c r="D1103" s="103"/>
      <c r="E1103" s="124"/>
      <c r="F1103" s="124"/>
      <c r="G1103" s="125"/>
    </row>
    <row r="1104" spans="2:7" hidden="1" x14ac:dyDescent="0.25">
      <c r="B1104" s="103"/>
      <c r="C1104" s="103"/>
      <c r="D1104" s="103"/>
      <c r="E1104" s="124"/>
      <c r="F1104" s="124"/>
      <c r="G1104" s="125"/>
    </row>
    <row r="1105" spans="2:7" hidden="1" x14ac:dyDescent="0.25">
      <c r="B1105" s="103"/>
      <c r="C1105" s="103"/>
      <c r="D1105" s="103"/>
      <c r="E1105" s="124"/>
      <c r="F1105" s="124"/>
      <c r="G1105" s="125"/>
    </row>
    <row r="1106" spans="2:7" hidden="1" x14ac:dyDescent="0.25">
      <c r="B1106" s="103"/>
      <c r="C1106" s="103"/>
      <c r="D1106" s="103"/>
      <c r="E1106" s="124"/>
      <c r="F1106" s="124"/>
      <c r="G1106" s="125"/>
    </row>
    <row r="1107" spans="2:7" hidden="1" x14ac:dyDescent="0.25">
      <c r="B1107" s="103"/>
      <c r="C1107" s="103"/>
      <c r="D1107" s="103"/>
      <c r="E1107" s="124"/>
      <c r="F1107" s="124"/>
      <c r="G1107" s="125"/>
    </row>
    <row r="1108" spans="2:7" hidden="1" x14ac:dyDescent="0.25">
      <c r="B1108" s="103"/>
      <c r="C1108" s="103"/>
      <c r="D1108" s="103"/>
      <c r="E1108" s="124"/>
      <c r="F1108" s="124"/>
      <c r="G1108" s="125"/>
    </row>
    <row r="1109" spans="2:7" hidden="1" x14ac:dyDescent="0.25">
      <c r="B1109" s="103"/>
      <c r="C1109" s="103"/>
      <c r="D1109" s="103"/>
      <c r="E1109" s="124"/>
      <c r="F1109" s="124"/>
      <c r="G1109" s="125"/>
    </row>
    <row r="1110" spans="2:7" hidden="1" x14ac:dyDescent="0.25">
      <c r="B1110" s="103"/>
      <c r="C1110" s="103"/>
      <c r="D1110" s="103"/>
      <c r="E1110" s="124"/>
      <c r="F1110" s="124"/>
      <c r="G1110" s="125"/>
    </row>
    <row r="1111" spans="2:7" hidden="1" x14ac:dyDescent="0.25">
      <c r="B1111" s="103"/>
      <c r="C1111" s="103"/>
      <c r="D1111" s="103"/>
      <c r="E1111" s="124"/>
      <c r="F1111" s="124"/>
      <c r="G1111" s="125"/>
    </row>
    <row r="1112" spans="2:7" hidden="1" x14ac:dyDescent="0.25">
      <c r="B1112" s="103"/>
      <c r="C1112" s="103"/>
      <c r="D1112" s="103"/>
      <c r="E1112" s="124"/>
      <c r="F1112" s="124"/>
      <c r="G1112" s="125"/>
    </row>
    <row r="1113" spans="2:7" hidden="1" x14ac:dyDescent="0.25">
      <c r="B1113" s="103"/>
      <c r="C1113" s="103"/>
      <c r="D1113" s="103"/>
      <c r="E1113" s="124"/>
      <c r="F1113" s="124"/>
      <c r="G1113" s="125"/>
    </row>
    <row r="1114" spans="2:7" hidden="1" x14ac:dyDescent="0.25">
      <c r="B1114" s="103"/>
      <c r="C1114" s="103"/>
      <c r="D1114" s="103"/>
      <c r="E1114" s="124"/>
      <c r="F1114" s="124"/>
      <c r="G1114" s="125"/>
    </row>
    <row r="1115" spans="2:7" hidden="1" x14ac:dyDescent="0.25">
      <c r="B1115" s="103"/>
      <c r="C1115" s="103"/>
      <c r="D1115" s="103"/>
      <c r="E1115" s="124"/>
      <c r="F1115" s="124"/>
      <c r="G1115" s="125"/>
    </row>
    <row r="1116" spans="2:7" hidden="1" x14ac:dyDescent="0.25">
      <c r="B1116" s="103"/>
      <c r="C1116" s="103"/>
      <c r="D1116" s="103"/>
      <c r="E1116" s="124"/>
      <c r="F1116" s="124"/>
      <c r="G1116" s="125"/>
    </row>
    <row r="1117" spans="2:7" hidden="1" x14ac:dyDescent="0.25">
      <c r="B1117" s="103"/>
      <c r="C1117" s="103"/>
      <c r="D1117" s="103"/>
      <c r="E1117" s="124"/>
      <c r="F1117" s="124"/>
      <c r="G1117" s="125"/>
    </row>
    <row r="1118" spans="2:7" hidden="1" x14ac:dyDescent="0.25">
      <c r="B1118" s="103"/>
      <c r="C1118" s="103"/>
      <c r="D1118" s="103"/>
      <c r="E1118" s="124"/>
      <c r="F1118" s="124"/>
      <c r="G1118" s="125"/>
    </row>
    <row r="1119" spans="2:7" hidden="1" x14ac:dyDescent="0.25">
      <c r="B1119" s="103"/>
      <c r="C1119" s="103"/>
      <c r="D1119" s="103"/>
      <c r="E1119" s="124"/>
      <c r="F1119" s="124"/>
      <c r="G1119" s="125"/>
    </row>
    <row r="1120" spans="2:7" hidden="1" x14ac:dyDescent="0.25">
      <c r="B1120" s="103"/>
      <c r="C1120" s="103"/>
      <c r="D1120" s="103"/>
      <c r="E1120" s="124"/>
      <c r="F1120" s="124"/>
      <c r="G1120" s="125"/>
    </row>
    <row r="1121" spans="2:7" hidden="1" x14ac:dyDescent="0.25">
      <c r="B1121" s="103"/>
      <c r="C1121" s="103"/>
      <c r="D1121" s="103"/>
      <c r="E1121" s="124"/>
      <c r="F1121" s="124"/>
      <c r="G1121" s="125"/>
    </row>
    <row r="1122" spans="2:7" hidden="1" x14ac:dyDescent="0.25">
      <c r="B1122" s="103"/>
      <c r="C1122" s="103"/>
      <c r="D1122" s="103"/>
      <c r="E1122" s="124"/>
      <c r="F1122" s="124"/>
      <c r="G1122" s="125"/>
    </row>
    <row r="1123" spans="2:7" hidden="1" x14ac:dyDescent="0.25">
      <c r="B1123" s="103"/>
      <c r="C1123" s="103"/>
      <c r="D1123" s="103"/>
      <c r="E1123" s="124"/>
      <c r="F1123" s="124"/>
      <c r="G1123" s="125"/>
    </row>
    <row r="1124" spans="2:7" hidden="1" x14ac:dyDescent="0.25">
      <c r="B1124" s="103"/>
      <c r="C1124" s="103"/>
      <c r="D1124" s="103"/>
      <c r="E1124" s="124"/>
      <c r="F1124" s="124"/>
      <c r="G1124" s="125"/>
    </row>
    <row r="1125" spans="2:7" hidden="1" x14ac:dyDescent="0.25">
      <c r="B1125" s="103"/>
      <c r="C1125" s="103"/>
      <c r="D1125" s="103"/>
      <c r="E1125" s="124"/>
      <c r="F1125" s="124"/>
      <c r="G1125" s="125"/>
    </row>
    <row r="1126" spans="2:7" hidden="1" x14ac:dyDescent="0.25">
      <c r="B1126" s="103"/>
      <c r="C1126" s="103"/>
      <c r="D1126" s="103"/>
      <c r="E1126" s="124"/>
      <c r="F1126" s="124"/>
      <c r="G1126" s="125"/>
    </row>
    <row r="1127" spans="2:7" hidden="1" x14ac:dyDescent="0.25">
      <c r="B1127" s="103"/>
      <c r="C1127" s="103"/>
      <c r="D1127" s="103"/>
      <c r="E1127" s="124"/>
      <c r="F1127" s="124"/>
      <c r="G1127" s="125"/>
    </row>
    <row r="1128" spans="2:7" hidden="1" x14ac:dyDescent="0.25">
      <c r="B1128" s="103"/>
      <c r="C1128" s="103"/>
      <c r="D1128" s="103"/>
      <c r="E1128" s="124"/>
      <c r="F1128" s="124"/>
      <c r="G1128" s="125"/>
    </row>
    <row r="1129" spans="2:7" hidden="1" x14ac:dyDescent="0.25">
      <c r="B1129" s="103"/>
      <c r="C1129" s="103"/>
      <c r="D1129" s="103"/>
      <c r="E1129" s="124"/>
      <c r="F1129" s="124"/>
      <c r="G1129" s="125"/>
    </row>
    <row r="1130" spans="2:7" hidden="1" x14ac:dyDescent="0.25">
      <c r="B1130" s="103"/>
      <c r="C1130" s="103"/>
      <c r="D1130" s="103"/>
      <c r="E1130" s="124"/>
      <c r="F1130" s="124"/>
      <c r="G1130" s="125"/>
    </row>
    <row r="1131" spans="2:7" hidden="1" x14ac:dyDescent="0.25">
      <c r="B1131" s="103"/>
      <c r="C1131" s="103"/>
      <c r="D1131" s="103"/>
      <c r="E1131" s="124"/>
      <c r="F1131" s="124"/>
      <c r="G1131" s="125"/>
    </row>
    <row r="1132" spans="2:7" hidden="1" x14ac:dyDescent="0.25">
      <c r="B1132" s="103"/>
      <c r="C1132" s="103"/>
      <c r="D1132" s="103"/>
      <c r="E1132" s="124"/>
      <c r="F1132" s="124"/>
      <c r="G1132" s="125"/>
    </row>
    <row r="1133" spans="2:7" hidden="1" x14ac:dyDescent="0.25">
      <c r="B1133" s="103"/>
      <c r="C1133" s="103"/>
      <c r="D1133" s="103"/>
      <c r="E1133" s="124"/>
      <c r="F1133" s="124"/>
      <c r="G1133" s="125"/>
    </row>
    <row r="1134" spans="2:7" hidden="1" x14ac:dyDescent="0.25">
      <c r="B1134" s="103"/>
      <c r="C1134" s="103"/>
      <c r="D1134" s="103"/>
      <c r="E1134" s="124"/>
      <c r="F1134" s="124"/>
      <c r="G1134" s="125"/>
    </row>
    <row r="1135" spans="2:7" hidden="1" x14ac:dyDescent="0.25">
      <c r="B1135" s="103"/>
      <c r="C1135" s="103"/>
      <c r="D1135" s="103"/>
      <c r="E1135" s="124"/>
      <c r="F1135" s="124"/>
      <c r="G1135" s="125"/>
    </row>
    <row r="1136" spans="2:7" hidden="1" x14ac:dyDescent="0.25">
      <c r="B1136" s="103"/>
      <c r="C1136" s="103"/>
      <c r="D1136" s="103"/>
      <c r="E1136" s="124"/>
      <c r="F1136" s="124"/>
      <c r="G1136" s="125"/>
    </row>
    <row r="1137" spans="2:7" hidden="1" x14ac:dyDescent="0.25">
      <c r="B1137" s="103"/>
      <c r="C1137" s="103"/>
      <c r="D1137" s="103"/>
      <c r="E1137" s="124"/>
      <c r="F1137" s="124"/>
      <c r="G1137" s="125"/>
    </row>
    <row r="1138" spans="2:7" hidden="1" x14ac:dyDescent="0.25">
      <c r="B1138" s="103"/>
      <c r="C1138" s="103"/>
      <c r="D1138" s="103"/>
      <c r="E1138" s="124"/>
      <c r="F1138" s="124"/>
      <c r="G1138" s="125"/>
    </row>
    <row r="1139" spans="2:7" hidden="1" x14ac:dyDescent="0.25">
      <c r="B1139" s="103"/>
      <c r="C1139" s="103"/>
      <c r="D1139" s="103"/>
      <c r="E1139" s="124"/>
      <c r="F1139" s="124"/>
      <c r="G1139" s="125"/>
    </row>
    <row r="1140" spans="2:7" hidden="1" x14ac:dyDescent="0.25">
      <c r="B1140" s="103"/>
      <c r="C1140" s="103"/>
      <c r="D1140" s="103"/>
      <c r="E1140" s="124"/>
      <c r="F1140" s="124"/>
      <c r="G1140" s="125"/>
    </row>
    <row r="1141" spans="2:7" hidden="1" x14ac:dyDescent="0.25">
      <c r="B1141" s="103"/>
      <c r="C1141" s="103"/>
      <c r="D1141" s="103"/>
      <c r="E1141" s="124"/>
      <c r="F1141" s="124"/>
      <c r="G1141" s="125"/>
    </row>
    <row r="1142" spans="2:7" hidden="1" x14ac:dyDescent="0.25">
      <c r="B1142" s="103"/>
      <c r="C1142" s="103"/>
      <c r="D1142" s="103"/>
      <c r="E1142" s="124"/>
      <c r="F1142" s="124"/>
      <c r="G1142" s="125"/>
    </row>
    <row r="1143" spans="2:7" hidden="1" x14ac:dyDescent="0.25">
      <c r="B1143" s="103"/>
      <c r="C1143" s="103"/>
      <c r="D1143" s="103"/>
      <c r="E1143" s="124"/>
      <c r="F1143" s="124"/>
      <c r="G1143" s="125"/>
    </row>
    <row r="1144" spans="2:7" hidden="1" x14ac:dyDescent="0.25">
      <c r="B1144" s="103"/>
      <c r="C1144" s="103"/>
      <c r="D1144" s="103"/>
      <c r="E1144" s="124"/>
      <c r="F1144" s="124"/>
      <c r="G1144" s="125"/>
    </row>
    <row r="1145" spans="2:7" hidden="1" x14ac:dyDescent="0.25">
      <c r="B1145" s="103"/>
      <c r="C1145" s="103"/>
      <c r="D1145" s="103"/>
      <c r="E1145" s="124"/>
      <c r="F1145" s="124"/>
      <c r="G1145" s="125"/>
    </row>
    <row r="1146" spans="2:7" hidden="1" x14ac:dyDescent="0.25">
      <c r="B1146" s="103"/>
      <c r="C1146" s="103"/>
      <c r="D1146" s="103"/>
      <c r="E1146" s="124"/>
      <c r="F1146" s="124"/>
      <c r="G1146" s="125"/>
    </row>
    <row r="1147" spans="2:7" hidden="1" x14ac:dyDescent="0.25">
      <c r="B1147" s="103"/>
      <c r="C1147" s="103"/>
      <c r="D1147" s="103"/>
      <c r="E1147" s="124"/>
      <c r="F1147" s="124"/>
      <c r="G1147" s="125"/>
    </row>
    <row r="1148" spans="2:7" hidden="1" x14ac:dyDescent="0.25">
      <c r="B1148" s="103"/>
      <c r="C1148" s="103"/>
      <c r="D1148" s="103"/>
      <c r="E1148" s="124"/>
      <c r="F1148" s="124"/>
      <c r="G1148" s="125"/>
    </row>
    <row r="1149" spans="2:7" hidden="1" x14ac:dyDescent="0.25">
      <c r="B1149" s="103"/>
      <c r="C1149" s="103"/>
      <c r="D1149" s="103"/>
      <c r="E1149" s="124"/>
      <c r="F1149" s="124"/>
      <c r="G1149" s="125"/>
    </row>
    <row r="1150" spans="2:7" hidden="1" x14ac:dyDescent="0.25">
      <c r="B1150" s="103"/>
      <c r="C1150" s="103"/>
      <c r="D1150" s="103"/>
      <c r="E1150" s="124"/>
      <c r="F1150" s="124"/>
      <c r="G1150" s="125"/>
    </row>
    <row r="1151" spans="2:7" hidden="1" x14ac:dyDescent="0.25">
      <c r="B1151" s="103"/>
      <c r="C1151" s="103"/>
      <c r="D1151" s="103"/>
      <c r="E1151" s="124"/>
      <c r="F1151" s="124"/>
      <c r="G1151" s="125"/>
    </row>
    <row r="1152" spans="2:7" hidden="1" x14ac:dyDescent="0.25">
      <c r="B1152" s="103"/>
      <c r="C1152" s="103"/>
      <c r="D1152" s="103"/>
      <c r="E1152" s="124"/>
      <c r="F1152" s="124"/>
      <c r="G1152" s="125"/>
    </row>
    <row r="1153" spans="2:7" hidden="1" x14ac:dyDescent="0.25">
      <c r="B1153" s="103"/>
      <c r="C1153" s="103"/>
      <c r="D1153" s="103"/>
      <c r="E1153" s="124"/>
      <c r="F1153" s="124"/>
      <c r="G1153" s="125"/>
    </row>
    <row r="1154" spans="2:7" hidden="1" x14ac:dyDescent="0.25">
      <c r="B1154" s="103"/>
      <c r="C1154" s="103"/>
      <c r="D1154" s="103"/>
      <c r="E1154" s="124"/>
      <c r="F1154" s="124"/>
      <c r="G1154" s="125"/>
    </row>
    <row r="1155" spans="2:7" hidden="1" x14ac:dyDescent="0.25">
      <c r="B1155" s="103"/>
      <c r="C1155" s="103"/>
      <c r="D1155" s="103"/>
      <c r="E1155" s="124"/>
      <c r="F1155" s="124"/>
      <c r="G1155" s="125"/>
    </row>
    <row r="1156" spans="2:7" hidden="1" x14ac:dyDescent="0.25">
      <c r="B1156" s="103"/>
      <c r="C1156" s="103"/>
      <c r="D1156" s="103"/>
      <c r="E1156" s="124"/>
      <c r="F1156" s="124"/>
      <c r="G1156" s="125"/>
    </row>
    <row r="1157" spans="2:7" hidden="1" x14ac:dyDescent="0.25">
      <c r="B1157" s="103"/>
      <c r="C1157" s="103"/>
      <c r="D1157" s="103"/>
      <c r="E1157" s="124"/>
      <c r="F1157" s="124"/>
      <c r="G1157" s="125"/>
    </row>
    <row r="1158" spans="2:7" hidden="1" x14ac:dyDescent="0.25">
      <c r="B1158" s="103"/>
      <c r="C1158" s="103"/>
      <c r="D1158" s="103"/>
      <c r="E1158" s="124"/>
      <c r="F1158" s="124"/>
      <c r="G1158" s="125"/>
    </row>
    <row r="1159" spans="2:7" hidden="1" x14ac:dyDescent="0.25">
      <c r="B1159" s="103"/>
      <c r="C1159" s="103"/>
      <c r="D1159" s="103"/>
      <c r="E1159" s="124"/>
      <c r="F1159" s="124"/>
      <c r="G1159" s="125"/>
    </row>
    <row r="1160" spans="2:7" hidden="1" x14ac:dyDescent="0.25">
      <c r="B1160" s="103"/>
      <c r="C1160" s="103"/>
      <c r="D1160" s="103"/>
      <c r="E1160" s="124"/>
      <c r="F1160" s="124"/>
      <c r="G1160" s="125"/>
    </row>
    <row r="1161" spans="2:7" hidden="1" x14ac:dyDescent="0.25">
      <c r="B1161" s="103"/>
      <c r="C1161" s="103"/>
      <c r="D1161" s="103"/>
      <c r="E1161" s="124"/>
      <c r="F1161" s="124"/>
      <c r="G1161" s="125"/>
    </row>
    <row r="1162" spans="2:7" hidden="1" x14ac:dyDescent="0.25">
      <c r="B1162" s="103"/>
      <c r="C1162" s="103"/>
      <c r="D1162" s="103"/>
      <c r="E1162" s="124"/>
      <c r="F1162" s="124"/>
      <c r="G1162" s="125"/>
    </row>
    <row r="1163" spans="2:7" hidden="1" x14ac:dyDescent="0.25">
      <c r="B1163" s="103"/>
      <c r="C1163" s="103"/>
      <c r="D1163" s="103"/>
      <c r="E1163" s="124"/>
      <c r="F1163" s="124"/>
      <c r="G1163" s="125"/>
    </row>
    <row r="1164" spans="2:7" hidden="1" x14ac:dyDescent="0.25">
      <c r="B1164" s="103"/>
      <c r="C1164" s="103"/>
      <c r="D1164" s="103"/>
      <c r="E1164" s="124"/>
      <c r="F1164" s="124"/>
      <c r="G1164" s="125"/>
    </row>
    <row r="1165" spans="2:7" hidden="1" x14ac:dyDescent="0.25">
      <c r="B1165" s="103"/>
      <c r="C1165" s="103"/>
      <c r="D1165" s="103"/>
      <c r="E1165" s="124"/>
      <c r="F1165" s="124"/>
      <c r="G1165" s="125"/>
    </row>
    <row r="1166" spans="2:7" hidden="1" x14ac:dyDescent="0.25">
      <c r="B1166" s="103"/>
      <c r="C1166" s="103"/>
      <c r="D1166" s="103"/>
      <c r="E1166" s="124"/>
      <c r="F1166" s="124"/>
      <c r="G1166" s="125"/>
    </row>
    <row r="1167" spans="2:7" hidden="1" x14ac:dyDescent="0.25">
      <c r="B1167" s="103"/>
      <c r="C1167" s="103"/>
      <c r="D1167" s="103"/>
      <c r="E1167" s="124"/>
      <c r="F1167" s="124"/>
      <c r="G1167" s="125"/>
    </row>
    <row r="1168" spans="2:7" hidden="1" x14ac:dyDescent="0.25">
      <c r="B1168" s="103"/>
      <c r="C1168" s="103"/>
      <c r="D1168" s="103"/>
      <c r="E1168" s="124"/>
      <c r="F1168" s="124"/>
      <c r="G1168" s="125"/>
    </row>
    <row r="1169" spans="2:7" hidden="1" x14ac:dyDescent="0.25">
      <c r="B1169" s="103"/>
      <c r="C1169" s="103"/>
      <c r="D1169" s="103"/>
      <c r="E1169" s="124"/>
      <c r="F1169" s="124"/>
      <c r="G1169" s="125"/>
    </row>
    <row r="1170" spans="2:7" hidden="1" x14ac:dyDescent="0.25">
      <c r="B1170" s="103"/>
      <c r="C1170" s="103"/>
      <c r="D1170" s="103"/>
      <c r="E1170" s="124"/>
      <c r="F1170" s="124"/>
      <c r="G1170" s="125"/>
    </row>
    <row r="1171" spans="2:7" hidden="1" x14ac:dyDescent="0.25">
      <c r="B1171" s="103"/>
      <c r="C1171" s="103"/>
      <c r="D1171" s="103"/>
      <c r="E1171" s="124"/>
      <c r="F1171" s="124"/>
      <c r="G1171" s="125"/>
    </row>
    <row r="1172" spans="2:7" hidden="1" x14ac:dyDescent="0.25">
      <c r="B1172" s="103"/>
      <c r="C1172" s="103"/>
      <c r="D1172" s="103"/>
      <c r="E1172" s="124"/>
      <c r="F1172" s="124"/>
      <c r="G1172" s="125"/>
    </row>
    <row r="1173" spans="2:7" hidden="1" x14ac:dyDescent="0.25">
      <c r="B1173" s="103"/>
      <c r="C1173" s="103"/>
      <c r="D1173" s="103"/>
      <c r="E1173" s="124"/>
      <c r="F1173" s="124"/>
      <c r="G1173" s="125"/>
    </row>
    <row r="1174" spans="2:7" hidden="1" x14ac:dyDescent="0.25">
      <c r="B1174" s="103"/>
      <c r="C1174" s="103"/>
      <c r="D1174" s="103"/>
      <c r="E1174" s="124"/>
      <c r="F1174" s="124"/>
      <c r="G1174" s="125"/>
    </row>
    <row r="1175" spans="2:7" hidden="1" x14ac:dyDescent="0.25">
      <c r="B1175" s="103"/>
      <c r="C1175" s="103"/>
      <c r="D1175" s="103"/>
      <c r="E1175" s="124"/>
      <c r="F1175" s="124"/>
      <c r="G1175" s="125"/>
    </row>
    <row r="1176" spans="2:7" hidden="1" x14ac:dyDescent="0.25">
      <c r="B1176" s="103"/>
      <c r="C1176" s="103"/>
      <c r="D1176" s="103"/>
      <c r="E1176" s="124"/>
      <c r="F1176" s="124"/>
      <c r="G1176" s="125"/>
    </row>
    <row r="1177" spans="2:7" hidden="1" x14ac:dyDescent="0.25">
      <c r="B1177" s="103"/>
      <c r="C1177" s="103"/>
      <c r="D1177" s="103"/>
      <c r="E1177" s="124"/>
      <c r="F1177" s="124"/>
      <c r="G1177" s="125"/>
    </row>
    <row r="1178" spans="2:7" hidden="1" x14ac:dyDescent="0.25">
      <c r="B1178" s="103"/>
      <c r="C1178" s="103"/>
      <c r="D1178" s="103"/>
      <c r="E1178" s="124"/>
      <c r="F1178" s="124"/>
      <c r="G1178" s="125"/>
    </row>
    <row r="1179" spans="2:7" hidden="1" x14ac:dyDescent="0.25">
      <c r="B1179" s="103"/>
      <c r="C1179" s="103"/>
      <c r="D1179" s="103"/>
      <c r="E1179" s="124"/>
      <c r="F1179" s="124"/>
      <c r="G1179" s="125"/>
    </row>
    <row r="1180" spans="2:7" hidden="1" x14ac:dyDescent="0.25">
      <c r="B1180" s="103"/>
      <c r="C1180" s="103"/>
      <c r="D1180" s="103"/>
      <c r="E1180" s="124"/>
      <c r="F1180" s="124"/>
      <c r="G1180" s="125"/>
    </row>
    <row r="1181" spans="2:7" hidden="1" x14ac:dyDescent="0.25">
      <c r="B1181" s="103"/>
      <c r="C1181" s="103"/>
      <c r="D1181" s="103"/>
      <c r="E1181" s="124"/>
      <c r="F1181" s="124"/>
      <c r="G1181" s="125"/>
    </row>
    <row r="1182" spans="2:7" hidden="1" x14ac:dyDescent="0.25">
      <c r="B1182" s="103"/>
      <c r="C1182" s="103"/>
      <c r="D1182" s="103"/>
      <c r="E1182" s="124"/>
      <c r="F1182" s="124"/>
      <c r="G1182" s="125"/>
    </row>
    <row r="1183" spans="2:7" hidden="1" x14ac:dyDescent="0.25">
      <c r="B1183" s="103"/>
      <c r="C1183" s="103"/>
      <c r="D1183" s="103"/>
      <c r="E1183" s="124"/>
      <c r="F1183" s="124"/>
      <c r="G1183" s="125"/>
    </row>
    <row r="1184" spans="2:7" hidden="1" x14ac:dyDescent="0.25">
      <c r="B1184" s="103"/>
      <c r="C1184" s="103"/>
      <c r="D1184" s="103"/>
      <c r="E1184" s="124"/>
      <c r="F1184" s="124"/>
      <c r="G1184" s="125"/>
    </row>
    <row r="1185" spans="2:7" hidden="1" x14ac:dyDescent="0.25">
      <c r="B1185" s="103"/>
      <c r="C1185" s="103"/>
      <c r="D1185" s="103"/>
      <c r="E1185" s="124"/>
      <c r="F1185" s="124"/>
      <c r="G1185" s="125"/>
    </row>
    <row r="1186" spans="2:7" hidden="1" x14ac:dyDescent="0.25">
      <c r="B1186" s="103"/>
      <c r="C1186" s="103"/>
      <c r="D1186" s="103"/>
      <c r="E1186" s="124"/>
      <c r="F1186" s="124"/>
      <c r="G1186" s="125"/>
    </row>
    <row r="1187" spans="2:7" hidden="1" x14ac:dyDescent="0.25">
      <c r="B1187" s="103"/>
      <c r="C1187" s="103"/>
      <c r="D1187" s="103"/>
      <c r="E1187" s="124"/>
      <c r="F1187" s="124"/>
      <c r="G1187" s="125"/>
    </row>
    <row r="1188" spans="2:7" hidden="1" x14ac:dyDescent="0.25">
      <c r="B1188" s="103"/>
      <c r="C1188" s="103"/>
      <c r="D1188" s="103"/>
      <c r="E1188" s="124"/>
      <c r="F1188" s="124"/>
      <c r="G1188" s="125"/>
    </row>
    <row r="1189" spans="2:7" hidden="1" x14ac:dyDescent="0.25">
      <c r="B1189" s="103"/>
      <c r="C1189" s="103"/>
      <c r="D1189" s="103"/>
      <c r="E1189" s="124"/>
      <c r="F1189" s="124"/>
      <c r="G1189" s="125"/>
    </row>
    <row r="1190" spans="2:7" hidden="1" x14ac:dyDescent="0.25">
      <c r="B1190" s="103"/>
      <c r="C1190" s="103"/>
      <c r="D1190" s="103"/>
      <c r="E1190" s="124"/>
      <c r="F1190" s="124"/>
      <c r="G1190" s="125"/>
    </row>
    <row r="1191" spans="2:7" hidden="1" x14ac:dyDescent="0.25">
      <c r="B1191" s="103"/>
      <c r="C1191" s="103"/>
      <c r="D1191" s="103"/>
      <c r="E1191" s="124"/>
      <c r="F1191" s="124"/>
      <c r="G1191" s="125"/>
    </row>
    <row r="1192" spans="2:7" hidden="1" x14ac:dyDescent="0.25">
      <c r="B1192" s="103"/>
      <c r="C1192" s="103"/>
      <c r="D1192" s="103"/>
      <c r="E1192" s="124"/>
      <c r="F1192" s="124"/>
      <c r="G1192" s="125"/>
    </row>
    <row r="1193" spans="2:7" hidden="1" x14ac:dyDescent="0.25">
      <c r="B1193" s="103"/>
      <c r="C1193" s="103"/>
      <c r="D1193" s="103"/>
      <c r="E1193" s="124"/>
      <c r="F1193" s="124"/>
      <c r="G1193" s="125"/>
    </row>
    <row r="1194" spans="2:7" hidden="1" x14ac:dyDescent="0.25">
      <c r="B1194" s="103"/>
      <c r="C1194" s="103"/>
      <c r="D1194" s="103"/>
      <c r="E1194" s="124"/>
      <c r="F1194" s="124"/>
      <c r="G1194" s="125"/>
    </row>
    <row r="1195" spans="2:7" hidden="1" x14ac:dyDescent="0.25">
      <c r="B1195" s="103"/>
      <c r="C1195" s="103"/>
      <c r="D1195" s="103"/>
      <c r="E1195" s="124"/>
      <c r="F1195" s="124"/>
      <c r="G1195" s="125"/>
    </row>
    <row r="1196" spans="2:7" hidden="1" x14ac:dyDescent="0.25">
      <c r="B1196" s="103"/>
      <c r="C1196" s="103"/>
      <c r="D1196" s="103"/>
      <c r="E1196" s="124"/>
      <c r="F1196" s="124"/>
      <c r="G1196" s="125"/>
    </row>
    <row r="1197" spans="2:7" hidden="1" x14ac:dyDescent="0.25">
      <c r="B1197" s="103"/>
      <c r="C1197" s="103"/>
      <c r="D1197" s="103"/>
      <c r="E1197" s="124"/>
      <c r="F1197" s="124"/>
      <c r="G1197" s="125"/>
    </row>
    <row r="1198" spans="2:7" hidden="1" x14ac:dyDescent="0.25">
      <c r="B1198" s="103"/>
      <c r="C1198" s="103"/>
      <c r="D1198" s="103"/>
      <c r="E1198" s="124"/>
      <c r="F1198" s="124"/>
      <c r="G1198" s="125"/>
    </row>
    <row r="1199" spans="2:7" hidden="1" x14ac:dyDescent="0.25">
      <c r="B1199" s="103"/>
      <c r="C1199" s="103"/>
      <c r="D1199" s="103"/>
      <c r="E1199" s="124"/>
      <c r="F1199" s="124"/>
      <c r="G1199" s="125"/>
    </row>
    <row r="1200" spans="2:7" hidden="1" x14ac:dyDescent="0.25">
      <c r="B1200" s="103"/>
      <c r="C1200" s="103"/>
      <c r="D1200" s="103"/>
      <c r="E1200" s="124"/>
      <c r="F1200" s="124"/>
      <c r="G1200" s="125"/>
    </row>
    <row r="1201" spans="2:7" hidden="1" x14ac:dyDescent="0.25">
      <c r="B1201" s="103"/>
      <c r="C1201" s="103"/>
      <c r="D1201" s="103"/>
      <c r="E1201" s="124"/>
      <c r="F1201" s="124"/>
      <c r="G1201" s="125"/>
    </row>
    <row r="1202" spans="2:7" hidden="1" x14ac:dyDescent="0.25">
      <c r="B1202" s="103"/>
      <c r="C1202" s="103"/>
      <c r="D1202" s="103"/>
      <c r="E1202" s="124"/>
      <c r="F1202" s="124"/>
      <c r="G1202" s="125"/>
    </row>
    <row r="1203" spans="2:7" hidden="1" x14ac:dyDescent="0.25">
      <c r="B1203" s="103"/>
      <c r="C1203" s="103"/>
      <c r="D1203" s="103"/>
      <c r="E1203" s="124"/>
      <c r="F1203" s="124"/>
      <c r="G1203" s="125"/>
    </row>
    <row r="1204" spans="2:7" hidden="1" x14ac:dyDescent="0.25">
      <c r="B1204" s="103"/>
      <c r="C1204" s="103"/>
      <c r="D1204" s="103"/>
      <c r="E1204" s="124"/>
      <c r="F1204" s="124"/>
      <c r="G1204" s="125"/>
    </row>
    <row r="1205" spans="2:7" hidden="1" x14ac:dyDescent="0.25">
      <c r="B1205" s="103"/>
      <c r="C1205" s="103"/>
      <c r="D1205" s="103"/>
      <c r="E1205" s="124"/>
      <c r="F1205" s="124"/>
      <c r="G1205" s="125"/>
    </row>
    <row r="1206" spans="2:7" hidden="1" x14ac:dyDescent="0.25">
      <c r="B1206" s="103"/>
      <c r="C1206" s="103"/>
      <c r="D1206" s="103"/>
      <c r="E1206" s="124"/>
      <c r="F1206" s="124"/>
      <c r="G1206" s="125"/>
    </row>
    <row r="1207" spans="2:7" hidden="1" x14ac:dyDescent="0.25">
      <c r="B1207" s="103"/>
      <c r="C1207" s="103"/>
      <c r="D1207" s="103"/>
      <c r="E1207" s="124"/>
      <c r="F1207" s="124"/>
      <c r="G1207" s="125"/>
    </row>
    <row r="1208" spans="2:7" hidden="1" x14ac:dyDescent="0.25">
      <c r="B1208" s="103"/>
      <c r="C1208" s="103"/>
      <c r="D1208" s="103"/>
      <c r="E1208" s="124"/>
      <c r="F1208" s="124"/>
      <c r="G1208" s="125"/>
    </row>
    <row r="1209" spans="2:7" hidden="1" x14ac:dyDescent="0.25">
      <c r="B1209" s="103"/>
      <c r="C1209" s="103"/>
      <c r="D1209" s="103"/>
      <c r="E1209" s="124"/>
      <c r="F1209" s="124"/>
      <c r="G1209" s="125"/>
    </row>
    <row r="1210" spans="2:7" hidden="1" x14ac:dyDescent="0.25">
      <c r="B1210" s="103"/>
      <c r="C1210" s="103"/>
      <c r="D1210" s="103"/>
      <c r="E1210" s="124"/>
      <c r="F1210" s="124"/>
      <c r="G1210" s="125"/>
    </row>
    <row r="1211" spans="2:7" hidden="1" x14ac:dyDescent="0.25">
      <c r="B1211" s="103"/>
      <c r="C1211" s="103"/>
      <c r="D1211" s="103"/>
      <c r="E1211" s="124"/>
      <c r="F1211" s="124"/>
      <c r="G1211" s="125"/>
    </row>
    <row r="1212" spans="2:7" hidden="1" x14ac:dyDescent="0.25">
      <c r="B1212" s="103"/>
      <c r="C1212" s="103"/>
      <c r="D1212" s="103"/>
      <c r="E1212" s="124"/>
      <c r="F1212" s="124"/>
      <c r="G1212" s="125"/>
    </row>
    <row r="1213" spans="2:7" hidden="1" x14ac:dyDescent="0.25">
      <c r="B1213" s="103"/>
      <c r="C1213" s="103"/>
      <c r="D1213" s="103"/>
      <c r="E1213" s="124"/>
      <c r="F1213" s="124"/>
      <c r="G1213" s="125"/>
    </row>
    <row r="1214" spans="2:7" hidden="1" x14ac:dyDescent="0.25">
      <c r="B1214" s="103"/>
      <c r="C1214" s="103"/>
      <c r="D1214" s="103"/>
      <c r="E1214" s="124"/>
      <c r="F1214" s="124"/>
      <c r="G1214" s="125"/>
    </row>
    <row r="1215" spans="2:7" hidden="1" x14ac:dyDescent="0.25">
      <c r="B1215" s="103"/>
      <c r="C1215" s="103"/>
      <c r="D1215" s="103"/>
      <c r="E1215" s="124"/>
      <c r="F1215" s="124"/>
      <c r="G1215" s="125"/>
    </row>
    <row r="1216" spans="2:7" hidden="1" x14ac:dyDescent="0.25">
      <c r="B1216" s="103"/>
      <c r="C1216" s="103"/>
      <c r="D1216" s="103"/>
      <c r="E1216" s="124"/>
      <c r="F1216" s="124"/>
      <c r="G1216" s="125"/>
    </row>
    <row r="1217" spans="2:7" hidden="1" x14ac:dyDescent="0.25">
      <c r="B1217" s="103"/>
      <c r="C1217" s="103"/>
      <c r="D1217" s="103"/>
      <c r="E1217" s="124"/>
      <c r="F1217" s="124"/>
      <c r="G1217" s="125"/>
    </row>
    <row r="1218" spans="2:7" hidden="1" x14ac:dyDescent="0.25">
      <c r="B1218" s="103"/>
      <c r="C1218" s="103"/>
      <c r="D1218" s="103"/>
      <c r="E1218" s="124"/>
      <c r="F1218" s="124"/>
      <c r="G1218" s="125"/>
    </row>
    <row r="1219" spans="2:7" hidden="1" x14ac:dyDescent="0.25">
      <c r="B1219" s="103"/>
      <c r="C1219" s="103"/>
      <c r="D1219" s="103"/>
      <c r="E1219" s="124"/>
      <c r="F1219" s="124"/>
      <c r="G1219" s="125"/>
    </row>
    <row r="1220" spans="2:7" hidden="1" x14ac:dyDescent="0.25">
      <c r="B1220" s="103"/>
      <c r="C1220" s="103"/>
      <c r="D1220" s="103"/>
      <c r="E1220" s="124"/>
      <c r="F1220" s="124"/>
      <c r="G1220" s="125"/>
    </row>
    <row r="1221" spans="2:7" hidden="1" x14ac:dyDescent="0.25">
      <c r="B1221" s="103"/>
      <c r="C1221" s="103"/>
      <c r="D1221" s="103"/>
      <c r="E1221" s="124"/>
      <c r="F1221" s="124"/>
      <c r="G1221" s="125"/>
    </row>
    <row r="1222" spans="2:7" hidden="1" x14ac:dyDescent="0.25">
      <c r="B1222" s="103"/>
      <c r="C1222" s="103"/>
      <c r="D1222" s="103"/>
      <c r="E1222" s="124"/>
      <c r="F1222" s="124"/>
      <c r="G1222" s="125"/>
    </row>
    <row r="1223" spans="2:7" hidden="1" x14ac:dyDescent="0.25">
      <c r="B1223" s="103"/>
      <c r="C1223" s="103"/>
      <c r="D1223" s="103"/>
      <c r="E1223" s="124"/>
      <c r="F1223" s="124"/>
      <c r="G1223" s="125"/>
    </row>
    <row r="1224" spans="2:7" hidden="1" x14ac:dyDescent="0.25">
      <c r="B1224" s="103"/>
      <c r="C1224" s="103"/>
      <c r="D1224" s="103"/>
      <c r="E1224" s="124"/>
      <c r="F1224" s="124"/>
      <c r="G1224" s="125"/>
    </row>
    <row r="1225" spans="2:7" hidden="1" x14ac:dyDescent="0.25">
      <c r="B1225" s="103"/>
      <c r="C1225" s="103"/>
      <c r="D1225" s="103"/>
      <c r="E1225" s="124"/>
      <c r="F1225" s="124"/>
      <c r="G1225" s="125"/>
    </row>
    <row r="1226" spans="2:7" hidden="1" x14ac:dyDescent="0.25">
      <c r="B1226" s="103"/>
      <c r="C1226" s="103"/>
      <c r="D1226" s="103"/>
      <c r="E1226" s="124"/>
      <c r="F1226" s="124"/>
      <c r="G1226" s="125"/>
    </row>
    <row r="1227" spans="2:7" hidden="1" x14ac:dyDescent="0.25">
      <c r="B1227" s="103"/>
      <c r="C1227" s="103"/>
      <c r="D1227" s="103"/>
      <c r="E1227" s="124"/>
      <c r="F1227" s="124"/>
      <c r="G1227" s="125"/>
    </row>
    <row r="1228" spans="2:7" hidden="1" x14ac:dyDescent="0.25">
      <c r="B1228" s="103"/>
      <c r="C1228" s="103"/>
      <c r="D1228" s="103"/>
      <c r="E1228" s="124"/>
      <c r="F1228" s="124"/>
      <c r="G1228" s="125"/>
    </row>
    <row r="1229" spans="2:7" hidden="1" x14ac:dyDescent="0.25">
      <c r="B1229" s="103"/>
      <c r="C1229" s="103"/>
      <c r="D1229" s="103"/>
      <c r="E1229" s="124"/>
      <c r="F1229" s="124"/>
      <c r="G1229" s="125"/>
    </row>
    <row r="1230" spans="2:7" hidden="1" x14ac:dyDescent="0.25">
      <c r="B1230" s="103"/>
      <c r="C1230" s="103"/>
      <c r="D1230" s="103"/>
      <c r="E1230" s="124"/>
      <c r="F1230" s="124"/>
      <c r="G1230" s="125"/>
    </row>
    <row r="1231" spans="2:7" hidden="1" x14ac:dyDescent="0.25">
      <c r="B1231" s="103"/>
      <c r="C1231" s="103"/>
      <c r="D1231" s="103"/>
      <c r="E1231" s="124"/>
      <c r="F1231" s="124"/>
      <c r="G1231" s="125"/>
    </row>
    <row r="1232" spans="2:7" hidden="1" x14ac:dyDescent="0.25">
      <c r="B1232" s="103"/>
      <c r="C1232" s="103"/>
      <c r="D1232" s="103"/>
      <c r="E1232" s="124"/>
      <c r="F1232" s="124"/>
      <c r="G1232" s="125"/>
    </row>
    <row r="1233" spans="2:7" hidden="1" x14ac:dyDescent="0.25">
      <c r="B1233" s="103"/>
      <c r="C1233" s="103"/>
      <c r="D1233" s="103"/>
      <c r="E1233" s="124"/>
      <c r="F1233" s="124"/>
      <c r="G1233" s="125"/>
    </row>
    <row r="1234" spans="2:7" hidden="1" x14ac:dyDescent="0.25">
      <c r="B1234" s="103"/>
      <c r="C1234" s="103"/>
      <c r="D1234" s="103"/>
      <c r="E1234" s="124"/>
      <c r="F1234" s="124"/>
      <c r="G1234" s="125"/>
    </row>
    <row r="1235" spans="2:7" hidden="1" x14ac:dyDescent="0.25">
      <c r="B1235" s="103"/>
      <c r="C1235" s="103"/>
      <c r="D1235" s="103"/>
      <c r="E1235" s="124"/>
      <c r="F1235" s="124"/>
      <c r="G1235" s="125"/>
    </row>
    <row r="1236" spans="2:7" hidden="1" x14ac:dyDescent="0.25">
      <c r="B1236" s="103"/>
      <c r="C1236" s="103"/>
      <c r="D1236" s="103"/>
      <c r="E1236" s="124"/>
      <c r="F1236" s="124"/>
      <c r="G1236" s="125"/>
    </row>
    <row r="1237" spans="2:7" hidden="1" x14ac:dyDescent="0.25">
      <c r="B1237" s="103"/>
      <c r="C1237" s="103"/>
      <c r="D1237" s="103"/>
      <c r="E1237" s="124"/>
      <c r="F1237" s="124"/>
      <c r="G1237" s="125"/>
    </row>
    <row r="1238" spans="2:7" hidden="1" x14ac:dyDescent="0.25">
      <c r="B1238" s="103"/>
      <c r="C1238" s="103"/>
      <c r="D1238" s="103"/>
      <c r="E1238" s="124"/>
      <c r="F1238" s="124"/>
      <c r="G1238" s="125"/>
    </row>
    <row r="1239" spans="2:7" hidden="1" x14ac:dyDescent="0.25">
      <c r="B1239" s="103"/>
      <c r="C1239" s="103"/>
      <c r="D1239" s="103"/>
      <c r="E1239" s="124"/>
      <c r="F1239" s="124"/>
      <c r="G1239" s="125"/>
    </row>
    <row r="1240" spans="2:7" hidden="1" x14ac:dyDescent="0.25">
      <c r="B1240" s="103"/>
      <c r="C1240" s="103"/>
      <c r="D1240" s="103"/>
      <c r="E1240" s="124"/>
      <c r="F1240" s="124"/>
      <c r="G1240" s="125"/>
    </row>
    <row r="1241" spans="2:7" hidden="1" x14ac:dyDescent="0.25">
      <c r="B1241" s="103"/>
      <c r="C1241" s="103"/>
      <c r="D1241" s="103"/>
      <c r="E1241" s="124"/>
      <c r="F1241" s="124"/>
      <c r="G1241" s="125"/>
    </row>
    <row r="1242" spans="2:7" hidden="1" x14ac:dyDescent="0.25">
      <c r="B1242" s="103"/>
      <c r="C1242" s="103"/>
      <c r="D1242" s="103"/>
      <c r="E1242" s="124"/>
      <c r="F1242" s="124"/>
      <c r="G1242" s="125"/>
    </row>
    <row r="1243" spans="2:7" hidden="1" x14ac:dyDescent="0.25">
      <c r="B1243" s="103"/>
      <c r="C1243" s="103"/>
      <c r="D1243" s="103"/>
      <c r="E1243" s="124"/>
      <c r="F1243" s="124"/>
      <c r="G1243" s="125"/>
    </row>
    <row r="1244" spans="2:7" hidden="1" x14ac:dyDescent="0.25">
      <c r="B1244" s="103"/>
      <c r="C1244" s="103"/>
      <c r="D1244" s="103"/>
      <c r="E1244" s="124"/>
      <c r="F1244" s="124"/>
      <c r="G1244" s="125"/>
    </row>
    <row r="1245" spans="2:7" hidden="1" x14ac:dyDescent="0.25">
      <c r="B1245" s="103"/>
      <c r="C1245" s="103"/>
      <c r="D1245" s="103"/>
      <c r="E1245" s="124"/>
      <c r="F1245" s="124"/>
      <c r="G1245" s="125"/>
    </row>
    <row r="1246" spans="2:7" hidden="1" x14ac:dyDescent="0.25">
      <c r="B1246" s="103"/>
      <c r="C1246" s="103"/>
      <c r="D1246" s="103"/>
      <c r="E1246" s="124"/>
      <c r="F1246" s="124"/>
      <c r="G1246" s="125"/>
    </row>
    <row r="1247" spans="2:7" hidden="1" x14ac:dyDescent="0.25">
      <c r="B1247" s="103"/>
      <c r="C1247" s="103"/>
      <c r="D1247" s="103"/>
      <c r="E1247" s="124"/>
      <c r="F1247" s="124"/>
      <c r="G1247" s="125"/>
    </row>
    <row r="1248" spans="2:7" hidden="1" x14ac:dyDescent="0.25">
      <c r="B1248" s="103"/>
      <c r="C1248" s="103"/>
      <c r="D1248" s="103"/>
      <c r="E1248" s="124"/>
      <c r="F1248" s="124"/>
      <c r="G1248" s="125"/>
    </row>
    <row r="1249" spans="2:7" hidden="1" x14ac:dyDescent="0.25">
      <c r="B1249" s="103"/>
      <c r="C1249" s="103"/>
      <c r="D1249" s="103"/>
      <c r="E1249" s="124"/>
      <c r="F1249" s="124"/>
      <c r="G1249" s="125"/>
    </row>
    <row r="1250" spans="2:7" hidden="1" x14ac:dyDescent="0.25">
      <c r="B1250" s="103"/>
      <c r="C1250" s="103"/>
      <c r="D1250" s="103"/>
      <c r="E1250" s="124"/>
      <c r="F1250" s="124"/>
      <c r="G1250" s="125"/>
    </row>
    <row r="1251" spans="2:7" hidden="1" x14ac:dyDescent="0.25">
      <c r="B1251" s="103"/>
      <c r="C1251" s="103"/>
      <c r="D1251" s="103"/>
      <c r="E1251" s="124"/>
      <c r="F1251" s="124"/>
      <c r="G1251" s="125"/>
    </row>
    <row r="1252" spans="2:7" hidden="1" x14ac:dyDescent="0.25">
      <c r="B1252" s="103"/>
      <c r="C1252" s="103"/>
      <c r="D1252" s="103"/>
      <c r="E1252" s="124"/>
      <c r="F1252" s="124"/>
      <c r="G1252" s="125"/>
    </row>
    <row r="1253" spans="2:7" hidden="1" x14ac:dyDescent="0.25">
      <c r="B1253" s="103"/>
      <c r="C1253" s="103"/>
      <c r="D1253" s="103"/>
      <c r="E1253" s="124"/>
      <c r="F1253" s="124"/>
      <c r="G1253" s="125"/>
    </row>
    <row r="1254" spans="2:7" hidden="1" x14ac:dyDescent="0.25">
      <c r="B1254" s="103"/>
      <c r="C1254" s="103"/>
      <c r="D1254" s="103"/>
      <c r="E1254" s="124"/>
      <c r="F1254" s="124"/>
      <c r="G1254" s="125"/>
    </row>
    <row r="1255" spans="2:7" hidden="1" x14ac:dyDescent="0.25">
      <c r="B1255" s="103"/>
      <c r="C1255" s="103"/>
      <c r="D1255" s="103"/>
      <c r="E1255" s="124"/>
      <c r="F1255" s="124"/>
      <c r="G1255" s="125"/>
    </row>
    <row r="1256" spans="2:7" hidden="1" x14ac:dyDescent="0.25">
      <c r="B1256" s="103"/>
      <c r="C1256" s="103"/>
      <c r="D1256" s="103"/>
      <c r="E1256" s="124"/>
      <c r="F1256" s="124"/>
      <c r="G1256" s="125"/>
    </row>
    <row r="1257" spans="2:7" hidden="1" x14ac:dyDescent="0.25">
      <c r="B1257" s="103"/>
      <c r="C1257" s="103"/>
      <c r="D1257" s="103"/>
      <c r="E1257" s="124"/>
      <c r="F1257" s="124"/>
      <c r="G1257" s="125"/>
    </row>
    <row r="1258" spans="2:7" hidden="1" x14ac:dyDescent="0.25">
      <c r="B1258" s="103"/>
      <c r="C1258" s="103"/>
      <c r="D1258" s="103"/>
      <c r="E1258" s="124"/>
      <c r="F1258" s="124"/>
      <c r="G1258" s="125"/>
    </row>
    <row r="1259" spans="2:7" hidden="1" x14ac:dyDescent="0.25">
      <c r="B1259" s="103"/>
      <c r="C1259" s="103"/>
      <c r="D1259" s="103"/>
      <c r="E1259" s="124"/>
      <c r="F1259" s="124"/>
      <c r="G1259" s="125"/>
    </row>
    <row r="1260" spans="2:7" hidden="1" x14ac:dyDescent="0.25">
      <c r="B1260" s="103"/>
      <c r="C1260" s="103"/>
      <c r="D1260" s="103"/>
      <c r="E1260" s="124"/>
      <c r="F1260" s="124"/>
      <c r="G1260" s="125"/>
    </row>
    <row r="1261" spans="2:7" hidden="1" x14ac:dyDescent="0.25">
      <c r="B1261" s="103"/>
      <c r="C1261" s="103"/>
      <c r="D1261" s="103"/>
      <c r="E1261" s="124"/>
      <c r="F1261" s="124"/>
      <c r="G1261" s="125"/>
    </row>
    <row r="1262" spans="2:7" hidden="1" x14ac:dyDescent="0.25">
      <c r="B1262" s="103"/>
      <c r="C1262" s="103"/>
      <c r="D1262" s="103"/>
      <c r="E1262" s="124"/>
      <c r="F1262" s="124"/>
      <c r="G1262" s="125"/>
    </row>
    <row r="1263" spans="2:7" hidden="1" x14ac:dyDescent="0.25">
      <c r="B1263" s="103"/>
      <c r="C1263" s="103"/>
      <c r="D1263" s="103"/>
      <c r="E1263" s="124"/>
      <c r="F1263" s="124"/>
      <c r="G1263" s="125"/>
    </row>
    <row r="1264" spans="2:7" hidden="1" x14ac:dyDescent="0.25">
      <c r="B1264" s="103"/>
      <c r="C1264" s="103"/>
      <c r="D1264" s="103"/>
      <c r="E1264" s="124"/>
      <c r="F1264" s="124"/>
      <c r="G1264" s="125"/>
    </row>
    <row r="1265" spans="2:7" hidden="1" x14ac:dyDescent="0.25">
      <c r="B1265" s="103"/>
      <c r="C1265" s="103"/>
      <c r="D1265" s="103"/>
      <c r="E1265" s="124"/>
      <c r="F1265" s="124"/>
      <c r="G1265" s="125"/>
    </row>
    <row r="1266" spans="2:7" hidden="1" x14ac:dyDescent="0.25">
      <c r="B1266" s="103"/>
      <c r="C1266" s="103"/>
      <c r="D1266" s="103"/>
      <c r="E1266" s="124"/>
      <c r="F1266" s="124"/>
      <c r="G1266" s="125"/>
    </row>
    <row r="1267" spans="2:7" hidden="1" x14ac:dyDescent="0.25">
      <c r="B1267" s="103"/>
      <c r="C1267" s="103"/>
      <c r="D1267" s="103"/>
      <c r="E1267" s="124"/>
      <c r="F1267" s="124"/>
      <c r="G1267" s="125"/>
    </row>
    <row r="1268" spans="2:7" hidden="1" x14ac:dyDescent="0.25">
      <c r="B1268" s="103"/>
      <c r="C1268" s="103"/>
      <c r="D1268" s="103"/>
      <c r="E1268" s="124"/>
      <c r="F1268" s="124"/>
      <c r="G1268" s="125"/>
    </row>
    <row r="1269" spans="2:7" hidden="1" x14ac:dyDescent="0.25">
      <c r="B1269" s="103"/>
      <c r="C1269" s="103"/>
      <c r="D1269" s="103"/>
      <c r="E1269" s="124"/>
      <c r="F1269" s="124"/>
      <c r="G1269" s="125"/>
    </row>
    <row r="1270" spans="2:7" hidden="1" x14ac:dyDescent="0.25">
      <c r="B1270" s="103"/>
      <c r="C1270" s="103"/>
      <c r="D1270" s="103"/>
      <c r="E1270" s="124"/>
      <c r="F1270" s="124"/>
      <c r="G1270" s="125"/>
    </row>
    <row r="1271" spans="2:7" hidden="1" x14ac:dyDescent="0.25">
      <c r="B1271" s="103"/>
      <c r="C1271" s="103"/>
      <c r="D1271" s="103"/>
      <c r="E1271" s="124"/>
      <c r="F1271" s="124"/>
      <c r="G1271" s="125"/>
    </row>
    <row r="1272" spans="2:7" hidden="1" x14ac:dyDescent="0.25">
      <c r="B1272" s="103"/>
      <c r="C1272" s="103"/>
      <c r="D1272" s="103"/>
      <c r="E1272" s="124"/>
      <c r="F1272" s="124"/>
      <c r="G1272" s="125"/>
    </row>
    <row r="1273" spans="2:7" hidden="1" x14ac:dyDescent="0.25">
      <c r="B1273" s="103"/>
      <c r="C1273" s="103"/>
      <c r="D1273" s="103"/>
      <c r="E1273" s="124"/>
      <c r="F1273" s="124"/>
      <c r="G1273" s="125"/>
    </row>
    <row r="1274" spans="2:7" hidden="1" x14ac:dyDescent="0.25">
      <c r="B1274" s="103"/>
      <c r="C1274" s="103"/>
      <c r="D1274" s="103"/>
      <c r="E1274" s="124"/>
      <c r="F1274" s="124"/>
      <c r="G1274" s="125"/>
    </row>
    <row r="1275" spans="2:7" hidden="1" x14ac:dyDescent="0.25">
      <c r="B1275" s="103"/>
      <c r="C1275" s="103"/>
      <c r="D1275" s="103"/>
      <c r="E1275" s="124"/>
      <c r="F1275" s="124"/>
      <c r="G1275" s="125"/>
    </row>
    <row r="1276" spans="2:7" hidden="1" x14ac:dyDescent="0.25">
      <c r="B1276" s="103"/>
      <c r="C1276" s="103"/>
      <c r="D1276" s="103"/>
      <c r="E1276" s="124"/>
      <c r="F1276" s="124"/>
      <c r="G1276" s="125"/>
    </row>
    <row r="1277" spans="2:7" hidden="1" x14ac:dyDescent="0.25">
      <c r="B1277" s="103"/>
      <c r="C1277" s="103"/>
      <c r="D1277" s="103"/>
      <c r="E1277" s="124"/>
      <c r="F1277" s="124"/>
      <c r="G1277" s="125"/>
    </row>
    <row r="1278" spans="2:7" hidden="1" x14ac:dyDescent="0.25">
      <c r="B1278" s="103"/>
      <c r="C1278" s="103"/>
      <c r="D1278" s="103"/>
      <c r="E1278" s="124"/>
      <c r="F1278" s="124"/>
      <c r="G1278" s="125"/>
    </row>
    <row r="1279" spans="2:7" hidden="1" x14ac:dyDescent="0.25">
      <c r="B1279" s="103"/>
      <c r="C1279" s="103"/>
      <c r="D1279" s="103"/>
      <c r="E1279" s="124"/>
      <c r="F1279" s="124"/>
      <c r="G1279" s="125"/>
    </row>
    <row r="1280" spans="2:7" hidden="1" x14ac:dyDescent="0.25">
      <c r="B1280" s="103"/>
      <c r="C1280" s="103"/>
      <c r="D1280" s="103"/>
      <c r="E1280" s="124"/>
      <c r="F1280" s="124"/>
      <c r="G1280" s="125"/>
    </row>
    <row r="1281" spans="2:7" hidden="1" x14ac:dyDescent="0.25">
      <c r="B1281" s="103"/>
      <c r="C1281" s="103"/>
      <c r="D1281" s="103"/>
      <c r="E1281" s="124"/>
      <c r="F1281" s="124"/>
      <c r="G1281" s="125"/>
    </row>
    <row r="1282" spans="2:7" hidden="1" x14ac:dyDescent="0.25">
      <c r="B1282" s="103"/>
      <c r="C1282" s="103"/>
      <c r="D1282" s="103"/>
      <c r="E1282" s="124"/>
      <c r="F1282" s="124"/>
      <c r="G1282" s="125"/>
    </row>
    <row r="1283" spans="2:7" hidden="1" x14ac:dyDescent="0.25">
      <c r="B1283" s="103"/>
      <c r="C1283" s="103"/>
      <c r="D1283" s="103"/>
      <c r="E1283" s="124"/>
      <c r="F1283" s="124"/>
      <c r="G1283" s="125"/>
    </row>
    <row r="1284" spans="2:7" hidden="1" x14ac:dyDescent="0.25">
      <c r="B1284" s="103"/>
      <c r="C1284" s="103"/>
      <c r="D1284" s="103"/>
      <c r="E1284" s="124"/>
      <c r="F1284" s="124"/>
      <c r="G1284" s="125"/>
    </row>
    <row r="1285" spans="2:7" hidden="1" x14ac:dyDescent="0.25">
      <c r="B1285" s="103"/>
      <c r="C1285" s="103"/>
      <c r="D1285" s="103"/>
      <c r="E1285" s="124"/>
      <c r="F1285" s="124"/>
      <c r="G1285" s="125"/>
    </row>
    <row r="1286" spans="2:7" hidden="1" x14ac:dyDescent="0.25">
      <c r="B1286" s="103"/>
      <c r="C1286" s="103"/>
      <c r="D1286" s="103"/>
      <c r="E1286" s="124"/>
      <c r="F1286" s="124"/>
      <c r="G1286" s="125"/>
    </row>
    <row r="1287" spans="2:7" hidden="1" x14ac:dyDescent="0.25">
      <c r="B1287" s="103"/>
      <c r="C1287" s="103"/>
      <c r="D1287" s="103"/>
      <c r="E1287" s="124"/>
      <c r="F1287" s="124"/>
      <c r="G1287" s="125"/>
    </row>
    <row r="1288" spans="2:7" hidden="1" x14ac:dyDescent="0.25">
      <c r="B1288" s="103"/>
      <c r="C1288" s="103"/>
      <c r="D1288" s="103"/>
      <c r="E1288" s="124"/>
      <c r="F1288" s="124"/>
      <c r="G1288" s="125"/>
    </row>
    <row r="1289" spans="2:7" hidden="1" x14ac:dyDescent="0.25">
      <c r="B1289" s="103"/>
      <c r="C1289" s="103"/>
      <c r="D1289" s="103"/>
      <c r="E1289" s="124"/>
      <c r="F1289" s="124"/>
      <c r="G1289" s="125"/>
    </row>
    <row r="1290" spans="2:7" hidden="1" x14ac:dyDescent="0.25">
      <c r="B1290" s="103"/>
      <c r="C1290" s="103"/>
      <c r="D1290" s="103"/>
      <c r="E1290" s="124"/>
      <c r="F1290" s="124"/>
      <c r="G1290" s="125"/>
    </row>
    <row r="1291" spans="2:7" hidden="1" x14ac:dyDescent="0.25">
      <c r="B1291" s="103"/>
      <c r="C1291" s="103"/>
      <c r="D1291" s="103"/>
      <c r="E1291" s="124"/>
      <c r="F1291" s="124"/>
      <c r="G1291" s="125"/>
    </row>
    <row r="1292" spans="2:7" hidden="1" x14ac:dyDescent="0.25">
      <c r="B1292" s="103"/>
      <c r="C1292" s="103"/>
      <c r="D1292" s="103"/>
      <c r="E1292" s="124"/>
      <c r="F1292" s="124"/>
      <c r="G1292" s="125"/>
    </row>
    <row r="1293" spans="2:7" hidden="1" x14ac:dyDescent="0.25">
      <c r="B1293" s="103"/>
      <c r="C1293" s="103"/>
      <c r="D1293" s="103"/>
      <c r="E1293" s="124"/>
      <c r="F1293" s="124"/>
      <c r="G1293" s="125"/>
    </row>
    <row r="1294" spans="2:7" hidden="1" x14ac:dyDescent="0.25">
      <c r="B1294" s="103"/>
      <c r="C1294" s="103"/>
      <c r="D1294" s="103"/>
      <c r="E1294" s="124"/>
      <c r="F1294" s="124"/>
      <c r="G1294" s="125"/>
    </row>
    <row r="1295" spans="2:7" hidden="1" x14ac:dyDescent="0.25">
      <c r="B1295" s="103"/>
      <c r="C1295" s="103"/>
      <c r="D1295" s="103"/>
      <c r="E1295" s="124"/>
      <c r="F1295" s="124"/>
      <c r="G1295" s="125"/>
    </row>
    <row r="1296" spans="2:7" hidden="1" x14ac:dyDescent="0.25">
      <c r="B1296" s="103"/>
      <c r="C1296" s="103"/>
      <c r="D1296" s="103"/>
      <c r="E1296" s="124"/>
      <c r="F1296" s="124"/>
      <c r="G1296" s="125"/>
    </row>
    <row r="1297" spans="2:7" hidden="1" x14ac:dyDescent="0.25">
      <c r="B1297" s="103"/>
      <c r="C1297" s="103"/>
      <c r="D1297" s="103"/>
      <c r="E1297" s="124"/>
      <c r="F1297" s="124"/>
      <c r="G1297" s="125"/>
    </row>
    <row r="1298" spans="2:7" hidden="1" x14ac:dyDescent="0.25">
      <c r="B1298" s="103"/>
      <c r="C1298" s="103"/>
      <c r="D1298" s="103"/>
      <c r="E1298" s="124"/>
      <c r="F1298" s="124"/>
      <c r="G1298" s="125"/>
    </row>
    <row r="1299" spans="2:7" hidden="1" x14ac:dyDescent="0.25">
      <c r="B1299" s="103"/>
      <c r="C1299" s="103"/>
      <c r="D1299" s="103"/>
      <c r="E1299" s="124"/>
      <c r="F1299" s="124"/>
      <c r="G1299" s="125"/>
    </row>
    <row r="1300" spans="2:7" hidden="1" x14ac:dyDescent="0.25">
      <c r="B1300" s="103"/>
      <c r="C1300" s="103"/>
      <c r="D1300" s="103"/>
      <c r="E1300" s="124"/>
      <c r="F1300" s="124"/>
      <c r="G1300" s="125"/>
    </row>
    <row r="1301" spans="2:7" hidden="1" x14ac:dyDescent="0.25">
      <c r="B1301" s="103"/>
      <c r="C1301" s="103"/>
      <c r="D1301" s="103"/>
      <c r="E1301" s="124"/>
      <c r="F1301" s="124"/>
      <c r="G1301" s="125"/>
    </row>
    <row r="1302" spans="2:7" hidden="1" x14ac:dyDescent="0.25">
      <c r="B1302" s="103"/>
      <c r="C1302" s="103"/>
      <c r="D1302" s="103"/>
      <c r="E1302" s="124"/>
      <c r="F1302" s="124"/>
      <c r="G1302" s="125"/>
    </row>
    <row r="1303" spans="2:7" hidden="1" x14ac:dyDescent="0.25">
      <c r="B1303" s="103"/>
      <c r="C1303" s="103"/>
      <c r="D1303" s="103"/>
      <c r="E1303" s="124"/>
      <c r="F1303" s="124"/>
      <c r="G1303" s="125"/>
    </row>
    <row r="1304" spans="2:7" hidden="1" x14ac:dyDescent="0.25">
      <c r="B1304" s="103"/>
      <c r="C1304" s="103"/>
      <c r="D1304" s="103"/>
      <c r="E1304" s="124"/>
      <c r="F1304" s="124"/>
      <c r="G1304" s="125"/>
    </row>
    <row r="1305" spans="2:7" hidden="1" x14ac:dyDescent="0.25">
      <c r="B1305" s="103"/>
      <c r="C1305" s="103"/>
      <c r="D1305" s="103"/>
      <c r="E1305" s="124"/>
      <c r="F1305" s="124"/>
      <c r="G1305" s="125"/>
    </row>
    <row r="1306" spans="2:7" hidden="1" x14ac:dyDescent="0.25">
      <c r="B1306" s="103"/>
      <c r="C1306" s="103"/>
      <c r="D1306" s="103"/>
      <c r="E1306" s="124"/>
      <c r="F1306" s="124"/>
      <c r="G1306" s="125"/>
    </row>
    <row r="1307" spans="2:7" hidden="1" x14ac:dyDescent="0.25">
      <c r="B1307" s="103"/>
      <c r="C1307" s="103"/>
      <c r="D1307" s="103"/>
      <c r="E1307" s="124"/>
      <c r="F1307" s="124"/>
      <c r="G1307" s="125"/>
    </row>
    <row r="1308" spans="2:7" hidden="1" x14ac:dyDescent="0.25">
      <c r="B1308" s="103"/>
      <c r="C1308" s="103"/>
      <c r="D1308" s="103"/>
      <c r="E1308" s="124"/>
      <c r="F1308" s="124"/>
      <c r="G1308" s="125"/>
    </row>
    <row r="1309" spans="2:7" hidden="1" x14ac:dyDescent="0.25">
      <c r="B1309" s="103"/>
      <c r="C1309" s="103"/>
      <c r="D1309" s="103"/>
      <c r="E1309" s="124"/>
      <c r="F1309" s="124"/>
      <c r="G1309" s="125"/>
    </row>
    <row r="1310" spans="2:7" hidden="1" x14ac:dyDescent="0.25">
      <c r="B1310" s="103"/>
      <c r="C1310" s="103"/>
      <c r="D1310" s="103"/>
      <c r="E1310" s="124"/>
      <c r="F1310" s="124"/>
      <c r="G1310" s="125"/>
    </row>
    <row r="1311" spans="2:7" hidden="1" x14ac:dyDescent="0.25">
      <c r="B1311" s="103"/>
      <c r="C1311" s="103"/>
      <c r="D1311" s="103"/>
      <c r="E1311" s="124"/>
      <c r="F1311" s="124"/>
      <c r="G1311" s="125"/>
    </row>
    <row r="1312" spans="2:7" hidden="1" x14ac:dyDescent="0.25">
      <c r="B1312" s="103"/>
      <c r="C1312" s="103"/>
      <c r="D1312" s="103"/>
      <c r="E1312" s="124"/>
      <c r="F1312" s="124"/>
      <c r="G1312" s="125"/>
    </row>
    <row r="1313" spans="2:7" hidden="1" x14ac:dyDescent="0.25">
      <c r="B1313" s="103"/>
      <c r="C1313" s="103"/>
      <c r="D1313" s="103"/>
      <c r="E1313" s="124"/>
      <c r="F1313" s="124"/>
      <c r="G1313" s="125"/>
    </row>
    <row r="1314" spans="2:7" hidden="1" x14ac:dyDescent="0.25">
      <c r="B1314" s="103"/>
      <c r="C1314" s="103"/>
      <c r="D1314" s="103"/>
      <c r="E1314" s="124"/>
      <c r="F1314" s="124"/>
      <c r="G1314" s="125"/>
    </row>
    <row r="1315" spans="2:7" hidden="1" x14ac:dyDescent="0.25">
      <c r="B1315" s="103"/>
      <c r="C1315" s="103"/>
      <c r="D1315" s="103"/>
      <c r="E1315" s="124"/>
      <c r="F1315" s="124"/>
      <c r="G1315" s="125"/>
    </row>
    <row r="1316" spans="2:7" hidden="1" x14ac:dyDescent="0.25">
      <c r="B1316" s="103"/>
      <c r="C1316" s="103"/>
      <c r="D1316" s="103"/>
      <c r="E1316" s="124"/>
      <c r="F1316" s="124"/>
      <c r="G1316" s="125"/>
    </row>
    <row r="1317" spans="2:7" hidden="1" x14ac:dyDescent="0.25">
      <c r="B1317" s="103"/>
      <c r="C1317" s="103"/>
      <c r="D1317" s="103"/>
      <c r="E1317" s="124"/>
      <c r="F1317" s="124"/>
      <c r="G1317" s="125"/>
    </row>
    <row r="1318" spans="2:7" hidden="1" x14ac:dyDescent="0.25">
      <c r="B1318" s="103"/>
      <c r="C1318" s="103"/>
      <c r="D1318" s="103"/>
      <c r="E1318" s="124"/>
      <c r="F1318" s="124"/>
      <c r="G1318" s="125"/>
    </row>
    <row r="1319" spans="2:7" hidden="1" x14ac:dyDescent="0.25">
      <c r="B1319" s="103"/>
      <c r="C1319" s="103"/>
      <c r="D1319" s="103"/>
      <c r="E1319" s="124"/>
      <c r="F1319" s="124"/>
      <c r="G1319" s="125"/>
    </row>
    <row r="1320" spans="2:7" hidden="1" x14ac:dyDescent="0.25">
      <c r="B1320" s="103"/>
      <c r="C1320" s="103"/>
      <c r="D1320" s="103"/>
      <c r="E1320" s="124"/>
      <c r="F1320" s="124"/>
      <c r="G1320" s="125"/>
    </row>
    <row r="1321" spans="2:7" hidden="1" x14ac:dyDescent="0.25">
      <c r="B1321" s="103"/>
      <c r="C1321" s="103"/>
      <c r="D1321" s="103"/>
      <c r="E1321" s="124"/>
      <c r="F1321" s="124"/>
      <c r="G1321" s="125"/>
    </row>
    <row r="1322" spans="2:7" hidden="1" x14ac:dyDescent="0.25">
      <c r="B1322" s="103"/>
      <c r="C1322" s="103"/>
      <c r="D1322" s="103"/>
      <c r="E1322" s="124"/>
      <c r="F1322" s="124"/>
      <c r="G1322" s="125"/>
    </row>
    <row r="1323" spans="2:7" hidden="1" x14ac:dyDescent="0.25">
      <c r="B1323" s="103"/>
      <c r="C1323" s="103"/>
      <c r="D1323" s="103"/>
      <c r="E1323" s="124"/>
      <c r="F1323" s="124"/>
      <c r="G1323" s="125"/>
    </row>
    <row r="1324" spans="2:7" hidden="1" x14ac:dyDescent="0.25">
      <c r="B1324" s="103"/>
      <c r="C1324" s="103"/>
      <c r="D1324" s="103"/>
      <c r="E1324" s="124"/>
      <c r="F1324" s="124"/>
      <c r="G1324" s="125"/>
    </row>
    <row r="1325" spans="2:7" hidden="1" x14ac:dyDescent="0.25">
      <c r="B1325" s="103"/>
      <c r="C1325" s="103"/>
      <c r="D1325" s="103"/>
      <c r="E1325" s="124"/>
      <c r="F1325" s="124"/>
      <c r="G1325" s="125"/>
    </row>
    <row r="1326" spans="2:7" hidden="1" x14ac:dyDescent="0.25">
      <c r="B1326" s="103"/>
      <c r="C1326" s="103"/>
      <c r="D1326" s="103"/>
      <c r="E1326" s="124"/>
      <c r="F1326" s="124"/>
      <c r="G1326" s="125"/>
    </row>
    <row r="1327" spans="2:7" hidden="1" x14ac:dyDescent="0.25">
      <c r="B1327" s="103"/>
      <c r="C1327" s="103"/>
      <c r="D1327" s="103"/>
      <c r="E1327" s="124"/>
      <c r="F1327" s="124"/>
      <c r="G1327" s="125"/>
    </row>
    <row r="1328" spans="2:7" hidden="1" x14ac:dyDescent="0.25">
      <c r="B1328" s="103"/>
      <c r="C1328" s="103"/>
      <c r="D1328" s="103"/>
      <c r="E1328" s="124"/>
      <c r="F1328" s="124"/>
      <c r="G1328" s="125"/>
    </row>
    <row r="1329" spans="2:7" hidden="1" x14ac:dyDescent="0.25">
      <c r="B1329" s="103"/>
      <c r="C1329" s="103"/>
      <c r="D1329" s="103"/>
      <c r="E1329" s="124"/>
      <c r="F1329" s="124"/>
      <c r="G1329" s="125"/>
    </row>
    <row r="1330" spans="2:7" hidden="1" x14ac:dyDescent="0.25">
      <c r="B1330" s="103"/>
      <c r="C1330" s="103"/>
      <c r="D1330" s="103"/>
      <c r="E1330" s="124"/>
      <c r="F1330" s="124"/>
      <c r="G1330" s="125"/>
    </row>
    <row r="1331" spans="2:7" hidden="1" x14ac:dyDescent="0.25">
      <c r="B1331" s="103"/>
      <c r="C1331" s="103"/>
      <c r="D1331" s="103"/>
      <c r="E1331" s="124"/>
      <c r="F1331" s="124"/>
      <c r="G1331" s="125"/>
    </row>
    <row r="1332" spans="2:7" hidden="1" x14ac:dyDescent="0.25">
      <c r="B1332" s="103"/>
      <c r="C1332" s="103"/>
      <c r="D1332" s="103"/>
      <c r="E1332" s="124"/>
      <c r="F1332" s="124"/>
      <c r="G1332" s="125"/>
    </row>
    <row r="1333" spans="2:7" hidden="1" x14ac:dyDescent="0.25">
      <c r="B1333" s="103"/>
      <c r="C1333" s="103"/>
      <c r="D1333" s="103"/>
      <c r="E1333" s="124"/>
      <c r="F1333" s="124"/>
      <c r="G1333" s="125"/>
    </row>
    <row r="1334" spans="2:7" hidden="1" x14ac:dyDescent="0.25">
      <c r="B1334" s="103"/>
      <c r="C1334" s="103"/>
      <c r="D1334" s="103"/>
      <c r="E1334" s="124"/>
      <c r="F1334" s="124"/>
      <c r="G1334" s="125"/>
    </row>
    <row r="1335" spans="2:7" hidden="1" x14ac:dyDescent="0.25">
      <c r="B1335" s="103"/>
      <c r="C1335" s="103"/>
      <c r="D1335" s="103"/>
      <c r="E1335" s="124"/>
      <c r="F1335" s="124"/>
      <c r="G1335" s="125"/>
    </row>
    <row r="1336" spans="2:7" hidden="1" x14ac:dyDescent="0.25">
      <c r="B1336" s="103"/>
      <c r="C1336" s="103"/>
      <c r="D1336" s="103"/>
      <c r="E1336" s="124"/>
      <c r="F1336" s="124"/>
      <c r="G1336" s="125"/>
    </row>
    <row r="1337" spans="2:7" hidden="1" x14ac:dyDescent="0.25">
      <c r="B1337" s="103"/>
      <c r="C1337" s="103"/>
      <c r="D1337" s="103"/>
      <c r="E1337" s="124"/>
      <c r="F1337" s="124"/>
      <c r="G1337" s="125"/>
    </row>
    <row r="1338" spans="2:7" hidden="1" x14ac:dyDescent="0.25">
      <c r="B1338" s="103"/>
      <c r="C1338" s="103"/>
      <c r="D1338" s="103"/>
      <c r="E1338" s="124"/>
      <c r="F1338" s="124"/>
      <c r="G1338" s="125"/>
    </row>
    <row r="1339" spans="2:7" hidden="1" x14ac:dyDescent="0.25">
      <c r="B1339" s="103"/>
      <c r="C1339" s="103"/>
      <c r="D1339" s="103"/>
      <c r="E1339" s="124"/>
      <c r="F1339" s="124"/>
      <c r="G1339" s="125"/>
    </row>
    <row r="1340" spans="2:7" hidden="1" x14ac:dyDescent="0.25">
      <c r="B1340" s="103"/>
      <c r="C1340" s="103"/>
      <c r="D1340" s="103"/>
      <c r="E1340" s="124"/>
      <c r="F1340" s="124"/>
      <c r="G1340" s="125"/>
    </row>
    <row r="1341" spans="2:7" hidden="1" x14ac:dyDescent="0.25">
      <c r="B1341" s="103"/>
      <c r="C1341" s="103"/>
      <c r="D1341" s="103"/>
      <c r="E1341" s="124"/>
      <c r="F1341" s="124"/>
      <c r="G1341" s="125"/>
    </row>
    <row r="1342" spans="2:7" hidden="1" x14ac:dyDescent="0.25">
      <c r="B1342" s="103"/>
      <c r="C1342" s="103"/>
      <c r="D1342" s="103"/>
      <c r="E1342" s="124"/>
      <c r="F1342" s="124"/>
      <c r="G1342" s="125"/>
    </row>
    <row r="1343" spans="2:7" hidden="1" x14ac:dyDescent="0.25">
      <c r="B1343" s="103"/>
      <c r="C1343" s="103"/>
      <c r="D1343" s="103"/>
      <c r="E1343" s="124"/>
      <c r="F1343" s="124"/>
      <c r="G1343" s="125"/>
    </row>
    <row r="1344" spans="2:7" hidden="1" x14ac:dyDescent="0.25">
      <c r="B1344" s="103"/>
      <c r="C1344" s="103"/>
      <c r="D1344" s="103"/>
      <c r="E1344" s="124"/>
      <c r="F1344" s="124"/>
      <c r="G1344" s="125"/>
    </row>
    <row r="1345" spans="2:7" hidden="1" x14ac:dyDescent="0.25">
      <c r="B1345" s="103"/>
      <c r="C1345" s="103"/>
      <c r="D1345" s="103"/>
      <c r="E1345" s="124"/>
      <c r="F1345" s="124"/>
      <c r="G1345" s="125"/>
    </row>
    <row r="1346" spans="2:7" hidden="1" x14ac:dyDescent="0.25">
      <c r="B1346" s="103"/>
      <c r="C1346" s="103"/>
      <c r="D1346" s="103"/>
      <c r="E1346" s="124"/>
      <c r="F1346" s="124"/>
      <c r="G1346" s="125"/>
    </row>
    <row r="1347" spans="2:7" hidden="1" x14ac:dyDescent="0.25">
      <c r="B1347" s="103"/>
      <c r="C1347" s="103"/>
      <c r="D1347" s="103"/>
      <c r="E1347" s="124"/>
      <c r="F1347" s="124"/>
      <c r="G1347" s="125"/>
    </row>
    <row r="1348" spans="2:7" hidden="1" x14ac:dyDescent="0.25">
      <c r="B1348" s="103"/>
      <c r="C1348" s="103"/>
      <c r="D1348" s="103"/>
      <c r="E1348" s="124"/>
      <c r="F1348" s="124"/>
      <c r="G1348" s="125"/>
    </row>
    <row r="1349" spans="2:7" hidden="1" x14ac:dyDescent="0.25">
      <c r="B1349" s="103"/>
      <c r="C1349" s="103"/>
      <c r="D1349" s="103"/>
      <c r="E1349" s="124"/>
      <c r="F1349" s="124"/>
      <c r="G1349" s="125"/>
    </row>
    <row r="1350" spans="2:7" hidden="1" x14ac:dyDescent="0.25">
      <c r="B1350" s="103"/>
      <c r="C1350" s="103"/>
      <c r="D1350" s="103"/>
      <c r="E1350" s="124"/>
      <c r="F1350" s="124"/>
      <c r="G1350" s="125"/>
    </row>
    <row r="1351" spans="2:7" hidden="1" x14ac:dyDescent="0.25">
      <c r="B1351" s="103"/>
      <c r="C1351" s="103"/>
      <c r="D1351" s="103"/>
      <c r="E1351" s="124"/>
      <c r="F1351" s="124"/>
      <c r="G1351" s="125"/>
    </row>
    <row r="1352" spans="2:7" hidden="1" x14ac:dyDescent="0.25">
      <c r="B1352" s="103"/>
      <c r="C1352" s="103"/>
      <c r="D1352" s="103"/>
      <c r="E1352" s="124"/>
      <c r="F1352" s="124"/>
      <c r="G1352" s="125"/>
    </row>
    <row r="1353" spans="2:7" hidden="1" x14ac:dyDescent="0.25">
      <c r="B1353" s="103"/>
      <c r="C1353" s="103"/>
      <c r="D1353" s="103"/>
      <c r="E1353" s="124"/>
      <c r="F1353" s="124"/>
      <c r="G1353" s="125"/>
    </row>
    <row r="1354" spans="2:7" hidden="1" x14ac:dyDescent="0.25">
      <c r="B1354" s="103"/>
      <c r="C1354" s="103"/>
      <c r="D1354" s="103"/>
      <c r="E1354" s="124"/>
      <c r="F1354" s="124"/>
      <c r="G1354" s="125"/>
    </row>
    <row r="1355" spans="2:7" hidden="1" x14ac:dyDescent="0.25">
      <c r="B1355" s="103"/>
      <c r="C1355" s="103"/>
      <c r="D1355" s="103"/>
      <c r="E1355" s="124"/>
      <c r="F1355" s="124"/>
      <c r="G1355" s="125"/>
    </row>
    <row r="1356" spans="2:7" hidden="1" x14ac:dyDescent="0.25">
      <c r="B1356" s="103"/>
      <c r="C1356" s="103"/>
      <c r="D1356" s="103"/>
      <c r="E1356" s="124"/>
      <c r="F1356" s="124"/>
      <c r="G1356" s="125"/>
    </row>
    <row r="1357" spans="2:7" hidden="1" x14ac:dyDescent="0.25">
      <c r="B1357" s="103"/>
      <c r="C1357" s="103"/>
      <c r="D1357" s="103"/>
      <c r="E1357" s="124"/>
      <c r="F1357" s="124"/>
      <c r="G1357" s="125"/>
    </row>
    <row r="1358" spans="2:7" hidden="1" x14ac:dyDescent="0.25">
      <c r="B1358" s="103"/>
      <c r="C1358" s="103"/>
      <c r="D1358" s="103"/>
      <c r="E1358" s="124"/>
      <c r="F1358" s="124"/>
      <c r="G1358" s="125"/>
    </row>
    <row r="1359" spans="2:7" hidden="1" x14ac:dyDescent="0.25">
      <c r="B1359" s="103"/>
      <c r="C1359" s="103"/>
      <c r="D1359" s="103"/>
      <c r="E1359" s="124"/>
      <c r="F1359" s="124"/>
      <c r="G1359" s="125"/>
    </row>
    <row r="1360" spans="2:7" hidden="1" x14ac:dyDescent="0.25">
      <c r="B1360" s="103"/>
      <c r="C1360" s="103"/>
      <c r="D1360" s="103"/>
      <c r="E1360" s="124"/>
      <c r="F1360" s="124"/>
      <c r="G1360" s="125"/>
    </row>
    <row r="1361" spans="2:7" hidden="1" x14ac:dyDescent="0.25">
      <c r="B1361" s="103"/>
      <c r="C1361" s="103"/>
      <c r="D1361" s="103"/>
      <c r="E1361" s="124"/>
      <c r="F1361" s="124"/>
      <c r="G1361" s="125"/>
    </row>
    <row r="1362" spans="2:7" hidden="1" x14ac:dyDescent="0.25">
      <c r="B1362" s="103"/>
      <c r="C1362" s="103"/>
      <c r="D1362" s="103"/>
      <c r="E1362" s="124"/>
      <c r="F1362" s="124"/>
      <c r="G1362" s="125"/>
    </row>
    <row r="1363" spans="2:7" hidden="1" x14ac:dyDescent="0.25">
      <c r="B1363" s="103"/>
      <c r="C1363" s="103"/>
      <c r="D1363" s="103"/>
      <c r="E1363" s="124"/>
      <c r="F1363" s="124"/>
      <c r="G1363" s="125"/>
    </row>
    <row r="1364" spans="2:7" hidden="1" x14ac:dyDescent="0.25">
      <c r="B1364" s="103"/>
      <c r="C1364" s="103"/>
      <c r="D1364" s="103"/>
      <c r="E1364" s="124"/>
      <c r="F1364" s="124"/>
      <c r="G1364" s="125"/>
    </row>
    <row r="1365" spans="2:7" hidden="1" x14ac:dyDescent="0.25">
      <c r="B1365" s="103"/>
      <c r="C1365" s="103"/>
      <c r="D1365" s="103"/>
      <c r="E1365" s="124"/>
      <c r="F1365" s="124"/>
      <c r="G1365" s="125"/>
    </row>
    <row r="1366" spans="2:7" hidden="1" x14ac:dyDescent="0.25">
      <c r="B1366" s="103"/>
      <c r="C1366" s="103"/>
      <c r="D1366" s="103"/>
      <c r="E1366" s="124"/>
      <c r="F1366" s="124"/>
      <c r="G1366" s="125"/>
    </row>
    <row r="1367" spans="2:7" hidden="1" x14ac:dyDescent="0.25">
      <c r="B1367" s="103"/>
      <c r="C1367" s="103"/>
      <c r="D1367" s="103"/>
      <c r="E1367" s="124"/>
      <c r="F1367" s="124"/>
      <c r="G1367" s="125"/>
    </row>
    <row r="1368" spans="2:7" hidden="1" x14ac:dyDescent="0.25">
      <c r="B1368" s="103"/>
      <c r="C1368" s="103"/>
      <c r="D1368" s="103"/>
      <c r="E1368" s="124"/>
      <c r="F1368" s="124"/>
      <c r="G1368" s="125"/>
    </row>
    <row r="1369" spans="2:7" hidden="1" x14ac:dyDescent="0.25">
      <c r="B1369" s="103"/>
      <c r="C1369" s="103"/>
      <c r="D1369" s="103"/>
      <c r="E1369" s="124"/>
      <c r="F1369" s="124"/>
      <c r="G1369" s="125"/>
    </row>
    <row r="1370" spans="2:7" hidden="1" x14ac:dyDescent="0.25">
      <c r="B1370" s="103"/>
      <c r="C1370" s="103"/>
      <c r="D1370" s="103"/>
      <c r="E1370" s="124"/>
      <c r="F1370" s="124"/>
      <c r="G1370" s="125"/>
    </row>
    <row r="1371" spans="2:7" hidden="1" x14ac:dyDescent="0.25">
      <c r="B1371" s="103"/>
      <c r="C1371" s="103"/>
      <c r="D1371" s="103"/>
      <c r="E1371" s="124"/>
      <c r="F1371" s="124"/>
      <c r="G1371" s="125"/>
    </row>
    <row r="1372" spans="2:7" hidden="1" x14ac:dyDescent="0.25">
      <c r="B1372" s="103"/>
      <c r="C1372" s="103"/>
      <c r="D1372" s="103"/>
      <c r="E1372" s="124"/>
      <c r="F1372" s="124"/>
      <c r="G1372" s="125"/>
    </row>
    <row r="1373" spans="2:7" hidden="1" x14ac:dyDescent="0.25">
      <c r="B1373" s="103"/>
      <c r="C1373" s="103"/>
      <c r="D1373" s="103"/>
      <c r="E1373" s="124"/>
      <c r="F1373" s="124"/>
      <c r="G1373" s="125"/>
    </row>
    <row r="1374" spans="2:7" hidden="1" x14ac:dyDescent="0.25">
      <c r="B1374" s="103"/>
      <c r="C1374" s="103"/>
      <c r="D1374" s="103"/>
      <c r="E1374" s="124"/>
      <c r="F1374" s="124"/>
      <c r="G1374" s="125"/>
    </row>
    <row r="1375" spans="2:7" hidden="1" x14ac:dyDescent="0.25">
      <c r="B1375" s="103"/>
      <c r="C1375" s="103"/>
      <c r="D1375" s="103"/>
      <c r="E1375" s="124"/>
      <c r="F1375" s="124"/>
      <c r="G1375" s="125"/>
    </row>
    <row r="1376" spans="2:7" hidden="1" x14ac:dyDescent="0.25">
      <c r="B1376" s="103"/>
      <c r="C1376" s="103"/>
      <c r="D1376" s="103"/>
      <c r="E1376" s="124"/>
      <c r="F1376" s="124"/>
      <c r="G1376" s="125"/>
    </row>
    <row r="1377" spans="2:7" hidden="1" x14ac:dyDescent="0.25">
      <c r="B1377" s="103"/>
      <c r="C1377" s="103"/>
      <c r="D1377" s="103"/>
      <c r="E1377" s="124"/>
      <c r="F1377" s="124"/>
      <c r="G1377" s="125"/>
    </row>
    <row r="1378" spans="2:7" hidden="1" x14ac:dyDescent="0.25">
      <c r="B1378" s="103"/>
      <c r="C1378" s="103"/>
      <c r="D1378" s="103"/>
      <c r="E1378" s="124"/>
      <c r="F1378" s="124"/>
      <c r="G1378" s="125"/>
    </row>
    <row r="1379" spans="2:7" hidden="1" x14ac:dyDescent="0.25">
      <c r="B1379" s="103"/>
      <c r="C1379" s="103"/>
      <c r="D1379" s="103"/>
      <c r="E1379" s="124"/>
      <c r="F1379" s="124"/>
      <c r="G1379" s="125"/>
    </row>
    <row r="1380" spans="2:7" hidden="1" x14ac:dyDescent="0.25">
      <c r="B1380" s="103"/>
      <c r="C1380" s="103"/>
      <c r="D1380" s="103"/>
      <c r="E1380" s="124"/>
      <c r="F1380" s="124"/>
      <c r="G1380" s="125"/>
    </row>
    <row r="1381" spans="2:7" hidden="1" x14ac:dyDescent="0.25">
      <c r="B1381" s="103"/>
      <c r="C1381" s="103"/>
      <c r="D1381" s="103"/>
      <c r="E1381" s="124"/>
      <c r="F1381" s="124"/>
      <c r="G1381" s="125"/>
    </row>
    <row r="1382" spans="2:7" hidden="1" x14ac:dyDescent="0.25">
      <c r="B1382" s="103"/>
      <c r="C1382" s="103"/>
      <c r="D1382" s="103"/>
      <c r="E1382" s="124"/>
      <c r="F1382" s="124"/>
      <c r="G1382" s="125"/>
    </row>
    <row r="1383" spans="2:7" hidden="1" x14ac:dyDescent="0.25">
      <c r="B1383" s="103"/>
      <c r="C1383" s="103"/>
      <c r="D1383" s="103"/>
      <c r="E1383" s="124"/>
      <c r="F1383" s="124"/>
      <c r="G1383" s="125"/>
    </row>
    <row r="1384" spans="2:7" hidden="1" x14ac:dyDescent="0.25">
      <c r="B1384" s="103"/>
      <c r="C1384" s="103"/>
      <c r="D1384" s="103"/>
      <c r="E1384" s="124"/>
      <c r="F1384" s="124"/>
      <c r="G1384" s="125"/>
    </row>
    <row r="1385" spans="2:7" hidden="1" x14ac:dyDescent="0.25">
      <c r="B1385" s="103"/>
      <c r="C1385" s="103"/>
      <c r="D1385" s="103"/>
      <c r="E1385" s="124"/>
      <c r="F1385" s="124"/>
      <c r="G1385" s="125"/>
    </row>
    <row r="1386" spans="2:7" hidden="1" x14ac:dyDescent="0.25">
      <c r="B1386" s="103"/>
      <c r="C1386" s="103"/>
      <c r="D1386" s="103"/>
      <c r="E1386" s="124"/>
      <c r="F1386" s="124"/>
      <c r="G1386" s="125"/>
    </row>
    <row r="1387" spans="2:7" hidden="1" x14ac:dyDescent="0.25">
      <c r="B1387" s="103"/>
      <c r="C1387" s="103"/>
      <c r="D1387" s="103"/>
      <c r="E1387" s="124"/>
      <c r="F1387" s="124"/>
      <c r="G1387" s="125"/>
    </row>
    <row r="1388" spans="2:7" hidden="1" x14ac:dyDescent="0.25">
      <c r="B1388" s="103"/>
      <c r="C1388" s="103"/>
      <c r="D1388" s="103"/>
      <c r="E1388" s="124"/>
      <c r="F1388" s="124"/>
      <c r="G1388" s="125"/>
    </row>
    <row r="1389" spans="2:7" hidden="1" x14ac:dyDescent="0.25">
      <c r="B1389" s="103"/>
      <c r="C1389" s="103"/>
      <c r="D1389" s="103"/>
      <c r="E1389" s="124"/>
      <c r="F1389" s="124"/>
      <c r="G1389" s="125"/>
    </row>
    <row r="1390" spans="2:7" hidden="1" x14ac:dyDescent="0.25">
      <c r="B1390" s="103"/>
      <c r="C1390" s="103"/>
      <c r="D1390" s="103"/>
      <c r="E1390" s="124"/>
      <c r="F1390" s="124"/>
      <c r="G1390" s="125"/>
    </row>
    <row r="1391" spans="2:7" hidden="1" x14ac:dyDescent="0.25">
      <c r="B1391" s="103"/>
      <c r="C1391" s="103"/>
      <c r="D1391" s="103"/>
      <c r="E1391" s="124"/>
      <c r="F1391" s="124"/>
      <c r="G1391" s="125"/>
    </row>
    <row r="1392" spans="2:7" hidden="1" x14ac:dyDescent="0.25">
      <c r="B1392" s="103"/>
      <c r="C1392" s="103"/>
      <c r="D1392" s="103"/>
      <c r="E1392" s="124"/>
      <c r="F1392" s="124"/>
      <c r="G1392" s="125"/>
    </row>
    <row r="1393" spans="2:7" hidden="1" x14ac:dyDescent="0.25">
      <c r="B1393" s="103"/>
      <c r="C1393" s="103"/>
      <c r="D1393" s="103"/>
      <c r="E1393" s="124"/>
      <c r="F1393" s="124"/>
      <c r="G1393" s="125"/>
    </row>
    <row r="1394" spans="2:7" hidden="1" x14ac:dyDescent="0.25">
      <c r="B1394" s="103"/>
      <c r="C1394" s="103"/>
      <c r="D1394" s="103"/>
      <c r="E1394" s="124"/>
      <c r="F1394" s="124"/>
      <c r="G1394" s="125"/>
    </row>
    <row r="1395" spans="2:7" hidden="1" x14ac:dyDescent="0.25">
      <c r="B1395" s="103"/>
      <c r="C1395" s="103"/>
      <c r="D1395" s="103"/>
      <c r="E1395" s="124"/>
      <c r="F1395" s="124"/>
      <c r="G1395" s="125"/>
    </row>
    <row r="1396" spans="2:7" hidden="1" x14ac:dyDescent="0.25">
      <c r="B1396" s="103"/>
      <c r="C1396" s="103"/>
      <c r="D1396" s="103"/>
      <c r="E1396" s="124"/>
      <c r="F1396" s="124"/>
      <c r="G1396" s="125"/>
    </row>
    <row r="1397" spans="2:7" hidden="1" x14ac:dyDescent="0.25">
      <c r="B1397" s="103"/>
      <c r="C1397" s="103"/>
      <c r="D1397" s="103"/>
      <c r="E1397" s="124"/>
      <c r="F1397" s="124"/>
      <c r="G1397" s="125"/>
    </row>
    <row r="1398" spans="2:7" hidden="1" x14ac:dyDescent="0.25">
      <c r="B1398" s="103"/>
      <c r="C1398" s="103"/>
      <c r="D1398" s="103"/>
      <c r="E1398" s="124"/>
      <c r="F1398" s="124"/>
      <c r="G1398" s="125"/>
    </row>
    <row r="1399" spans="2:7" hidden="1" x14ac:dyDescent="0.25">
      <c r="B1399" s="103"/>
      <c r="C1399" s="103"/>
      <c r="D1399" s="103"/>
      <c r="E1399" s="124"/>
      <c r="F1399" s="124"/>
      <c r="G1399" s="125"/>
    </row>
    <row r="1400" spans="2:7" hidden="1" x14ac:dyDescent="0.25">
      <c r="B1400" s="103"/>
      <c r="C1400" s="103"/>
      <c r="D1400" s="103"/>
      <c r="E1400" s="124"/>
      <c r="F1400" s="124"/>
      <c r="G1400" s="125"/>
    </row>
    <row r="1401" spans="2:7" hidden="1" x14ac:dyDescent="0.25">
      <c r="B1401" s="103"/>
      <c r="C1401" s="103"/>
      <c r="D1401" s="103"/>
      <c r="E1401" s="124"/>
      <c r="F1401" s="124"/>
      <c r="G1401" s="125"/>
    </row>
    <row r="1402" spans="2:7" hidden="1" x14ac:dyDescent="0.25">
      <c r="B1402" s="103"/>
      <c r="C1402" s="103"/>
      <c r="D1402" s="103"/>
      <c r="E1402" s="124"/>
      <c r="F1402" s="124"/>
      <c r="G1402" s="125"/>
    </row>
    <row r="1403" spans="2:7" hidden="1" x14ac:dyDescent="0.25">
      <c r="B1403" s="103"/>
      <c r="C1403" s="103"/>
      <c r="D1403" s="103"/>
      <c r="E1403" s="124"/>
      <c r="F1403" s="124"/>
      <c r="G1403" s="125"/>
    </row>
    <row r="1404" spans="2:7" hidden="1" x14ac:dyDescent="0.25">
      <c r="B1404" s="103"/>
      <c r="C1404" s="103"/>
      <c r="D1404" s="103"/>
      <c r="E1404" s="124"/>
      <c r="F1404" s="124"/>
      <c r="G1404" s="125"/>
    </row>
    <row r="1405" spans="2:7" hidden="1" x14ac:dyDescent="0.25">
      <c r="B1405" s="103"/>
      <c r="C1405" s="103"/>
      <c r="D1405" s="103"/>
      <c r="E1405" s="124"/>
      <c r="F1405" s="124"/>
      <c r="G1405" s="125"/>
    </row>
    <row r="1406" spans="2:7" hidden="1" x14ac:dyDescent="0.25">
      <c r="B1406" s="103"/>
      <c r="C1406" s="103"/>
      <c r="D1406" s="103"/>
      <c r="E1406" s="124"/>
      <c r="F1406" s="124"/>
      <c r="G1406" s="125"/>
    </row>
    <row r="1407" spans="2:7" hidden="1" x14ac:dyDescent="0.25">
      <c r="B1407" s="103"/>
      <c r="C1407" s="103"/>
      <c r="D1407" s="103"/>
      <c r="E1407" s="124"/>
      <c r="F1407" s="124"/>
      <c r="G1407" s="125"/>
    </row>
    <row r="1408" spans="2:7" hidden="1" x14ac:dyDescent="0.25">
      <c r="B1408" s="103"/>
      <c r="C1408" s="103"/>
      <c r="D1408" s="103"/>
      <c r="E1408" s="124"/>
      <c r="F1408" s="124"/>
      <c r="G1408" s="125"/>
    </row>
    <row r="1409" spans="2:7" hidden="1" x14ac:dyDescent="0.25">
      <c r="B1409" s="103"/>
      <c r="C1409" s="103"/>
      <c r="D1409" s="103"/>
      <c r="E1409" s="124"/>
      <c r="F1409" s="124"/>
      <c r="G1409" s="125"/>
    </row>
    <row r="1410" spans="2:7" hidden="1" x14ac:dyDescent="0.25">
      <c r="B1410" s="103"/>
      <c r="C1410" s="103"/>
      <c r="D1410" s="103"/>
      <c r="E1410" s="124"/>
      <c r="F1410" s="124"/>
      <c r="G1410" s="125"/>
    </row>
    <row r="1411" spans="2:7" hidden="1" x14ac:dyDescent="0.25">
      <c r="B1411" s="103"/>
      <c r="C1411" s="103"/>
      <c r="D1411" s="103"/>
      <c r="E1411" s="124"/>
      <c r="F1411" s="124"/>
      <c r="G1411" s="125"/>
    </row>
    <row r="1412" spans="2:7" hidden="1" x14ac:dyDescent="0.25">
      <c r="B1412" s="103"/>
      <c r="C1412" s="103"/>
      <c r="D1412" s="103"/>
      <c r="E1412" s="124"/>
      <c r="F1412" s="124"/>
      <c r="G1412" s="125"/>
    </row>
    <row r="1413" spans="2:7" hidden="1" x14ac:dyDescent="0.25">
      <c r="B1413" s="103"/>
      <c r="C1413" s="103"/>
      <c r="D1413" s="103"/>
      <c r="E1413" s="124"/>
      <c r="F1413" s="124"/>
      <c r="G1413" s="125"/>
    </row>
    <row r="1414" spans="2:7" hidden="1" x14ac:dyDescent="0.25">
      <c r="B1414" s="103"/>
      <c r="C1414" s="103"/>
      <c r="D1414" s="103"/>
      <c r="E1414" s="124"/>
      <c r="F1414" s="124"/>
      <c r="G1414" s="125"/>
    </row>
    <row r="1415" spans="2:7" hidden="1" x14ac:dyDescent="0.25">
      <c r="B1415" s="103"/>
      <c r="C1415" s="103"/>
      <c r="D1415" s="103"/>
      <c r="E1415" s="124"/>
      <c r="F1415" s="124"/>
      <c r="G1415" s="125"/>
    </row>
    <row r="1416" spans="2:7" hidden="1" x14ac:dyDescent="0.25">
      <c r="B1416" s="103"/>
      <c r="C1416" s="103"/>
      <c r="D1416" s="103"/>
      <c r="E1416" s="124"/>
      <c r="F1416" s="124"/>
      <c r="G1416" s="125"/>
    </row>
    <row r="1417" spans="2:7" hidden="1" x14ac:dyDescent="0.25">
      <c r="B1417" s="103"/>
      <c r="C1417" s="103"/>
      <c r="D1417" s="103"/>
      <c r="E1417" s="124"/>
      <c r="F1417" s="124"/>
      <c r="G1417" s="125"/>
    </row>
    <row r="1418" spans="2:7" hidden="1" x14ac:dyDescent="0.25">
      <c r="B1418" s="103"/>
      <c r="C1418" s="103"/>
      <c r="D1418" s="103"/>
      <c r="E1418" s="124"/>
      <c r="F1418" s="124"/>
      <c r="G1418" s="125"/>
    </row>
    <row r="1419" spans="2:7" hidden="1" x14ac:dyDescent="0.25">
      <c r="B1419" s="103"/>
      <c r="C1419" s="103"/>
      <c r="D1419" s="103"/>
      <c r="E1419" s="124"/>
      <c r="F1419" s="124"/>
      <c r="G1419" s="125"/>
    </row>
    <row r="1420" spans="2:7" hidden="1" x14ac:dyDescent="0.25">
      <c r="B1420" s="103"/>
      <c r="C1420" s="103"/>
      <c r="D1420" s="103"/>
      <c r="E1420" s="124"/>
      <c r="F1420" s="124"/>
      <c r="G1420" s="125"/>
    </row>
    <row r="1421" spans="2:7" hidden="1" x14ac:dyDescent="0.25">
      <c r="B1421" s="103"/>
      <c r="C1421" s="103"/>
      <c r="D1421" s="103"/>
      <c r="E1421" s="124"/>
      <c r="F1421" s="124"/>
      <c r="G1421" s="125"/>
    </row>
    <row r="1422" spans="2:7" hidden="1" x14ac:dyDescent="0.25">
      <c r="B1422" s="103"/>
      <c r="C1422" s="103"/>
      <c r="D1422" s="103"/>
      <c r="E1422" s="124"/>
      <c r="F1422" s="124"/>
      <c r="G1422" s="125"/>
    </row>
    <row r="1423" spans="2:7" hidden="1" x14ac:dyDescent="0.25">
      <c r="B1423" s="103"/>
      <c r="C1423" s="103"/>
      <c r="D1423" s="103"/>
      <c r="E1423" s="124"/>
      <c r="F1423" s="124"/>
      <c r="G1423" s="125"/>
    </row>
    <row r="1424" spans="2:7" hidden="1" x14ac:dyDescent="0.25">
      <c r="B1424" s="103"/>
      <c r="C1424" s="103"/>
      <c r="D1424" s="103"/>
      <c r="E1424" s="124"/>
      <c r="F1424" s="124"/>
      <c r="G1424" s="125"/>
    </row>
    <row r="1425" spans="2:7" hidden="1" x14ac:dyDescent="0.25">
      <c r="B1425" s="103"/>
      <c r="C1425" s="103"/>
      <c r="D1425" s="103"/>
      <c r="E1425" s="124"/>
      <c r="F1425" s="124"/>
      <c r="G1425" s="125"/>
    </row>
    <row r="1426" spans="2:7" hidden="1" x14ac:dyDescent="0.25">
      <c r="B1426" s="103"/>
      <c r="C1426" s="103"/>
      <c r="D1426" s="103"/>
      <c r="E1426" s="124"/>
      <c r="F1426" s="124"/>
      <c r="G1426" s="125"/>
    </row>
    <row r="1427" spans="2:7" hidden="1" x14ac:dyDescent="0.25">
      <c r="B1427" s="103"/>
      <c r="C1427" s="103"/>
      <c r="D1427" s="103"/>
      <c r="E1427" s="124"/>
      <c r="F1427" s="124"/>
      <c r="G1427" s="125"/>
    </row>
    <row r="1428" spans="2:7" hidden="1" x14ac:dyDescent="0.25">
      <c r="B1428" s="103"/>
      <c r="C1428" s="103"/>
      <c r="D1428" s="103"/>
      <c r="E1428" s="124"/>
      <c r="F1428" s="124"/>
      <c r="G1428" s="125"/>
    </row>
    <row r="1429" spans="2:7" hidden="1" x14ac:dyDescent="0.25">
      <c r="B1429" s="103"/>
      <c r="C1429" s="103"/>
      <c r="D1429" s="103"/>
      <c r="E1429" s="124"/>
      <c r="F1429" s="124"/>
      <c r="G1429" s="125"/>
    </row>
    <row r="1430" spans="2:7" hidden="1" x14ac:dyDescent="0.25">
      <c r="B1430" s="103"/>
      <c r="C1430" s="103"/>
      <c r="D1430" s="103"/>
      <c r="E1430" s="124"/>
      <c r="F1430" s="124"/>
      <c r="G1430" s="125"/>
    </row>
    <row r="1431" spans="2:7" hidden="1" x14ac:dyDescent="0.25">
      <c r="B1431" s="103"/>
      <c r="C1431" s="103"/>
      <c r="D1431" s="103"/>
      <c r="E1431" s="124"/>
      <c r="F1431" s="124"/>
      <c r="G1431" s="125"/>
    </row>
    <row r="1432" spans="2:7" hidden="1" x14ac:dyDescent="0.25">
      <c r="B1432" s="103"/>
      <c r="C1432" s="103"/>
      <c r="D1432" s="103"/>
      <c r="E1432" s="124"/>
      <c r="F1432" s="124"/>
      <c r="G1432" s="125"/>
    </row>
    <row r="1433" spans="2:7" hidden="1" x14ac:dyDescent="0.25">
      <c r="B1433" s="103"/>
      <c r="C1433" s="103"/>
      <c r="D1433" s="103"/>
      <c r="E1433" s="124"/>
      <c r="F1433" s="124"/>
      <c r="G1433" s="125"/>
    </row>
    <row r="1434" spans="2:7" hidden="1" x14ac:dyDescent="0.25">
      <c r="B1434" s="103"/>
      <c r="C1434" s="103"/>
      <c r="D1434" s="103"/>
      <c r="E1434" s="124"/>
      <c r="F1434" s="124"/>
      <c r="G1434" s="125"/>
    </row>
    <row r="1435" spans="2:7" hidden="1" x14ac:dyDescent="0.25">
      <c r="B1435" s="103"/>
      <c r="C1435" s="103"/>
      <c r="D1435" s="103"/>
      <c r="E1435" s="124"/>
      <c r="F1435" s="124"/>
      <c r="G1435" s="125"/>
    </row>
    <row r="1436" spans="2:7" hidden="1" x14ac:dyDescent="0.25">
      <c r="B1436" s="103"/>
      <c r="C1436" s="103"/>
      <c r="D1436" s="103"/>
      <c r="E1436" s="124"/>
      <c r="F1436" s="124"/>
      <c r="G1436" s="125"/>
    </row>
    <row r="1437" spans="2:7" hidden="1" x14ac:dyDescent="0.25">
      <c r="B1437" s="103"/>
      <c r="C1437" s="103"/>
      <c r="D1437" s="103"/>
      <c r="E1437" s="124"/>
      <c r="F1437" s="124"/>
      <c r="G1437" s="125"/>
    </row>
    <row r="1438" spans="2:7" hidden="1" x14ac:dyDescent="0.25">
      <c r="B1438" s="103"/>
      <c r="C1438" s="103"/>
      <c r="D1438" s="103"/>
      <c r="E1438" s="124"/>
      <c r="F1438" s="124"/>
      <c r="G1438" s="125"/>
    </row>
    <row r="1439" spans="2:7" hidden="1" x14ac:dyDescent="0.25">
      <c r="B1439" s="103"/>
      <c r="C1439" s="103"/>
      <c r="D1439" s="103"/>
      <c r="E1439" s="124"/>
      <c r="F1439" s="124"/>
      <c r="G1439" s="125"/>
    </row>
    <row r="1440" spans="2:7" hidden="1" x14ac:dyDescent="0.25">
      <c r="B1440" s="103"/>
      <c r="C1440" s="103"/>
      <c r="D1440" s="103"/>
      <c r="E1440" s="124"/>
      <c r="F1440" s="124"/>
      <c r="G1440" s="125"/>
    </row>
    <row r="1441" spans="2:7" hidden="1" x14ac:dyDescent="0.25">
      <c r="B1441" s="103"/>
      <c r="C1441" s="103"/>
      <c r="D1441" s="103"/>
      <c r="E1441" s="124"/>
      <c r="F1441" s="124"/>
      <c r="G1441" s="125"/>
    </row>
    <row r="1442" spans="2:7" hidden="1" x14ac:dyDescent="0.25">
      <c r="B1442" s="103"/>
      <c r="C1442" s="103"/>
      <c r="D1442" s="103"/>
      <c r="E1442" s="124"/>
      <c r="F1442" s="124"/>
      <c r="G1442" s="125"/>
    </row>
    <row r="1443" spans="2:7" hidden="1" x14ac:dyDescent="0.25">
      <c r="B1443" s="103"/>
      <c r="C1443" s="103"/>
      <c r="D1443" s="103"/>
      <c r="E1443" s="124"/>
      <c r="F1443" s="124"/>
      <c r="G1443" s="125"/>
    </row>
    <row r="1444" spans="2:7" hidden="1" x14ac:dyDescent="0.25">
      <c r="B1444" s="103"/>
      <c r="C1444" s="103"/>
      <c r="D1444" s="103"/>
      <c r="E1444" s="124"/>
      <c r="F1444" s="124"/>
      <c r="G1444" s="125"/>
    </row>
    <row r="1445" spans="2:7" hidden="1" x14ac:dyDescent="0.25">
      <c r="B1445" s="103"/>
      <c r="C1445" s="103"/>
      <c r="D1445" s="103"/>
      <c r="E1445" s="124"/>
      <c r="F1445" s="124"/>
      <c r="G1445" s="125"/>
    </row>
    <row r="1446" spans="2:7" hidden="1" x14ac:dyDescent="0.25">
      <c r="B1446" s="103"/>
      <c r="C1446" s="103"/>
      <c r="D1446" s="103"/>
      <c r="E1446" s="124"/>
      <c r="F1446" s="124"/>
      <c r="G1446" s="125"/>
    </row>
    <row r="1447" spans="2:7" hidden="1" x14ac:dyDescent="0.25">
      <c r="B1447" s="103"/>
      <c r="C1447" s="103"/>
      <c r="D1447" s="103"/>
      <c r="E1447" s="124"/>
      <c r="F1447" s="124"/>
      <c r="G1447" s="125"/>
    </row>
    <row r="1448" spans="2:7" hidden="1" x14ac:dyDescent="0.25">
      <c r="B1448" s="103"/>
      <c r="C1448" s="103"/>
      <c r="D1448" s="103"/>
      <c r="E1448" s="124"/>
      <c r="F1448" s="124"/>
      <c r="G1448" s="125"/>
    </row>
    <row r="1449" spans="2:7" hidden="1" x14ac:dyDescent="0.25">
      <c r="B1449" s="103"/>
      <c r="C1449" s="103"/>
      <c r="D1449" s="103"/>
      <c r="E1449" s="124"/>
      <c r="F1449" s="124"/>
      <c r="G1449" s="125"/>
    </row>
    <row r="1450" spans="2:7" hidden="1" x14ac:dyDescent="0.25">
      <c r="B1450" s="103"/>
      <c r="C1450" s="103"/>
      <c r="D1450" s="103"/>
      <c r="E1450" s="124"/>
      <c r="F1450" s="124"/>
      <c r="G1450" s="125"/>
    </row>
    <row r="1451" spans="2:7" hidden="1" x14ac:dyDescent="0.25">
      <c r="B1451" s="103"/>
      <c r="C1451" s="103"/>
      <c r="D1451" s="103"/>
      <c r="E1451" s="124"/>
      <c r="F1451" s="124"/>
      <c r="G1451" s="125"/>
    </row>
    <row r="1452" spans="2:7" hidden="1" x14ac:dyDescent="0.25">
      <c r="B1452" s="103"/>
      <c r="C1452" s="103"/>
      <c r="D1452" s="103"/>
      <c r="E1452" s="124"/>
      <c r="F1452" s="124"/>
      <c r="G1452" s="125"/>
    </row>
    <row r="1453" spans="2:7" hidden="1" x14ac:dyDescent="0.25">
      <c r="B1453" s="103"/>
      <c r="C1453" s="103"/>
      <c r="D1453" s="103"/>
      <c r="E1453" s="124"/>
      <c r="F1453" s="124"/>
      <c r="G1453" s="125"/>
    </row>
    <row r="1454" spans="2:7" hidden="1" x14ac:dyDescent="0.25">
      <c r="B1454" s="103"/>
      <c r="C1454" s="103"/>
      <c r="D1454" s="103"/>
      <c r="E1454" s="124"/>
      <c r="F1454" s="124"/>
      <c r="G1454" s="125"/>
    </row>
    <row r="1455" spans="2:7" hidden="1" x14ac:dyDescent="0.25">
      <c r="B1455" s="103"/>
      <c r="C1455" s="103"/>
      <c r="D1455" s="103"/>
      <c r="E1455" s="124"/>
      <c r="F1455" s="124"/>
      <c r="G1455" s="125"/>
    </row>
    <row r="1456" spans="2:7" hidden="1" x14ac:dyDescent="0.25">
      <c r="B1456" s="103"/>
      <c r="C1456" s="103"/>
      <c r="D1456" s="103"/>
      <c r="E1456" s="124"/>
      <c r="F1456" s="124"/>
      <c r="G1456" s="125"/>
    </row>
    <row r="1457" spans="2:7" hidden="1" x14ac:dyDescent="0.25">
      <c r="B1457" s="103"/>
      <c r="C1457" s="103"/>
      <c r="D1457" s="103"/>
      <c r="E1457" s="124"/>
      <c r="F1457" s="124"/>
      <c r="G1457" s="125"/>
    </row>
    <row r="1458" spans="2:7" hidden="1" x14ac:dyDescent="0.25">
      <c r="B1458" s="103"/>
      <c r="C1458" s="103"/>
      <c r="D1458" s="103"/>
      <c r="E1458" s="124"/>
      <c r="F1458" s="124"/>
      <c r="G1458" s="125"/>
    </row>
    <row r="1459" spans="2:7" hidden="1" x14ac:dyDescent="0.25">
      <c r="B1459" s="103"/>
      <c r="C1459" s="103"/>
      <c r="D1459" s="103"/>
      <c r="E1459" s="124"/>
      <c r="F1459" s="124"/>
      <c r="G1459" s="125"/>
    </row>
    <row r="1460" spans="2:7" hidden="1" x14ac:dyDescent="0.25">
      <c r="B1460" s="103"/>
      <c r="C1460" s="103"/>
      <c r="D1460" s="103"/>
      <c r="E1460" s="124"/>
      <c r="F1460" s="124"/>
      <c r="G1460" s="125"/>
    </row>
    <row r="1461" spans="2:7" hidden="1" x14ac:dyDescent="0.25">
      <c r="B1461" s="103"/>
      <c r="C1461" s="103"/>
      <c r="D1461" s="103"/>
      <c r="E1461" s="124"/>
      <c r="F1461" s="124"/>
      <c r="G1461" s="125"/>
    </row>
    <row r="1462" spans="2:7" hidden="1" x14ac:dyDescent="0.25">
      <c r="B1462" s="103"/>
      <c r="C1462" s="103"/>
      <c r="D1462" s="103"/>
      <c r="E1462" s="124"/>
      <c r="F1462" s="124"/>
      <c r="G1462" s="125"/>
    </row>
    <row r="1463" spans="2:7" hidden="1" x14ac:dyDescent="0.25">
      <c r="B1463" s="103"/>
      <c r="C1463" s="103"/>
      <c r="D1463" s="103"/>
      <c r="E1463" s="124"/>
      <c r="F1463" s="124"/>
      <c r="G1463" s="125"/>
    </row>
    <row r="1464" spans="2:7" hidden="1" x14ac:dyDescent="0.25">
      <c r="B1464" s="103"/>
      <c r="C1464" s="103"/>
      <c r="D1464" s="103"/>
      <c r="E1464" s="124"/>
      <c r="F1464" s="124"/>
      <c r="G1464" s="125"/>
    </row>
    <row r="1465" spans="2:7" hidden="1" x14ac:dyDescent="0.25">
      <c r="B1465" s="103"/>
      <c r="C1465" s="103"/>
      <c r="D1465" s="103"/>
      <c r="E1465" s="124"/>
      <c r="F1465" s="124"/>
      <c r="G1465" s="125"/>
    </row>
    <row r="1466" spans="2:7" hidden="1" x14ac:dyDescent="0.25">
      <c r="B1466" s="103"/>
      <c r="C1466" s="103"/>
      <c r="D1466" s="103"/>
      <c r="E1466" s="124"/>
      <c r="F1466" s="124"/>
      <c r="G1466" s="125"/>
    </row>
    <row r="1467" spans="2:7" hidden="1" x14ac:dyDescent="0.25">
      <c r="B1467" s="103"/>
      <c r="C1467" s="103"/>
      <c r="D1467" s="103"/>
      <c r="E1467" s="124"/>
      <c r="F1467" s="124"/>
      <c r="G1467" s="125"/>
    </row>
    <row r="1468" spans="2:7" hidden="1" x14ac:dyDescent="0.25">
      <c r="B1468" s="103"/>
      <c r="C1468" s="103"/>
      <c r="D1468" s="103"/>
      <c r="E1468" s="124"/>
      <c r="F1468" s="124"/>
      <c r="G1468" s="125"/>
    </row>
    <row r="1469" spans="2:7" hidden="1" x14ac:dyDescent="0.25">
      <c r="B1469" s="103"/>
      <c r="C1469" s="103"/>
      <c r="D1469" s="103"/>
      <c r="E1469" s="124"/>
      <c r="F1469" s="124"/>
      <c r="G1469" s="125"/>
    </row>
    <row r="1470" spans="2:7" hidden="1" x14ac:dyDescent="0.25">
      <c r="B1470" s="103"/>
      <c r="C1470" s="103"/>
      <c r="D1470" s="103"/>
      <c r="E1470" s="124"/>
      <c r="F1470" s="124"/>
      <c r="G1470" s="125"/>
    </row>
    <row r="1471" spans="2:7" hidden="1" x14ac:dyDescent="0.25">
      <c r="B1471" s="103"/>
      <c r="C1471" s="103"/>
      <c r="D1471" s="103"/>
      <c r="E1471" s="124"/>
      <c r="F1471" s="124"/>
      <c r="G1471" s="125"/>
    </row>
    <row r="1472" spans="2:7" hidden="1" x14ac:dyDescent="0.25">
      <c r="B1472" s="103"/>
      <c r="C1472" s="103"/>
      <c r="D1472" s="103"/>
      <c r="E1472" s="124"/>
      <c r="F1472" s="124"/>
      <c r="G1472" s="125"/>
    </row>
    <row r="1473" spans="2:7" hidden="1" x14ac:dyDescent="0.25">
      <c r="B1473" s="103"/>
      <c r="C1473" s="103"/>
      <c r="D1473" s="103"/>
      <c r="E1473" s="124"/>
      <c r="F1473" s="124"/>
      <c r="G1473" s="125"/>
    </row>
    <row r="1474" spans="2:7" hidden="1" x14ac:dyDescent="0.25">
      <c r="B1474" s="103"/>
      <c r="C1474" s="103"/>
      <c r="D1474" s="103"/>
      <c r="E1474" s="124"/>
      <c r="F1474" s="124"/>
      <c r="G1474" s="125"/>
    </row>
    <row r="1475" spans="2:7" hidden="1" x14ac:dyDescent="0.25">
      <c r="B1475" s="103"/>
      <c r="C1475" s="103"/>
      <c r="D1475" s="103"/>
      <c r="E1475" s="124"/>
      <c r="F1475" s="124"/>
      <c r="G1475" s="125"/>
    </row>
    <row r="1476" spans="2:7" hidden="1" x14ac:dyDescent="0.25">
      <c r="B1476" s="103"/>
      <c r="C1476" s="103"/>
      <c r="D1476" s="103"/>
      <c r="E1476" s="124"/>
      <c r="F1476" s="124"/>
      <c r="G1476" s="125"/>
    </row>
    <row r="1477" spans="2:7" hidden="1" x14ac:dyDescent="0.25">
      <c r="B1477" s="103"/>
      <c r="C1477" s="103"/>
      <c r="D1477" s="103"/>
      <c r="E1477" s="124"/>
      <c r="F1477" s="124"/>
      <c r="G1477" s="125"/>
    </row>
    <row r="1478" spans="2:7" hidden="1" x14ac:dyDescent="0.25">
      <c r="B1478" s="103"/>
      <c r="C1478" s="103"/>
      <c r="D1478" s="103"/>
      <c r="E1478" s="124"/>
      <c r="F1478" s="124"/>
      <c r="G1478" s="125"/>
    </row>
    <row r="1479" spans="2:7" hidden="1" x14ac:dyDescent="0.25">
      <c r="B1479" s="103"/>
      <c r="C1479" s="103"/>
      <c r="D1479" s="103"/>
      <c r="E1479" s="124"/>
      <c r="F1479" s="124"/>
      <c r="G1479" s="125"/>
    </row>
    <row r="1480" spans="2:7" hidden="1" x14ac:dyDescent="0.25">
      <c r="B1480" s="103"/>
      <c r="C1480" s="103"/>
      <c r="D1480" s="103"/>
      <c r="E1480" s="124"/>
      <c r="F1480" s="124"/>
      <c r="G1480" s="125"/>
    </row>
    <row r="1481" spans="2:7" hidden="1" x14ac:dyDescent="0.25">
      <c r="B1481" s="103"/>
      <c r="C1481" s="103"/>
      <c r="D1481" s="103"/>
      <c r="E1481" s="124"/>
      <c r="F1481" s="124"/>
      <c r="G1481" s="125"/>
    </row>
    <row r="1482" spans="2:7" hidden="1" x14ac:dyDescent="0.25">
      <c r="B1482" s="103"/>
      <c r="C1482" s="103"/>
      <c r="D1482" s="103"/>
      <c r="E1482" s="124"/>
      <c r="F1482" s="124"/>
      <c r="G1482" s="125"/>
    </row>
    <row r="1483" spans="2:7" hidden="1" x14ac:dyDescent="0.25">
      <c r="B1483" s="103"/>
      <c r="C1483" s="103"/>
      <c r="D1483" s="103"/>
      <c r="E1483" s="124"/>
      <c r="F1483" s="124"/>
      <c r="G1483" s="125"/>
    </row>
    <row r="1484" spans="2:7" hidden="1" x14ac:dyDescent="0.25">
      <c r="B1484" s="103"/>
      <c r="C1484" s="103"/>
      <c r="D1484" s="103"/>
      <c r="E1484" s="124"/>
      <c r="F1484" s="124"/>
      <c r="G1484" s="125"/>
    </row>
    <row r="1485" spans="2:7" hidden="1" x14ac:dyDescent="0.25">
      <c r="B1485" s="103"/>
      <c r="C1485" s="103"/>
      <c r="D1485" s="103"/>
      <c r="E1485" s="124"/>
      <c r="F1485" s="124"/>
      <c r="G1485" s="125"/>
    </row>
    <row r="1486" spans="2:7" hidden="1" x14ac:dyDescent="0.25">
      <c r="B1486" s="103"/>
      <c r="C1486" s="103"/>
      <c r="D1486" s="103"/>
      <c r="E1486" s="124"/>
      <c r="F1486" s="124"/>
      <c r="G1486" s="125"/>
    </row>
    <row r="1487" spans="2:7" hidden="1" x14ac:dyDescent="0.25">
      <c r="B1487" s="103"/>
      <c r="C1487" s="103"/>
      <c r="D1487" s="103"/>
      <c r="E1487" s="124"/>
      <c r="F1487" s="124"/>
      <c r="G1487" s="125"/>
    </row>
    <row r="1488" spans="2:7" hidden="1" x14ac:dyDescent="0.25">
      <c r="B1488" s="103"/>
      <c r="C1488" s="103"/>
      <c r="D1488" s="103"/>
      <c r="E1488" s="124"/>
      <c r="F1488" s="124"/>
      <c r="G1488" s="125"/>
    </row>
    <row r="1489" spans="2:7" hidden="1" x14ac:dyDescent="0.25">
      <c r="B1489" s="103"/>
      <c r="C1489" s="103"/>
      <c r="D1489" s="103"/>
      <c r="E1489" s="124"/>
      <c r="F1489" s="124"/>
      <c r="G1489" s="125"/>
    </row>
    <row r="1490" spans="2:7" hidden="1" x14ac:dyDescent="0.25">
      <c r="B1490" s="103"/>
      <c r="C1490" s="103"/>
      <c r="D1490" s="103"/>
      <c r="E1490" s="124"/>
      <c r="F1490" s="124"/>
      <c r="G1490" s="125"/>
    </row>
    <row r="1491" spans="2:7" hidden="1" x14ac:dyDescent="0.25">
      <c r="B1491" s="103"/>
      <c r="C1491" s="103"/>
      <c r="D1491" s="103"/>
      <c r="E1491" s="124"/>
      <c r="F1491" s="124"/>
      <c r="G1491" s="125"/>
    </row>
    <row r="1492" spans="2:7" hidden="1" x14ac:dyDescent="0.25">
      <c r="B1492" s="103"/>
      <c r="C1492" s="103"/>
      <c r="D1492" s="103"/>
      <c r="E1492" s="124"/>
      <c r="F1492" s="124"/>
      <c r="G1492" s="125"/>
    </row>
    <row r="1493" spans="2:7" hidden="1" x14ac:dyDescent="0.25">
      <c r="B1493" s="103"/>
      <c r="C1493" s="103"/>
      <c r="D1493" s="103"/>
      <c r="E1493" s="124"/>
      <c r="F1493" s="124"/>
      <c r="G1493" s="125"/>
    </row>
    <row r="1494" spans="2:7" hidden="1" x14ac:dyDescent="0.25">
      <c r="B1494" s="103"/>
      <c r="C1494" s="103"/>
      <c r="D1494" s="103"/>
      <c r="E1494" s="124"/>
      <c r="F1494" s="124"/>
      <c r="G1494" s="125"/>
    </row>
    <row r="1495" spans="2:7" hidden="1" x14ac:dyDescent="0.25">
      <c r="B1495" s="103"/>
      <c r="C1495" s="103"/>
      <c r="D1495" s="103"/>
      <c r="E1495" s="124"/>
      <c r="F1495" s="124"/>
      <c r="G1495" s="125"/>
    </row>
    <row r="1496" spans="2:7" hidden="1" x14ac:dyDescent="0.25">
      <c r="B1496" s="103"/>
      <c r="C1496" s="103"/>
      <c r="D1496" s="103"/>
      <c r="E1496" s="124"/>
      <c r="F1496" s="124"/>
      <c r="G1496" s="125"/>
    </row>
    <row r="1497" spans="2:7" hidden="1" x14ac:dyDescent="0.25">
      <c r="B1497" s="103"/>
      <c r="C1497" s="103"/>
      <c r="D1497" s="103"/>
      <c r="E1497" s="124"/>
      <c r="F1497" s="124"/>
      <c r="G1497" s="125"/>
    </row>
    <row r="1498" spans="2:7" hidden="1" x14ac:dyDescent="0.25">
      <c r="B1498" s="103"/>
      <c r="C1498" s="103"/>
      <c r="D1498" s="103"/>
      <c r="E1498" s="124"/>
      <c r="F1498" s="124"/>
      <c r="G1498" s="125"/>
    </row>
    <row r="1499" spans="2:7" hidden="1" x14ac:dyDescent="0.25">
      <c r="B1499" s="103"/>
      <c r="C1499" s="103"/>
      <c r="D1499" s="103"/>
      <c r="E1499" s="124"/>
      <c r="F1499" s="124"/>
      <c r="G1499" s="125"/>
    </row>
    <row r="1500" spans="2:7" hidden="1" x14ac:dyDescent="0.25">
      <c r="B1500" s="103"/>
      <c r="C1500" s="103"/>
      <c r="D1500" s="103"/>
      <c r="E1500" s="124"/>
      <c r="F1500" s="124"/>
      <c r="G1500" s="125"/>
    </row>
    <row r="1501" spans="2:7" hidden="1" x14ac:dyDescent="0.25">
      <c r="B1501" s="103"/>
      <c r="C1501" s="103"/>
      <c r="D1501" s="103"/>
      <c r="E1501" s="124"/>
      <c r="F1501" s="124"/>
      <c r="G1501" s="125"/>
    </row>
    <row r="1502" spans="2:7" hidden="1" x14ac:dyDescent="0.25">
      <c r="B1502" s="103"/>
      <c r="C1502" s="103"/>
      <c r="D1502" s="103"/>
      <c r="E1502" s="124"/>
      <c r="F1502" s="124"/>
      <c r="G1502" s="125"/>
    </row>
    <row r="1503" spans="2:7" hidden="1" x14ac:dyDescent="0.25">
      <c r="B1503" s="103"/>
      <c r="C1503" s="103"/>
      <c r="D1503" s="103"/>
      <c r="E1503" s="124"/>
      <c r="F1503" s="124"/>
      <c r="G1503" s="125"/>
    </row>
    <row r="1504" spans="2:7" hidden="1" x14ac:dyDescent="0.25">
      <c r="B1504" s="103"/>
      <c r="C1504" s="103"/>
      <c r="D1504" s="103"/>
      <c r="E1504" s="124"/>
      <c r="F1504" s="124"/>
      <c r="G1504" s="125"/>
    </row>
    <row r="1505" spans="2:7" hidden="1" x14ac:dyDescent="0.25">
      <c r="B1505" s="103"/>
      <c r="C1505" s="103"/>
      <c r="D1505" s="103"/>
      <c r="E1505" s="124"/>
      <c r="F1505" s="124"/>
      <c r="G1505" s="125"/>
    </row>
    <row r="1506" spans="2:7" hidden="1" x14ac:dyDescent="0.25">
      <c r="B1506" s="103"/>
      <c r="C1506" s="103"/>
      <c r="D1506" s="103"/>
      <c r="E1506" s="124"/>
      <c r="F1506" s="124"/>
      <c r="G1506" s="125"/>
    </row>
    <row r="1507" spans="2:7" hidden="1" x14ac:dyDescent="0.25">
      <c r="B1507" s="103"/>
      <c r="C1507" s="103"/>
      <c r="D1507" s="103"/>
      <c r="E1507" s="124"/>
      <c r="F1507" s="124"/>
      <c r="G1507" s="125"/>
    </row>
    <row r="1508" spans="2:7" hidden="1" x14ac:dyDescent="0.25">
      <c r="B1508" s="103"/>
      <c r="C1508" s="103"/>
      <c r="D1508" s="103"/>
      <c r="E1508" s="124"/>
      <c r="F1508" s="124"/>
      <c r="G1508" s="125"/>
    </row>
  </sheetData>
  <sheetProtection algorithmName="SHA-512" hashValue="f8IzQLn5ZaliTsKEEUJtdgSk0aC5KalPcycsghtUkpuC2cP5fG4CcJ6MdwxaK7wLqVlwrN/sPmxt5kBjpH69gQ==" saltValue="FdvItjZPO/yUSVgvuP1q1Q==" spinCount="100000" sheet="1" sort="0" autoFilter="0"/>
  <dataValidations count="10">
    <dataValidation type="list" allowBlank="1" showInputMessage="1" showErrorMessage="1" sqref="C501:D1048576" xr:uid="{00000000-0002-0000-0800-000000000000}">
      <formula1>UnitID</formula1>
    </dataValidation>
    <dataValidation type="list" allowBlank="1" showInputMessage="1" showErrorMessage="1" sqref="B501:B1048576" xr:uid="{00000000-0002-0000-0800-000001000000}">
      <formula1>CompanyRecord</formula1>
    </dataValidation>
    <dataValidation type="date" operator="greaterThan" allowBlank="1" showInputMessage="1" showErrorMessage="1" sqref="F24:F500" xr:uid="{00000000-0002-0000-0800-000002000000}">
      <formula1>42736</formula1>
    </dataValidation>
    <dataValidation type="list" allowBlank="1" showInputMessage="1" showErrorMessage="1" sqref="E24:E500" xr:uid="{00000000-0002-0000-0800-000003000000}">
      <formula1>EmissionLimits</formula1>
    </dataValidation>
    <dataValidation type="list" allowBlank="1" showInputMessage="1" showErrorMessage="1" sqref="I24:I500" xr:uid="{00000000-0002-0000-0800-000004000000}">
      <formula1>DeviationCauses</formula1>
    </dataValidation>
    <dataValidation type="decimal" operator="greaterThanOrEqual" allowBlank="1" showInputMessage="1" showErrorMessage="1" sqref="M24:M500 P24:P500 S24:S500 V24:V500 Y24:Y500 AB24:AB500" xr:uid="{00000000-0002-0000-0800-000005000000}">
      <formula1>0</formula1>
    </dataValidation>
    <dataValidation type="decimal" operator="greaterThan" allowBlank="1" showInputMessage="1" showErrorMessage="1" sqref="H24:H500" xr:uid="{00000000-0002-0000-0800-000006000000}">
      <formula1>0</formula1>
    </dataValidation>
    <dataValidation type="list" allowBlank="1" showInputMessage="1" showErrorMessage="1" sqref="D24:D500" xr:uid="{00000000-0002-0000-0800-000007000000}">
      <formula1>idname</formula1>
    </dataValidation>
    <dataValidation type="time" operator="greaterThanOrEqual" allowBlank="1" showInputMessage="1" showErrorMessage="1" sqref="G24:G500" xr:uid="{00000000-0002-0000-0800-000008000000}">
      <formula1>0</formula1>
    </dataValidation>
    <dataValidation type="list" allowBlank="1" showInputMessage="1" showErrorMessage="1" sqref="N24:N500 Q24:Q500 T24:T500 W24:W500 Z24:Z500 AC24:AC500" xr:uid="{00000000-0002-0000-0800-000009000000}">
      <formula1>Units</formula1>
    </dataValidation>
  </dataValidations>
  <pageMargins left="0.7" right="0.7" top="0.75" bottom="0.75" header="0.3" footer="0.3"/>
  <pageSetup pageOrder="overThenDown"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xr:uid="{00000000-0002-0000-0800-00000A000000}">
          <x14:formula1>
            <xm:f>Lists!$P$22:$P$26</xm:f>
          </x14:formula1>
          <xm:sqref>K24:K500</xm:sqref>
        </x14:dataValidation>
        <x14:dataValidation type="list" allowBlank="1" showInputMessage="1" showErrorMessage="1" xr:uid="{00000000-0002-0000-0800-00000B000000}">
          <x14:formula1>
            <xm:f>Lists!$R$27:$R$32</xm:f>
          </x14:formula1>
          <xm:sqref>L24:L500 O24:O500 R24:R500 U24:U500 X24:X500 AA24:AA500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2018-11-05T05:00:00+00:00</Document_x0020_Creation_x0020_Date>
    <EPA_x0020_Office xmlns="4ffa91fb-a0ff-4ac5-b2db-65c790d184a4">OAR-OAQPS-SLPG-MPG</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Mcginn, Kevin</DisplayName>
        <AccountId>4109</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444cbca8-2c95-4ee5-b961-b214e89f61e0" xsi:nil="true"/>
    <Records_x0020_Status xmlns="444cbca8-2c95-4ee5-b961-b214e89f61e0">Pending</Records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13C2AEC2EAE640B63A422E946BF653" ma:contentTypeVersion="20" ma:contentTypeDescription="Create a new document." ma:contentTypeScope="" ma:versionID="50cb9872b36f03bbbdc86cf18dbca2ba">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a32ee23c-0ed9-4e0a-bf6a-b92695b3bc7b" xmlns:ns7="444cbca8-2c95-4ee5-b961-b214e89f61e0" targetNamespace="http://schemas.microsoft.com/office/2006/metadata/properties" ma:root="true" ma:fieldsID="1907a1e46e4504b525b1543a1360f8cd" ns1:_="" ns3:_="" ns4:_="" ns5:_="" ns6:_="" ns7:_="">
    <xsd:import namespace="http://schemas.microsoft.com/sharepoint/v3"/>
    <xsd:import namespace="4ffa91fb-a0ff-4ac5-b2db-65c790d184a4"/>
    <xsd:import namespace="http://schemas.microsoft.com/sharepoint.v3"/>
    <xsd:import namespace="http://schemas.microsoft.com/sharepoint/v3/fields"/>
    <xsd:import namespace="a32ee23c-0ed9-4e0a-bf6a-b92695b3bc7b"/>
    <xsd:import namespace="444cbca8-2c95-4ee5-b961-b214e89f61e0"/>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6:MediaServiceAutoTags" minOccurs="0"/>
                <xsd:element ref="ns6:MediaServiceOCR" minOccurs="0"/>
                <xsd:element ref="ns7:Records_x0020_Status" minOccurs="0"/>
                <xsd:element ref="ns7:Records_x0020_Date" minOccurs="0"/>
                <xsd:element ref="ns6:MediaServiceDateTaken" minOccurs="0"/>
                <xsd:element ref="ns6:MediaServiceAutoKeyPoints" minOccurs="0"/>
                <xsd:element ref="ns6:MediaServiceKeyPoints" minOccurs="0"/>
                <xsd:element ref="ns6:MediaServiceGenerationTime" minOccurs="0"/>
                <xsd:element ref="ns6: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25a3a48e-340b-48c1-82e0-910d9eeb0248}" ma:internalName="TaxCatchAllLabel" ma:readOnly="true" ma:showField="CatchAllDataLabel" ma:web="444cbca8-2c95-4ee5-b961-b214e89f61e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25a3a48e-340b-48c1-82e0-910d9eeb0248}" ma:internalName="TaxCatchAll" ma:showField="CatchAllData" ma:web="444cbca8-2c95-4ee5-b961-b214e89f61e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2ee23c-0ed9-4e0a-bf6a-b92695b3bc7b" elementFormDefault="qualified">
    <xsd:import namespace="http://schemas.microsoft.com/office/2006/documentManagement/types"/>
    <xsd:import namespace="http://schemas.microsoft.com/office/infopath/2007/PartnerControls"/>
    <xsd:element name="MediaServiceMetadata" ma:index="28" nillable="true" ma:displayName="MediaServiceMetadata" ma:description="" ma:hidden="true" ma:internalName="MediaServiceMetadata" ma:readOnly="true">
      <xsd:simpleType>
        <xsd:restriction base="dms:Note"/>
      </xsd:simpleType>
    </xsd:element>
    <xsd:element name="MediaServiceFastMetadata" ma:index="29" nillable="true" ma:displayName="MediaServiceFastMetadata" ma:description="" ma:hidden="true" ma:internalName="MediaServiceFastMetadata" ma:readOnly="true">
      <xsd:simpleType>
        <xsd:restriction base="dms:Note"/>
      </xsd:simpleType>
    </xsd:element>
    <xsd:element name="MediaServiceAutoTags" ma:index="33" nillable="true" ma:displayName="MediaServiceAutoTags" ma:internalName="MediaServiceAutoTags" ma:readOnly="true">
      <xsd:simpleType>
        <xsd:restriction base="dms:Text"/>
      </xsd:simpleType>
    </xsd:element>
    <xsd:element name="MediaServiceOCR" ma:index="34" nillable="true" ma:displayName="MediaServiceOCR"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4cbca8-2c95-4ee5-b961-b214e89f61e0" elementFormDefault="qualified">
    <xsd:import namespace="http://schemas.microsoft.com/office/2006/documentManagement/types"/>
    <xsd:import namespace="http://schemas.microsoft.com/office/infopath/2007/PartnerControls"/>
    <xsd:element name="SharedWithUsers" ma:index="3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5" nillable="true" ma:displayName="Records Status" ma:default="Pending" ma:internalName="Records_x0020_Status">
      <xsd:simpleType>
        <xsd:restriction base="dms:Text"/>
      </xsd:simpleType>
    </xsd:element>
    <xsd:element name="Records_x0020_Date" ma:index="36"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BA3CE2B3-AC52-4228-B1F0-F1AEC0BFF29B}">
  <ds:schemaRefs>
    <ds:schemaRef ds:uri="http://schemas.microsoft.com/office/2006/metadata/properties"/>
    <ds:schemaRef ds:uri="http://schemas.microsoft.com/sharepoint/v3"/>
    <ds:schemaRef ds:uri="a32ee23c-0ed9-4e0a-bf6a-b92695b3bc7b"/>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444cbca8-2c95-4ee5-b961-b214e89f61e0"/>
    <ds:schemaRef ds:uri="http://schemas.microsoft.com/sharepoint/v3/fields"/>
    <ds:schemaRef ds:uri="http://schemas.microsoft.com/sharepoint.v3"/>
    <ds:schemaRef ds:uri="http://purl.org/dc/elements/1.1/"/>
    <ds:schemaRef ds:uri="4ffa91fb-a0ff-4ac5-b2db-65c790d184a4"/>
    <ds:schemaRef ds:uri="http://www.w3.org/XML/1998/namespace"/>
    <ds:schemaRef ds:uri="http://purl.org/dc/dcmitype/"/>
  </ds:schemaRefs>
</ds:datastoreItem>
</file>

<file path=customXml/itemProps2.xml><?xml version="1.0" encoding="utf-8"?>
<ds:datastoreItem xmlns:ds="http://schemas.openxmlformats.org/officeDocument/2006/customXml" ds:itemID="{BA64B708-8B99-4642-9003-A689815719F4}">
  <ds:schemaRefs>
    <ds:schemaRef ds:uri="http://schemas.microsoft.com/sharepoint/v3/contenttype/forms"/>
  </ds:schemaRefs>
</ds:datastoreItem>
</file>

<file path=customXml/itemProps3.xml><?xml version="1.0" encoding="utf-8"?>
<ds:datastoreItem xmlns:ds="http://schemas.openxmlformats.org/officeDocument/2006/customXml" ds:itemID="{DF56D5EE-5645-4370-AA66-774E2DE0EE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32ee23c-0ed9-4e0a-bf6a-b92695b3bc7b"/>
    <ds:schemaRef ds:uri="444cbca8-2c95-4ee5-b961-b214e89f61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90D8C1-899C-432A-A59E-ABEC8BFE4F6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Lists</vt:lpstr>
      <vt:lpstr>Welcome</vt:lpstr>
      <vt:lpstr>Company_Information</vt:lpstr>
      <vt:lpstr>Affected_Sources</vt:lpstr>
      <vt:lpstr>CMS_Identification</vt:lpstr>
      <vt:lpstr>Description_of_Changes</vt:lpstr>
      <vt:lpstr>CMS_Deviation_Detail</vt:lpstr>
      <vt:lpstr>CMS_Deviation_Summary</vt:lpstr>
      <vt:lpstr>Limit_Deviation_Detail</vt:lpstr>
      <vt:lpstr>Limit_Deviation_Summary</vt:lpstr>
      <vt:lpstr>Mercury_Switches_Scrap_Option</vt:lpstr>
      <vt:lpstr>Mercury_Switches</vt:lpstr>
      <vt:lpstr>Certification</vt:lpstr>
      <vt:lpstr>Revisions</vt:lpstr>
      <vt:lpstr>Worksheet Map</vt:lpstr>
      <vt:lpstr>Affected_Sources!DeviationCauses</vt:lpstr>
      <vt:lpstr>DeviationCauses</vt:lpstr>
      <vt:lpstr>Affected_Sources!EmissionLimits</vt:lpstr>
      <vt:lpstr>EmissionLimits</vt:lpstr>
      <vt:lpstr>Affected_Sources!states</vt:lpstr>
      <vt:lpstr>states</vt:lpstr>
      <vt:lpstr>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40_CFR_Part_63_Subpart_ZZZZZ_Iron_and_Steel_Foundry_Area_Sources</dc:title>
  <dc:creator>Mcginn, Kevin</dc:creator>
  <cp:keywords/>
  <cp:lastModifiedBy>Purdy, Mark</cp:lastModifiedBy>
  <cp:lastPrinted>2018-10-29T18:41:01Z</cp:lastPrinted>
  <dcterms:created xsi:type="dcterms:W3CDTF">2018-04-02T21:13:16Z</dcterms:created>
  <dcterms:modified xsi:type="dcterms:W3CDTF">2021-12-06T15:31:26Z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0x0101008A13C2AEC2EAE640B63A422E946BF653</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