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usepa.sharepoint.com/sites/SPD/Shared Documents/AIM, HFC Phasedown regulations/HFC 2024 Allocation Rulemaking/Proposal Stage/NPRM_TSDs/NPRM_ICR/reporting-forms/"/>
    </mc:Choice>
  </mc:AlternateContent>
  <xr:revisionPtr revIDLastSave="5" documentId="8_{312C3897-56D4-4617-8E22-2EAB2969B24A}" xr6:coauthVersionLast="47" xr6:coauthVersionMax="47" xr10:uidLastSave="{DF9F8731-5EA2-495B-B232-12B3764BC652}"/>
  <bookViews>
    <workbookView xWindow="-108" yWindow="-108" windowWidth="23256" windowHeight="12576" tabRatio="723" xr2:uid="{00000000-000D-0000-FFFF-FFFF00000000}"/>
  </bookViews>
  <sheets>
    <sheet name="Quarterly Information" sheetId="1" r:id="rId1"/>
    <sheet name="Shipments and Sales" sheetId="2" r:id="rId2"/>
    <sheet name="Import Summary" sheetId="6" r:id="rId3"/>
    <sheet name="End-of-Year Inventory" sheetId="5" state="hidden" r:id="rId4"/>
    <sheet name="Lists" sheetId="3" state="hidden" r:id="rId5"/>
  </sheets>
  <definedNames>
    <definedName name="_xlnm._FilterDatabase" localSheetId="4" hidden="1">Lists!$A$1:$D$1</definedName>
    <definedName name="Common_Name">Lists!$B$2:$B$20</definedName>
    <definedName name="Common_Name_2">Lists!$E$2:$E$19</definedName>
    <definedName name="Common_Name_3">OFFSET(Lists!$D$2:$D$19,0,0,COUNT(Lists!$C$2:$C$19),1)</definedName>
    <definedName name="Country_1">Lists!$M$2:$M$57</definedName>
    <definedName name="Country_2">Lists!$Q$2:$Q$204</definedName>
    <definedName name="Intended_Use">Lists!$D$30:$D$35</definedName>
    <definedName name="Month">Lists!$H$2:$H$13</definedName>
    <definedName name="Option_1">Lists!$A$22:$A$23</definedName>
    <definedName name="Port_of_Entry">Lists!$O$2:$O$341</definedName>
    <definedName name="Purpose">Lists!$D$22:$D$23</definedName>
    <definedName name="Quarter">Lists!$I$2:$I$5</definedName>
    <definedName name="State">Lists!$L$2:$L$57</definedName>
    <definedName name="Transaction_Type">Lists!$D$26:$D$27</definedName>
    <definedName name="Year">Lists!$J$2:$J$10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6" l="1"/>
  <c r="E27" i="6"/>
  <c r="F27" i="6"/>
  <c r="G27" i="6"/>
  <c r="H27" i="6"/>
  <c r="E28" i="6"/>
  <c r="F28" i="6"/>
  <c r="G28" i="6"/>
  <c r="H28" i="6"/>
  <c r="E29" i="6"/>
  <c r="F29" i="6"/>
  <c r="G29" i="6"/>
  <c r="H29" i="6"/>
  <c r="E30" i="6"/>
  <c r="F30" i="6"/>
  <c r="G30" i="6"/>
  <c r="H30" i="6"/>
  <c r="E31" i="6"/>
  <c r="F31" i="6"/>
  <c r="G31" i="6"/>
  <c r="H31" i="6"/>
  <c r="E32" i="6"/>
  <c r="F32" i="6"/>
  <c r="G32" i="6"/>
  <c r="H32" i="6"/>
  <c r="E33" i="6"/>
  <c r="F33" i="6"/>
  <c r="G33" i="6"/>
  <c r="H33" i="6"/>
  <c r="E34" i="6"/>
  <c r="F34" i="6"/>
  <c r="G34" i="6"/>
  <c r="H34" i="6"/>
  <c r="E35" i="6"/>
  <c r="F35" i="6"/>
  <c r="G35" i="6"/>
  <c r="H35" i="6"/>
  <c r="E36" i="6"/>
  <c r="F36" i="6"/>
  <c r="G36" i="6"/>
  <c r="H36" i="6"/>
  <c r="E37" i="6"/>
  <c r="F37" i="6"/>
  <c r="G37" i="6"/>
  <c r="H37" i="6"/>
  <c r="E38" i="6"/>
  <c r="F38" i="6"/>
  <c r="G38" i="6"/>
  <c r="H38" i="6"/>
  <c r="E39" i="6"/>
  <c r="F39" i="6"/>
  <c r="G39" i="6"/>
  <c r="H39" i="6"/>
  <c r="E40" i="6"/>
  <c r="F40" i="6"/>
  <c r="G40" i="6"/>
  <c r="H40" i="6"/>
  <c r="E41" i="6"/>
  <c r="F41" i="6"/>
  <c r="G41" i="6"/>
  <c r="H41" i="6"/>
  <c r="E42" i="6"/>
  <c r="F42" i="6"/>
  <c r="G42" i="6"/>
  <c r="H42" i="6"/>
  <c r="E43" i="6"/>
  <c r="F43" i="6"/>
  <c r="G43" i="6"/>
  <c r="H43" i="6"/>
  <c r="H26" i="6"/>
  <c r="G26" i="6"/>
  <c r="F26" i="6"/>
  <c r="E26" i="6"/>
  <c r="D27" i="6"/>
  <c r="D28" i="6"/>
  <c r="D29" i="6"/>
  <c r="D30" i="6"/>
  <c r="D31" i="6"/>
  <c r="D32" i="6"/>
  <c r="D33" i="6"/>
  <c r="D34" i="6"/>
  <c r="D35" i="6"/>
  <c r="D36" i="6"/>
  <c r="D37" i="6"/>
  <c r="D38" i="6"/>
  <c r="D39" i="6"/>
  <c r="D40" i="6"/>
  <c r="D41" i="6"/>
  <c r="D42" i="6"/>
  <c r="D43" i="6"/>
  <c r="C29" i="6"/>
  <c r="C30" i="6"/>
  <c r="C31" i="6"/>
  <c r="C32" i="6"/>
  <c r="C33" i="6"/>
  <c r="C34" i="6"/>
  <c r="C35" i="6"/>
  <c r="C36" i="6"/>
  <c r="C37" i="6"/>
  <c r="C38" i="6"/>
  <c r="C39" i="6"/>
  <c r="C40" i="6"/>
  <c r="C41" i="6"/>
  <c r="C42" i="6"/>
  <c r="C43" i="6"/>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370" i="1"/>
  <c r="Z371" i="1"/>
  <c r="Z372" i="1"/>
  <c r="Z373" i="1"/>
  <c r="Z374" i="1"/>
  <c r="Z375" i="1"/>
  <c r="Z376" i="1"/>
  <c r="Z377" i="1"/>
  <c r="Z378" i="1"/>
  <c r="Z379" i="1"/>
  <c r="Z380" i="1"/>
  <c r="Z381" i="1"/>
  <c r="Z382" i="1"/>
  <c r="Z383" i="1"/>
  <c r="Z384" i="1"/>
  <c r="Z385" i="1"/>
  <c r="Z386" i="1"/>
  <c r="Z387" i="1"/>
  <c r="Z388" i="1"/>
  <c r="Z389" i="1"/>
  <c r="Z390" i="1"/>
  <c r="Z391" i="1"/>
  <c r="Z392" i="1"/>
  <c r="Z393" i="1"/>
  <c r="Z394" i="1"/>
  <c r="Z395" i="1"/>
  <c r="Z396" i="1"/>
  <c r="Z397" i="1"/>
  <c r="Z398" i="1"/>
  <c r="Z399" i="1"/>
  <c r="Z400" i="1"/>
  <c r="Z401" i="1"/>
  <c r="Z402" i="1"/>
  <c r="Z403" i="1"/>
  <c r="Z404" i="1"/>
  <c r="Z405" i="1"/>
  <c r="Z406" i="1"/>
  <c r="Z407" i="1"/>
  <c r="Z408" i="1"/>
  <c r="Z409" i="1"/>
  <c r="Z410" i="1"/>
  <c r="Z411" i="1"/>
  <c r="Z412" i="1"/>
  <c r="Z413" i="1"/>
  <c r="Z414" i="1"/>
  <c r="Z415" i="1"/>
  <c r="Z416" i="1"/>
  <c r="Z417" i="1"/>
  <c r="Z418" i="1"/>
  <c r="Z419" i="1"/>
  <c r="Z420" i="1"/>
  <c r="Z421" i="1"/>
  <c r="Z422" i="1"/>
  <c r="Z423" i="1"/>
  <c r="Z424" i="1"/>
  <c r="Z425" i="1"/>
  <c r="Z426" i="1"/>
  <c r="Z427" i="1"/>
  <c r="Z428" i="1"/>
  <c r="Z429" i="1"/>
  <c r="Z430" i="1"/>
  <c r="Z431" i="1"/>
  <c r="Z432" i="1"/>
  <c r="Z433" i="1"/>
  <c r="Z434" i="1"/>
  <c r="Z435" i="1"/>
  <c r="Z436" i="1"/>
  <c r="Z437" i="1"/>
  <c r="Z438" i="1"/>
  <c r="Z439" i="1"/>
  <c r="Z440" i="1"/>
  <c r="Z441" i="1"/>
  <c r="Z442" i="1"/>
  <c r="Z443" i="1"/>
  <c r="Z444" i="1"/>
  <c r="Z445" i="1"/>
  <c r="Z446" i="1"/>
  <c r="Z447" i="1"/>
  <c r="Z448" i="1"/>
  <c r="Z449" i="1"/>
  <c r="Z450" i="1"/>
  <c r="Z451" i="1"/>
  <c r="Z452" i="1"/>
  <c r="Z453" i="1"/>
  <c r="Z454" i="1"/>
  <c r="Z455" i="1"/>
  <c r="Z456" i="1"/>
  <c r="Z457" i="1"/>
  <c r="Z458" i="1"/>
  <c r="Z459" i="1"/>
  <c r="Z460" i="1"/>
  <c r="Z461" i="1"/>
  <c r="Z462" i="1"/>
  <c r="Z463" i="1"/>
  <c r="Z464" i="1"/>
  <c r="Z465" i="1"/>
  <c r="Z466" i="1"/>
  <c r="Z467" i="1"/>
  <c r="Z468" i="1"/>
  <c r="Z469" i="1"/>
  <c r="Z470" i="1"/>
  <c r="Z471" i="1"/>
  <c r="Z472" i="1"/>
  <c r="Z473" i="1"/>
  <c r="Z474" i="1"/>
  <c r="Z475" i="1"/>
  <c r="Z476" i="1"/>
  <c r="Z477" i="1"/>
  <c r="Z478" i="1"/>
  <c r="Z479" i="1"/>
  <c r="Z480" i="1"/>
  <c r="Z481" i="1"/>
  <c r="Z482" i="1"/>
  <c r="Z483" i="1"/>
  <c r="Z484" i="1"/>
  <c r="Z485" i="1"/>
  <c r="Z486" i="1"/>
  <c r="Z487" i="1"/>
  <c r="Z488" i="1"/>
  <c r="Z489" i="1"/>
  <c r="Z490" i="1"/>
  <c r="Z491" i="1"/>
  <c r="Z492" i="1"/>
  <c r="Z493" i="1"/>
  <c r="Z494" i="1"/>
  <c r="Z495" i="1"/>
  <c r="Z496" i="1"/>
  <c r="Z497" i="1"/>
  <c r="Z498" i="1"/>
  <c r="Z499" i="1"/>
  <c r="Z500" i="1"/>
  <c r="Z501" i="1"/>
  <c r="Z502" i="1"/>
  <c r="Z503" i="1"/>
  <c r="Z504" i="1"/>
  <c r="Z505" i="1"/>
  <c r="Z506" i="1"/>
  <c r="Z507" i="1"/>
  <c r="Z508" i="1"/>
  <c r="Z509" i="1"/>
  <c r="Z510" i="1"/>
  <c r="Z511" i="1"/>
  <c r="Z512" i="1"/>
  <c r="Z513" i="1"/>
  <c r="Z514" i="1"/>
  <c r="Z515" i="1"/>
  <c r="Z516" i="1"/>
  <c r="Z517" i="1"/>
  <c r="Z518" i="1"/>
  <c r="Z519" i="1"/>
  <c r="Z520" i="1"/>
  <c r="Z521" i="1"/>
  <c r="Z522" i="1"/>
  <c r="Z523" i="1"/>
  <c r="Z524" i="1"/>
  <c r="Z525" i="1"/>
  <c r="Z526" i="1"/>
  <c r="Z527" i="1"/>
  <c r="Z528" i="1"/>
  <c r="Z529" i="1"/>
  <c r="Z530" i="1"/>
  <c r="Z531" i="1"/>
  <c r="Z532" i="1"/>
  <c r="Z533" i="1"/>
  <c r="Z534" i="1"/>
  <c r="Z535" i="1"/>
  <c r="Z536" i="1"/>
  <c r="Z537" i="1"/>
  <c r="Z538" i="1"/>
  <c r="Z539" i="1"/>
  <c r="Z540" i="1"/>
  <c r="Z541" i="1"/>
  <c r="Z542" i="1"/>
  <c r="Z543" i="1"/>
  <c r="Z44" i="1"/>
  <c r="C27" i="6" l="1"/>
  <c r="L27" i="6"/>
  <c r="L28" i="6"/>
  <c r="L29" i="6"/>
  <c r="L30" i="6"/>
  <c r="L31" i="6"/>
  <c r="L32" i="6"/>
  <c r="L33" i="6"/>
  <c r="L34" i="6"/>
  <c r="L35" i="6"/>
  <c r="L36" i="6"/>
  <c r="L37" i="6"/>
  <c r="L38" i="6"/>
  <c r="L39" i="6"/>
  <c r="L40" i="6"/>
  <c r="L41" i="6"/>
  <c r="L42" i="6"/>
  <c r="L43" i="6"/>
  <c r="L26" i="6"/>
  <c r="W45" i="1"/>
  <c r="X45" i="1"/>
  <c r="Y45" i="1"/>
  <c r="C28" i="6" s="1"/>
  <c r="W46" i="1"/>
  <c r="X46" i="1"/>
  <c r="Y46" i="1"/>
  <c r="W47" i="1"/>
  <c r="X47" i="1"/>
  <c r="Y47" i="1"/>
  <c r="W48" i="1"/>
  <c r="X48" i="1"/>
  <c r="Y48" i="1"/>
  <c r="W49" i="1"/>
  <c r="X49" i="1"/>
  <c r="Y49" i="1"/>
  <c r="W50" i="1"/>
  <c r="X50" i="1"/>
  <c r="Y50" i="1"/>
  <c r="W51" i="1"/>
  <c r="X51" i="1"/>
  <c r="Y51" i="1"/>
  <c r="W52" i="1"/>
  <c r="X52" i="1"/>
  <c r="Y52" i="1"/>
  <c r="W53" i="1"/>
  <c r="X53" i="1"/>
  <c r="Y53" i="1"/>
  <c r="W54" i="1"/>
  <c r="X54" i="1"/>
  <c r="Y54" i="1"/>
  <c r="W55" i="1"/>
  <c r="X55" i="1"/>
  <c r="Y55" i="1"/>
  <c r="W56" i="1"/>
  <c r="X56" i="1"/>
  <c r="Y56" i="1"/>
  <c r="W57" i="1"/>
  <c r="X57" i="1"/>
  <c r="Y57" i="1"/>
  <c r="W58" i="1"/>
  <c r="X58" i="1"/>
  <c r="Y58" i="1"/>
  <c r="W59" i="1"/>
  <c r="X59" i="1"/>
  <c r="Y59" i="1"/>
  <c r="W60" i="1"/>
  <c r="X60" i="1"/>
  <c r="Y60" i="1"/>
  <c r="W61" i="1"/>
  <c r="X61" i="1"/>
  <c r="Y61" i="1"/>
  <c r="W62" i="1"/>
  <c r="X62" i="1"/>
  <c r="Y62" i="1"/>
  <c r="W63" i="1"/>
  <c r="X63" i="1"/>
  <c r="Y63" i="1"/>
  <c r="W64" i="1"/>
  <c r="X64" i="1"/>
  <c r="Y64" i="1"/>
  <c r="W65" i="1"/>
  <c r="X65" i="1"/>
  <c r="Y65" i="1"/>
  <c r="W66" i="1"/>
  <c r="X66" i="1"/>
  <c r="Y66" i="1"/>
  <c r="W67" i="1"/>
  <c r="X67" i="1"/>
  <c r="Y67" i="1"/>
  <c r="W68" i="1"/>
  <c r="X68" i="1"/>
  <c r="Y68" i="1"/>
  <c r="W69" i="1"/>
  <c r="X69" i="1"/>
  <c r="Y69" i="1"/>
  <c r="W70" i="1"/>
  <c r="X70" i="1"/>
  <c r="Y70" i="1"/>
  <c r="W71" i="1"/>
  <c r="X71" i="1"/>
  <c r="Y71" i="1"/>
  <c r="W72" i="1"/>
  <c r="X72" i="1"/>
  <c r="Y72" i="1"/>
  <c r="W73" i="1"/>
  <c r="X73" i="1"/>
  <c r="Y73" i="1"/>
  <c r="W74" i="1"/>
  <c r="X74" i="1"/>
  <c r="Y74" i="1"/>
  <c r="W75" i="1"/>
  <c r="X75" i="1"/>
  <c r="Y75" i="1"/>
  <c r="W76" i="1"/>
  <c r="X76" i="1"/>
  <c r="Y76" i="1"/>
  <c r="W77" i="1"/>
  <c r="X77" i="1"/>
  <c r="Y77" i="1"/>
  <c r="W78" i="1"/>
  <c r="X78" i="1"/>
  <c r="Y78" i="1"/>
  <c r="W79" i="1"/>
  <c r="X79" i="1"/>
  <c r="Y79" i="1"/>
  <c r="W80" i="1"/>
  <c r="X80" i="1"/>
  <c r="Y80" i="1"/>
  <c r="W81" i="1"/>
  <c r="X81" i="1"/>
  <c r="Y81" i="1"/>
  <c r="W82" i="1"/>
  <c r="X82" i="1"/>
  <c r="Y82" i="1"/>
  <c r="W83" i="1"/>
  <c r="X83" i="1"/>
  <c r="Y83" i="1"/>
  <c r="W84" i="1"/>
  <c r="X84" i="1"/>
  <c r="Y84" i="1"/>
  <c r="W85" i="1"/>
  <c r="X85" i="1"/>
  <c r="Y85" i="1"/>
  <c r="W86" i="1"/>
  <c r="X86" i="1"/>
  <c r="Y86" i="1"/>
  <c r="W87" i="1"/>
  <c r="X87" i="1"/>
  <c r="Y87" i="1"/>
  <c r="W88" i="1"/>
  <c r="X88" i="1"/>
  <c r="Y88" i="1"/>
  <c r="W89" i="1"/>
  <c r="X89" i="1"/>
  <c r="Y89" i="1"/>
  <c r="W90" i="1"/>
  <c r="X90" i="1"/>
  <c r="Y90" i="1"/>
  <c r="W91" i="1"/>
  <c r="X91" i="1"/>
  <c r="Y91" i="1"/>
  <c r="W92" i="1"/>
  <c r="X92" i="1"/>
  <c r="Y92" i="1"/>
  <c r="W93" i="1"/>
  <c r="X93" i="1"/>
  <c r="Y93" i="1"/>
  <c r="W94" i="1"/>
  <c r="X94" i="1"/>
  <c r="Y94" i="1"/>
  <c r="W95" i="1"/>
  <c r="X95" i="1"/>
  <c r="Y95" i="1"/>
  <c r="W96" i="1"/>
  <c r="X96" i="1"/>
  <c r="Y96" i="1"/>
  <c r="W97" i="1"/>
  <c r="X97" i="1"/>
  <c r="Y97" i="1"/>
  <c r="W98" i="1"/>
  <c r="X98" i="1"/>
  <c r="Y98" i="1"/>
  <c r="W99" i="1"/>
  <c r="X99" i="1"/>
  <c r="Y99" i="1"/>
  <c r="W100" i="1"/>
  <c r="X100" i="1"/>
  <c r="Y100" i="1"/>
  <c r="W101" i="1"/>
  <c r="X101" i="1"/>
  <c r="Y101" i="1"/>
  <c r="W102" i="1"/>
  <c r="X102" i="1"/>
  <c r="Y102" i="1"/>
  <c r="W103" i="1"/>
  <c r="X103" i="1"/>
  <c r="Y103" i="1"/>
  <c r="W104" i="1"/>
  <c r="X104" i="1"/>
  <c r="Y104" i="1"/>
  <c r="W105" i="1"/>
  <c r="X105" i="1"/>
  <c r="Y105" i="1"/>
  <c r="W106" i="1"/>
  <c r="X106" i="1"/>
  <c r="Y106" i="1"/>
  <c r="W107" i="1"/>
  <c r="X107" i="1"/>
  <c r="Y107" i="1"/>
  <c r="W108" i="1"/>
  <c r="X108" i="1"/>
  <c r="Y108" i="1"/>
  <c r="W109" i="1"/>
  <c r="X109" i="1"/>
  <c r="Y109" i="1"/>
  <c r="W110" i="1"/>
  <c r="X110" i="1"/>
  <c r="Y110" i="1"/>
  <c r="W111" i="1"/>
  <c r="X111" i="1"/>
  <c r="Y111" i="1"/>
  <c r="W112" i="1"/>
  <c r="X112" i="1"/>
  <c r="Y112" i="1"/>
  <c r="W113" i="1"/>
  <c r="X113" i="1"/>
  <c r="Y113" i="1"/>
  <c r="W114" i="1"/>
  <c r="X114" i="1"/>
  <c r="Y114" i="1"/>
  <c r="W115" i="1"/>
  <c r="X115" i="1"/>
  <c r="Y115" i="1"/>
  <c r="W116" i="1"/>
  <c r="X116" i="1"/>
  <c r="Y116" i="1"/>
  <c r="W117" i="1"/>
  <c r="X117" i="1"/>
  <c r="Y117" i="1"/>
  <c r="W118" i="1"/>
  <c r="X118" i="1"/>
  <c r="Y118" i="1"/>
  <c r="W119" i="1"/>
  <c r="X119" i="1"/>
  <c r="Y119" i="1"/>
  <c r="W120" i="1"/>
  <c r="X120" i="1"/>
  <c r="Y120" i="1"/>
  <c r="W121" i="1"/>
  <c r="X121" i="1"/>
  <c r="Y121" i="1"/>
  <c r="W122" i="1"/>
  <c r="X122" i="1"/>
  <c r="Y122" i="1"/>
  <c r="W123" i="1"/>
  <c r="X123" i="1"/>
  <c r="Y123" i="1"/>
  <c r="W124" i="1"/>
  <c r="X124" i="1"/>
  <c r="Y124" i="1"/>
  <c r="W125" i="1"/>
  <c r="X125" i="1"/>
  <c r="Y125" i="1"/>
  <c r="W126" i="1"/>
  <c r="X126" i="1"/>
  <c r="Y126" i="1"/>
  <c r="W127" i="1"/>
  <c r="X127" i="1"/>
  <c r="Y127" i="1"/>
  <c r="W128" i="1"/>
  <c r="X128" i="1"/>
  <c r="Y128" i="1"/>
  <c r="W129" i="1"/>
  <c r="X129" i="1"/>
  <c r="Y129" i="1"/>
  <c r="W130" i="1"/>
  <c r="X130" i="1"/>
  <c r="Y130" i="1"/>
  <c r="W131" i="1"/>
  <c r="X131" i="1"/>
  <c r="Y131" i="1"/>
  <c r="W132" i="1"/>
  <c r="X132" i="1"/>
  <c r="Y132" i="1"/>
  <c r="W133" i="1"/>
  <c r="X133" i="1"/>
  <c r="Y133" i="1"/>
  <c r="W134" i="1"/>
  <c r="X134" i="1"/>
  <c r="Y134" i="1"/>
  <c r="W135" i="1"/>
  <c r="X135" i="1"/>
  <c r="Y135" i="1"/>
  <c r="W136" i="1"/>
  <c r="X136" i="1"/>
  <c r="Y136" i="1"/>
  <c r="W137" i="1"/>
  <c r="X137" i="1"/>
  <c r="Y137" i="1"/>
  <c r="W138" i="1"/>
  <c r="X138" i="1"/>
  <c r="Y138" i="1"/>
  <c r="W139" i="1"/>
  <c r="X139" i="1"/>
  <c r="Y139" i="1"/>
  <c r="W140" i="1"/>
  <c r="X140" i="1"/>
  <c r="Y140" i="1"/>
  <c r="W141" i="1"/>
  <c r="X141" i="1"/>
  <c r="Y141" i="1"/>
  <c r="W142" i="1"/>
  <c r="X142" i="1"/>
  <c r="Y142" i="1"/>
  <c r="W143" i="1"/>
  <c r="X143" i="1"/>
  <c r="Y143" i="1"/>
  <c r="W144" i="1"/>
  <c r="X144" i="1"/>
  <c r="Y144" i="1"/>
  <c r="W145" i="1"/>
  <c r="X145" i="1"/>
  <c r="Y145" i="1"/>
  <c r="W146" i="1"/>
  <c r="X146" i="1"/>
  <c r="Y146" i="1"/>
  <c r="W147" i="1"/>
  <c r="X147" i="1"/>
  <c r="Y147" i="1"/>
  <c r="W148" i="1"/>
  <c r="X148" i="1"/>
  <c r="Y148" i="1"/>
  <c r="W149" i="1"/>
  <c r="X149" i="1"/>
  <c r="Y149" i="1"/>
  <c r="W150" i="1"/>
  <c r="X150" i="1"/>
  <c r="Y150" i="1"/>
  <c r="W151" i="1"/>
  <c r="X151" i="1"/>
  <c r="Y151" i="1"/>
  <c r="W152" i="1"/>
  <c r="X152" i="1"/>
  <c r="Y152" i="1"/>
  <c r="W153" i="1"/>
  <c r="X153" i="1"/>
  <c r="Y153" i="1"/>
  <c r="W154" i="1"/>
  <c r="X154" i="1"/>
  <c r="Y154" i="1"/>
  <c r="W155" i="1"/>
  <c r="X155" i="1"/>
  <c r="Y155" i="1"/>
  <c r="W156" i="1"/>
  <c r="X156" i="1"/>
  <c r="Y156" i="1"/>
  <c r="W157" i="1"/>
  <c r="X157" i="1"/>
  <c r="Y157" i="1"/>
  <c r="W158" i="1"/>
  <c r="X158" i="1"/>
  <c r="Y158" i="1"/>
  <c r="W159" i="1"/>
  <c r="X159" i="1"/>
  <c r="Y159" i="1"/>
  <c r="W160" i="1"/>
  <c r="X160" i="1"/>
  <c r="Y160" i="1"/>
  <c r="W161" i="1"/>
  <c r="X161" i="1"/>
  <c r="Y161" i="1"/>
  <c r="W162" i="1"/>
  <c r="X162" i="1"/>
  <c r="Y162" i="1"/>
  <c r="W163" i="1"/>
  <c r="X163" i="1"/>
  <c r="Y163" i="1"/>
  <c r="W164" i="1"/>
  <c r="X164" i="1"/>
  <c r="Y164" i="1"/>
  <c r="W165" i="1"/>
  <c r="X165" i="1"/>
  <c r="Y165" i="1"/>
  <c r="W166" i="1"/>
  <c r="X166" i="1"/>
  <c r="Y166" i="1"/>
  <c r="W167" i="1"/>
  <c r="X167" i="1"/>
  <c r="Y167" i="1"/>
  <c r="W168" i="1"/>
  <c r="X168" i="1"/>
  <c r="Y168" i="1"/>
  <c r="W169" i="1"/>
  <c r="X169" i="1"/>
  <c r="Y169" i="1"/>
  <c r="W170" i="1"/>
  <c r="X170" i="1"/>
  <c r="Y170" i="1"/>
  <c r="W171" i="1"/>
  <c r="X171" i="1"/>
  <c r="Y171" i="1"/>
  <c r="W172" i="1"/>
  <c r="X172" i="1"/>
  <c r="Y172" i="1"/>
  <c r="W173" i="1"/>
  <c r="X173" i="1"/>
  <c r="Y173" i="1"/>
  <c r="W174" i="1"/>
  <c r="X174" i="1"/>
  <c r="Y174" i="1"/>
  <c r="W175" i="1"/>
  <c r="X175" i="1"/>
  <c r="Y175" i="1"/>
  <c r="W176" i="1"/>
  <c r="X176" i="1"/>
  <c r="Y176" i="1"/>
  <c r="W177" i="1"/>
  <c r="X177" i="1"/>
  <c r="Y177" i="1"/>
  <c r="W178" i="1"/>
  <c r="X178" i="1"/>
  <c r="Y178" i="1"/>
  <c r="W179" i="1"/>
  <c r="X179" i="1"/>
  <c r="Y179" i="1"/>
  <c r="W180" i="1"/>
  <c r="X180" i="1"/>
  <c r="Y180" i="1"/>
  <c r="W181" i="1"/>
  <c r="X181" i="1"/>
  <c r="Y181" i="1"/>
  <c r="W182" i="1"/>
  <c r="X182" i="1"/>
  <c r="Y182" i="1"/>
  <c r="W183" i="1"/>
  <c r="X183" i="1"/>
  <c r="Y183" i="1"/>
  <c r="W184" i="1"/>
  <c r="X184" i="1"/>
  <c r="Y184" i="1"/>
  <c r="W185" i="1"/>
  <c r="X185" i="1"/>
  <c r="Y185" i="1"/>
  <c r="W186" i="1"/>
  <c r="X186" i="1"/>
  <c r="Y186" i="1"/>
  <c r="W187" i="1"/>
  <c r="X187" i="1"/>
  <c r="Y187" i="1"/>
  <c r="W188" i="1"/>
  <c r="X188" i="1"/>
  <c r="Y188" i="1"/>
  <c r="W189" i="1"/>
  <c r="X189" i="1"/>
  <c r="Y189" i="1"/>
  <c r="W190" i="1"/>
  <c r="X190" i="1"/>
  <c r="Y190" i="1"/>
  <c r="W191" i="1"/>
  <c r="X191" i="1"/>
  <c r="Y191" i="1"/>
  <c r="W192" i="1"/>
  <c r="X192" i="1"/>
  <c r="Y192" i="1"/>
  <c r="W193" i="1"/>
  <c r="X193" i="1"/>
  <c r="Y193" i="1"/>
  <c r="W194" i="1"/>
  <c r="X194" i="1"/>
  <c r="Y194" i="1"/>
  <c r="W195" i="1"/>
  <c r="X195" i="1"/>
  <c r="Y195" i="1"/>
  <c r="W196" i="1"/>
  <c r="X196" i="1"/>
  <c r="Y196" i="1"/>
  <c r="W197" i="1"/>
  <c r="X197" i="1"/>
  <c r="Y197" i="1"/>
  <c r="W198" i="1"/>
  <c r="X198" i="1"/>
  <c r="Y198" i="1"/>
  <c r="W199" i="1"/>
  <c r="X199" i="1"/>
  <c r="Y199" i="1"/>
  <c r="W200" i="1"/>
  <c r="X200" i="1"/>
  <c r="Y200" i="1"/>
  <c r="W201" i="1"/>
  <c r="X201" i="1"/>
  <c r="Y201" i="1"/>
  <c r="W202" i="1"/>
  <c r="X202" i="1"/>
  <c r="Y202" i="1"/>
  <c r="W203" i="1"/>
  <c r="X203" i="1"/>
  <c r="Y203" i="1"/>
  <c r="W204" i="1"/>
  <c r="X204" i="1"/>
  <c r="Y204" i="1"/>
  <c r="W205" i="1"/>
  <c r="X205" i="1"/>
  <c r="Y205" i="1"/>
  <c r="W206" i="1"/>
  <c r="X206" i="1"/>
  <c r="Y206" i="1"/>
  <c r="W207" i="1"/>
  <c r="X207" i="1"/>
  <c r="Y207" i="1"/>
  <c r="W208" i="1"/>
  <c r="X208" i="1"/>
  <c r="Y208" i="1"/>
  <c r="W209" i="1"/>
  <c r="X209" i="1"/>
  <c r="Y209" i="1"/>
  <c r="W210" i="1"/>
  <c r="X210" i="1"/>
  <c r="Y210" i="1"/>
  <c r="W211" i="1"/>
  <c r="X211" i="1"/>
  <c r="Y211" i="1"/>
  <c r="W212" i="1"/>
  <c r="X212" i="1"/>
  <c r="Y212" i="1"/>
  <c r="W213" i="1"/>
  <c r="X213" i="1"/>
  <c r="Y213" i="1"/>
  <c r="W214" i="1"/>
  <c r="X214" i="1"/>
  <c r="Y214" i="1"/>
  <c r="W215" i="1"/>
  <c r="X215" i="1"/>
  <c r="Y215" i="1"/>
  <c r="W216" i="1"/>
  <c r="X216" i="1"/>
  <c r="Y216" i="1"/>
  <c r="W217" i="1"/>
  <c r="X217" i="1"/>
  <c r="Y217" i="1"/>
  <c r="W218" i="1"/>
  <c r="X218" i="1"/>
  <c r="Y218" i="1"/>
  <c r="W219" i="1"/>
  <c r="X219" i="1"/>
  <c r="Y219" i="1"/>
  <c r="W220" i="1"/>
  <c r="X220" i="1"/>
  <c r="Y220" i="1"/>
  <c r="W221" i="1"/>
  <c r="X221" i="1"/>
  <c r="Y221" i="1"/>
  <c r="W222" i="1"/>
  <c r="X222" i="1"/>
  <c r="Y222" i="1"/>
  <c r="W223" i="1"/>
  <c r="X223" i="1"/>
  <c r="Y223" i="1"/>
  <c r="W224" i="1"/>
  <c r="X224" i="1"/>
  <c r="Y224" i="1"/>
  <c r="W225" i="1"/>
  <c r="X225" i="1"/>
  <c r="Y225" i="1"/>
  <c r="W226" i="1"/>
  <c r="X226" i="1"/>
  <c r="Y226" i="1"/>
  <c r="W227" i="1"/>
  <c r="X227" i="1"/>
  <c r="Y227" i="1"/>
  <c r="W228" i="1"/>
  <c r="X228" i="1"/>
  <c r="Y228" i="1"/>
  <c r="W229" i="1"/>
  <c r="X229" i="1"/>
  <c r="Y229" i="1"/>
  <c r="W230" i="1"/>
  <c r="X230" i="1"/>
  <c r="Y230" i="1"/>
  <c r="W231" i="1"/>
  <c r="X231" i="1"/>
  <c r="Y231" i="1"/>
  <c r="W232" i="1"/>
  <c r="X232" i="1"/>
  <c r="Y232" i="1"/>
  <c r="W233" i="1"/>
  <c r="X233" i="1"/>
  <c r="Y233" i="1"/>
  <c r="W234" i="1"/>
  <c r="X234" i="1"/>
  <c r="Y234" i="1"/>
  <c r="W235" i="1"/>
  <c r="X235" i="1"/>
  <c r="Y235" i="1"/>
  <c r="W236" i="1"/>
  <c r="X236" i="1"/>
  <c r="Y236" i="1"/>
  <c r="W237" i="1"/>
  <c r="X237" i="1"/>
  <c r="Y237" i="1"/>
  <c r="W238" i="1"/>
  <c r="X238" i="1"/>
  <c r="Y238" i="1"/>
  <c r="W239" i="1"/>
  <c r="X239" i="1"/>
  <c r="Y239" i="1"/>
  <c r="W240" i="1"/>
  <c r="X240" i="1"/>
  <c r="Y240" i="1"/>
  <c r="W241" i="1"/>
  <c r="X241" i="1"/>
  <c r="Y241" i="1"/>
  <c r="W242" i="1"/>
  <c r="X242" i="1"/>
  <c r="Y242" i="1"/>
  <c r="W243" i="1"/>
  <c r="X243" i="1"/>
  <c r="Y243" i="1"/>
  <c r="W244" i="1"/>
  <c r="X244" i="1"/>
  <c r="Y244" i="1"/>
  <c r="W245" i="1"/>
  <c r="X245" i="1"/>
  <c r="Y245" i="1"/>
  <c r="W246" i="1"/>
  <c r="X246" i="1"/>
  <c r="Y246" i="1"/>
  <c r="W247" i="1"/>
  <c r="X247" i="1"/>
  <c r="Y247" i="1"/>
  <c r="W248" i="1"/>
  <c r="X248" i="1"/>
  <c r="Y248" i="1"/>
  <c r="W249" i="1"/>
  <c r="X249" i="1"/>
  <c r="Y249" i="1"/>
  <c r="W250" i="1"/>
  <c r="X250" i="1"/>
  <c r="Y250" i="1"/>
  <c r="W251" i="1"/>
  <c r="X251" i="1"/>
  <c r="Y251" i="1"/>
  <c r="W252" i="1"/>
  <c r="X252" i="1"/>
  <c r="Y252" i="1"/>
  <c r="W253" i="1"/>
  <c r="X253" i="1"/>
  <c r="Y253" i="1"/>
  <c r="W254" i="1"/>
  <c r="X254" i="1"/>
  <c r="Y254" i="1"/>
  <c r="W255" i="1"/>
  <c r="X255" i="1"/>
  <c r="Y255" i="1"/>
  <c r="W256" i="1"/>
  <c r="X256" i="1"/>
  <c r="Y256" i="1"/>
  <c r="W257" i="1"/>
  <c r="X257" i="1"/>
  <c r="Y257" i="1"/>
  <c r="W258" i="1"/>
  <c r="X258" i="1"/>
  <c r="Y258" i="1"/>
  <c r="W259" i="1"/>
  <c r="X259" i="1"/>
  <c r="Y259" i="1"/>
  <c r="W260" i="1"/>
  <c r="X260" i="1"/>
  <c r="Y260" i="1"/>
  <c r="W261" i="1"/>
  <c r="X261" i="1"/>
  <c r="Y261" i="1"/>
  <c r="W262" i="1"/>
  <c r="X262" i="1"/>
  <c r="Y262" i="1"/>
  <c r="W263" i="1"/>
  <c r="X263" i="1"/>
  <c r="Y263" i="1"/>
  <c r="W264" i="1"/>
  <c r="X264" i="1"/>
  <c r="Y264" i="1"/>
  <c r="W265" i="1"/>
  <c r="X265" i="1"/>
  <c r="Y265" i="1"/>
  <c r="W266" i="1"/>
  <c r="X266" i="1"/>
  <c r="Y266" i="1"/>
  <c r="W267" i="1"/>
  <c r="X267" i="1"/>
  <c r="Y267" i="1"/>
  <c r="W268" i="1"/>
  <c r="X268" i="1"/>
  <c r="Y268" i="1"/>
  <c r="W269" i="1"/>
  <c r="X269" i="1"/>
  <c r="Y269" i="1"/>
  <c r="W270" i="1"/>
  <c r="X270" i="1"/>
  <c r="Y270" i="1"/>
  <c r="W271" i="1"/>
  <c r="X271" i="1"/>
  <c r="Y271" i="1"/>
  <c r="W272" i="1"/>
  <c r="X272" i="1"/>
  <c r="Y272" i="1"/>
  <c r="W273" i="1"/>
  <c r="X273" i="1"/>
  <c r="Y273" i="1"/>
  <c r="W274" i="1"/>
  <c r="X274" i="1"/>
  <c r="Y274" i="1"/>
  <c r="W275" i="1"/>
  <c r="X275" i="1"/>
  <c r="Y275" i="1"/>
  <c r="W276" i="1"/>
  <c r="X276" i="1"/>
  <c r="Y276" i="1"/>
  <c r="W277" i="1"/>
  <c r="X277" i="1"/>
  <c r="Y277" i="1"/>
  <c r="W278" i="1"/>
  <c r="X278" i="1"/>
  <c r="Y278" i="1"/>
  <c r="W279" i="1"/>
  <c r="X279" i="1"/>
  <c r="Y279" i="1"/>
  <c r="W280" i="1"/>
  <c r="X280" i="1"/>
  <c r="Y280" i="1"/>
  <c r="W281" i="1"/>
  <c r="X281" i="1"/>
  <c r="Y281" i="1"/>
  <c r="W282" i="1"/>
  <c r="X282" i="1"/>
  <c r="Y282" i="1"/>
  <c r="W283" i="1"/>
  <c r="X283" i="1"/>
  <c r="Y283" i="1"/>
  <c r="W284" i="1"/>
  <c r="X284" i="1"/>
  <c r="Y284" i="1"/>
  <c r="W285" i="1"/>
  <c r="X285" i="1"/>
  <c r="Y285" i="1"/>
  <c r="W286" i="1"/>
  <c r="X286" i="1"/>
  <c r="Y286" i="1"/>
  <c r="W287" i="1"/>
  <c r="X287" i="1"/>
  <c r="Y287" i="1"/>
  <c r="W288" i="1"/>
  <c r="X288" i="1"/>
  <c r="Y288" i="1"/>
  <c r="W289" i="1"/>
  <c r="X289" i="1"/>
  <c r="Y289" i="1"/>
  <c r="W290" i="1"/>
  <c r="X290" i="1"/>
  <c r="Y290" i="1"/>
  <c r="W291" i="1"/>
  <c r="X291" i="1"/>
  <c r="Y291" i="1"/>
  <c r="W292" i="1"/>
  <c r="X292" i="1"/>
  <c r="Y292" i="1"/>
  <c r="W293" i="1"/>
  <c r="X293" i="1"/>
  <c r="Y293" i="1"/>
  <c r="W294" i="1"/>
  <c r="X294" i="1"/>
  <c r="Y294" i="1"/>
  <c r="W295" i="1"/>
  <c r="X295" i="1"/>
  <c r="Y295" i="1"/>
  <c r="W296" i="1"/>
  <c r="X296" i="1"/>
  <c r="Y296" i="1"/>
  <c r="W297" i="1"/>
  <c r="X297" i="1"/>
  <c r="Y297" i="1"/>
  <c r="W298" i="1"/>
  <c r="X298" i="1"/>
  <c r="Y298" i="1"/>
  <c r="W299" i="1"/>
  <c r="X299" i="1"/>
  <c r="Y299" i="1"/>
  <c r="W300" i="1"/>
  <c r="X300" i="1"/>
  <c r="Y300" i="1"/>
  <c r="W301" i="1"/>
  <c r="X301" i="1"/>
  <c r="Y301" i="1"/>
  <c r="W302" i="1"/>
  <c r="X302" i="1"/>
  <c r="Y302" i="1"/>
  <c r="W303" i="1"/>
  <c r="X303" i="1"/>
  <c r="Y303" i="1"/>
  <c r="W304" i="1"/>
  <c r="X304" i="1"/>
  <c r="Y304" i="1"/>
  <c r="W305" i="1"/>
  <c r="X305" i="1"/>
  <c r="Y305" i="1"/>
  <c r="W306" i="1"/>
  <c r="X306" i="1"/>
  <c r="Y306" i="1"/>
  <c r="W307" i="1"/>
  <c r="X307" i="1"/>
  <c r="Y307" i="1"/>
  <c r="W308" i="1"/>
  <c r="X308" i="1"/>
  <c r="Y308" i="1"/>
  <c r="W309" i="1"/>
  <c r="X309" i="1"/>
  <c r="Y309" i="1"/>
  <c r="W310" i="1"/>
  <c r="X310" i="1"/>
  <c r="Y310" i="1"/>
  <c r="W311" i="1"/>
  <c r="X311" i="1"/>
  <c r="Y311" i="1"/>
  <c r="W312" i="1"/>
  <c r="X312" i="1"/>
  <c r="Y312" i="1"/>
  <c r="W313" i="1"/>
  <c r="X313" i="1"/>
  <c r="Y313" i="1"/>
  <c r="W314" i="1"/>
  <c r="X314" i="1"/>
  <c r="Y314" i="1"/>
  <c r="W315" i="1"/>
  <c r="X315" i="1"/>
  <c r="Y315" i="1"/>
  <c r="W316" i="1"/>
  <c r="X316" i="1"/>
  <c r="Y316" i="1"/>
  <c r="W317" i="1"/>
  <c r="X317" i="1"/>
  <c r="Y317" i="1"/>
  <c r="W318" i="1"/>
  <c r="X318" i="1"/>
  <c r="Y318" i="1"/>
  <c r="W319" i="1"/>
  <c r="X319" i="1"/>
  <c r="Y319" i="1"/>
  <c r="W320" i="1"/>
  <c r="X320" i="1"/>
  <c r="Y320" i="1"/>
  <c r="W321" i="1"/>
  <c r="X321" i="1"/>
  <c r="Y321" i="1"/>
  <c r="W322" i="1"/>
  <c r="X322" i="1"/>
  <c r="Y322" i="1"/>
  <c r="W323" i="1"/>
  <c r="X323" i="1"/>
  <c r="Y323" i="1"/>
  <c r="W324" i="1"/>
  <c r="X324" i="1"/>
  <c r="Y324" i="1"/>
  <c r="W325" i="1"/>
  <c r="X325" i="1"/>
  <c r="Y325" i="1"/>
  <c r="W326" i="1"/>
  <c r="X326" i="1"/>
  <c r="Y326" i="1"/>
  <c r="W327" i="1"/>
  <c r="X327" i="1"/>
  <c r="Y327" i="1"/>
  <c r="W328" i="1"/>
  <c r="X328" i="1"/>
  <c r="Y328" i="1"/>
  <c r="W329" i="1"/>
  <c r="X329" i="1"/>
  <c r="Y329" i="1"/>
  <c r="W330" i="1"/>
  <c r="X330" i="1"/>
  <c r="Y330" i="1"/>
  <c r="W331" i="1"/>
  <c r="X331" i="1"/>
  <c r="Y331" i="1"/>
  <c r="W332" i="1"/>
  <c r="X332" i="1"/>
  <c r="Y332" i="1"/>
  <c r="W333" i="1"/>
  <c r="X333" i="1"/>
  <c r="Y333" i="1"/>
  <c r="W334" i="1"/>
  <c r="X334" i="1"/>
  <c r="Y334" i="1"/>
  <c r="W335" i="1"/>
  <c r="X335" i="1"/>
  <c r="Y335" i="1"/>
  <c r="W336" i="1"/>
  <c r="X336" i="1"/>
  <c r="Y336" i="1"/>
  <c r="W337" i="1"/>
  <c r="X337" i="1"/>
  <c r="Y337" i="1"/>
  <c r="W338" i="1"/>
  <c r="X338" i="1"/>
  <c r="Y338" i="1"/>
  <c r="W339" i="1"/>
  <c r="X339" i="1"/>
  <c r="Y339" i="1"/>
  <c r="W340" i="1"/>
  <c r="X340" i="1"/>
  <c r="Y340" i="1"/>
  <c r="W341" i="1"/>
  <c r="X341" i="1"/>
  <c r="Y341" i="1"/>
  <c r="W342" i="1"/>
  <c r="X342" i="1"/>
  <c r="Y342" i="1"/>
  <c r="W343" i="1"/>
  <c r="X343" i="1"/>
  <c r="Y343" i="1"/>
  <c r="W344" i="1"/>
  <c r="X344" i="1"/>
  <c r="Y344" i="1"/>
  <c r="W345" i="1"/>
  <c r="X345" i="1"/>
  <c r="Y345" i="1"/>
  <c r="W346" i="1"/>
  <c r="X346" i="1"/>
  <c r="Y346" i="1"/>
  <c r="W347" i="1"/>
  <c r="X347" i="1"/>
  <c r="Y347" i="1"/>
  <c r="W348" i="1"/>
  <c r="X348" i="1"/>
  <c r="Y348" i="1"/>
  <c r="W349" i="1"/>
  <c r="X349" i="1"/>
  <c r="Y349" i="1"/>
  <c r="W350" i="1"/>
  <c r="X350" i="1"/>
  <c r="Y350" i="1"/>
  <c r="W351" i="1"/>
  <c r="X351" i="1"/>
  <c r="Y351" i="1"/>
  <c r="W352" i="1"/>
  <c r="X352" i="1"/>
  <c r="Y352" i="1"/>
  <c r="W353" i="1"/>
  <c r="X353" i="1"/>
  <c r="Y353" i="1"/>
  <c r="W354" i="1"/>
  <c r="X354" i="1"/>
  <c r="Y354" i="1"/>
  <c r="W355" i="1"/>
  <c r="X355" i="1"/>
  <c r="Y355" i="1"/>
  <c r="W356" i="1"/>
  <c r="X356" i="1"/>
  <c r="Y356" i="1"/>
  <c r="W357" i="1"/>
  <c r="X357" i="1"/>
  <c r="Y357" i="1"/>
  <c r="W358" i="1"/>
  <c r="X358" i="1"/>
  <c r="Y358" i="1"/>
  <c r="W359" i="1"/>
  <c r="X359" i="1"/>
  <c r="Y359" i="1"/>
  <c r="W360" i="1"/>
  <c r="X360" i="1"/>
  <c r="Y360" i="1"/>
  <c r="W361" i="1"/>
  <c r="X361" i="1"/>
  <c r="Y361" i="1"/>
  <c r="W362" i="1"/>
  <c r="X362" i="1"/>
  <c r="Y362" i="1"/>
  <c r="W363" i="1"/>
  <c r="X363" i="1"/>
  <c r="Y363" i="1"/>
  <c r="W364" i="1"/>
  <c r="X364" i="1"/>
  <c r="Y364" i="1"/>
  <c r="W365" i="1"/>
  <c r="X365" i="1"/>
  <c r="Y365" i="1"/>
  <c r="W366" i="1"/>
  <c r="X366" i="1"/>
  <c r="Y366" i="1"/>
  <c r="W367" i="1"/>
  <c r="X367" i="1"/>
  <c r="Y367" i="1"/>
  <c r="W368" i="1"/>
  <c r="X368" i="1"/>
  <c r="Y368" i="1"/>
  <c r="W369" i="1"/>
  <c r="X369" i="1"/>
  <c r="Y369" i="1"/>
  <c r="W370" i="1"/>
  <c r="X370" i="1"/>
  <c r="Y370" i="1"/>
  <c r="W371" i="1"/>
  <c r="X371" i="1"/>
  <c r="Y371" i="1"/>
  <c r="W372" i="1"/>
  <c r="X372" i="1"/>
  <c r="Y372" i="1"/>
  <c r="W373" i="1"/>
  <c r="X373" i="1"/>
  <c r="Y373" i="1"/>
  <c r="W374" i="1"/>
  <c r="X374" i="1"/>
  <c r="Y374" i="1"/>
  <c r="W375" i="1"/>
  <c r="X375" i="1"/>
  <c r="Y375" i="1"/>
  <c r="W376" i="1"/>
  <c r="X376" i="1"/>
  <c r="Y376" i="1"/>
  <c r="W377" i="1"/>
  <c r="X377" i="1"/>
  <c r="Y377" i="1"/>
  <c r="W378" i="1"/>
  <c r="X378" i="1"/>
  <c r="Y378" i="1"/>
  <c r="W379" i="1"/>
  <c r="X379" i="1"/>
  <c r="Y379" i="1"/>
  <c r="W380" i="1"/>
  <c r="X380" i="1"/>
  <c r="Y380" i="1"/>
  <c r="W381" i="1"/>
  <c r="X381" i="1"/>
  <c r="Y381" i="1"/>
  <c r="W382" i="1"/>
  <c r="X382" i="1"/>
  <c r="Y382" i="1"/>
  <c r="W383" i="1"/>
  <c r="X383" i="1"/>
  <c r="Y383" i="1"/>
  <c r="W384" i="1"/>
  <c r="X384" i="1"/>
  <c r="Y384" i="1"/>
  <c r="W385" i="1"/>
  <c r="X385" i="1"/>
  <c r="Y385" i="1"/>
  <c r="W386" i="1"/>
  <c r="X386" i="1"/>
  <c r="Y386" i="1"/>
  <c r="W387" i="1"/>
  <c r="X387" i="1"/>
  <c r="Y387" i="1"/>
  <c r="W388" i="1"/>
  <c r="X388" i="1"/>
  <c r="Y388" i="1"/>
  <c r="W389" i="1"/>
  <c r="X389" i="1"/>
  <c r="Y389" i="1"/>
  <c r="W390" i="1"/>
  <c r="X390" i="1"/>
  <c r="Y390" i="1"/>
  <c r="W391" i="1"/>
  <c r="X391" i="1"/>
  <c r="Y391" i="1"/>
  <c r="W392" i="1"/>
  <c r="X392" i="1"/>
  <c r="Y392" i="1"/>
  <c r="W393" i="1"/>
  <c r="X393" i="1"/>
  <c r="Y393" i="1"/>
  <c r="W394" i="1"/>
  <c r="X394" i="1"/>
  <c r="Y394" i="1"/>
  <c r="W395" i="1"/>
  <c r="X395" i="1"/>
  <c r="Y395" i="1"/>
  <c r="W396" i="1"/>
  <c r="X396" i="1"/>
  <c r="Y396" i="1"/>
  <c r="W397" i="1"/>
  <c r="X397" i="1"/>
  <c r="Y397" i="1"/>
  <c r="W398" i="1"/>
  <c r="X398" i="1"/>
  <c r="Y398" i="1"/>
  <c r="W399" i="1"/>
  <c r="X399" i="1"/>
  <c r="Y399" i="1"/>
  <c r="W400" i="1"/>
  <c r="X400" i="1"/>
  <c r="Y400" i="1"/>
  <c r="W401" i="1"/>
  <c r="X401" i="1"/>
  <c r="Y401" i="1"/>
  <c r="W402" i="1"/>
  <c r="X402" i="1"/>
  <c r="Y402" i="1"/>
  <c r="W403" i="1"/>
  <c r="X403" i="1"/>
  <c r="Y403" i="1"/>
  <c r="W404" i="1"/>
  <c r="X404" i="1"/>
  <c r="Y404" i="1"/>
  <c r="W405" i="1"/>
  <c r="X405" i="1"/>
  <c r="Y405" i="1"/>
  <c r="W406" i="1"/>
  <c r="X406" i="1"/>
  <c r="Y406" i="1"/>
  <c r="W407" i="1"/>
  <c r="X407" i="1"/>
  <c r="Y407" i="1"/>
  <c r="W408" i="1"/>
  <c r="X408" i="1"/>
  <c r="Y408" i="1"/>
  <c r="W409" i="1"/>
  <c r="X409" i="1"/>
  <c r="Y409" i="1"/>
  <c r="W410" i="1"/>
  <c r="X410" i="1"/>
  <c r="Y410" i="1"/>
  <c r="W411" i="1"/>
  <c r="X411" i="1"/>
  <c r="Y411" i="1"/>
  <c r="W412" i="1"/>
  <c r="X412" i="1"/>
  <c r="Y412" i="1"/>
  <c r="W413" i="1"/>
  <c r="X413" i="1"/>
  <c r="Y413" i="1"/>
  <c r="W414" i="1"/>
  <c r="X414" i="1"/>
  <c r="Y414" i="1"/>
  <c r="W415" i="1"/>
  <c r="X415" i="1"/>
  <c r="Y415" i="1"/>
  <c r="W416" i="1"/>
  <c r="X416" i="1"/>
  <c r="Y416" i="1"/>
  <c r="W417" i="1"/>
  <c r="X417" i="1"/>
  <c r="Y417" i="1"/>
  <c r="W418" i="1"/>
  <c r="X418" i="1"/>
  <c r="Y418" i="1"/>
  <c r="W419" i="1"/>
  <c r="X419" i="1"/>
  <c r="Y419" i="1"/>
  <c r="W420" i="1"/>
  <c r="X420" i="1"/>
  <c r="Y420" i="1"/>
  <c r="W421" i="1"/>
  <c r="X421" i="1"/>
  <c r="Y421" i="1"/>
  <c r="W422" i="1"/>
  <c r="X422" i="1"/>
  <c r="Y422" i="1"/>
  <c r="W423" i="1"/>
  <c r="X423" i="1"/>
  <c r="Y423" i="1"/>
  <c r="W424" i="1"/>
  <c r="X424" i="1"/>
  <c r="Y424" i="1"/>
  <c r="W425" i="1"/>
  <c r="X425" i="1"/>
  <c r="Y425" i="1"/>
  <c r="W426" i="1"/>
  <c r="X426" i="1"/>
  <c r="Y426" i="1"/>
  <c r="W427" i="1"/>
  <c r="X427" i="1"/>
  <c r="Y427" i="1"/>
  <c r="W428" i="1"/>
  <c r="X428" i="1"/>
  <c r="Y428" i="1"/>
  <c r="W429" i="1"/>
  <c r="X429" i="1"/>
  <c r="Y429" i="1"/>
  <c r="W430" i="1"/>
  <c r="X430" i="1"/>
  <c r="Y430" i="1"/>
  <c r="W431" i="1"/>
  <c r="X431" i="1"/>
  <c r="Y431" i="1"/>
  <c r="W432" i="1"/>
  <c r="X432" i="1"/>
  <c r="Y432" i="1"/>
  <c r="W433" i="1"/>
  <c r="X433" i="1"/>
  <c r="Y433" i="1"/>
  <c r="W434" i="1"/>
  <c r="X434" i="1"/>
  <c r="Y434" i="1"/>
  <c r="W435" i="1"/>
  <c r="X435" i="1"/>
  <c r="Y435" i="1"/>
  <c r="W436" i="1"/>
  <c r="X436" i="1"/>
  <c r="Y436" i="1"/>
  <c r="W437" i="1"/>
  <c r="X437" i="1"/>
  <c r="Y437" i="1"/>
  <c r="W438" i="1"/>
  <c r="X438" i="1"/>
  <c r="Y438" i="1"/>
  <c r="W439" i="1"/>
  <c r="X439" i="1"/>
  <c r="Y439" i="1"/>
  <c r="W440" i="1"/>
  <c r="X440" i="1"/>
  <c r="Y440" i="1"/>
  <c r="W441" i="1"/>
  <c r="X441" i="1"/>
  <c r="Y441" i="1"/>
  <c r="W442" i="1"/>
  <c r="X442" i="1"/>
  <c r="Y442" i="1"/>
  <c r="W443" i="1"/>
  <c r="X443" i="1"/>
  <c r="Y443" i="1"/>
  <c r="W444" i="1"/>
  <c r="X444" i="1"/>
  <c r="Y444" i="1"/>
  <c r="W445" i="1"/>
  <c r="X445" i="1"/>
  <c r="Y445" i="1"/>
  <c r="W446" i="1"/>
  <c r="X446" i="1"/>
  <c r="Y446" i="1"/>
  <c r="W447" i="1"/>
  <c r="X447" i="1"/>
  <c r="Y447" i="1"/>
  <c r="W448" i="1"/>
  <c r="X448" i="1"/>
  <c r="Y448" i="1"/>
  <c r="W449" i="1"/>
  <c r="X449" i="1"/>
  <c r="Y449" i="1"/>
  <c r="W450" i="1"/>
  <c r="X450" i="1"/>
  <c r="Y450" i="1"/>
  <c r="W451" i="1"/>
  <c r="X451" i="1"/>
  <c r="Y451" i="1"/>
  <c r="W452" i="1"/>
  <c r="X452" i="1"/>
  <c r="Y452" i="1"/>
  <c r="W453" i="1"/>
  <c r="X453" i="1"/>
  <c r="Y453" i="1"/>
  <c r="W454" i="1"/>
  <c r="X454" i="1"/>
  <c r="Y454" i="1"/>
  <c r="W455" i="1"/>
  <c r="X455" i="1"/>
  <c r="Y455" i="1"/>
  <c r="W456" i="1"/>
  <c r="X456" i="1"/>
  <c r="Y456" i="1"/>
  <c r="W457" i="1"/>
  <c r="X457" i="1"/>
  <c r="Y457" i="1"/>
  <c r="W458" i="1"/>
  <c r="X458" i="1"/>
  <c r="Y458" i="1"/>
  <c r="W459" i="1"/>
  <c r="X459" i="1"/>
  <c r="Y459" i="1"/>
  <c r="W460" i="1"/>
  <c r="X460" i="1"/>
  <c r="Y460" i="1"/>
  <c r="W461" i="1"/>
  <c r="X461" i="1"/>
  <c r="Y461" i="1"/>
  <c r="W462" i="1"/>
  <c r="X462" i="1"/>
  <c r="Y462" i="1"/>
  <c r="W463" i="1"/>
  <c r="X463" i="1"/>
  <c r="Y463" i="1"/>
  <c r="W464" i="1"/>
  <c r="X464" i="1"/>
  <c r="Y464" i="1"/>
  <c r="W465" i="1"/>
  <c r="X465" i="1"/>
  <c r="Y465" i="1"/>
  <c r="W466" i="1"/>
  <c r="X466" i="1"/>
  <c r="Y466" i="1"/>
  <c r="W467" i="1"/>
  <c r="X467" i="1"/>
  <c r="Y467" i="1"/>
  <c r="W468" i="1"/>
  <c r="X468" i="1"/>
  <c r="Y468" i="1"/>
  <c r="W469" i="1"/>
  <c r="X469" i="1"/>
  <c r="Y469" i="1"/>
  <c r="W470" i="1"/>
  <c r="X470" i="1"/>
  <c r="Y470" i="1"/>
  <c r="W471" i="1"/>
  <c r="X471" i="1"/>
  <c r="Y471" i="1"/>
  <c r="W472" i="1"/>
  <c r="X472" i="1"/>
  <c r="Y472" i="1"/>
  <c r="W473" i="1"/>
  <c r="X473" i="1"/>
  <c r="Y473" i="1"/>
  <c r="W474" i="1"/>
  <c r="X474" i="1"/>
  <c r="Y474" i="1"/>
  <c r="W475" i="1"/>
  <c r="X475" i="1"/>
  <c r="Y475" i="1"/>
  <c r="W476" i="1"/>
  <c r="X476" i="1"/>
  <c r="Y476" i="1"/>
  <c r="W477" i="1"/>
  <c r="X477" i="1"/>
  <c r="Y477" i="1"/>
  <c r="W478" i="1"/>
  <c r="X478" i="1"/>
  <c r="Y478" i="1"/>
  <c r="W479" i="1"/>
  <c r="X479" i="1"/>
  <c r="Y479" i="1"/>
  <c r="W480" i="1"/>
  <c r="X480" i="1"/>
  <c r="Y480" i="1"/>
  <c r="W481" i="1"/>
  <c r="X481" i="1"/>
  <c r="Y481" i="1"/>
  <c r="W482" i="1"/>
  <c r="X482" i="1"/>
  <c r="Y482" i="1"/>
  <c r="W483" i="1"/>
  <c r="X483" i="1"/>
  <c r="Y483" i="1"/>
  <c r="W484" i="1"/>
  <c r="X484" i="1"/>
  <c r="Y484" i="1"/>
  <c r="W485" i="1"/>
  <c r="X485" i="1"/>
  <c r="Y485" i="1"/>
  <c r="W486" i="1"/>
  <c r="X486" i="1"/>
  <c r="Y486" i="1"/>
  <c r="W487" i="1"/>
  <c r="X487" i="1"/>
  <c r="Y487" i="1"/>
  <c r="W488" i="1"/>
  <c r="X488" i="1"/>
  <c r="Y488" i="1"/>
  <c r="W489" i="1"/>
  <c r="X489" i="1"/>
  <c r="Y489" i="1"/>
  <c r="W490" i="1"/>
  <c r="X490" i="1"/>
  <c r="Y490" i="1"/>
  <c r="W491" i="1"/>
  <c r="X491" i="1"/>
  <c r="Y491" i="1"/>
  <c r="W492" i="1"/>
  <c r="X492" i="1"/>
  <c r="Y492" i="1"/>
  <c r="W493" i="1"/>
  <c r="X493" i="1"/>
  <c r="Y493" i="1"/>
  <c r="W494" i="1"/>
  <c r="X494" i="1"/>
  <c r="Y494" i="1"/>
  <c r="W495" i="1"/>
  <c r="X495" i="1"/>
  <c r="Y495" i="1"/>
  <c r="W496" i="1"/>
  <c r="X496" i="1"/>
  <c r="Y496" i="1"/>
  <c r="W497" i="1"/>
  <c r="X497" i="1"/>
  <c r="Y497" i="1"/>
  <c r="W498" i="1"/>
  <c r="X498" i="1"/>
  <c r="Y498" i="1"/>
  <c r="W499" i="1"/>
  <c r="X499" i="1"/>
  <c r="Y499" i="1"/>
  <c r="W500" i="1"/>
  <c r="X500" i="1"/>
  <c r="Y500" i="1"/>
  <c r="W501" i="1"/>
  <c r="X501" i="1"/>
  <c r="Y501" i="1"/>
  <c r="W502" i="1"/>
  <c r="X502" i="1"/>
  <c r="Y502" i="1"/>
  <c r="W503" i="1"/>
  <c r="X503" i="1"/>
  <c r="Y503" i="1"/>
  <c r="W504" i="1"/>
  <c r="X504" i="1"/>
  <c r="Y504" i="1"/>
  <c r="W505" i="1"/>
  <c r="X505" i="1"/>
  <c r="Y505" i="1"/>
  <c r="W506" i="1"/>
  <c r="X506" i="1"/>
  <c r="Y506" i="1"/>
  <c r="W507" i="1"/>
  <c r="X507" i="1"/>
  <c r="Y507" i="1"/>
  <c r="W508" i="1"/>
  <c r="X508" i="1"/>
  <c r="Y508" i="1"/>
  <c r="W509" i="1"/>
  <c r="X509" i="1"/>
  <c r="Y509" i="1"/>
  <c r="W510" i="1"/>
  <c r="X510" i="1"/>
  <c r="Y510" i="1"/>
  <c r="W511" i="1"/>
  <c r="X511" i="1"/>
  <c r="Y511" i="1"/>
  <c r="W512" i="1"/>
  <c r="X512" i="1"/>
  <c r="Y512" i="1"/>
  <c r="W513" i="1"/>
  <c r="X513" i="1"/>
  <c r="Y513" i="1"/>
  <c r="W514" i="1"/>
  <c r="X514" i="1"/>
  <c r="Y514" i="1"/>
  <c r="W515" i="1"/>
  <c r="X515" i="1"/>
  <c r="Y515" i="1"/>
  <c r="W516" i="1"/>
  <c r="X516" i="1"/>
  <c r="Y516" i="1"/>
  <c r="W517" i="1"/>
  <c r="X517" i="1"/>
  <c r="Y517" i="1"/>
  <c r="W518" i="1"/>
  <c r="X518" i="1"/>
  <c r="Y518" i="1"/>
  <c r="W519" i="1"/>
  <c r="X519" i="1"/>
  <c r="Y519" i="1"/>
  <c r="W520" i="1"/>
  <c r="X520" i="1"/>
  <c r="Y520" i="1"/>
  <c r="W521" i="1"/>
  <c r="X521" i="1"/>
  <c r="Y521" i="1"/>
  <c r="W522" i="1"/>
  <c r="X522" i="1"/>
  <c r="Y522" i="1"/>
  <c r="W523" i="1"/>
  <c r="X523" i="1"/>
  <c r="Y523" i="1"/>
  <c r="W524" i="1"/>
  <c r="X524" i="1"/>
  <c r="Y524" i="1"/>
  <c r="W525" i="1"/>
  <c r="X525" i="1"/>
  <c r="Y525" i="1"/>
  <c r="W526" i="1"/>
  <c r="X526" i="1"/>
  <c r="Y526" i="1"/>
  <c r="W527" i="1"/>
  <c r="X527" i="1"/>
  <c r="Y527" i="1"/>
  <c r="W528" i="1"/>
  <c r="X528" i="1"/>
  <c r="Y528" i="1"/>
  <c r="W529" i="1"/>
  <c r="X529" i="1"/>
  <c r="Y529" i="1"/>
  <c r="W530" i="1"/>
  <c r="X530" i="1"/>
  <c r="Y530" i="1"/>
  <c r="W531" i="1"/>
  <c r="X531" i="1"/>
  <c r="Y531" i="1"/>
  <c r="W532" i="1"/>
  <c r="X532" i="1"/>
  <c r="Y532" i="1"/>
  <c r="W533" i="1"/>
  <c r="X533" i="1"/>
  <c r="Y533" i="1"/>
  <c r="W534" i="1"/>
  <c r="X534" i="1"/>
  <c r="Y534" i="1"/>
  <c r="W535" i="1"/>
  <c r="X535" i="1"/>
  <c r="Y535" i="1"/>
  <c r="W536" i="1"/>
  <c r="X536" i="1"/>
  <c r="Y536" i="1"/>
  <c r="W537" i="1"/>
  <c r="X537" i="1"/>
  <c r="Y537" i="1"/>
  <c r="W538" i="1"/>
  <c r="X538" i="1"/>
  <c r="Y538" i="1"/>
  <c r="W539" i="1"/>
  <c r="X539" i="1"/>
  <c r="Y539" i="1"/>
  <c r="W540" i="1"/>
  <c r="X540" i="1"/>
  <c r="Y540" i="1"/>
  <c r="W541" i="1"/>
  <c r="X541" i="1"/>
  <c r="Y541" i="1"/>
  <c r="W542" i="1"/>
  <c r="X542" i="1"/>
  <c r="Y542" i="1"/>
  <c r="W543" i="1"/>
  <c r="X543" i="1"/>
  <c r="Y543" i="1"/>
  <c r="Y44" i="1"/>
  <c r="X44" i="1"/>
  <c r="W44" i="1"/>
  <c r="C26" i="6" l="1"/>
  <c r="B11" i="6"/>
  <c r="B46" i="1" l="1"/>
  <c r="B47" i="1"/>
  <c r="B45" i="1"/>
  <c r="B44" i="1"/>
  <c r="B48" i="1" l="1"/>
  <c r="B49" i="1"/>
  <c r="C3" i="3"/>
  <c r="B50" i="1" l="1"/>
  <c r="J27" i="6"/>
  <c r="K27" i="6" s="1"/>
  <c r="J28" i="6"/>
  <c r="K28" i="6" s="1"/>
  <c r="J29" i="6"/>
  <c r="K29" i="6" s="1"/>
  <c r="J30" i="6"/>
  <c r="K30" i="6" s="1"/>
  <c r="J31" i="6"/>
  <c r="K31" i="6" s="1"/>
  <c r="J32" i="6"/>
  <c r="K32" i="6" s="1"/>
  <c r="J33" i="6"/>
  <c r="K33" i="6" s="1"/>
  <c r="J34" i="6"/>
  <c r="K34" i="6" s="1"/>
  <c r="J35" i="6"/>
  <c r="K35" i="6" s="1"/>
  <c r="J36" i="6"/>
  <c r="K36" i="6" s="1"/>
  <c r="J37" i="6"/>
  <c r="K37" i="6" s="1"/>
  <c r="J38" i="6"/>
  <c r="K38" i="6" s="1"/>
  <c r="J39" i="6"/>
  <c r="K39" i="6" s="1"/>
  <c r="J40" i="6"/>
  <c r="K40" i="6" s="1"/>
  <c r="J41" i="6"/>
  <c r="K41" i="6" s="1"/>
  <c r="J42" i="6"/>
  <c r="K42" i="6" s="1"/>
  <c r="J43" i="6"/>
  <c r="K43" i="6" s="1"/>
  <c r="J26" i="6"/>
  <c r="K26" i="6" s="1"/>
  <c r="B51" i="1" l="1"/>
  <c r="B11" i="5"/>
  <c r="B52" i="1" l="1"/>
  <c r="C9" i="3"/>
  <c r="B53" i="1" l="1"/>
  <c r="C4" i="3"/>
  <c r="C5" i="3"/>
  <c r="C6" i="3"/>
  <c r="C7" i="3"/>
  <c r="C8" i="3"/>
  <c r="C10" i="3"/>
  <c r="C11" i="3"/>
  <c r="C12" i="3"/>
  <c r="C13" i="3"/>
  <c r="C14" i="3"/>
  <c r="C15" i="3"/>
  <c r="C16" i="3"/>
  <c r="C17" i="3"/>
  <c r="C18" i="3"/>
  <c r="C19" i="3"/>
  <c r="C2" i="3"/>
  <c r="B54" i="1" l="1"/>
  <c r="D19" i="3"/>
  <c r="D3" i="3"/>
  <c r="D10" i="3"/>
  <c r="D14" i="3"/>
  <c r="D11" i="3"/>
  <c r="D12" i="3"/>
  <c r="D16" i="3"/>
  <c r="D17" i="3"/>
  <c r="D18" i="3"/>
  <c r="B55" i="1" l="1"/>
  <c r="D9" i="3"/>
  <c r="D15" i="3"/>
  <c r="D7" i="3"/>
  <c r="D8" i="3"/>
  <c r="D6" i="3"/>
  <c r="D13" i="3"/>
  <c r="D5" i="3"/>
  <c r="D4" i="3"/>
  <c r="B56" i="1" l="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462" i="1" s="1"/>
  <c r="B463" i="1" s="1"/>
  <c r="B464" i="1" s="1"/>
  <c r="B465" i="1" s="1"/>
  <c r="B466" i="1" s="1"/>
  <c r="B467" i="1" s="1"/>
  <c r="B468" i="1" s="1"/>
  <c r="B469" i="1" s="1"/>
  <c r="B470" i="1" s="1"/>
  <c r="B471" i="1" s="1"/>
  <c r="B472" i="1" s="1"/>
  <c r="B473" i="1" s="1"/>
  <c r="B474" i="1" s="1"/>
  <c r="B475" i="1" s="1"/>
  <c r="B476" i="1" s="1"/>
  <c r="B477" i="1" s="1"/>
  <c r="B478" i="1" s="1"/>
  <c r="B479" i="1" s="1"/>
  <c r="B480" i="1" s="1"/>
  <c r="B481" i="1" s="1"/>
  <c r="B482" i="1" s="1"/>
  <c r="B483" i="1" s="1"/>
  <c r="B484" i="1" s="1"/>
  <c r="B485" i="1" s="1"/>
  <c r="B486" i="1" s="1"/>
  <c r="B487" i="1" s="1"/>
  <c r="B488" i="1" s="1"/>
  <c r="B489" i="1" s="1"/>
  <c r="B490" i="1" s="1"/>
  <c r="B491" i="1" s="1"/>
  <c r="B492" i="1" s="1"/>
  <c r="B493" i="1" s="1"/>
  <c r="B494" i="1" s="1"/>
  <c r="B495" i="1" s="1"/>
  <c r="B496" i="1" s="1"/>
  <c r="B497" i="1" s="1"/>
  <c r="B498" i="1" s="1"/>
  <c r="B499" i="1" s="1"/>
  <c r="B500" i="1" s="1"/>
  <c r="B501" i="1" s="1"/>
  <c r="B502" i="1" s="1"/>
  <c r="B503" i="1" s="1"/>
  <c r="B504" i="1" s="1"/>
  <c r="B505" i="1" s="1"/>
  <c r="B506" i="1" s="1"/>
  <c r="B507" i="1" s="1"/>
  <c r="B508" i="1" s="1"/>
  <c r="B509" i="1" s="1"/>
  <c r="B510" i="1" s="1"/>
  <c r="B511" i="1" s="1"/>
  <c r="B512" i="1" s="1"/>
  <c r="B513" i="1" s="1"/>
  <c r="B514" i="1" s="1"/>
  <c r="B515" i="1" s="1"/>
  <c r="B516" i="1" s="1"/>
  <c r="B517" i="1" s="1"/>
  <c r="B518" i="1" s="1"/>
  <c r="B519" i="1" s="1"/>
  <c r="B520" i="1" s="1"/>
  <c r="B521" i="1" s="1"/>
  <c r="B522" i="1" s="1"/>
  <c r="B523" i="1" s="1"/>
  <c r="B524" i="1" s="1"/>
  <c r="B525" i="1" s="1"/>
  <c r="B526" i="1" s="1"/>
  <c r="B527" i="1" s="1"/>
  <c r="B528" i="1" s="1"/>
  <c r="B529" i="1" s="1"/>
  <c r="B530" i="1" s="1"/>
  <c r="B531" i="1" s="1"/>
  <c r="B532" i="1" s="1"/>
  <c r="B533" i="1" s="1"/>
  <c r="B534" i="1" s="1"/>
  <c r="B535" i="1" s="1"/>
  <c r="B536" i="1" s="1"/>
  <c r="B537" i="1" s="1"/>
  <c r="B538" i="1" s="1"/>
  <c r="B539" i="1" s="1"/>
  <c r="B540" i="1" s="1"/>
  <c r="B541" i="1" s="1"/>
  <c r="B542" i="1" s="1"/>
  <c r="B543" i="1" s="1"/>
  <c r="D2" i="3"/>
  <c r="B9" i="5" l="1"/>
  <c r="B9" i="2" l="1"/>
  <c r="B11" i="2"/>
</calcChain>
</file>

<file path=xl/sharedStrings.xml><?xml version="1.0" encoding="utf-8"?>
<sst xmlns="http://schemas.openxmlformats.org/spreadsheetml/2006/main" count="914" uniqueCount="762">
  <si>
    <t>Reporting Quarter:</t>
  </si>
  <si>
    <t>HFC-134</t>
  </si>
  <si>
    <t>HFC-134a</t>
  </si>
  <si>
    <t>HFC-23</t>
  </si>
  <si>
    <t>HFC-32</t>
  </si>
  <si>
    <t>HFC-41</t>
  </si>
  <si>
    <t>HFC-43-10mee</t>
  </si>
  <si>
    <t>HFC-125</t>
  </si>
  <si>
    <t>HFC-143</t>
  </si>
  <si>
    <t>HFC-143a</t>
  </si>
  <si>
    <t>HFC-152</t>
  </si>
  <si>
    <t>HFC-152a</t>
  </si>
  <si>
    <t>HFC-227ea</t>
  </si>
  <si>
    <t>HFC-236cb</t>
  </si>
  <si>
    <t>HFC-236ea</t>
  </si>
  <si>
    <t>HFC-236fa</t>
  </si>
  <si>
    <t>HFC-245ca</t>
  </si>
  <si>
    <t>HFC-245fa</t>
  </si>
  <si>
    <t>HFC-365mfc</t>
  </si>
  <si>
    <t>January</t>
  </si>
  <si>
    <t>February</t>
  </si>
  <si>
    <t>March</t>
  </si>
  <si>
    <t>April</t>
  </si>
  <si>
    <t>May</t>
  </si>
  <si>
    <t>June</t>
  </si>
  <si>
    <t>July</t>
  </si>
  <si>
    <t>August</t>
  </si>
  <si>
    <t>September</t>
  </si>
  <si>
    <t>October</t>
  </si>
  <si>
    <t>November</t>
  </si>
  <si>
    <t>December</t>
  </si>
  <si>
    <t>American Samoa</t>
  </si>
  <si>
    <t>Guam</t>
  </si>
  <si>
    <t>Northern Mariana Islands</t>
  </si>
  <si>
    <t>Pueto Rico</t>
  </si>
  <si>
    <t>U.S. Virgin Islands</t>
  </si>
  <si>
    <t>Arizona</t>
  </si>
  <si>
    <t>Alabama</t>
  </si>
  <si>
    <t>Alaska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</si>
  <si>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</si>
  <si>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</si>
  <si>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</si>
  <si>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</si>
  <si>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</si>
  <si>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</si>
  <si>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</si>
  <si>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</si>
  <si>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</si>
  <si>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</si>
  <si>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</si>
  <si>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</si>
  <si>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</si>
  <si>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</si>
  <si>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</si>
  <si>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</si>
  <si>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</si>
  <si>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</si>
  <si>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</si>
  <si>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</si>
  <si>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</si>
  <si>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</si>
  <si>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</si>
  <si>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</si>
  <si>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</si>
  <si>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</si>
  <si>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</si>
  <si>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</si>
  <si>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</si>
  <si>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</si>
  <si>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</si>
  <si>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</si>
  <si>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</si>
  <si>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</si>
  <si>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</si>
  <si>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</si>
  <si>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</si>
  <si>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</si>
  <si>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</si>
  <si>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</si>
  <si>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</si>
  <si>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</si>
  <si>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</si>
  <si>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</si>
  <si>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</si>
  <si>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</si>
  <si>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</si>
  <si>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United States</t>
  </si>
  <si>
    <t>Worksheet Instructions:</t>
  </si>
  <si>
    <t>Version:</t>
  </si>
  <si>
    <t>Updated:</t>
  </si>
  <si>
    <t>External Links:</t>
  </si>
  <si>
    <t>Reporting Form Navigation:</t>
  </si>
  <si>
    <t>Chemical Name</t>
  </si>
  <si>
    <r>
      <t>CHF</t>
    </r>
    <r>
      <rPr>
        <vertAlign val="subscript"/>
        <sz val="10"/>
        <color theme="1"/>
        <rFont val="Arial"/>
        <family val="2"/>
      </rPr>
      <t>3</t>
    </r>
  </si>
  <si>
    <r>
      <t>CH</t>
    </r>
    <r>
      <rPr>
        <vertAlign val="subscript"/>
        <sz val="10"/>
        <color theme="1"/>
        <rFont val="Arial"/>
        <family val="2"/>
      </rPr>
      <t>2</t>
    </r>
    <r>
      <rPr>
        <sz val="10"/>
        <color theme="1"/>
        <rFont val="Arial"/>
        <family val="2"/>
      </rPr>
      <t>F</t>
    </r>
    <r>
      <rPr>
        <vertAlign val="subscript"/>
        <sz val="10"/>
        <color theme="1"/>
        <rFont val="Arial"/>
        <family val="2"/>
      </rPr>
      <t>2</t>
    </r>
  </si>
  <si>
    <r>
      <t>CH</t>
    </r>
    <r>
      <rPr>
        <vertAlign val="subscript"/>
        <sz val="10"/>
        <color theme="1"/>
        <rFont val="Arial"/>
        <family val="2"/>
      </rPr>
      <t>3</t>
    </r>
    <r>
      <rPr>
        <sz val="10"/>
        <color theme="1"/>
        <rFont val="Arial"/>
        <family val="2"/>
      </rPr>
      <t>F</t>
    </r>
  </si>
  <si>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</si>
  <si>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</si>
  <si>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t>
    </r>
    <r>
      <rPr>
        <vertAlign val="subscript"/>
        <sz val="10"/>
        <color theme="1"/>
        <rFont val="Arial"/>
        <family val="2"/>
      </rPr>
      <t>2</t>
    </r>
  </si>
  <si>
    <r>
      <t>CH</t>
    </r>
    <r>
      <rPr>
        <vertAlign val="subscript"/>
        <sz val="10"/>
        <color theme="1"/>
        <rFont val="Arial"/>
        <family val="2"/>
      </rPr>
      <t>2</t>
    </r>
    <r>
      <rPr>
        <sz val="10"/>
        <color theme="1"/>
        <rFont val="Arial"/>
        <family val="2"/>
      </rPr>
      <t>FCF</t>
    </r>
    <r>
      <rPr>
        <vertAlign val="subscript"/>
        <sz val="10"/>
        <color theme="1"/>
        <rFont val="Arial"/>
        <family val="2"/>
      </rPr>
      <t>3</t>
    </r>
  </si>
  <si>
    <r>
      <t>CH</t>
    </r>
    <r>
      <rPr>
        <vertAlign val="subscript"/>
        <sz val="10"/>
        <color theme="1"/>
        <rFont val="Arial"/>
        <family val="2"/>
      </rPr>
      <t>2</t>
    </r>
    <r>
      <rPr>
        <sz val="10"/>
        <color theme="1"/>
        <rFont val="Arial"/>
        <family val="2"/>
      </rPr>
      <t>FCHF</t>
    </r>
    <r>
      <rPr>
        <vertAlign val="subscript"/>
        <sz val="10"/>
        <color theme="1"/>
        <rFont val="Arial"/>
        <family val="2"/>
      </rPr>
      <t>2</t>
    </r>
  </si>
  <si>
    <r>
      <t>CH</t>
    </r>
    <r>
      <rPr>
        <vertAlign val="subscript"/>
        <sz val="10"/>
        <color theme="1"/>
        <rFont val="Arial"/>
        <family val="2"/>
      </rPr>
      <t>3</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</si>
  <si>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</si>
  <si>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r>
      <t>CH</t>
    </r>
    <r>
      <rPr>
        <vertAlign val="subscript"/>
        <sz val="10"/>
        <color theme="1"/>
        <rFont val="Arial"/>
        <family val="2"/>
      </rPr>
      <t>3</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</si>
  <si>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CHFCF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</si>
  <si>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</si>
  <si>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CHFCF</t>
    </r>
    <r>
      <rPr>
        <vertAlign val="subscript"/>
        <sz val="10"/>
        <color theme="1"/>
        <rFont val="Arial"/>
        <family val="2"/>
      </rPr>
      <t>3</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</si>
  <si>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</si>
  <si>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</si>
  <si>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</si>
  <si>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Yes</t>
  </si>
  <si>
    <t>No</t>
  </si>
  <si>
    <t>Purpose</t>
  </si>
  <si>
    <t>End-of-Year Inventory</t>
  </si>
  <si>
    <t>District of Columbia</t>
  </si>
  <si>
    <t>Section 3 - Recipient Facility Information</t>
  </si>
  <si>
    <t>[Common Name]</t>
  </si>
  <si>
    <t>[Month]</t>
  </si>
  <si>
    <t>[Quarter]</t>
  </si>
  <si>
    <t>[Year]</t>
  </si>
  <si>
    <t>[State]</t>
  </si>
  <si>
    <t>[Purpose]</t>
  </si>
  <si>
    <t>[Common_Name_3]</t>
  </si>
  <si>
    <t>[Option 1]</t>
  </si>
  <si>
    <t>Transaction Number</t>
  </si>
  <si>
    <t>[Port of Entry]</t>
  </si>
  <si>
    <t>Reporting Year:</t>
  </si>
  <si>
    <t>Addison Airport, Texas - 5584</t>
  </si>
  <si>
    <t>Aguadilla, Puerto Rico - 4901</t>
  </si>
  <si>
    <t>Albany, New York - 1002</t>
  </si>
  <si>
    <t>Albuquerque, New Mexico - 2407</t>
  </si>
  <si>
    <t>Alcan, Alaska - 3104</t>
  </si>
  <si>
    <t>Alexandria Bay, New York - 0708</t>
  </si>
  <si>
    <t>Alliance Airport, Texas - 5583</t>
  </si>
  <si>
    <t>Amarillo, Texas - 5502</t>
  </si>
  <si>
    <t>Ambrose, North Dakota - 3410</t>
  </si>
  <si>
    <t>Anacortes - 3010</t>
  </si>
  <si>
    <t>Anchorage, Alaska - 3126</t>
  </si>
  <si>
    <t>Andrade - Class A, California - 2502</t>
  </si>
  <si>
    <t>Antler, North Dakota - 3413</t>
  </si>
  <si>
    <t>Appleton International Airport, Wisconsin - 3781</t>
  </si>
  <si>
    <t>Area Port of Jacksonville, Florida - 1803</t>
  </si>
  <si>
    <t>Area Port of Sweetgrass, Montana - 3310</t>
  </si>
  <si>
    <t>Area Port of Tampa, Florida - 1801</t>
  </si>
  <si>
    <t>Ashtabula/Conneaut, Ohio - 4122</t>
  </si>
  <si>
    <t>Astoria, Oregon - 2901</t>
  </si>
  <si>
    <t>Atlanta, Georgia - 1704</t>
  </si>
  <si>
    <t>Austin, Texas - 5506</t>
  </si>
  <si>
    <t>Baltimore, Maryland - 1303</t>
  </si>
  <si>
    <t>Bangor, Maine - 0102</t>
  </si>
  <si>
    <t>Bar Harbor, Maine - 0112</t>
  </si>
  <si>
    <t>Bath, Maine - 0111</t>
  </si>
  <si>
    <t>Baton Rouge, Louisiana - 2004</t>
  </si>
  <si>
    <t>Battle Creek, Michigan - 3805</t>
  </si>
  <si>
    <t>Baudette, Minnesota - 3424</t>
  </si>
  <si>
    <t>Beecher Falls, Vermont - 0206</t>
  </si>
  <si>
    <t>Belfast, Maine - 0132</t>
  </si>
  <si>
    <t>Bellingham - 3005</t>
  </si>
  <si>
    <t>Binghamton, New York - 0981</t>
  </si>
  <si>
    <t>Birmingham, Alabama - 1904</t>
  </si>
  <si>
    <t>Blaine, Washington - 3004</t>
  </si>
  <si>
    <t>Boise, Idaho - 2907</t>
  </si>
  <si>
    <t>Boston, Massachusetts - 0401</t>
  </si>
  <si>
    <t>Bozeman Yellowstone User Fee Airport, Montana - 3386</t>
  </si>
  <si>
    <t>Bridgeport, Connecticut - 0410</t>
  </si>
  <si>
    <t>Bridgewater, Maine - 0127</t>
  </si>
  <si>
    <t>Brownsville, Texas - 2301</t>
  </si>
  <si>
    <t>Brunswick, Georgia - 1701</t>
  </si>
  <si>
    <t>Buffalo, New York - 0901</t>
  </si>
  <si>
    <t>Burlington International Airport, Vermont - 0207</t>
  </si>
  <si>
    <t>Butte Airport, MT, Montana - 3305</t>
  </si>
  <si>
    <t>Calais, Maine - 0115</t>
  </si>
  <si>
    <t>Calexico East - Class A, California - 2507</t>
  </si>
  <si>
    <t>Calexico West - Class A, California - 2503</t>
  </si>
  <si>
    <t>Cape Canaveral, Florida - 1816</t>
  </si>
  <si>
    <t>Cape Vincent, New York - 706</t>
  </si>
  <si>
    <t>Capital Region International Airport Lansing, Michigan - 3883</t>
  </si>
  <si>
    <t>Carbury, North Dakota - 3421</t>
  </si>
  <si>
    <t>Centennial Airport, Colorado - 3384</t>
  </si>
  <si>
    <t>Champaign, Illinois - 3987</t>
  </si>
  <si>
    <t>Champlain, New York - 0712</t>
  </si>
  <si>
    <t>Charleston, South Carolina - 1601</t>
  </si>
  <si>
    <t>Charleston, West Virginia - 1409</t>
  </si>
  <si>
    <t>Charlotte Amalie (Area Port of St. Thomas), Virgin Islands - 5101</t>
  </si>
  <si>
    <t>Charlotte, North Carolina - 1512</t>
  </si>
  <si>
    <t>Chattanooga, Tennessee - 2008</t>
  </si>
  <si>
    <t>Chicago, Illinois - 3901</t>
  </si>
  <si>
    <t>Cincinnati, OH-Erlanger, KY, Kentucky - 4102</t>
  </si>
  <si>
    <t>Cleveland, Ohio - 4101</t>
  </si>
  <si>
    <t>Columbia, South Carolina - 1604</t>
  </si>
  <si>
    <t>Columbus, New Mexico - 2406</t>
  </si>
  <si>
    <t>Columbus, Ohio - 4103</t>
  </si>
  <si>
    <t>Conroe, Texas - 5382</t>
  </si>
  <si>
    <t>Coos Bay, Oregon - 2903</t>
  </si>
  <si>
    <t>Corpus Christi, Texas - 5312</t>
  </si>
  <si>
    <t>Cruz Bay (St. John), Virgin Islands - 5102</t>
  </si>
  <si>
    <t>Dallas/Ft. Worth, Texas - 5501</t>
  </si>
  <si>
    <t>Dalton Cache, Alaska - 3106</t>
  </si>
  <si>
    <t>Davenport, IA-Moline and Rock Island, IL, Illinois - 3908</t>
  </si>
  <si>
    <t>Dayton, Ohio - 4104</t>
  </si>
  <si>
    <t>Daytona Beach International Airport (UFA), Florida - 1884</t>
  </si>
  <si>
    <t>Del Bonita, MT, Montana - 3322</t>
  </si>
  <si>
    <t>Del Rio, Texas - 2302</t>
  </si>
  <si>
    <t>Denver, Colorado - 3307</t>
  </si>
  <si>
    <t>Derby Line, Vermont - 0209</t>
  </si>
  <si>
    <t>Des Moines, Iowa - 3513</t>
  </si>
  <si>
    <t>Detroit Metropolitan Airport, Michigan - 3807</t>
  </si>
  <si>
    <t>Detroit, Michigan - 3801</t>
  </si>
  <si>
    <t>Douglas, Arizona - 2601</t>
  </si>
  <si>
    <t>Duluth, MN and Superior, WI, Minnesota - 3510</t>
  </si>
  <si>
    <t>Dunseith, North Dakota - 3422</t>
  </si>
  <si>
    <t>Eagle County Regional Airport, Colorado - 3385</t>
  </si>
  <si>
    <t>Eagle Pass, Texas - 2303</t>
  </si>
  <si>
    <t>Eastport, ID, Idaho - 3302</t>
  </si>
  <si>
    <t>Eastport, Maine - 0103</t>
  </si>
  <si>
    <t>El Paso, Texas - 2402</t>
  </si>
  <si>
    <t>Erie, Pennsylvania - 4106</t>
  </si>
  <si>
    <t>Eureka, California - 2802</t>
  </si>
  <si>
    <t>Evansville, IN, Indiana - 4116</t>
  </si>
  <si>
    <t>Fairbanks, Alaska - 3111</t>
  </si>
  <si>
    <t>Fajardo, Puerto Rico - 4904</t>
  </si>
  <si>
    <t>Fall River (New Bedford), Massachusetts - 0407</t>
  </si>
  <si>
    <t>Fargo - Hector International Airport, North Dakota - 3411</t>
  </si>
  <si>
    <t>Fernandina Beach, Florida - 1805</t>
  </si>
  <si>
    <t>Fort Fairfield, Maine - 0107</t>
  </si>
  <si>
    <t>Fort Kent, Maine - 0110</t>
  </si>
  <si>
    <t>Fort Myers, Florida - 1822</t>
  </si>
  <si>
    <t>Fort Wayne, Indiana - 4183</t>
  </si>
  <si>
    <t>Fortuna, North Dakota - 3417</t>
  </si>
  <si>
    <t>Freeport, Texas - 5311</t>
  </si>
  <si>
    <t>Fresno (2803/2882), California - 2803</t>
  </si>
  <si>
    <t>Friday Harbor - 3014</t>
  </si>
  <si>
    <t>Front Royal, Virginia - 1410</t>
  </si>
  <si>
    <t>Gary, Indiana - 3905</t>
  </si>
  <si>
    <t>Georgetown, South Carolina - 1602</t>
  </si>
  <si>
    <t>Gloucester, Massachusetts - 0404</t>
  </si>
  <si>
    <t>Gramercy, Louisiana - 2010</t>
  </si>
  <si>
    <t>Grand Forks - Mark Andrews International Airport, North Dakota - 3427</t>
  </si>
  <si>
    <t>Grand Portage, Minnesota - 3613</t>
  </si>
  <si>
    <t>Grand Rapids, Michigan - 3806</t>
  </si>
  <si>
    <t>Great Falls Airport, MT, Montana - 3304</t>
  </si>
  <si>
    <t>Green Bay, Wisconsin - 3703</t>
  </si>
  <si>
    <t>Greensboro/Winston-Salem, North Carolina - 1502</t>
  </si>
  <si>
    <t>Greenville-Spartanburg, South Carolina - 1603</t>
  </si>
  <si>
    <t>Gulfport, Mississippi - 1902</t>
  </si>
  <si>
    <t>Hagatna, Guam, Guam - 3207</t>
  </si>
  <si>
    <t>Hannah, North Dakota - 3408</t>
  </si>
  <si>
    <t>Hansboro, North Dakota - 3415</t>
  </si>
  <si>
    <t>Harlingen Airport (Valley International Airport) – 2383</t>
  </si>
  <si>
    <t>Harrisburg, Pennsylvania - 1109</t>
  </si>
  <si>
    <t>Hartford, Connecticut - 0411</t>
  </si>
  <si>
    <t>Helena Airport, Montana - 3348</t>
  </si>
  <si>
    <t>Hidalgo, Texas - 2305</t>
  </si>
  <si>
    <t>Highgate Springs, Vermont - 0212</t>
  </si>
  <si>
    <t>Hillsboro, Oregon - 2983</t>
  </si>
  <si>
    <t>Hilo, Hawaii - 3202</t>
  </si>
  <si>
    <t>Honolulu International Airport, Hawaii - 3205</t>
  </si>
  <si>
    <t>Honolulu, Hawaii - 3201</t>
  </si>
  <si>
    <t>Houlton, Maine - 0106</t>
  </si>
  <si>
    <t>Houston Airport, Texas - 5309</t>
  </si>
  <si>
    <t>Houston Seaport, Texas - 5301</t>
  </si>
  <si>
    <t>Huntsville, Alabama - 1910</t>
  </si>
  <si>
    <t>Indianapolis, Indiana - 4110</t>
  </si>
  <si>
    <t>International Falls, Minnesota - 3604</t>
  </si>
  <si>
    <t>Jackman, Maine - 0104</t>
  </si>
  <si>
    <t>John F. Kennedy International Airport, New York - 4701</t>
  </si>
  <si>
    <t>Jonesport (Calais), Maine - 0122</t>
  </si>
  <si>
    <t>Juneau, Alaska - 3101</t>
  </si>
  <si>
    <t>Kahului, Hawaii - 3203</t>
  </si>
  <si>
    <t>Kalispell Airport, MT, Montana - 3324</t>
  </si>
  <si>
    <t>Kansas City, Missouri - 4501</t>
  </si>
  <si>
    <t>Kenneth G. Ward Memorial Lynden Port of Entry</t>
  </si>
  <si>
    <t>Ketchikan, Alaska - 3102</t>
  </si>
  <si>
    <t>Key West, Florida - 5202</t>
  </si>
  <si>
    <t>Knoxville, Tennessee - 2016</t>
  </si>
  <si>
    <t>Kodiak, Alaska - 3127</t>
  </si>
  <si>
    <t>Kona, Hawaii - 3206</t>
  </si>
  <si>
    <t>Lake Charles, Louisiana - 2017</t>
  </si>
  <si>
    <t>Lakeland Linder Airport, Florida - 1881</t>
  </si>
  <si>
    <t>Lancaster, Minnesota - 3430</t>
  </si>
  <si>
    <t>Laredo, Texas - 2304</t>
  </si>
  <si>
    <t>Las Vegas, Nevada - 2722</t>
  </si>
  <si>
    <t>Lawrence (Gloucester), Massachusetts - 0416</t>
  </si>
  <si>
    <t>Leesburg International Airport (UFA), Florida - 1887</t>
  </si>
  <si>
    <t>Lexington, Kentucky - 4184</t>
  </si>
  <si>
    <t>Limestone, Maine - 0118</t>
  </si>
  <si>
    <t>Little Rock-North Little Rock, Arkansas - 2003</t>
  </si>
  <si>
    <t>Logan Airport, Massachusetts - 0417</t>
  </si>
  <si>
    <t>Longview, Washington - 2905</t>
  </si>
  <si>
    <t>Los Angeles International Airport-Cargo Operations, California - 2720</t>
  </si>
  <si>
    <t>Los Angeles/Long Beach Seaport, California - 2704</t>
  </si>
  <si>
    <t>Louisville, Kentucky - 4115</t>
  </si>
  <si>
    <t>Lubbock, Texas - 5503</t>
  </si>
  <si>
    <t>Luis Munoz Marin International Airport, Puerto Rico - 4913</t>
  </si>
  <si>
    <t>Lukeville, Arizona - 2602</t>
  </si>
  <si>
    <t>Madawaska, Maine - 0109</t>
  </si>
  <si>
    <t>Maida, North Dakota - 3416</t>
  </si>
  <si>
    <t>Manchester (User Fee Airport), New Hampshire - 0182</t>
  </si>
  <si>
    <t>Mascoutah/ MidAmerica St. Louis, Illinois - 4581</t>
  </si>
  <si>
    <t>Massena, New York - 0704</t>
  </si>
  <si>
    <t>Mayaguez, Puerto Rico - 4907</t>
  </si>
  <si>
    <t>McKinney, Texas - 5585</t>
  </si>
  <si>
    <t>Melbourne International Airport (UFA), Florida - 1885</t>
  </si>
  <si>
    <t>Memphis, Tennessee - 2006</t>
  </si>
  <si>
    <t>Miami International Airport, Florida - 5206</t>
  </si>
  <si>
    <t>Miami Seaport, Florida - 5201</t>
  </si>
  <si>
    <t>Midland, Texas - 5582</t>
  </si>
  <si>
    <t>Milwaukee, Wisconsin - 3701</t>
  </si>
  <si>
    <t>Minneapolis, Minnesota - 3501</t>
  </si>
  <si>
    <t>Minot - Minot International Airport, North Dakota - 3434</t>
  </si>
  <si>
    <t>Mobile (Including Theodore), Alabama - 1901</t>
  </si>
  <si>
    <t>Morehead City - Beaufort, North Carolina - 1511</t>
  </si>
  <si>
    <t>Morgan City, Louisiana - 2001</t>
  </si>
  <si>
    <t>Morgan, MT, Montana - 3319</t>
  </si>
  <si>
    <t>Morristown Airport, New Jersey - 4681</t>
  </si>
  <si>
    <t>Myrtle Beach International Airport, South Carolina - 1681</t>
  </si>
  <si>
    <t>Naco, Arizona - 2603</t>
  </si>
  <si>
    <t>Naples, Florida - 1880</t>
  </si>
  <si>
    <t>Nashville, Tennessee - 2007</t>
  </si>
  <si>
    <t>Natrona County Airport, Wyoming - 3332</t>
  </si>
  <si>
    <t>Nawiliwili-Port Allen, Hawaii - 3204</t>
  </si>
  <si>
    <t>Neche, North Dakota - 3404</t>
  </si>
  <si>
    <t>New Bedford, Massachusetts - 0405</t>
  </si>
  <si>
    <t>New Haven, Connecticut - 0412</t>
  </si>
  <si>
    <t>New London, Connecticut - 0413</t>
  </si>
  <si>
    <t>New Orleans, Louisiana - 2002</t>
  </si>
  <si>
    <t>New River Valley Airport, Virginia - 1412</t>
  </si>
  <si>
    <t>New York/Newark, New Jersey - 4601</t>
  </si>
  <si>
    <t>Newport, Oregon - 2902</t>
  </si>
  <si>
    <t>Newport, Rhode Island - 0501</t>
  </si>
  <si>
    <t>Nogales, Arizona - 2604</t>
  </si>
  <si>
    <t>Nome, Alaska - 3128</t>
  </si>
  <si>
    <t>Noonan, North Dakota - 3420</t>
  </si>
  <si>
    <t>Norfolk-Newport News, Virginia - 1401</t>
  </si>
  <si>
    <t>Northgate, North Dakota - 3406</t>
  </si>
  <si>
    <t>Norton, Vermont - 0211</t>
  </si>
  <si>
    <t>Ogdensburg, New York - 0701</t>
  </si>
  <si>
    <t>Oklahoma City, Oklahoma - 5504</t>
  </si>
  <si>
    <t>Omaha, Nebraska - 3512</t>
  </si>
  <si>
    <t>Ontario Airport, California - 2721</t>
  </si>
  <si>
    <t>Opheim, MT, Montana - 3317</t>
  </si>
  <si>
    <t>Orlando Executive Airport (UFA), Florida - 1888</t>
  </si>
  <si>
    <t>Orlando International Airport, Florida - 1808</t>
  </si>
  <si>
    <t>Orlando Sanford International Airport, Florida - 1809</t>
  </si>
  <si>
    <t>Oroville, WA, Washington - 3019</t>
  </si>
  <si>
    <t>Otay Mesa, California - 2506</t>
  </si>
  <si>
    <t>Palm Springs, California - 2781</t>
  </si>
  <si>
    <t>Panama City, Florida - 1818</t>
  </si>
  <si>
    <t>Pascagoula, Mississippi - 1903</t>
  </si>
  <si>
    <t>Pembina - (Area Port), North Dakota - 3401</t>
  </si>
  <si>
    <t>Pensacola, Florida, Florida - 1819</t>
  </si>
  <si>
    <t>Peoria, Illinois - 3902</t>
  </si>
  <si>
    <t>Perth Amboy, New Jersey - 4602</t>
  </si>
  <si>
    <t>Philadelphia, Pennsylvania - 1101</t>
  </si>
  <si>
    <t>Phoenix, Arizona - 2605</t>
  </si>
  <si>
    <t>Phoenix-Mesa Gateway Airport, Arizona - 2682</t>
  </si>
  <si>
    <t>Piegan, MT, Montana - 3316</t>
  </si>
  <si>
    <t>Pinecreek, Minnesota - 3425</t>
  </si>
  <si>
    <t>Pittsburgh, Pennsylvania - 1104</t>
  </si>
  <si>
    <t>Plymouth (New Bedford), Massachusetts - 0406</t>
  </si>
  <si>
    <t>Ponce, Puerto Rico - 4908</t>
  </si>
  <si>
    <t>Port Arthur-Beaumont, Texas - 2101</t>
  </si>
  <si>
    <t>Port Everglades/Fort Lauderdale, Florida - 5203</t>
  </si>
  <si>
    <t>Port Hueneme, California - 2713</t>
  </si>
  <si>
    <t>Port Huron, Michigan - 3802</t>
  </si>
  <si>
    <t>Port Lavaca-Point Comfort, Texas - 5313</t>
  </si>
  <si>
    <t>Port Manatee, Florida - 1821</t>
  </si>
  <si>
    <t>Port of Washington-Dulles, Virginia - 5401</t>
  </si>
  <si>
    <t>Portal, North Dakota - 3403</t>
  </si>
  <si>
    <t>Porthill, ID, Idaho - 3308</t>
  </si>
  <si>
    <t>Portland, Maine - 0101</t>
  </si>
  <si>
    <t>Portland, Oregon - 2904</t>
  </si>
  <si>
    <t>Portsmouth, New Hampshire - 0131</t>
  </si>
  <si>
    <t>Presidio, Texas - 2403</t>
  </si>
  <si>
    <t>Progreso, Texas - 2309</t>
  </si>
  <si>
    <t>Providence, Rhode Island - 0502</t>
  </si>
  <si>
    <t>Racine, Wisconsin - 3708</t>
  </si>
  <si>
    <t>Raleigh-Durham, North Carolina - 1503</t>
  </si>
  <si>
    <t>Raymond, Montana - 3301</t>
  </si>
  <si>
    <t>Reno, Nevada - 2833</t>
  </si>
  <si>
    <t>Richford, Vermont - 0203</t>
  </si>
  <si>
    <t>Richmond - Petersburg, Virginia - 1404</t>
  </si>
  <si>
    <t>Rio Grande City, Texas - 2307</t>
  </si>
  <si>
    <t>Rochester, Minnesota - 3581</t>
  </si>
  <si>
    <t>Rochester, New York - 0903</t>
  </si>
  <si>
    <t>Rockford, Illinois - 3909</t>
  </si>
  <si>
    <t>Rockland (Belfast), Maine - 0121</t>
  </si>
  <si>
    <t>Rocky Mountain Metropolitan Airport, Colorado - 3383</t>
  </si>
  <si>
    <t>Rogers Airport, Arkansas - 2084</t>
  </si>
  <si>
    <t>Roma, Texas - 2310</t>
  </si>
  <si>
    <t>Rome, New York - 0982</t>
  </si>
  <si>
    <t>Roosville, Montana - 3318</t>
  </si>
  <si>
    <t>Roseau, Minnesota - 3426</t>
  </si>
  <si>
    <t>Rota, Northern Mariana Islands - 3213</t>
  </si>
  <si>
    <t>Sabine, Texas - 2102</t>
  </si>
  <si>
    <t>Sacramento, California - 2835</t>
  </si>
  <si>
    <t>Saginaw/Bay City/Flint, Michigan - 3804</t>
  </si>
  <si>
    <t>Saint Croix, Virgin Islands - 5104</t>
  </si>
  <si>
    <t>Saint John, North Dakota - 3405</t>
  </si>
  <si>
    <t>Saipan, Northern Mariana Islands - 3211</t>
  </si>
  <si>
    <t>Salem (Gloucester), Massachusetts - 0408</t>
  </si>
  <si>
    <t>Salt Lake City, Utah - 3303</t>
  </si>
  <si>
    <t>San Antonio, Texas - 5507</t>
  </si>
  <si>
    <t>San Bernardino International Airport, California - 2782</t>
  </si>
  <si>
    <t>San Diego, California - 2501</t>
  </si>
  <si>
    <t>San Francisco International Airport, California - 2801</t>
  </si>
  <si>
    <t>San Francisco, California - 2809</t>
  </si>
  <si>
    <t>San Jose International Airport, California - 2834</t>
  </si>
  <si>
    <t>San Juan, PR (Area Port), Puerto Rico - 4909</t>
  </si>
  <si>
    <t>San Luis, Arizona - 2608</t>
  </si>
  <si>
    <t>San Ysidro - Class A, California - 2504</t>
  </si>
  <si>
    <t>Santa Teresa, New Mexico - 2408</t>
  </si>
  <si>
    <t>Sarasota, Florida - 1883</t>
  </si>
  <si>
    <t>Sarles, North Dakota - 3409</t>
  </si>
  <si>
    <t>Sasabe, Arizona - 2606</t>
  </si>
  <si>
    <t>Sault Sainte Marie, Michigan - 3803</t>
  </si>
  <si>
    <t>Savannah, Georgia - 1703</t>
  </si>
  <si>
    <t>Scobey, MT, Montana - 3309</t>
  </si>
  <si>
    <t>Scottsdale Airport, Arizona - 2681</t>
  </si>
  <si>
    <t>Seattle, Washington - 3001</t>
  </si>
  <si>
    <t>Sherwood, North Dakota - 3414</t>
  </si>
  <si>
    <t>Shreveport-Bossier City, Louisiana - 2018</t>
  </si>
  <si>
    <t>Sioux Falls Regional Airport - Joe Foss Field, South Dakota - 3502</t>
  </si>
  <si>
    <t>Sitka, Alaska - 3115</t>
  </si>
  <si>
    <t>Skagway, Alaska - 3103</t>
  </si>
  <si>
    <t>South Texas International Airport at Edinburg - 2381</t>
  </si>
  <si>
    <t>Spirit of St. Louis Airport, Missouri - 4506</t>
  </si>
  <si>
    <t>Springfield, Massachusetts - 0402</t>
  </si>
  <si>
    <t>Springfield, Missouri - 4505</t>
  </si>
  <si>
    <t>St. Albans, Vermont - 0201</t>
  </si>
  <si>
    <t>St. Augustine, Florida - 1889</t>
  </si>
  <si>
    <t>St. Louis, Missouri - 4503</t>
  </si>
  <si>
    <t>St. Petersburg, Florida - 1814</t>
  </si>
  <si>
    <t>Sugarland, Texas - 5381</t>
  </si>
  <si>
    <t>Sumas, Washington - 3009</t>
  </si>
  <si>
    <t>Syracuse, New York - 0906</t>
  </si>
  <si>
    <t>Tacoma, Washington, Washington - 3002</t>
  </si>
  <si>
    <t>Tecate - Class A, California - 2505</t>
  </si>
  <si>
    <t>Tinian, Northern Mariana Islands - 3212</t>
  </si>
  <si>
    <t>Toledo-Sandusky-Port Clinton, Ohio - 4105</t>
  </si>
  <si>
    <t>Tornillo, Texas - 2404</t>
  </si>
  <si>
    <t>Tri-Cities, Tennessee - 2027</t>
  </si>
  <si>
    <t>Trout River, New York - 0715</t>
  </si>
  <si>
    <t>Tucson, Arizona - 2609</t>
  </si>
  <si>
    <t>Tulsa, Oklahoma - 5505</t>
  </si>
  <si>
    <t>Turner, MT, Montana - 3306</t>
  </si>
  <si>
    <t>Valdez, Alaska - 3107</t>
  </si>
  <si>
    <t>Van Buren, Maine - 0108</t>
  </si>
  <si>
    <t>Vanceboro, Maine - 0105</t>
  </si>
  <si>
    <t>Vicksburg, Mississippi - 2015</t>
  </si>
  <si>
    <t>Victorville - S. California Logistics Airport, California - 2783</t>
  </si>
  <si>
    <t>Walhalla, North Dakota - 3407</t>
  </si>
  <si>
    <t>Warroad, Minnesota - 3423</t>
  </si>
  <si>
    <t>Waukegan, Illinois - 3981</t>
  </si>
  <si>
    <t>West Chicago, Illinois - 3984</t>
  </si>
  <si>
    <t>West Palm Beach, Florida - 5204</t>
  </si>
  <si>
    <t>Westhope, North Dakota - 3419</t>
  </si>
  <si>
    <t>Wheeling, Illinois - 3983</t>
  </si>
  <si>
    <t>Whitlash, Montana - 3321</t>
  </si>
  <si>
    <t>Wichita, Kansas - 4504</t>
  </si>
  <si>
    <t>Wild Horse, MT, Montana - 3323</t>
  </si>
  <si>
    <t>Williston Basin International Airport, Williston, ND - 3433</t>
  </si>
  <si>
    <t>Willow Creek, Montana - 3325</t>
  </si>
  <si>
    <t>Wilmington, Delaware - 1103</t>
  </si>
  <si>
    <t>Wilmington, North Carolina - 1501</t>
  </si>
  <si>
    <t>Worcester, Massachusetts - 0403</t>
  </si>
  <si>
    <t>Wrangell, Alaska - 3105</t>
  </si>
  <si>
    <t>[County_2]</t>
  </si>
  <si>
    <t>Afghanistan</t>
  </si>
  <si>
    <t>Albania</t>
  </si>
  <si>
    <t>Algeria</t>
  </si>
  <si>
    <t>Andorra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</si>
  <si>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</si>
  <si>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</si>
  <si>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</si>
  <si>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</si>
  <si>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</si>
  <si>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</si>
  <si>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</si>
  <si>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</si>
  <si>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</si>
  <si>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</si>
  <si>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</si>
  <si>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</si>
  <si>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</si>
  <si>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</si>
  <si>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</si>
  <si>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</si>
  <si>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</si>
  <si>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</si>
  <si>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</si>
  <si>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</si>
  <si>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Bulgaria</t>
  </si>
  <si>
    <t>Burkina Faso</t>
  </si>
  <si>
    <t>Burundi</t>
  </si>
  <si>
    <t>Cabo Verde</t>
  </si>
  <si>
    <t>Cambodia</t>
  </si>
  <si>
    <t>Cameroon</t>
  </si>
  <si>
    <t>Canada</t>
  </si>
  <si>
    <t>Central African Republic</t>
  </si>
  <si>
    <t>Chad</t>
  </si>
  <si>
    <t>Chile</t>
  </si>
  <si>
    <t>China</t>
  </si>
  <si>
    <t>Colombia</t>
  </si>
  <si>
    <t>Comoros</t>
  </si>
  <si>
    <t>Costa Rica</t>
  </si>
  <si>
    <t>Croatia</t>
  </si>
  <si>
    <t>Cuba</t>
  </si>
  <si>
    <t>Cyprus</t>
  </si>
  <si>
    <t>Democratic Republic of the Congo</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</si>
  <si>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</si>
  <si>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</si>
  <si>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</si>
  <si>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</si>
  <si>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</si>
  <si>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</si>
  <si>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</si>
  <si>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</si>
  <si>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</si>
  <si>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</si>
  <si>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</si>
  <si>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</si>
  <si>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</si>
  <si>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</si>
  <si>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</si>
  <si>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</si>
  <si>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Germany</t>
  </si>
  <si>
    <t>Ghana</t>
  </si>
  <si>
    <t>Greece</t>
  </si>
  <si>
    <t>Grenada</t>
  </si>
  <si>
    <t>Guatemala</t>
  </si>
  <si>
    <t>Guinea</t>
  </si>
  <si>
    <t>Guinea-Bissau</t>
  </si>
  <si>
    <t>Guyana</t>
  </si>
  <si>
    <t>Haiti</t>
  </si>
  <si>
    <t>Holy See</t>
  </si>
  <si>
    <t>Honduras</t>
  </si>
  <si>
    <t>Hungary</t>
  </si>
  <si>
    <t>Iceland</t>
  </si>
  <si>
    <t>India</t>
  </si>
  <si>
    <t>Indonesia</t>
  </si>
  <si>
    <t>Iran</t>
  </si>
  <si>
    <t>Iraq</t>
  </si>
  <si>
    <t>Ireland</t>
  </si>
  <si>
    <t>Israel</t>
  </si>
  <si>
    <t>Italy</t>
  </si>
  <si>
    <t>Jamaica</t>
  </si>
  <si>
    <t>Japan</t>
  </si>
  <si>
    <t>Jordan</t>
  </si>
  <si>
    <t>Kazakhstan</t>
  </si>
  <si>
    <t>Kenya</t>
  </si>
  <si>
    <t>Kiribati</t>
  </si>
  <si>
    <t>Kuwait</t>
  </si>
  <si>
    <t>Kyrgyzstan</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</si>
  <si>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</si>
  <si>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</si>
  <si>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</si>
  <si>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</si>
  <si>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</si>
  <si>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</si>
  <si>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</si>
  <si>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</si>
  <si>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</si>
  <si>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</si>
  <si>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</si>
  <si>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</si>
  <si>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</si>
  <si>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</si>
  <si>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</si>
  <si>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</si>
  <si>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</si>
  <si>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</si>
  <si>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</si>
  <si>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</si>
  <si>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</si>
  <si>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</si>
  <si>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</si>
  <si>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</si>
  <si>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</si>
  <si>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Namibia</t>
  </si>
  <si>
    <t>Nauru</t>
  </si>
  <si>
    <t>Nepal</t>
  </si>
  <si>
    <t>Netherlands</t>
  </si>
  <si>
    <t>New Zealand</t>
  </si>
  <si>
    <t>Nicaragua</t>
  </si>
  <si>
    <t>Niger</t>
  </si>
  <si>
    <t>Nigeria</t>
  </si>
  <si>
    <t>North Macedonia</t>
  </si>
  <si>
    <t>Norway</t>
  </si>
  <si>
    <t>Oman</t>
  </si>
  <si>
    <t>Pakistan</t>
  </si>
  <si>
    <t>Palau</t>
  </si>
  <si>
    <t>Palestine State</t>
  </si>
  <si>
    <t>Panama</t>
  </si>
  <si>
    <t>Papua New Guinea</t>
  </si>
  <si>
    <t>Paraguay</t>
  </si>
  <si>
    <t>Peru</t>
  </si>
  <si>
    <t>Philippines</t>
  </si>
  <si>
    <t>Poland</t>
  </si>
  <si>
    <t>Portugal</t>
  </si>
  <si>
    <t>Qatar</t>
  </si>
  <si>
    <t>Romania</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</si>
  <si>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</si>
  <si>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</si>
  <si>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</si>
  <si>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</si>
  <si>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</si>
  <si>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</si>
  <si>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</si>
  <si>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</si>
  <si>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</si>
  <si>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</si>
  <si>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</si>
  <si>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</si>
  <si>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</si>
  <si>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</si>
  <si>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</si>
  <si>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</si>
  <si>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</si>
  <si>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</si>
  <si>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</si>
  <si>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</si>
  <si>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</si>
  <si>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</si>
  <si>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</si>
  <si>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Sweden</t>
  </si>
  <si>
    <t>Switzerland</t>
  </si>
  <si>
    <t>Tajikistan</t>
  </si>
  <si>
    <t>Tanzania</t>
  </si>
  <si>
    <t>Thailand</t>
  </si>
  <si>
    <t>Timor-Leste</t>
  </si>
  <si>
    <t>Togo</t>
  </si>
  <si>
    <t>Tonga</t>
  </si>
  <si>
    <t>Trinidad and Tobago</t>
  </si>
  <si>
    <t>Tunisia</t>
  </si>
  <si>
    <t>Turkey</t>
  </si>
  <si>
    <t>Turkmenistan</t>
  </si>
  <si>
    <t>Tuvalu</t>
  </si>
  <si>
    <t>Uganda</t>
  </si>
  <si>
    <t>Ukraine</t>
  </si>
  <si>
    <t>United Arab Emirates</t>
  </si>
  <si>
    <t>United States of America</t>
  </si>
  <si>
    <t>Uruguay</t>
  </si>
  <si>
    <t>Uzbekistan</t>
  </si>
  <si>
    <t>Vanuatu</t>
  </si>
  <si>
    <t>Venezuela</t>
  </si>
  <si>
    <t>Yemen</t>
  </si>
  <si>
    <t>Zambia</t>
  </si>
  <si>
    <t>Zimbabwe</t>
  </si>
  <si>
    <t>[Country_1]</t>
  </si>
  <si>
    <t>HFC</t>
  </si>
  <si>
    <t>Section 4 - Application-Specific Allowance Holder Information</t>
  </si>
  <si>
    <t>Application-Specific Allowance Holder Information</t>
  </si>
  <si>
    <t>Import Information</t>
  </si>
  <si>
    <t>Section 2 - Import Information</t>
  </si>
  <si>
    <t>r0.1</t>
  </si>
  <si>
    <t>Recipient Facility Name
§84.31(c)(1)(vi)</t>
  </si>
  <si>
    <t>Off-site Transformation or Destruction</t>
  </si>
  <si>
    <t>Quantity of Inventory
(kg)
§84.31(c)(1)(ix)</t>
  </si>
  <si>
    <t>American Innovation and Manufacturing Act - HFC Importer Quarterly Report</t>
  </si>
  <si>
    <t>Section 1 - Company Identification</t>
  </si>
  <si>
    <t>Instructions: Complete the following company information.</t>
  </si>
  <si>
    <t>Company Name:</t>
  </si>
  <si>
    <t>[Transaction Type]</t>
  </si>
  <si>
    <t>New</t>
  </si>
  <si>
    <t>Used</t>
  </si>
  <si>
    <t>Other</t>
  </si>
  <si>
    <t>HFC Blend</t>
  </si>
  <si>
    <t>HFC Imported</t>
  </si>
  <si>
    <t>Instructions: The values in the table below are calculated based on data entered in Section 2. If the totals appear to be incorrect, please return to Section 2 to review your data.</t>
  </si>
  <si>
    <t>In-House Transformation</t>
  </si>
  <si>
    <t>In-House Destruction</t>
  </si>
  <si>
    <t>Application-Specific Allowance Holder From Whom Orders Were Placed
§84.31(c)(1)(iv)</t>
  </si>
  <si>
    <t>Quantity Imported
(kg)
§84.31(c)(1)(iv)</t>
  </si>
  <si>
    <t>[Intended Use]</t>
  </si>
  <si>
    <t>Transformation</t>
  </si>
  <si>
    <t>Destruction</t>
  </si>
  <si>
    <t>Instructions: Identify the application-specific allowance holders from whom orders were placed, the number of application-specific allowances conferred, and the quantity of specific HFCs imported for those listed applications during the quarter.</t>
  </si>
  <si>
    <t>Were HFCs imported during the reporting period?</t>
  </si>
  <si>
    <t>Were any imported HFCs shipped off-site during the reporting period to a second party for transformation or destruction?</t>
  </si>
  <si>
    <t>Quantity 
(kg)
§84.31(c)(1)(vi)</t>
  </si>
  <si>
    <t>EPA Form # 5900-547</t>
  </si>
  <si>
    <t>U.S. Customs Entry Number
§84.31(c)(2)(xiii)</t>
  </si>
  <si>
    <t>Is the Imported Substance a Blend?
§84.31(c)(2)(i)</t>
  </si>
  <si>
    <t>HTS Code
§84.31(c)(1)(iii)</t>
  </si>
  <si>
    <t>Shipment Importer Number
§84.31(c)(2)(x)</t>
  </si>
  <si>
    <t>HFC or HFC Blend Imported
§84.31(c)(2)(i)</t>
  </si>
  <si>
    <t>Blend Information §84.31(c)(2)(i)</t>
  </si>
  <si>
    <t>Port of Entry
§84.31(c)(2)(vi)</t>
  </si>
  <si>
    <t>Source Country
§84.31(c)(2)(vii)</t>
  </si>
  <si>
    <t>Transaction Type
§84.31(c)(2)(ii)</t>
  </si>
  <si>
    <t>9a</t>
  </si>
  <si>
    <t>9b</t>
  </si>
  <si>
    <t>9c</t>
  </si>
  <si>
    <t>9d</t>
  </si>
  <si>
    <t>9e</t>
  </si>
  <si>
    <t>9f</t>
  </si>
  <si>
    <t>EPA may request additional information or ask follow up questions to verify the accuracy of this submission and supporting documentation, including pursuant to CAA section 114 as authorized under the AIM Act.</t>
  </si>
  <si>
    <t>HFC Allocation Rule Reporting HelpDesk</t>
  </si>
  <si>
    <t>AIM Act Paperwork Reduction Act Burden</t>
  </si>
  <si>
    <t>Company ID:</t>
  </si>
  <si>
    <t>OMB Control Number: 2060-0734</t>
  </si>
  <si>
    <t>Expiration Date: 12/31/2024</t>
  </si>
  <si>
    <t>Bermuda</t>
  </si>
  <si>
    <t>British Virgin Islands</t>
  </si>
  <si>
    <t>Brunei Darussalam</t>
  </si>
  <si>
    <t>Congo (Brazzaville)</t>
  </si>
  <si>
    <t>Cook Islands</t>
  </si>
  <si>
    <t>Cote d'Ivoire</t>
  </si>
  <si>
    <t>Czech Republic</t>
  </si>
  <si>
    <t>Hong Kong</t>
  </si>
  <si>
    <t>Lao People's Democratic Republic</t>
  </si>
  <si>
    <t>Myanmar</t>
  </si>
  <si>
    <t>New Caledonia</t>
  </si>
  <si>
    <t>Niue</t>
  </si>
  <si>
    <t>North Korea (Democratic People's Republic of Korea)</t>
  </si>
  <si>
    <t>Russian Federation</t>
  </si>
  <si>
    <t>South Korea (Republic of Korea)</t>
  </si>
  <si>
    <t>Eswatini</t>
  </si>
  <si>
    <t>Syria (Syrian Arab Republic)</t>
  </si>
  <si>
    <t>Tahiti</t>
  </si>
  <si>
    <t>Taiwan</t>
  </si>
  <si>
    <t>United Kingdom of Great Britain and Northern Ireland</t>
  </si>
  <si>
    <t>Viet Nam</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</si>
  <si>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16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</si>
  <si>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HFC Imported (1)</t>
  </si>
  <si>
    <t>HFC Composition of Blend (1)
(%)</t>
  </si>
  <si>
    <t>HFC Imported (2)</t>
  </si>
  <si>
    <t>HFC Composition of Blend (2)
(%)</t>
  </si>
  <si>
    <t>HFC Imported (3)</t>
  </si>
  <si>
    <t>HFC Composition of Blend (3)
(%)</t>
  </si>
  <si>
    <t>[Common_Name_2]</t>
  </si>
  <si>
    <t>Quantity Conferred
(MTEVe)
§84.31(c)(1)(iv)</t>
  </si>
  <si>
    <t>Section 5 - Quarterly Import Summary</t>
  </si>
  <si>
    <t>Section 6 - End-of-Year Inventory</t>
  </si>
  <si>
    <t>Exchange Value</t>
  </si>
  <si>
    <t>Complete and submit an HFC Importer Quarterly Report if your company imports HFCs. Section 1 must be completed prior to submission. Section 2 must be completed if your company imported HFCs during the reporting quarter; if no HFCs were imported during the quarter, Section 2 may be left blank. Section 3 must be completed if imported material was shipped off-site during the quarter for second party transformation or second party destruction. Section 4 must be completed if orders were placed or material was imported for application-specific allowance holders. Section 5 is automatically populated based on data entered in Section 2. Section 6 must be completed if your company is reporting quarter 4 activity.</t>
  </si>
  <si>
    <t>Gross Imports
(kg)</t>
  </si>
  <si>
    <t>Application-Specific End-Uses 
(kg)</t>
  </si>
  <si>
    <t>In-House Transformation
(kg)</t>
  </si>
  <si>
    <t>Second-Party Transformation
(kg)</t>
  </si>
  <si>
    <t>Net Imports
(kg)</t>
  </si>
  <si>
    <t>Amount of Consumption Allowances Expended
(MTEVe)</t>
  </si>
  <si>
    <t>Amount of Application-Specific Allowances Expended
(MTEVe)</t>
  </si>
  <si>
    <t>Application-Specific End-Uses</t>
  </si>
  <si>
    <t>Second-Party Transformation</t>
  </si>
  <si>
    <t>Second-Party Destruction</t>
  </si>
  <si>
    <t>In-House Destruction
(kg)</t>
  </si>
  <si>
    <t>Second-Party Destruction
(kg)</t>
  </si>
  <si>
    <t>Quantity of HFC or HFC Blend Imported
(kg)
§84.31(c)(2)(i)</t>
  </si>
  <si>
    <t>Quarterly Import Summary</t>
  </si>
  <si>
    <t>Were any orders placed from application-specific allowance holders, were any application-specific allowances conferred, or were HFCs imported for application-specific end-uses?</t>
  </si>
  <si>
    <t>HFC Composition of Blend (3)</t>
  </si>
  <si>
    <t>HFC Composition of Blend (1)</t>
  </si>
  <si>
    <t>HFC Composition of Blend (2)</t>
  </si>
  <si>
    <t>Instructions: Provide the quantity of each HFC (including HFCs contained in blends) held in inventory on December 31. Data should only be reported in the fourth quarter report.</t>
  </si>
  <si>
    <t>HFC Non-Blend</t>
  </si>
  <si>
    <t>Intended Use
§84.31(c)(2)(iii)
§84.31(c)(2)(iv)</t>
  </si>
  <si>
    <t>Instructions: Provide the quantity of HFCs sold or transferred during the quarter to a person for use in processes resulting in their transformation or destruction. For each recipient listed, provide a copy of the transformation verifications showing that the purchaser or recipient of imported regulated substances intends to transform those substances or destruction verifications showing that the purchaser or recipient intends to destroy the regulated substances. §84.31(c)(1)(vii)</t>
  </si>
  <si>
    <t>Transhipped
(kg)</t>
  </si>
  <si>
    <r>
      <t xml:space="preserve">Date of Import / </t>
    </r>
    <r>
      <rPr>
        <b/>
        <sz val="11"/>
        <color rgb="FFFF0000"/>
        <rFont val="Arial"/>
        <family val="2"/>
      </rPr>
      <t>Date Allowances were Expended</t>
    </r>
    <r>
      <rPr>
        <b/>
        <sz val="11"/>
        <color theme="1"/>
        <rFont val="Arial"/>
        <family val="2"/>
      </rPr>
      <t xml:space="preserve">
§84.31(c)(2)(v); </t>
    </r>
    <r>
      <rPr>
        <b/>
        <sz val="11"/>
        <color rgb="FFFF0000"/>
        <rFont val="Arial"/>
        <family val="2"/>
      </rPr>
      <t>§84.31(c)(1)(vii)</t>
    </r>
  </si>
  <si>
    <r>
      <t xml:space="preserve">Instructions: Enter data for each HFC import transaction that took place during the reporting period. If no HFCs were imported, the table may be left blank. 
If HFCs were imported for second party transformation or second party destruction, a copy of the transformation verifications showing that the purchaser or recipient of imported regulated substances intends to transform those substances or destruction verifications showing that the purchaser or recipient intends to destroy the regulated substances. 
Additionally provide records required under §82.25(b)(5) </t>
    </r>
    <r>
      <rPr>
        <b/>
        <sz val="11"/>
        <color rgb="FFFF0000"/>
        <rFont val="Arial"/>
        <family val="2"/>
      </rPr>
      <t xml:space="preserve">and §84.31(c)(2)(xvii) </t>
    </r>
    <r>
      <rPr>
        <b/>
        <sz val="11"/>
        <rFont val="Arial"/>
        <family val="2"/>
      </rPr>
      <t xml:space="preserve">documenting proof that used material imported for destruction was destroyed </t>
    </r>
    <r>
      <rPr>
        <b/>
        <sz val="11"/>
        <color rgb="FFFF0000"/>
        <rFont val="Arial"/>
        <family val="2"/>
      </rPr>
      <t>and documenting proof that allowances were expended, respectively</t>
    </r>
    <r>
      <rPr>
        <b/>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</si>
</sst>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vertAlign val="subscript"/>
      <sz val="10"/>
      <color theme="1"/>
      <name val="Arial"/>
      <family val="2"/>
    </font>
    <font>
      <b/>
      <sz val="16"/>
      <color theme="1"/>
      <name val="Arial"/>
      <family val="2"/>
    </font>
    <font>
      <sz val="11"/>
      <color theme="0" tint="-0.249977111117893"/>
      <name val="Arial"/>
      <family val="2"/>
    </font>
    <font>
      <sz val="10"/>
      <color theme="1"/>
      <name val="Arial"/>
      <family val="2"/>
    </font>
    <font>
      <u/>
      <sz val="11"/>
      <color rgb="FF0563C1"/>
      <name val="Arial"/>
      <family val="2"/>
    </font>
    <font>
      <sz val="10"/>
      <color rgb="FF0563C1"/>
      <name val="Arial"/>
      <family val="2"/>
    </font>
    <font>
      <sz val="10"/>
      <color rgb="FF000000"/>
      <name val="Arial"/>
      <family val="2"/>
    </font>
    <font>
      <sz val="11"/>
      <color rgb="FF0563C1"/>
      <name val="Arial"/>
      <family val="2"/>
    </font>
    <font>
      <b/>
      <sz val="11"/>
      <color rgb="FFFF0000"/>
      <name val="Arial"/>
      <family val="2"/>
    </font>
    <font>
      <sz val="11"/>
      <color rgb="FFFF0000"/>
      <name val="Arial"/>
      <family val="2"/>
    </font>
  </fonts>
  <fills count="6">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
      <patternFill patternType="solid">
        <fgColor theme="0" tint="-0.34998626667073579"/>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7">
    <xf numFmtId="0" fontId="0" fillId="0" borderId="0"/>
    <xf numFmtId="0" fontId="9" fillId="0" borderId="0"/>
    <xf numFmtId="0" fontId="12" fillId="0" borderId="0" applyNumberFormat="0" applyFill="0" applyBorder="0" applyAlignment="0" applyProtection="0">
      <alignment vertical="top"/>
      <protection locked="0"/>
    </xf>
    <xf numFmtId="0" fontId="17" fillId="0" borderId="0"/>
    <xf numFmtId="0" fontId="18" fillId="0" borderId="0"/>
    <xf numFmtId="9" fontId="22" fillId="0" borderId="0" applyFont="0" applyFill="0" applyBorder="0" applyAlignment="0" applyProtection="0"/>
    <xf numFmtId="0" fontId="6" fillId="0" borderId="0"/>
  </cellStyleXfs>
  <cellXfs count="255">
    <xf numFmtId="0" fontId="0" fillId="0" borderId="0" xfId="0"/>
    <xf numFmtId="0" fontId="15" fillId="2" borderId="1" xfId="1" applyFont="1" applyFill="1" applyBorder="1" applyAlignment="1" applyProtection="1">
      <alignment horizontal="center" vertical="center" wrapText="1"/>
    </xf>
    <xf numFmtId="0" fontId="15" fillId="2" borderId="16" xfId="1" applyFont="1" applyFill="1" applyBorder="1" applyAlignment="1" applyProtection="1">
      <alignment horizontal="center" vertical="center" wrapText="1"/>
    </xf>
    <xf numFmtId="0" fontId="15" fillId="2" borderId="13" xfId="1" applyFont="1" applyFill="1" applyBorder="1" applyAlignment="1" applyProtection="1">
      <alignment horizontal="center" vertical="center" wrapText="1"/>
    </xf>
    <xf numFmtId="0" fontId="10" fillId="4" borderId="17" xfId="1" applyFont="1" applyFill="1" applyBorder="1" applyAlignment="1" applyProtection="1">
      <alignment horizontal="left" vertical="center"/>
    </xf>
    <xf numFmtId="14" fontId="15" fillId="0" borderId="8" xfId="0" applyNumberFormat="1" applyFont="1" applyBorder="1" applyAlignment="1">
      <alignment horizontal="left" vertical="center"/>
    </xf>
    <xf numFmtId="0" fontId="11" fillId="3" borderId="10" xfId="1" applyFont="1" applyFill="1" applyBorder="1" applyAlignment="1" applyProtection="1">
      <alignment horizontal="center" vertical="center"/>
      <protection locked="0"/>
    </xf>
    <xf numFmtId="0" fontId="11" fillId="3" borderId="18" xfId="1" applyNumberFormat="1" applyFont="1" applyFill="1" applyBorder="1" applyAlignment="1" applyProtection="1">
      <alignment horizontal="center" vertical="center"/>
      <protection locked="0"/>
    </xf>
    <xf numFmtId="0" fontId="10" fillId="0" borderId="0" xfId="1" applyFont="1" applyBorder="1" applyAlignment="1" applyProtection="1">
      <alignment vertical="center" wrapText="1"/>
    </xf>
    <xf numFmtId="0" fontId="14" fillId="0" borderId="0" xfId="1" applyFont="1" applyFill="1" applyAlignment="1">
      <alignment horizontal="left" vertical="center"/>
    </xf>
    <xf numFmtId="0" fontId="15" fillId="4" borderId="16" xfId="0" applyFont="1" applyFill="1" applyBorder="1" applyAlignment="1">
      <alignment horizontal="center" vertical="center"/>
    </xf>
    <xf numFmtId="0" fontId="13" fillId="0" borderId="0" xfId="1" applyFont="1" applyFill="1" applyAlignment="1">
      <alignment vertical="center"/>
    </xf>
    <xf numFmtId="0" fontId="14" fillId="0" borderId="15" xfId="1" applyFont="1" applyBorder="1" applyAlignment="1" applyProtection="1">
      <alignment vertical="center"/>
    </xf>
    <xf numFmtId="0" fontId="8" fillId="0" borderId="3" xfId="0" applyFont="1" applyBorder="1" applyAlignment="1">
      <alignment horizontal="center" vertical="center"/>
    </xf>
    <xf numFmtId="0" fontId="0" fillId="0" borderId="0" xfId="0" applyAlignment="1">
      <alignment horizontal="center" vertical="center"/>
    </xf>
    <xf numFmtId="0" fontId="8" fillId="0" borderId="3" xfId="0" applyFont="1" applyFill="1" applyBorder="1" applyAlignment="1">
      <alignment horizontal="center" vertical="center"/>
    </xf>
    <xf numFmtId="0" fontId="8" fillId="0" borderId="0" xfId="0" applyFont="1" applyFill="1" applyBorder="1" applyAlignment="1">
      <alignment horizontal="center" vertical="center"/>
    </xf>
    <xf numFmtId="0" fontId="0" fillId="0" borderId="3" xfId="0" applyBorder="1" applyAlignment="1">
      <alignment horizontal="center" vertical="center"/>
    </xf>
    <xf numFmtId="0" fontId="0" fillId="0" borderId="3" xfId="0" applyFont="1" applyBorder="1" applyAlignment="1">
      <alignment horizontal="center" vertical="center"/>
    </xf>
    <xf numFmtId="0" fontId="0" fillId="0" borderId="3" xfId="0" applyFont="1" applyFill="1"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xf>
    <xf numFmtId="0" fontId="13" fillId="0" borderId="0" xfId="1" applyFont="1" applyAlignment="1">
      <alignment vertical="center"/>
    </xf>
    <xf numFmtId="0" fontId="14" fillId="0" borderId="0" xfId="1" applyFont="1" applyAlignment="1">
      <alignment vertical="center"/>
    </xf>
    <xf numFmtId="0" fontId="10" fillId="4" borderId="2" xfId="1"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right" vertical="center"/>
    </xf>
    <xf numFmtId="0" fontId="0" fillId="0" borderId="0" xfId="0" applyAlignment="1">
      <alignment vertical="center"/>
    </xf>
    <xf numFmtId="0" fontId="15" fillId="0" borderId="0" xfId="0" applyFont="1" applyAlignment="1">
      <alignment vertical="center"/>
    </xf>
    <xf numFmtId="0" fontId="15" fillId="0" borderId="8" xfId="0" applyFont="1" applyBorder="1" applyAlignment="1">
      <alignment vertical="center"/>
    </xf>
    <xf numFmtId="0" fontId="15" fillId="0" borderId="0" xfId="0" applyFont="1" applyBorder="1" applyAlignment="1">
      <alignment vertical="center"/>
    </xf>
    <xf numFmtId="0" fontId="15" fillId="0" borderId="6" xfId="0" applyFont="1" applyBorder="1" applyAlignment="1">
      <alignment vertical="center"/>
    </xf>
    <xf numFmtId="0" fontId="7" fillId="0" borderId="8" xfId="0" applyFont="1" applyBorder="1" applyAlignment="1">
      <alignment vertical="center"/>
    </xf>
    <xf numFmtId="0" fontId="16" fillId="0" borderId="9" xfId="2" applyFont="1" applyBorder="1" applyAlignment="1" applyProtection="1">
      <alignment vertical="center"/>
    </xf>
    <xf numFmtId="0" fontId="16" fillId="0" borderId="5" xfId="2" applyFont="1" applyBorder="1" applyAlignment="1" applyProtection="1">
      <alignment vertical="center"/>
    </xf>
    <xf numFmtId="0" fontId="0" fillId="0" borderId="0" xfId="0" applyBorder="1" applyAlignment="1">
      <alignment vertical="center"/>
    </xf>
    <xf numFmtId="0" fontId="14" fillId="2" borderId="1" xfId="1" applyFont="1" applyFill="1" applyBorder="1" applyAlignment="1">
      <alignment vertical="center"/>
    </xf>
    <xf numFmtId="0" fontId="14" fillId="4" borderId="11" xfId="0" applyFont="1" applyFill="1" applyBorder="1" applyAlignment="1">
      <alignment vertical="center"/>
    </xf>
    <xf numFmtId="0" fontId="13" fillId="0" borderId="0" xfId="1" applyFont="1" applyBorder="1" applyAlignment="1">
      <alignment vertical="center"/>
    </xf>
    <xf numFmtId="0" fontId="14" fillId="0" borderId="0" xfId="1" applyFont="1" applyBorder="1" applyAlignment="1">
      <alignment vertical="center"/>
    </xf>
    <xf numFmtId="0" fontId="21"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0" fillId="0" borderId="0" xfId="0" applyFont="1" applyAlignment="1">
      <alignment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14" fontId="5" fillId="0" borderId="8" xfId="0" applyNumberFormat="1" applyFont="1" applyBorder="1" applyAlignment="1">
      <alignment horizontal="left" vertical="center"/>
    </xf>
    <xf numFmtId="0" fontId="5" fillId="3" borderId="12" xfId="0" applyFont="1" applyFill="1" applyBorder="1" applyAlignment="1" applyProtection="1">
      <alignment horizontal="center" vertical="center"/>
      <protection locked="0"/>
    </xf>
    <xf numFmtId="0" fontId="5" fillId="2" borderId="1" xfId="1" applyFont="1" applyFill="1" applyBorder="1" applyAlignment="1" applyProtection="1">
      <alignment horizontal="center" vertical="center" wrapText="1"/>
    </xf>
    <xf numFmtId="0" fontId="5" fillId="2" borderId="16" xfId="1" applyFont="1" applyFill="1" applyBorder="1" applyAlignment="1" applyProtection="1">
      <alignment horizontal="center" vertical="center" wrapText="1"/>
    </xf>
    <xf numFmtId="0" fontId="5" fillId="2" borderId="34" xfId="1" applyFont="1" applyFill="1" applyBorder="1" applyAlignment="1" applyProtection="1">
      <alignment horizontal="center" vertical="center" wrapText="1"/>
    </xf>
    <xf numFmtId="0" fontId="5" fillId="2" borderId="13" xfId="1" applyFont="1" applyFill="1" applyBorder="1" applyAlignment="1" applyProtection="1">
      <alignment horizontal="center" vertical="center" wrapText="1"/>
    </xf>
    <xf numFmtId="0" fontId="5" fillId="0" borderId="0" xfId="0" applyFont="1" applyAlignment="1">
      <alignment horizontal="center" vertical="center"/>
    </xf>
    <xf numFmtId="0" fontId="23" fillId="0" borderId="8" xfId="2" applyFont="1" applyBorder="1" applyAlignment="1" applyProtection="1">
      <alignment vertical="center"/>
    </xf>
    <xf numFmtId="0" fontId="23" fillId="0" borderId="9" xfId="2" applyFont="1" applyBorder="1" applyAlignment="1" applyProtection="1">
      <alignment vertical="center"/>
    </xf>
    <xf numFmtId="0" fontId="0" fillId="0" borderId="3" xfId="6" applyFont="1" applyFill="1" applyBorder="1" applyAlignment="1">
      <alignment horizontal="center" vertical="center"/>
    </xf>
    <xf numFmtId="0" fontId="25" fillId="0" borderId="3" xfId="6" applyFont="1" applyFill="1" applyBorder="1" applyAlignment="1">
      <alignment horizontal="center" vertical="center"/>
    </xf>
    <xf numFmtId="0" fontId="5" fillId="3" borderId="1" xfId="1" applyFont="1" applyFill="1" applyBorder="1" applyAlignment="1" applyProtection="1">
      <alignment horizontal="center" vertical="center" wrapText="1"/>
      <protection locked="0"/>
    </xf>
    <xf numFmtId="0" fontId="5" fillId="3" borderId="2" xfId="1" applyFont="1" applyFill="1" applyBorder="1" applyAlignment="1" applyProtection="1">
      <alignment horizontal="center" vertical="center" wrapText="1"/>
      <protection locked="0"/>
    </xf>
    <xf numFmtId="0" fontId="5" fillId="3" borderId="11" xfId="1" applyFont="1" applyFill="1" applyBorder="1" applyAlignment="1" applyProtection="1">
      <alignment horizontal="center" vertical="center" wrapText="1"/>
      <protection locked="0"/>
    </xf>
    <xf numFmtId="4" fontId="5" fillId="3" borderId="13" xfId="1" applyNumberFormat="1" applyFont="1" applyFill="1" applyBorder="1" applyAlignment="1" applyProtection="1">
      <alignment horizontal="center" vertical="center" wrapText="1"/>
      <protection locked="0"/>
    </xf>
    <xf numFmtId="4" fontId="5" fillId="3" borderId="10" xfId="1" applyNumberFormat="1" applyFont="1" applyFill="1" applyBorder="1" applyAlignment="1" applyProtection="1">
      <alignment horizontal="center" vertical="center" wrapText="1"/>
      <protection locked="0"/>
    </xf>
    <xf numFmtId="4" fontId="5" fillId="3" borderId="12" xfId="1" applyNumberFormat="1" applyFont="1" applyFill="1" applyBorder="1" applyAlignment="1" applyProtection="1">
      <alignment horizontal="center" vertical="center" wrapText="1"/>
      <protection locked="0"/>
    </xf>
    <xf numFmtId="0" fontId="15" fillId="0" borderId="0" xfId="1" applyFont="1" applyBorder="1" applyAlignment="1">
      <alignment vertical="center"/>
    </xf>
    <xf numFmtId="0" fontId="15" fillId="0" borderId="0" xfId="1" applyFont="1" applyBorder="1" applyAlignment="1">
      <alignment horizontal="left" vertical="center"/>
    </xf>
    <xf numFmtId="0" fontId="23" fillId="0" borderId="35" xfId="2" applyFont="1" applyBorder="1" applyAlignment="1" applyProtection="1">
      <alignment vertical="center"/>
    </xf>
    <xf numFmtId="0" fontId="23" fillId="0" borderId="25" xfId="2" applyFont="1" applyBorder="1" applyAlignment="1" applyProtection="1">
      <alignment vertical="center"/>
    </xf>
    <xf numFmtId="0" fontId="13" fillId="0" borderId="0" xfId="6" applyFont="1" applyAlignment="1">
      <alignment vertical="center"/>
    </xf>
    <xf numFmtId="0" fontId="14" fillId="0" borderId="0" xfId="6" applyFont="1" applyAlignment="1">
      <alignment vertical="center"/>
    </xf>
    <xf numFmtId="0" fontId="10" fillId="0" borderId="0" xfId="6" applyFont="1" applyAlignment="1">
      <alignment vertical="center" wrapText="1"/>
    </xf>
    <xf numFmtId="0" fontId="7" fillId="0" borderId="0" xfId="0" applyFont="1" applyAlignment="1">
      <alignment horizontal="center" vertical="center"/>
    </xf>
    <xf numFmtId="0" fontId="24" fillId="0" borderId="6" xfId="0" applyFont="1" applyBorder="1" applyAlignment="1">
      <alignment vertical="center"/>
    </xf>
    <xf numFmtId="0" fontId="24" fillId="0" borderId="7" xfId="0" applyFont="1" applyBorder="1" applyAlignment="1">
      <alignment vertical="center"/>
    </xf>
    <xf numFmtId="0" fontId="4" fillId="0" borderId="0" xfId="0" applyFont="1" applyAlignment="1">
      <alignment horizontal="right" vertical="center"/>
    </xf>
    <xf numFmtId="2" fontId="5" fillId="0" borderId="0" xfId="0" applyNumberFormat="1" applyFont="1" applyAlignment="1">
      <alignment vertical="center"/>
    </xf>
    <xf numFmtId="2" fontId="5" fillId="0" borderId="0" xfId="0" applyNumberFormat="1" applyFont="1" applyBorder="1" applyAlignment="1">
      <alignment vertical="center"/>
    </xf>
    <xf numFmtId="2" fontId="5" fillId="2" borderId="16" xfId="1" applyNumberFormat="1"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protection locked="0"/>
    </xf>
    <xf numFmtId="4" fontId="5" fillId="3" borderId="16" xfId="0" applyNumberFormat="1"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4" fontId="5" fillId="3" borderId="3" xfId="0" applyNumberFormat="1" applyFont="1" applyFill="1" applyBorder="1" applyAlignment="1" applyProtection="1">
      <alignment horizontal="center" vertical="center" wrapText="1"/>
      <protection locked="0"/>
    </xf>
    <xf numFmtId="0" fontId="5" fillId="3" borderId="19" xfId="0" applyFont="1" applyFill="1" applyBorder="1" applyAlignment="1" applyProtection="1">
      <alignment horizontal="center" vertical="center" wrapText="1"/>
      <protection locked="0"/>
    </xf>
    <xf numFmtId="4" fontId="5" fillId="3" borderId="20" xfId="0" applyNumberFormat="1" applyFont="1" applyFill="1" applyBorder="1" applyAlignment="1" applyProtection="1">
      <alignment horizontal="center" vertical="center" wrapText="1"/>
      <protection locked="0"/>
    </xf>
    <xf numFmtId="0" fontId="5" fillId="3" borderId="26" xfId="0" applyFont="1" applyFill="1" applyBorder="1" applyAlignment="1" applyProtection="1">
      <alignment horizontal="center" vertical="center" wrapText="1"/>
      <protection locked="0"/>
    </xf>
    <xf numFmtId="0" fontId="8"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3" fontId="0" fillId="0" borderId="3" xfId="0" applyNumberFormat="1" applyBorder="1" applyAlignment="1">
      <alignment horizontal="center" vertical="center"/>
    </xf>
    <xf numFmtId="0" fontId="10" fillId="0" borderId="0" xfId="6" applyFont="1" applyAlignment="1">
      <alignment horizontal="left" vertical="center"/>
    </xf>
    <xf numFmtId="0" fontId="23" fillId="0" borderId="0" xfId="2" applyFont="1" applyBorder="1" applyAlignment="1" applyProtection="1">
      <alignment vertical="center"/>
    </xf>
    <xf numFmtId="0" fontId="0" fillId="0" borderId="6" xfId="0" applyBorder="1" applyAlignment="1">
      <alignment vertical="center"/>
    </xf>
    <xf numFmtId="0" fontId="16" fillId="0" borderId="8" xfId="2" applyFont="1" applyBorder="1" applyAlignment="1" applyProtection="1">
      <alignment vertical="center"/>
    </xf>
    <xf numFmtId="0" fontId="0" fillId="0" borderId="5" xfId="0" applyBorder="1" applyAlignment="1">
      <alignment vertical="center"/>
    </xf>
    <xf numFmtId="0" fontId="0" fillId="0" borderId="7" xfId="0" applyBorder="1" applyAlignment="1">
      <alignment vertical="center"/>
    </xf>
    <xf numFmtId="0" fontId="23" fillId="0" borderId="5" xfId="2" applyFont="1" applyBorder="1" applyAlignment="1" applyProtection="1">
      <alignment vertical="center"/>
    </xf>
    <xf numFmtId="0" fontId="0" fillId="0" borderId="25" xfId="0" applyBorder="1" applyAlignment="1">
      <alignment vertical="center"/>
    </xf>
    <xf numFmtId="0" fontId="3" fillId="0" borderId="25" xfId="0" applyFont="1" applyBorder="1"/>
    <xf numFmtId="0" fontId="3" fillId="0" borderId="6" xfId="0" applyFont="1" applyBorder="1"/>
    <xf numFmtId="0" fontId="3" fillId="0" borderId="7" xfId="0" applyFont="1" applyBorder="1"/>
    <xf numFmtId="0" fontId="11" fillId="4" borderId="1" xfId="1" applyFont="1" applyFill="1" applyBorder="1" applyAlignment="1" applyProtection="1">
      <alignment horizontal="center" vertical="center" wrapText="1"/>
    </xf>
    <xf numFmtId="14" fontId="11" fillId="3" borderId="16" xfId="1" applyNumberFormat="1" applyFont="1" applyFill="1" applyBorder="1" applyAlignment="1" applyProtection="1">
      <alignment horizontal="center" vertical="center" wrapText="1"/>
      <protection locked="0"/>
    </xf>
    <xf numFmtId="49" fontId="11" fillId="3" borderId="16" xfId="1" applyNumberFormat="1" applyFont="1" applyFill="1" applyBorder="1" applyAlignment="1" applyProtection="1">
      <alignment horizontal="center" vertical="center" wrapText="1"/>
      <protection locked="0"/>
    </xf>
    <xf numFmtId="0" fontId="11" fillId="3" borderId="16" xfId="0" applyFont="1" applyFill="1" applyBorder="1" applyAlignment="1" applyProtection="1">
      <alignment horizontal="center" vertical="center" wrapText="1"/>
      <protection locked="0"/>
    </xf>
    <xf numFmtId="1" fontId="11" fillId="3" borderId="16" xfId="0" applyNumberFormat="1" applyFont="1" applyFill="1" applyBorder="1" applyAlignment="1" applyProtection="1">
      <alignment horizontal="center" vertical="center" wrapText="1"/>
      <protection locked="0"/>
    </xf>
    <xf numFmtId="49" fontId="11" fillId="3" borderId="16" xfId="0" applyNumberFormat="1" applyFont="1" applyFill="1" applyBorder="1" applyAlignment="1" applyProtection="1">
      <alignment horizontal="center" vertical="center" wrapText="1"/>
      <protection locked="0"/>
    </xf>
    <xf numFmtId="4" fontId="11" fillId="3" borderId="16" xfId="0" applyNumberFormat="1" applyFont="1" applyFill="1" applyBorder="1" applyAlignment="1" applyProtection="1">
      <alignment horizontal="center" vertical="center" wrapText="1"/>
      <protection locked="0"/>
    </xf>
    <xf numFmtId="10" fontId="11" fillId="3" borderId="16" xfId="5" applyNumberFormat="1" applyFont="1" applyFill="1" applyBorder="1" applyAlignment="1" applyProtection="1">
      <alignment horizontal="center" vertical="center" wrapText="1"/>
      <protection locked="0"/>
    </xf>
    <xf numFmtId="0" fontId="11" fillId="3" borderId="16" xfId="1" applyFont="1" applyFill="1" applyBorder="1" applyAlignment="1" applyProtection="1">
      <alignment horizontal="center" vertical="center" wrapText="1"/>
      <protection locked="0"/>
    </xf>
    <xf numFmtId="0" fontId="11" fillId="3" borderId="13" xfId="0" applyFont="1" applyFill="1" applyBorder="1" applyAlignment="1" applyProtection="1">
      <alignment horizontal="center" vertical="center" wrapText="1"/>
      <protection locked="0"/>
    </xf>
    <xf numFmtId="0" fontId="11" fillId="4" borderId="2" xfId="1" applyFont="1" applyFill="1" applyBorder="1" applyAlignment="1" applyProtection="1">
      <alignment horizontal="center" vertical="center" wrapText="1"/>
    </xf>
    <xf numFmtId="14" fontId="11" fillId="3" borderId="3" xfId="1" applyNumberFormat="1" applyFont="1" applyFill="1" applyBorder="1" applyAlignment="1" applyProtection="1">
      <alignment horizontal="center" vertical="center" wrapText="1"/>
      <protection locked="0"/>
    </xf>
    <xf numFmtId="49" fontId="11" fillId="3" borderId="3" xfId="1" applyNumberFormat="1"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1" fontId="11" fillId="3" borderId="3"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 fontId="11" fillId="3" borderId="3" xfId="0" applyNumberFormat="1" applyFont="1" applyFill="1" applyBorder="1" applyAlignment="1" applyProtection="1">
      <alignment horizontal="center" vertical="center" wrapText="1"/>
      <protection locked="0"/>
    </xf>
    <xf numFmtId="10" fontId="11" fillId="3" borderId="3" xfId="5" applyNumberFormat="1" applyFont="1" applyFill="1" applyBorder="1" applyAlignment="1" applyProtection="1">
      <alignment horizontal="center" vertical="center" wrapText="1"/>
      <protection locked="0"/>
    </xf>
    <xf numFmtId="0" fontId="11" fillId="3" borderId="3" xfId="1" applyFont="1" applyFill="1" applyBorder="1" applyAlignment="1" applyProtection="1">
      <alignment horizontal="center" vertical="center" wrapText="1"/>
      <protection locked="0"/>
    </xf>
    <xf numFmtId="0" fontId="11" fillId="3" borderId="10" xfId="0" applyFont="1" applyFill="1" applyBorder="1" applyAlignment="1" applyProtection="1">
      <alignment horizontal="center" vertical="center" wrapText="1"/>
      <protection locked="0"/>
    </xf>
    <xf numFmtId="0" fontId="11" fillId="4" borderId="11" xfId="1" applyFont="1" applyFill="1" applyBorder="1" applyAlignment="1" applyProtection="1">
      <alignment horizontal="center" vertical="center" wrapText="1"/>
    </xf>
    <xf numFmtId="14" fontId="11" fillId="3" borderId="20" xfId="1" applyNumberFormat="1" applyFont="1" applyFill="1" applyBorder="1" applyAlignment="1" applyProtection="1">
      <alignment horizontal="center" vertical="center" wrapText="1"/>
      <protection locked="0"/>
    </xf>
    <xf numFmtId="49" fontId="11" fillId="3" borderId="20" xfId="1" applyNumberFormat="1" applyFont="1" applyFill="1" applyBorder="1" applyAlignment="1" applyProtection="1">
      <alignment horizontal="center" vertical="center" wrapText="1"/>
      <protection locked="0"/>
    </xf>
    <xf numFmtId="0" fontId="11" fillId="3" borderId="20" xfId="0" applyFont="1" applyFill="1" applyBorder="1" applyAlignment="1" applyProtection="1">
      <alignment horizontal="center" vertical="center" wrapText="1"/>
      <protection locked="0"/>
    </xf>
    <xf numFmtId="1" fontId="11" fillId="3" borderId="20" xfId="0" applyNumberFormat="1" applyFont="1" applyFill="1" applyBorder="1" applyAlignment="1" applyProtection="1">
      <alignment horizontal="center" vertical="center" wrapText="1"/>
      <protection locked="0"/>
    </xf>
    <xf numFmtId="49" fontId="11" fillId="3" borderId="20" xfId="0" applyNumberFormat="1" applyFont="1" applyFill="1" applyBorder="1" applyAlignment="1" applyProtection="1">
      <alignment horizontal="center" vertical="center" wrapText="1"/>
      <protection locked="0"/>
    </xf>
    <xf numFmtId="4" fontId="11" fillId="3" borderId="20" xfId="0" applyNumberFormat="1" applyFont="1" applyFill="1" applyBorder="1" applyAlignment="1" applyProtection="1">
      <alignment horizontal="center" vertical="center" wrapText="1"/>
      <protection locked="0"/>
    </xf>
    <xf numFmtId="10" fontId="11" fillId="3" borderId="20" xfId="5" applyNumberFormat="1" applyFont="1" applyFill="1" applyBorder="1" applyAlignment="1" applyProtection="1">
      <alignment horizontal="center" vertical="center" wrapText="1"/>
      <protection locked="0"/>
    </xf>
    <xf numFmtId="0" fontId="11" fillId="3" borderId="20" xfId="1" applyFont="1" applyFill="1" applyBorder="1" applyAlignment="1" applyProtection="1">
      <alignment horizontal="center" vertical="center" wrapText="1"/>
      <protection locked="0"/>
    </xf>
    <xf numFmtId="0" fontId="11" fillId="3" borderId="12" xfId="0" applyFont="1" applyFill="1" applyBorder="1" applyAlignment="1" applyProtection="1">
      <alignment horizontal="center" vertical="center" wrapText="1"/>
      <protection locked="0"/>
    </xf>
    <xf numFmtId="0" fontId="5" fillId="3" borderId="18" xfId="0" applyFont="1" applyFill="1" applyBorder="1" applyAlignment="1" applyProtection="1">
      <alignment horizontal="center" vertical="center"/>
      <protection locked="0"/>
    </xf>
    <xf numFmtId="4" fontId="5" fillId="0" borderId="0" xfId="0" applyNumberFormat="1" applyFont="1" applyAlignment="1">
      <alignment vertical="center"/>
    </xf>
    <xf numFmtId="4" fontId="5" fillId="0" borderId="0" xfId="0" applyNumberFormat="1" applyFont="1" applyBorder="1" applyAlignment="1">
      <alignment vertical="center"/>
    </xf>
    <xf numFmtId="4" fontId="5" fillId="0" borderId="0" xfId="0" applyNumberFormat="1" applyFont="1" applyAlignment="1">
      <alignment horizontal="center" vertical="center"/>
    </xf>
    <xf numFmtId="0" fontId="2" fillId="3" borderId="13" xfId="1" applyFont="1" applyFill="1" applyBorder="1" applyAlignment="1" applyProtection="1">
      <alignment horizontal="center" vertical="center"/>
      <protection locked="0"/>
    </xf>
    <xf numFmtId="0" fontId="2" fillId="3" borderId="16" xfId="1" applyFont="1" applyFill="1" applyBorder="1" applyAlignment="1" applyProtection="1">
      <alignment horizontal="center" vertical="center" wrapText="1"/>
      <protection locked="0"/>
    </xf>
    <xf numFmtId="0" fontId="2" fillId="3" borderId="3" xfId="1" applyFont="1" applyFill="1" applyBorder="1" applyAlignment="1" applyProtection="1">
      <alignment horizontal="center" vertical="center" wrapText="1"/>
      <protection locked="0"/>
    </xf>
    <xf numFmtId="0" fontId="2" fillId="3" borderId="20" xfId="1" applyFont="1" applyFill="1" applyBorder="1" applyAlignment="1" applyProtection="1">
      <alignment horizontal="center" vertical="center" wrapText="1"/>
      <protection locked="0"/>
    </xf>
    <xf numFmtId="164" fontId="5" fillId="3" borderId="16" xfId="0" applyNumberFormat="1" applyFont="1" applyFill="1" applyBorder="1" applyAlignment="1" applyProtection="1">
      <alignment horizontal="center" vertical="center" wrapText="1"/>
      <protection locked="0"/>
    </xf>
    <xf numFmtId="164" fontId="5" fillId="3" borderId="3" xfId="0" applyNumberFormat="1" applyFont="1" applyFill="1" applyBorder="1" applyAlignment="1" applyProtection="1">
      <alignment horizontal="center" vertical="center" wrapText="1"/>
      <protection locked="0"/>
    </xf>
    <xf numFmtId="164" fontId="5" fillId="3" borderId="20" xfId="0" applyNumberFormat="1" applyFont="1" applyFill="1" applyBorder="1" applyAlignment="1" applyProtection="1">
      <alignment horizontal="center" vertical="center" wrapText="1"/>
      <protection locked="0"/>
    </xf>
    <xf numFmtId="0" fontId="7" fillId="2" borderId="1" xfId="6" applyFont="1" applyFill="1" applyBorder="1" applyAlignment="1">
      <alignment horizontal="center" vertical="center" wrapText="1"/>
    </xf>
    <xf numFmtId="0" fontId="7" fillId="2" borderId="16" xfId="6" applyFont="1" applyFill="1" applyBorder="1" applyAlignment="1">
      <alignment horizontal="center" vertical="center" wrapText="1"/>
    </xf>
    <xf numFmtId="0" fontId="7" fillId="2" borderId="13" xfId="6" applyFont="1" applyFill="1" applyBorder="1" applyAlignment="1">
      <alignment horizontal="center" vertical="center" wrapText="1"/>
    </xf>
    <xf numFmtId="0" fontId="11" fillId="5" borderId="1" xfId="0" applyFont="1" applyFill="1" applyBorder="1" applyAlignment="1">
      <alignment horizontal="center" vertical="center" wrapText="1"/>
    </xf>
    <xf numFmtId="4" fontId="11" fillId="5" borderId="16" xfId="0" applyNumberFormat="1" applyFont="1" applyFill="1" applyBorder="1" applyAlignment="1">
      <alignment horizontal="center" vertical="center" wrapText="1"/>
    </xf>
    <xf numFmtId="164" fontId="11" fillId="5" borderId="16" xfId="0" applyNumberFormat="1" applyFont="1" applyFill="1" applyBorder="1" applyAlignment="1">
      <alignment horizontal="center" vertical="center" wrapText="1"/>
    </xf>
    <xf numFmtId="164" fontId="11" fillId="5" borderId="13" xfId="0" applyNumberFormat="1" applyFont="1" applyFill="1" applyBorder="1" applyAlignment="1">
      <alignment horizontal="center" vertical="center" wrapText="1"/>
    </xf>
    <xf numFmtId="0" fontId="11" fillId="5" borderId="2" xfId="0" applyFont="1" applyFill="1" applyBorder="1" applyAlignment="1">
      <alignment horizontal="center" vertical="center" wrapText="1"/>
    </xf>
    <xf numFmtId="4" fontId="11" fillId="5" borderId="3" xfId="0" applyNumberFormat="1" applyFont="1" applyFill="1" applyBorder="1" applyAlignment="1">
      <alignment horizontal="center" vertical="center" wrapText="1"/>
    </xf>
    <xf numFmtId="164" fontId="11" fillId="5" borderId="3" xfId="0" applyNumberFormat="1" applyFont="1" applyFill="1" applyBorder="1" applyAlignment="1">
      <alignment horizontal="center" vertical="center" wrapText="1"/>
    </xf>
    <xf numFmtId="164" fontId="11" fillId="5" borderId="10" xfId="0" applyNumberFormat="1" applyFont="1" applyFill="1" applyBorder="1" applyAlignment="1">
      <alignment horizontal="center" vertical="center" wrapText="1"/>
    </xf>
    <xf numFmtId="0" fontId="11" fillId="5" borderId="11" xfId="0" applyFont="1" applyFill="1" applyBorder="1" applyAlignment="1">
      <alignment horizontal="center" vertical="center" wrapText="1"/>
    </xf>
    <xf numFmtId="4" fontId="11" fillId="5" borderId="20" xfId="0" applyNumberFormat="1" applyFont="1" applyFill="1" applyBorder="1" applyAlignment="1">
      <alignment horizontal="center" vertical="center" wrapText="1"/>
    </xf>
    <xf numFmtId="164" fontId="11" fillId="5" borderId="20" xfId="0" applyNumberFormat="1" applyFont="1" applyFill="1" applyBorder="1" applyAlignment="1">
      <alignment horizontal="center" vertical="center" wrapText="1"/>
    </xf>
    <xf numFmtId="164" fontId="11" fillId="5" borderId="12" xfId="0" applyNumberFormat="1" applyFont="1" applyFill="1" applyBorder="1" applyAlignment="1">
      <alignment horizontal="center" vertical="center" wrapText="1"/>
    </xf>
    <xf numFmtId="0" fontId="11" fillId="3" borderId="1" xfId="1" applyFont="1" applyFill="1" applyBorder="1" applyAlignment="1" applyProtection="1">
      <alignment horizontal="center" vertical="center" wrapText="1"/>
      <protection locked="0"/>
    </xf>
    <xf numFmtId="4" fontId="11" fillId="3" borderId="13" xfId="1" applyNumberFormat="1" applyFont="1" applyFill="1" applyBorder="1" applyAlignment="1" applyProtection="1">
      <alignment horizontal="center" vertical="center" wrapText="1"/>
      <protection locked="0"/>
    </xf>
    <xf numFmtId="0" fontId="11" fillId="3" borderId="2" xfId="1" applyFont="1" applyFill="1" applyBorder="1" applyAlignment="1" applyProtection="1">
      <alignment horizontal="center" vertical="center" wrapText="1"/>
      <protection locked="0"/>
    </xf>
    <xf numFmtId="4" fontId="11" fillId="3" borderId="10" xfId="1" applyNumberFormat="1" applyFont="1" applyFill="1" applyBorder="1" applyAlignment="1" applyProtection="1">
      <alignment horizontal="center" vertical="center" wrapText="1"/>
      <protection locked="0"/>
    </xf>
    <xf numFmtId="0" fontId="11" fillId="3" borderId="11" xfId="1" applyFont="1" applyFill="1" applyBorder="1" applyAlignment="1" applyProtection="1">
      <alignment horizontal="center" vertical="center" wrapText="1"/>
      <protection locked="0"/>
    </xf>
    <xf numFmtId="4" fontId="11" fillId="3" borderId="12" xfId="1" applyNumberFormat="1" applyFont="1" applyFill="1" applyBorder="1" applyAlignment="1" applyProtection="1">
      <alignment horizontal="center" vertical="center" wrapText="1"/>
      <protection locked="0"/>
    </xf>
    <xf numFmtId="0" fontId="26" fillId="0" borderId="0" xfId="0" applyFont="1" applyBorder="1"/>
    <xf numFmtId="0" fontId="26" fillId="0" borderId="5" xfId="0" applyFont="1" applyBorder="1"/>
    <xf numFmtId="0" fontId="28" fillId="2" borderId="16" xfId="6"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31"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2" borderId="14" xfId="1" applyFont="1" applyFill="1" applyBorder="1" applyAlignment="1" applyProtection="1">
      <alignment horizontal="center" vertical="center"/>
    </xf>
    <xf numFmtId="0" fontId="14" fillId="2" borderId="21" xfId="1" applyFont="1" applyFill="1" applyBorder="1" applyAlignment="1" applyProtection="1">
      <alignment horizontal="center" vertical="center"/>
    </xf>
    <xf numFmtId="0" fontId="14" fillId="2" borderId="22" xfId="1" applyFont="1" applyFill="1" applyBorder="1" applyAlignment="1" applyProtection="1">
      <alignment horizontal="center" vertical="center"/>
    </xf>
    <xf numFmtId="2" fontId="14" fillId="4" borderId="4" xfId="0" applyNumberFormat="1" applyFont="1" applyFill="1" applyBorder="1" applyAlignment="1">
      <alignment horizontal="center" vertical="center" wrapText="1"/>
    </xf>
    <xf numFmtId="2" fontId="14" fillId="4" borderId="31" xfId="0" applyNumberFormat="1" applyFont="1" applyFill="1" applyBorder="1" applyAlignment="1">
      <alignment horizontal="center" vertical="center" wrapText="1"/>
    </xf>
    <xf numFmtId="2" fontId="14" fillId="4" borderId="23" xfId="0" applyNumberFormat="1" applyFont="1" applyFill="1" applyBorder="1" applyAlignment="1">
      <alignment horizontal="center" vertical="center" wrapText="1"/>
    </xf>
    <xf numFmtId="0" fontId="14" fillId="4" borderId="4" xfId="1" applyFont="1" applyFill="1" applyBorder="1" applyAlignment="1" applyProtection="1">
      <alignment horizontal="center" vertical="center" wrapText="1"/>
    </xf>
    <xf numFmtId="0" fontId="14" fillId="4" borderId="31" xfId="1" applyFont="1" applyFill="1" applyBorder="1" applyAlignment="1" applyProtection="1">
      <alignment horizontal="center" vertical="center" wrapText="1"/>
    </xf>
    <xf numFmtId="0" fontId="14" fillId="4" borderId="23" xfId="1" applyFont="1" applyFill="1" applyBorder="1" applyAlignment="1" applyProtection="1">
      <alignment horizontal="center" vertical="center" wrapText="1"/>
    </xf>
    <xf numFmtId="0" fontId="14" fillId="4" borderId="18" xfId="0" applyFont="1" applyFill="1" applyBorder="1" applyAlignment="1">
      <alignment horizontal="center" vertical="center" wrapText="1"/>
    </xf>
    <xf numFmtId="0" fontId="14" fillId="4" borderId="32" xfId="0" applyFont="1" applyFill="1" applyBorder="1" applyAlignment="1">
      <alignment horizontal="center" vertical="center" wrapText="1"/>
    </xf>
    <xf numFmtId="0" fontId="14" fillId="4" borderId="26" xfId="0" applyFont="1" applyFill="1" applyBorder="1" applyAlignment="1">
      <alignment horizontal="center" vertical="center" wrapText="1"/>
    </xf>
    <xf numFmtId="0" fontId="14" fillId="2" borderId="4" xfId="1" applyFont="1" applyFill="1" applyBorder="1" applyAlignment="1" applyProtection="1">
      <alignment horizontal="center" vertical="center" wrapText="1"/>
    </xf>
    <xf numFmtId="0" fontId="14" fillId="2" borderId="31" xfId="1" applyFont="1" applyFill="1" applyBorder="1" applyAlignment="1" applyProtection="1">
      <alignment horizontal="center" vertical="center" wrapText="1"/>
    </xf>
    <xf numFmtId="0" fontId="14" fillId="2" borderId="23" xfId="1" applyFont="1" applyFill="1" applyBorder="1" applyAlignment="1" applyProtection="1">
      <alignment horizontal="center" vertical="center" wrapText="1"/>
    </xf>
    <xf numFmtId="0" fontId="5" fillId="0" borderId="0" xfId="0" applyFont="1" applyAlignment="1">
      <alignment horizontal="left" vertical="center" wrapText="1"/>
    </xf>
    <xf numFmtId="0" fontId="14" fillId="4" borderId="35" xfId="0" applyFont="1" applyFill="1" applyBorder="1" applyAlignment="1">
      <alignment horizontal="left" vertical="center"/>
    </xf>
    <xf numFmtId="0" fontId="14" fillId="4" borderId="24" xfId="0" applyFont="1" applyFill="1" applyBorder="1" applyAlignment="1">
      <alignment horizontal="left" vertical="center"/>
    </xf>
    <xf numFmtId="0" fontId="14" fillId="4" borderId="25" xfId="0" applyFont="1" applyFill="1" applyBorder="1" applyAlignment="1">
      <alignment horizontal="left" vertical="center"/>
    </xf>
    <xf numFmtId="0" fontId="14" fillId="4" borderId="3" xfId="1" applyFont="1" applyFill="1" applyBorder="1" applyAlignment="1" applyProtection="1">
      <alignment horizontal="center" vertical="center" wrapText="1"/>
    </xf>
    <xf numFmtId="0" fontId="14" fillId="4" borderId="20" xfId="1" applyFont="1" applyFill="1" applyBorder="1" applyAlignment="1" applyProtection="1">
      <alignment horizontal="center" vertical="center" wrapText="1"/>
    </xf>
    <xf numFmtId="0" fontId="14" fillId="4" borderId="3"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17"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16" xfId="0" applyFont="1" applyFill="1" applyBorder="1" applyAlignment="1">
      <alignment horizontal="left" vertical="center" wrapText="1"/>
    </xf>
    <xf numFmtId="0" fontId="10" fillId="0" borderId="0" xfId="1" applyFont="1" applyBorder="1" applyAlignment="1" applyProtection="1">
      <alignment horizontal="left" vertical="center" wrapText="1"/>
    </xf>
    <xf numFmtId="0" fontId="10" fillId="0" borderId="15" xfId="1" applyFont="1" applyBorder="1" applyAlignment="1" applyProtection="1">
      <alignment horizontal="left" vertical="center" wrapText="1"/>
    </xf>
    <xf numFmtId="0" fontId="10" fillId="2" borderId="17" xfId="1" applyFont="1" applyFill="1" applyBorder="1" applyAlignment="1" applyProtection="1">
      <alignment horizontal="center" vertical="center" wrapText="1"/>
    </xf>
    <xf numFmtId="0" fontId="10" fillId="2" borderId="30" xfId="1" applyFont="1" applyFill="1" applyBorder="1" applyAlignment="1" applyProtection="1">
      <alignment horizontal="center" vertical="center" wrapText="1"/>
    </xf>
    <xf numFmtId="0" fontId="10" fillId="2" borderId="33" xfId="1" applyFont="1" applyFill="1" applyBorder="1" applyAlignment="1" applyProtection="1">
      <alignment horizontal="center" vertical="center" wrapText="1"/>
    </xf>
    <xf numFmtId="0" fontId="14" fillId="2" borderId="28" xfId="1" applyFont="1" applyFill="1" applyBorder="1" applyAlignment="1" applyProtection="1">
      <alignment horizontal="center" vertical="center" wrapText="1"/>
    </xf>
    <xf numFmtId="0" fontId="14" fillId="2" borderId="29" xfId="1" applyFont="1" applyFill="1" applyBorder="1" applyAlignment="1" applyProtection="1">
      <alignment horizontal="center" vertical="center" wrapText="1"/>
    </xf>
    <xf numFmtId="0" fontId="23" fillId="0" borderId="24" xfId="2" applyFont="1" applyBorder="1" applyAlignment="1" applyProtection="1">
      <alignment horizontal="left" vertical="center"/>
    </xf>
    <xf numFmtId="0" fontId="1" fillId="0" borderId="0" xfId="0" applyFont="1" applyAlignment="1">
      <alignment horizontal="center" vertical="center" wrapText="1"/>
    </xf>
    <xf numFmtId="0" fontId="5" fillId="0" borderId="0" xfId="0" applyFont="1" applyAlignment="1">
      <alignment horizontal="center" vertical="center" wrapText="1"/>
    </xf>
    <xf numFmtId="0" fontId="14" fillId="4" borderId="36" xfId="0" applyFont="1" applyFill="1" applyBorder="1" applyAlignment="1">
      <alignment horizontal="left" vertical="center" wrapText="1"/>
    </xf>
    <xf numFmtId="0" fontId="14" fillId="4" borderId="37" xfId="0" applyFont="1" applyFill="1" applyBorder="1" applyAlignment="1">
      <alignment horizontal="left" vertical="center" wrapText="1"/>
    </xf>
    <xf numFmtId="0" fontId="23" fillId="0" borderId="28" xfId="2" applyFont="1" applyBorder="1" applyAlignment="1" applyProtection="1">
      <alignment horizontal="left" vertical="center"/>
    </xf>
    <xf numFmtId="0" fontId="20" fillId="0" borderId="0" xfId="0" applyFont="1" applyAlignment="1">
      <alignment horizontal="left" vertical="center"/>
    </xf>
    <xf numFmtId="0" fontId="14" fillId="4" borderId="27" xfId="0" applyFont="1" applyFill="1" applyBorder="1" applyAlignment="1">
      <alignment horizontal="left" vertical="center"/>
    </xf>
    <xf numFmtId="0" fontId="14" fillId="4" borderId="28" xfId="0" applyFont="1" applyFill="1" applyBorder="1" applyAlignment="1">
      <alignment horizontal="left" vertical="center"/>
    </xf>
    <xf numFmtId="0" fontId="14" fillId="4" borderId="29" xfId="0" applyFont="1" applyFill="1" applyBorder="1" applyAlignment="1">
      <alignment horizontal="left" vertical="center"/>
    </xf>
    <xf numFmtId="0" fontId="14" fillId="4" borderId="27" xfId="0" applyFont="1" applyFill="1" applyBorder="1" applyAlignment="1">
      <alignment vertical="center"/>
    </xf>
    <xf numFmtId="0" fontId="14" fillId="4" borderId="28" xfId="0" applyFont="1" applyFill="1" applyBorder="1" applyAlignment="1">
      <alignment vertical="center"/>
    </xf>
    <xf numFmtId="0" fontId="14" fillId="4" borderId="29" xfId="0" applyFont="1" applyFill="1" applyBorder="1" applyAlignment="1">
      <alignment vertical="center"/>
    </xf>
    <xf numFmtId="0" fontId="3"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4" fontId="5"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23" fillId="0" borderId="5" xfId="2" applyFont="1" applyBorder="1" applyAlignment="1" applyProtection="1">
      <alignment horizontal="left" vertical="center"/>
    </xf>
    <xf numFmtId="0" fontId="16" fillId="0" borderId="0" xfId="2" applyFont="1" applyBorder="1" applyAlignment="1" applyProtection="1">
      <alignment horizontal="left" vertical="center"/>
    </xf>
    <xf numFmtId="0" fontId="14" fillId="0" borderId="0" xfId="0" applyFont="1" applyAlignment="1">
      <alignment horizontal="left" vertical="center" wrapText="1"/>
    </xf>
    <xf numFmtId="0" fontId="14" fillId="2" borderId="10" xfId="1" applyFont="1" applyFill="1" applyBorder="1" applyAlignment="1" applyProtection="1">
      <alignment horizontal="center" vertical="center" wrapText="1"/>
    </xf>
    <xf numFmtId="0" fontId="14" fillId="2" borderId="18" xfId="1" applyFont="1" applyFill="1" applyBorder="1" applyAlignment="1" applyProtection="1">
      <alignment horizontal="center" vertical="center" wrapText="1"/>
    </xf>
    <xf numFmtId="0" fontId="20" fillId="0" borderId="5" xfId="0" applyFont="1" applyBorder="1" applyAlignment="1">
      <alignment horizontal="left" vertical="center"/>
    </xf>
    <xf numFmtId="0" fontId="10" fillId="2" borderId="2" xfId="1" applyFont="1" applyFill="1" applyBorder="1" applyAlignment="1" applyProtection="1">
      <alignment horizontal="center" vertical="center" wrapText="1"/>
    </xf>
    <xf numFmtId="0" fontId="14" fillId="2" borderId="3" xfId="1" applyFont="1" applyFill="1" applyBorder="1" applyAlignment="1" applyProtection="1">
      <alignment horizontal="center" vertical="center" wrapText="1"/>
    </xf>
    <xf numFmtId="0" fontId="14" fillId="4" borderId="18" xfId="0" applyFont="1" applyFill="1" applyBorder="1" applyAlignment="1">
      <alignment horizontal="center" vertical="center"/>
    </xf>
    <xf numFmtId="0" fontId="14" fillId="4" borderId="32" xfId="0" applyFont="1" applyFill="1" applyBorder="1" applyAlignment="1">
      <alignment horizontal="center" vertical="center"/>
    </xf>
    <xf numFmtId="0" fontId="14" fillId="4" borderId="26" xfId="0" applyFont="1" applyFill="1" applyBorder="1" applyAlignment="1">
      <alignment horizontal="center" vertical="center"/>
    </xf>
    <xf numFmtId="0" fontId="14" fillId="4" borderId="3" xfId="0" applyFont="1" applyFill="1" applyBorder="1" applyAlignment="1">
      <alignment horizontal="left" vertical="center"/>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4" fillId="4" borderId="4" xfId="0" applyFont="1" applyFill="1" applyBorder="1" applyAlignment="1">
      <alignment horizontal="left" vertical="center"/>
    </xf>
    <xf numFmtId="0" fontId="16" fillId="0" borderId="28" xfId="2" applyFont="1" applyBorder="1" applyAlignment="1" applyProtection="1">
      <alignment horizontal="left" vertical="center"/>
    </xf>
    <xf numFmtId="0" fontId="14" fillId="4" borderId="4" xfId="0" applyFont="1" applyFill="1" applyBorder="1" applyAlignment="1">
      <alignment horizontal="center" vertical="center"/>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27" fillId="4" borderId="4" xfId="0" applyFont="1" applyFill="1" applyBorder="1" applyAlignment="1">
      <alignment horizontal="center" vertical="center" wrapText="1"/>
    </xf>
    <xf numFmtId="0" fontId="27" fillId="4" borderId="31" xfId="0" applyFont="1" applyFill="1" applyBorder="1" applyAlignment="1">
      <alignment horizontal="center" vertical="center" wrapText="1"/>
    </xf>
    <xf numFmtId="0" fontId="27" fillId="4" borderId="23" xfId="0" applyFont="1" applyFill="1" applyBorder="1" applyAlignment="1">
      <alignment horizontal="center" vertical="center" wrapText="1"/>
    </xf>
    <xf numFmtId="0" fontId="10" fillId="4" borderId="14" xfId="6" applyFont="1" applyFill="1" applyBorder="1" applyAlignment="1">
      <alignment horizontal="center" vertical="center" wrapText="1"/>
    </xf>
    <xf numFmtId="0" fontId="10" fillId="4" borderId="21" xfId="6" applyFont="1" applyFill="1" applyBorder="1" applyAlignment="1">
      <alignment horizontal="center" vertical="center" wrapText="1"/>
    </xf>
    <xf numFmtId="0" fontId="10" fillId="4" borderId="22" xfId="6" applyFont="1" applyFill="1" applyBorder="1" applyAlignment="1">
      <alignment horizontal="center" vertical="center" wrapText="1"/>
    </xf>
    <xf numFmtId="0" fontId="14" fillId="4" borderId="2" xfId="6" applyFont="1" applyFill="1" applyBorder="1" applyAlignment="1">
      <alignment horizontal="center" vertical="center" wrapText="1"/>
    </xf>
    <xf numFmtId="0" fontId="14" fillId="4" borderId="17" xfId="6" applyFont="1" applyFill="1" applyBorder="1" applyAlignment="1">
      <alignment horizontal="center" vertical="center" wrapText="1"/>
    </xf>
    <xf numFmtId="0" fontId="23" fillId="0" borderId="0" xfId="2" applyFont="1" applyBorder="1" applyAlignment="1" applyProtection="1">
      <alignment horizontal="left" vertical="center"/>
    </xf>
    <xf numFmtId="0" fontId="14" fillId="4" borderId="10" xfId="0" applyFont="1" applyFill="1" applyBorder="1" applyAlignment="1">
      <alignment horizontal="center" vertical="center" wrapText="1"/>
    </xf>
    <xf numFmtId="0" fontId="14" fillId="2" borderId="14" xfId="1" applyFont="1" applyFill="1" applyBorder="1" applyAlignment="1" applyProtection="1">
      <alignment horizontal="center" vertical="center" wrapText="1"/>
    </xf>
    <xf numFmtId="0" fontId="14" fillId="2" borderId="22" xfId="1" applyFont="1" applyFill="1" applyBorder="1" applyAlignment="1" applyProtection="1">
      <alignment horizontal="center" vertical="center" wrapText="1"/>
    </xf>
    <xf numFmtId="0" fontId="14" fillId="2" borderId="32" xfId="1" applyFont="1" applyFill="1" applyBorder="1" applyAlignment="1" applyProtection="1">
      <alignment horizontal="center" vertical="center" wrapText="1"/>
    </xf>
    <xf numFmtId="0" fontId="14" fillId="2" borderId="26" xfId="1" applyFont="1" applyFill="1" applyBorder="1" applyAlignment="1" applyProtection="1">
      <alignment horizontal="center" vertical="center" wrapText="1"/>
    </xf>
    <xf numFmtId="0" fontId="10" fillId="0" borderId="0" xfId="1" applyFont="1" applyBorder="1" applyAlignment="1">
      <alignment horizontal="left" vertical="center" wrapText="1"/>
    </xf>
  </cellXfs>
  <cellStyles count="7">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 name="Normal 3 2" xfId="6" xr:uid="{00000000-0005-0000-0000-000005000000}"/>
    <cellStyle name="Percent" xfId="5" builtinId="5"/>
  </cellStyles>
  <dxfs count="10">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ill>
        <patternFill>
          <bgColor theme="1"/>
        </patternFill>
      </fill>
    </dxf>
    <dxf>
      <fill>
        <patternFill>
          <bgColor theme="1"/>
        </patternFill>
      </fill>
    </dxf>
    <dxf>
      <fill>
        <patternFill>
          <bgColor theme="1"/>
        </patternFill>
      </fill>
    </dxf>
    <dxf>
      <font>
        <color rgb="FFFF0000"/>
      </font>
      <fill>
        <patternFill>
          <bgColor theme="1"/>
        </patternFill>
      </fill>
    </dxf>
    <dxf>
      <font>
        <color rgb="FFFF0000"/>
      </font>
      <fill>
        <patternFill>
          <bgColor theme="1"/>
        </patternFill>
      </fill>
    </dxf>
    <dxf>
      <font>
        <strike val="0"/>
        <color rgb="FFFF0000"/>
      </font>
      <fill>
        <patternFill>
          <bgColor theme="1"/>
        </patternFill>
      </fill>
    </dxf>
    <dxf>
      <font>
        <strike val="0"/>
        <color rgb="FFFF0000"/>
      </font>
      <fill>
        <patternFill>
          <bgColor theme="1"/>
        </patternFill>
      </fill>
    </dxf>
  </dxfs>
  <tableStyles count="0" defaultTableStyle="TableStyleMedium2" defaultPivotStyle="PivotStyleLight16"/>
  <colors>
    <mruColors>
      <color rgb="FF0563C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51"/>
  <sheetViews>
    <sheetView showGridLines="0" tabSelected="1" zoomScale="85" zoomScaleNormal="85" workbookViewId="0">
      <selection activeCell="D3" sqref="D2:D3"/>
    </sheetView>
  </sheetViews>
  <sheetFormatPr defaultColWidth="8.77734375" defaultRowHeight="16.05" customHeight="1" x14ac:dyDescent="0.25"/>
  <cols>
    <col min="1" max="1" width="5.5546875" style="41" customWidth="1"/>
    <col min="2" max="2" width="39.5546875" style="41" customWidth="1"/>
    <col min="3" max="3" width="22" style="41" customWidth="1"/>
    <col min="4" max="4" width="21.5546875" style="41" customWidth="1"/>
    <col min="5" max="5" width="19.21875" style="41" customWidth="1"/>
    <col min="6" max="7" width="20.21875" style="41" customWidth="1"/>
    <col min="8" max="8" width="16.77734375" style="41" customWidth="1"/>
    <col min="9" max="9" width="21.44140625" style="41" customWidth="1"/>
    <col min="10" max="10" width="14.77734375" style="41" customWidth="1"/>
    <col min="11" max="11" width="17.21875" style="75" customWidth="1"/>
    <col min="12" max="12" width="16" style="41" customWidth="1"/>
    <col min="13" max="13" width="18" style="75" customWidth="1"/>
    <col min="14" max="14" width="15.77734375" style="41" customWidth="1"/>
    <col min="15" max="15" width="18.21875" style="75" customWidth="1"/>
    <col min="16" max="16" width="22.5546875" style="41" customWidth="1"/>
    <col min="17" max="17" width="26.77734375" style="41" bestFit="1" customWidth="1"/>
    <col min="18" max="18" width="18.77734375" style="41" bestFit="1" customWidth="1"/>
    <col min="19" max="19" width="28.77734375" style="41" bestFit="1" customWidth="1"/>
    <col min="20" max="22" width="8.77734375" style="41"/>
    <col min="23" max="23" width="17.21875" style="131" hidden="1" customWidth="1"/>
    <col min="24" max="24" width="17.77734375" style="131" hidden="1" customWidth="1"/>
    <col min="25" max="25" width="18.21875" style="131" hidden="1" customWidth="1"/>
    <col min="26" max="26" width="10.21875" style="41" hidden="1" customWidth="1"/>
    <col min="27" max="16384" width="8.77734375" style="41"/>
  </cols>
  <sheetData>
    <row r="1" spans="2:10" ht="16.05" customHeight="1" x14ac:dyDescent="0.25">
      <c r="F1" s="74" t="s">
        <v>701</v>
      </c>
      <c r="G1" s="42"/>
    </row>
    <row r="2" spans="2:10" ht="16.05" customHeight="1" x14ac:dyDescent="0.25">
      <c r="F2" s="42" t="s">
        <v>702</v>
      </c>
      <c r="G2" s="42"/>
    </row>
    <row r="3" spans="2:10" ht="16.05" customHeight="1" x14ac:dyDescent="0.25">
      <c r="J3" s="42"/>
    </row>
    <row r="4" spans="2:10" ht="16.05" customHeight="1" x14ac:dyDescent="0.25">
      <c r="B4" s="208" t="s">
        <v>659</v>
      </c>
      <c r="C4" s="208"/>
      <c r="D4" s="208"/>
      <c r="E4" s="208"/>
      <c r="F4" s="208"/>
      <c r="G4" s="43"/>
    </row>
    <row r="5" spans="2:10" ht="16.05" customHeight="1" x14ac:dyDescent="0.25">
      <c r="B5" s="208"/>
      <c r="C5" s="208"/>
      <c r="D5" s="208"/>
      <c r="E5" s="208"/>
      <c r="F5" s="208"/>
      <c r="G5" s="43"/>
    </row>
    <row r="6" spans="2:10" ht="16.05" customHeight="1" x14ac:dyDescent="0.25">
      <c r="B6" s="209" t="s">
        <v>87</v>
      </c>
      <c r="C6" s="210"/>
      <c r="D6" s="210"/>
      <c r="E6" s="210"/>
      <c r="F6" s="211"/>
      <c r="G6" s="43"/>
      <c r="H6" s="43"/>
    </row>
    <row r="7" spans="2:10" ht="96" customHeight="1" x14ac:dyDescent="0.25">
      <c r="B7" s="215" t="s">
        <v>736</v>
      </c>
      <c r="C7" s="216"/>
      <c r="D7" s="216"/>
      <c r="E7" s="216"/>
      <c r="F7" s="217"/>
      <c r="G7" s="43"/>
      <c r="H7" s="45"/>
    </row>
    <row r="8" spans="2:10" ht="16.05" customHeight="1" x14ac:dyDescent="0.25">
      <c r="B8" s="209" t="s">
        <v>88</v>
      </c>
      <c r="C8" s="210"/>
      <c r="D8" s="210"/>
      <c r="E8" s="210"/>
      <c r="F8" s="211"/>
      <c r="G8" s="43"/>
      <c r="H8" s="43"/>
    </row>
    <row r="9" spans="2:10" ht="16.05" customHeight="1" x14ac:dyDescent="0.25">
      <c r="B9" s="44"/>
      <c r="C9" s="45"/>
      <c r="D9" s="45"/>
      <c r="E9" s="45"/>
      <c r="F9" s="46"/>
      <c r="G9" s="43"/>
      <c r="H9" s="45"/>
    </row>
    <row r="10" spans="2:10" ht="16.05" customHeight="1" x14ac:dyDescent="0.25">
      <c r="B10" s="212" t="s">
        <v>89</v>
      </c>
      <c r="C10" s="213"/>
      <c r="D10" s="213"/>
      <c r="E10" s="213"/>
      <c r="F10" s="214"/>
      <c r="G10" s="43"/>
      <c r="H10" s="43"/>
    </row>
    <row r="11" spans="2:10" ht="16.05" customHeight="1" x14ac:dyDescent="0.25">
      <c r="B11" s="47"/>
      <c r="C11" s="45"/>
      <c r="D11" s="45"/>
      <c r="E11" s="45"/>
      <c r="F11" s="46"/>
      <c r="G11" s="43"/>
      <c r="H11" s="45"/>
    </row>
    <row r="12" spans="2:10" ht="16.05" customHeight="1" x14ac:dyDescent="0.25">
      <c r="B12" s="209" t="s">
        <v>90</v>
      </c>
      <c r="C12" s="210"/>
      <c r="D12" s="210"/>
      <c r="E12" s="210"/>
      <c r="F12" s="211"/>
      <c r="G12" s="43"/>
      <c r="H12" s="43"/>
    </row>
    <row r="13" spans="2:10" ht="16.05" customHeight="1" x14ac:dyDescent="0.25">
      <c r="B13" s="55" t="s">
        <v>698</v>
      </c>
      <c r="C13" s="207" t="s">
        <v>699</v>
      </c>
      <c r="D13" s="207"/>
      <c r="E13" s="45"/>
      <c r="F13" s="46"/>
      <c r="G13" s="43"/>
      <c r="H13" s="45"/>
    </row>
    <row r="14" spans="2:10" ht="16.05" customHeight="1" x14ac:dyDescent="0.25">
      <c r="B14" s="184" t="s">
        <v>91</v>
      </c>
      <c r="C14" s="185"/>
      <c r="D14" s="185"/>
      <c r="E14" s="185"/>
      <c r="F14" s="186"/>
      <c r="G14" s="43"/>
      <c r="H14" s="43"/>
    </row>
    <row r="15" spans="2:10" ht="16.05" customHeight="1" x14ac:dyDescent="0.25">
      <c r="B15" s="66" t="s">
        <v>660</v>
      </c>
      <c r="C15" s="202" t="s">
        <v>651</v>
      </c>
      <c r="D15" s="202"/>
      <c r="E15" s="202"/>
      <c r="F15" s="97"/>
      <c r="G15" s="43"/>
      <c r="H15" s="43"/>
    </row>
    <row r="16" spans="2:10" ht="16.05" customHeight="1" x14ac:dyDescent="0.25">
      <c r="B16" s="54" t="s">
        <v>654</v>
      </c>
      <c r="C16" s="221" t="s">
        <v>733</v>
      </c>
      <c r="D16" s="221"/>
      <c r="E16" s="162"/>
      <c r="F16" s="98"/>
      <c r="G16" s="43"/>
      <c r="H16" s="43"/>
    </row>
    <row r="17" spans="2:10" ht="16.05" customHeight="1" x14ac:dyDescent="0.25">
      <c r="B17" s="55" t="s">
        <v>115</v>
      </c>
      <c r="C17" s="220" t="s">
        <v>734</v>
      </c>
      <c r="D17" s="220"/>
      <c r="E17" s="163"/>
      <c r="F17" s="99"/>
      <c r="G17" s="43"/>
      <c r="H17" s="43"/>
    </row>
    <row r="18" spans="2:10" ht="16.05" customHeight="1" x14ac:dyDescent="0.25">
      <c r="E18" s="43"/>
      <c r="F18" s="43"/>
      <c r="G18" s="43"/>
      <c r="H18" s="43"/>
    </row>
    <row r="19" spans="2:10" ht="16.05" customHeight="1" x14ac:dyDescent="0.25">
      <c r="B19" s="222" t="s">
        <v>697</v>
      </c>
      <c r="C19" s="222"/>
      <c r="D19" s="222"/>
      <c r="E19" s="222"/>
      <c r="F19" s="222"/>
      <c r="G19" s="43"/>
      <c r="H19" s="43"/>
    </row>
    <row r="20" spans="2:10" ht="16.05" customHeight="1" x14ac:dyDescent="0.25">
      <c r="B20" s="222"/>
      <c r="C20" s="222"/>
      <c r="D20" s="222"/>
      <c r="E20" s="222"/>
      <c r="F20" s="222"/>
      <c r="G20" s="43"/>
      <c r="H20" s="43"/>
    </row>
    <row r="21" spans="2:10" ht="16.05" customHeight="1" x14ac:dyDescent="0.25">
      <c r="E21" s="43"/>
      <c r="F21" s="43"/>
      <c r="G21" s="43"/>
      <c r="H21" s="43"/>
    </row>
    <row r="22" spans="2:10" ht="16.05" customHeight="1" x14ac:dyDescent="0.25">
      <c r="B22" s="22" t="s">
        <v>660</v>
      </c>
      <c r="C22" s="11"/>
      <c r="D22" s="11"/>
      <c r="E22" s="9"/>
      <c r="F22"/>
      <c r="G22"/>
      <c r="H22"/>
      <c r="I22"/>
      <c r="J22"/>
    </row>
    <row r="23" spans="2:10" ht="16.05" customHeight="1" thickBot="1" x14ac:dyDescent="0.3">
      <c r="B23" s="23" t="s">
        <v>661</v>
      </c>
      <c r="C23" s="12"/>
      <c r="D23" s="43"/>
      <c r="E23" s="43"/>
      <c r="F23"/>
      <c r="G23"/>
      <c r="H23"/>
      <c r="I23"/>
      <c r="J23"/>
    </row>
    <row r="24" spans="2:10" ht="16.05" customHeight="1" x14ac:dyDescent="0.25">
      <c r="B24" s="36" t="s">
        <v>662</v>
      </c>
      <c r="C24" s="134"/>
      <c r="D24" s="43"/>
      <c r="E24" s="43"/>
      <c r="F24"/>
      <c r="G24"/>
      <c r="H24"/>
      <c r="I24"/>
      <c r="J24"/>
    </row>
    <row r="25" spans="2:10" ht="16.05" customHeight="1" x14ac:dyDescent="0.25">
      <c r="B25" s="24" t="s">
        <v>700</v>
      </c>
      <c r="C25" s="6"/>
      <c r="D25" s="43"/>
      <c r="E25" s="43"/>
      <c r="F25"/>
      <c r="G25"/>
      <c r="H25"/>
      <c r="I25"/>
      <c r="J25"/>
    </row>
    <row r="26" spans="2:10" ht="16.05" customHeight="1" x14ac:dyDescent="0.25">
      <c r="B26" s="4" t="s">
        <v>126</v>
      </c>
      <c r="C26" s="7"/>
      <c r="D26" s="43"/>
      <c r="E26" s="43"/>
      <c r="F26"/>
      <c r="G26"/>
      <c r="H26"/>
      <c r="I26"/>
      <c r="J26"/>
    </row>
    <row r="27" spans="2:10" ht="16.05" customHeight="1" thickBot="1" x14ac:dyDescent="0.3">
      <c r="B27" s="37" t="s">
        <v>0</v>
      </c>
      <c r="C27" s="48"/>
      <c r="D27" s="43"/>
      <c r="E27" s="43"/>
      <c r="F27"/>
      <c r="G27"/>
      <c r="H27"/>
      <c r="I27"/>
      <c r="J27"/>
    </row>
    <row r="28" spans="2:10" ht="16.05" customHeight="1" thickBot="1" x14ac:dyDescent="0.3">
      <c r="D28" s="43"/>
      <c r="E28" s="43"/>
      <c r="F28" s="43"/>
      <c r="G28" s="43"/>
    </row>
    <row r="29" spans="2:10" ht="16.05" customHeight="1" x14ac:dyDescent="0.25">
      <c r="B29" s="193" t="s">
        <v>678</v>
      </c>
      <c r="C29" s="194"/>
      <c r="D29" s="78"/>
      <c r="E29" s="43"/>
      <c r="F29" s="43"/>
      <c r="G29" s="43"/>
    </row>
    <row r="30" spans="2:10" ht="36.75" customHeight="1" x14ac:dyDescent="0.25">
      <c r="B30" s="191" t="s">
        <v>679</v>
      </c>
      <c r="C30" s="192"/>
      <c r="D30" s="130"/>
      <c r="E30" s="43"/>
      <c r="F30" s="43"/>
      <c r="G30" s="43"/>
    </row>
    <row r="31" spans="2:10" ht="48.6" customHeight="1" thickBot="1" x14ac:dyDescent="0.3">
      <c r="B31" s="205" t="s">
        <v>751</v>
      </c>
      <c r="C31" s="206"/>
      <c r="D31" s="48"/>
      <c r="E31" s="43"/>
      <c r="F31" s="43"/>
      <c r="G31" s="43"/>
    </row>
    <row r="33" spans="1:26" s="45" customFormat="1" ht="16.05" customHeight="1" x14ac:dyDescent="0.25">
      <c r="B33" s="38" t="s">
        <v>654</v>
      </c>
      <c r="C33" s="39"/>
      <c r="D33" s="39"/>
      <c r="E33" s="39"/>
      <c r="F33" s="39"/>
      <c r="G33" s="39"/>
      <c r="K33" s="76"/>
      <c r="M33" s="76"/>
      <c r="O33" s="76"/>
      <c r="W33" s="132"/>
      <c r="X33" s="132"/>
      <c r="Y33" s="132"/>
    </row>
    <row r="34" spans="1:26" s="45" customFormat="1" ht="16.05" customHeight="1" x14ac:dyDescent="0.25">
      <c r="B34" s="195" t="s">
        <v>761</v>
      </c>
      <c r="C34" s="195"/>
      <c r="D34" s="195"/>
      <c r="E34" s="195"/>
      <c r="F34" s="195"/>
      <c r="G34" s="195"/>
      <c r="H34" s="195"/>
      <c r="I34" s="195"/>
      <c r="J34" s="195"/>
      <c r="K34" s="195"/>
      <c r="L34" s="195"/>
      <c r="M34" s="195"/>
      <c r="N34" s="195"/>
      <c r="O34" s="195"/>
      <c r="P34" s="195"/>
      <c r="Q34" s="195"/>
      <c r="R34" s="195"/>
      <c r="S34" s="195"/>
      <c r="W34" s="132"/>
      <c r="X34" s="132"/>
      <c r="Y34" s="132"/>
    </row>
    <row r="35" spans="1:26" s="45" customFormat="1" ht="16.05" customHeight="1" x14ac:dyDescent="0.25">
      <c r="B35" s="195"/>
      <c r="C35" s="195"/>
      <c r="D35" s="195"/>
      <c r="E35" s="195"/>
      <c r="F35" s="195"/>
      <c r="G35" s="195"/>
      <c r="H35" s="195"/>
      <c r="I35" s="195"/>
      <c r="J35" s="195"/>
      <c r="K35" s="195"/>
      <c r="L35" s="195"/>
      <c r="M35" s="195"/>
      <c r="N35" s="195"/>
      <c r="O35" s="195"/>
      <c r="P35" s="195"/>
      <c r="Q35" s="195"/>
      <c r="R35" s="195"/>
      <c r="S35" s="195"/>
      <c r="W35" s="132"/>
      <c r="X35" s="132"/>
      <c r="Y35" s="132"/>
    </row>
    <row r="36" spans="1:26" s="45" customFormat="1" ht="16.05" customHeight="1" thickBot="1" x14ac:dyDescent="0.3">
      <c r="B36" s="196"/>
      <c r="C36" s="196"/>
      <c r="D36" s="196"/>
      <c r="E36" s="196"/>
      <c r="F36" s="196"/>
      <c r="G36" s="196"/>
      <c r="H36" s="196"/>
      <c r="I36" s="196"/>
      <c r="J36" s="196"/>
      <c r="K36" s="196"/>
      <c r="L36" s="196"/>
      <c r="M36" s="196"/>
      <c r="N36" s="196"/>
      <c r="O36" s="196"/>
      <c r="P36" s="196"/>
      <c r="Q36" s="196"/>
      <c r="R36" s="196"/>
      <c r="S36" s="196"/>
      <c r="W36" s="132"/>
      <c r="X36" s="132"/>
      <c r="Y36" s="132"/>
    </row>
    <row r="37" spans="1:26" ht="16.05" customHeight="1" thickBot="1" x14ac:dyDescent="0.3">
      <c r="B37" s="168" t="s">
        <v>653</v>
      </c>
      <c r="C37" s="169"/>
      <c r="D37" s="169"/>
      <c r="E37" s="169"/>
      <c r="F37" s="169"/>
      <c r="G37" s="169"/>
      <c r="H37" s="169"/>
      <c r="I37" s="169"/>
      <c r="J37" s="169"/>
      <c r="K37" s="169"/>
      <c r="L37" s="169"/>
      <c r="M37" s="169"/>
      <c r="N37" s="169"/>
      <c r="O37" s="169"/>
      <c r="P37" s="169"/>
      <c r="Q37" s="169"/>
      <c r="R37" s="169"/>
      <c r="S37" s="170"/>
    </row>
    <row r="38" spans="1:26" ht="16.05" customHeight="1" x14ac:dyDescent="0.25">
      <c r="B38" s="49">
        <v>1</v>
      </c>
      <c r="C38" s="50">
        <v>2</v>
      </c>
      <c r="D38" s="50">
        <v>3</v>
      </c>
      <c r="E38" s="50">
        <v>4</v>
      </c>
      <c r="F38" s="50">
        <v>5</v>
      </c>
      <c r="G38" s="50">
        <v>6</v>
      </c>
      <c r="H38" s="50">
        <v>7</v>
      </c>
      <c r="I38" s="50">
        <v>8</v>
      </c>
      <c r="J38" s="50" t="s">
        <v>691</v>
      </c>
      <c r="K38" s="77" t="s">
        <v>692</v>
      </c>
      <c r="L38" s="50" t="s">
        <v>693</v>
      </c>
      <c r="M38" s="77" t="s">
        <v>694</v>
      </c>
      <c r="N38" s="50" t="s">
        <v>695</v>
      </c>
      <c r="O38" s="77" t="s">
        <v>696</v>
      </c>
      <c r="P38" s="50">
        <v>10</v>
      </c>
      <c r="Q38" s="50">
        <v>11</v>
      </c>
      <c r="R38" s="51">
        <v>12</v>
      </c>
      <c r="S38" s="52">
        <v>13</v>
      </c>
    </row>
    <row r="39" spans="1:26" ht="16.05" customHeight="1" x14ac:dyDescent="0.25">
      <c r="B39" s="197" t="s">
        <v>124</v>
      </c>
      <c r="C39" s="180" t="s">
        <v>760</v>
      </c>
      <c r="D39" s="165" t="s">
        <v>682</v>
      </c>
      <c r="E39" s="174" t="s">
        <v>683</v>
      </c>
      <c r="F39" s="165" t="s">
        <v>684</v>
      </c>
      <c r="G39" s="165" t="s">
        <v>685</v>
      </c>
      <c r="H39" s="187" t="s">
        <v>686</v>
      </c>
      <c r="I39" s="189" t="s">
        <v>749</v>
      </c>
      <c r="J39" s="200" t="s">
        <v>687</v>
      </c>
      <c r="K39" s="200"/>
      <c r="L39" s="200"/>
      <c r="M39" s="200"/>
      <c r="N39" s="200"/>
      <c r="O39" s="201"/>
      <c r="P39" s="174" t="s">
        <v>688</v>
      </c>
      <c r="Q39" s="165" t="s">
        <v>689</v>
      </c>
      <c r="R39" s="165" t="s">
        <v>690</v>
      </c>
      <c r="S39" s="177" t="s">
        <v>757</v>
      </c>
    </row>
    <row r="40" spans="1:26" ht="16.05" customHeight="1" x14ac:dyDescent="0.25">
      <c r="B40" s="198"/>
      <c r="C40" s="181"/>
      <c r="D40" s="166"/>
      <c r="E40" s="175"/>
      <c r="F40" s="166"/>
      <c r="G40" s="166"/>
      <c r="H40" s="187"/>
      <c r="I40" s="189"/>
      <c r="J40" s="165" t="s">
        <v>725</v>
      </c>
      <c r="K40" s="171" t="s">
        <v>726</v>
      </c>
      <c r="L40" s="165" t="s">
        <v>727</v>
      </c>
      <c r="M40" s="171" t="s">
        <v>728</v>
      </c>
      <c r="N40" s="165" t="s">
        <v>729</v>
      </c>
      <c r="O40" s="171" t="s">
        <v>730</v>
      </c>
      <c r="P40" s="175"/>
      <c r="Q40" s="166"/>
      <c r="R40" s="166"/>
      <c r="S40" s="178"/>
    </row>
    <row r="41" spans="1:26" ht="16.05" customHeight="1" x14ac:dyDescent="0.25">
      <c r="B41" s="198"/>
      <c r="C41" s="181"/>
      <c r="D41" s="166"/>
      <c r="E41" s="175"/>
      <c r="F41" s="166"/>
      <c r="G41" s="166"/>
      <c r="H41" s="187"/>
      <c r="I41" s="189"/>
      <c r="J41" s="166"/>
      <c r="K41" s="172"/>
      <c r="L41" s="166"/>
      <c r="M41" s="172"/>
      <c r="N41" s="166"/>
      <c r="O41" s="172"/>
      <c r="P41" s="175"/>
      <c r="Q41" s="166"/>
      <c r="R41" s="166"/>
      <c r="S41" s="178"/>
    </row>
    <row r="42" spans="1:26" ht="16.05" customHeight="1" x14ac:dyDescent="0.25">
      <c r="B42" s="198"/>
      <c r="C42" s="181"/>
      <c r="D42" s="166"/>
      <c r="E42" s="175"/>
      <c r="F42" s="166"/>
      <c r="G42" s="166"/>
      <c r="H42" s="187"/>
      <c r="I42" s="189"/>
      <c r="J42" s="166"/>
      <c r="K42" s="172"/>
      <c r="L42" s="166"/>
      <c r="M42" s="172"/>
      <c r="N42" s="166"/>
      <c r="O42" s="172"/>
      <c r="P42" s="175"/>
      <c r="Q42" s="166"/>
      <c r="R42" s="166"/>
      <c r="S42" s="178"/>
      <c r="W42" s="219" t="s">
        <v>753</v>
      </c>
      <c r="X42" s="219" t="s">
        <v>754</v>
      </c>
      <c r="Y42" s="218" t="s">
        <v>752</v>
      </c>
      <c r="Z42" s="203" t="s">
        <v>756</v>
      </c>
    </row>
    <row r="43" spans="1:26" ht="16.05" customHeight="1" thickBot="1" x14ac:dyDescent="0.3">
      <c r="B43" s="199"/>
      <c r="C43" s="182"/>
      <c r="D43" s="167"/>
      <c r="E43" s="176"/>
      <c r="F43" s="167"/>
      <c r="G43" s="167"/>
      <c r="H43" s="188"/>
      <c r="I43" s="190"/>
      <c r="J43" s="167"/>
      <c r="K43" s="173"/>
      <c r="L43" s="167"/>
      <c r="M43" s="173"/>
      <c r="N43" s="167"/>
      <c r="O43" s="173"/>
      <c r="P43" s="176"/>
      <c r="Q43" s="167"/>
      <c r="R43" s="167"/>
      <c r="S43" s="179"/>
      <c r="W43" s="219"/>
      <c r="X43" s="219"/>
      <c r="Y43" s="218"/>
      <c r="Z43" s="204"/>
    </row>
    <row r="44" spans="1:26" ht="13.8" x14ac:dyDescent="0.25">
      <c r="A44" s="40">
        <v>1</v>
      </c>
      <c r="B44" s="100" t="str">
        <f>IF(C44&gt;0,A44,"")</f>
        <v/>
      </c>
      <c r="C44" s="101"/>
      <c r="D44" s="102"/>
      <c r="E44" s="103"/>
      <c r="F44" s="104"/>
      <c r="G44" s="105"/>
      <c r="H44" s="103"/>
      <c r="I44" s="106"/>
      <c r="J44" s="103"/>
      <c r="K44" s="107"/>
      <c r="L44" s="103"/>
      <c r="M44" s="107"/>
      <c r="N44" s="103"/>
      <c r="O44" s="107"/>
      <c r="P44" s="103"/>
      <c r="Q44" s="103"/>
      <c r="R44" s="108"/>
      <c r="S44" s="109"/>
      <c r="W44" s="133">
        <f>K44*I44</f>
        <v>0</v>
      </c>
      <c r="X44" s="133">
        <f>M44*I44</f>
        <v>0</v>
      </c>
      <c r="Y44" s="133">
        <f>O44*I44</f>
        <v>0</v>
      </c>
      <c r="Z44" s="133">
        <f>IF(E44="No",I44,0)</f>
        <v>0</v>
      </c>
    </row>
    <row r="45" spans="1:26" ht="13.8" x14ac:dyDescent="0.25">
      <c r="A45" s="40">
        <v>2</v>
      </c>
      <c r="B45" s="110" t="str">
        <f>IF(C45&gt;0,MAX(B$44:B44)+1,"")</f>
        <v/>
      </c>
      <c r="C45" s="111"/>
      <c r="D45" s="112"/>
      <c r="E45" s="113"/>
      <c r="F45" s="114"/>
      <c r="G45" s="115"/>
      <c r="H45" s="113"/>
      <c r="I45" s="116"/>
      <c r="J45" s="113"/>
      <c r="K45" s="117"/>
      <c r="L45" s="113"/>
      <c r="M45" s="117"/>
      <c r="N45" s="113"/>
      <c r="O45" s="117"/>
      <c r="P45" s="113"/>
      <c r="Q45" s="113"/>
      <c r="R45" s="118"/>
      <c r="S45" s="119"/>
      <c r="W45" s="133">
        <f t="shared" ref="W45:W108" si="0">K45*I45</f>
        <v>0</v>
      </c>
      <c r="X45" s="133">
        <f t="shared" ref="X45:X108" si="1">M45*I45</f>
        <v>0</v>
      </c>
      <c r="Y45" s="133">
        <f t="shared" ref="Y45:Y108" si="2">O45*I45</f>
        <v>0</v>
      </c>
      <c r="Z45" s="133">
        <f t="shared" ref="Z45:Z108" si="3">IF(E45="No",I45,0)</f>
        <v>0</v>
      </c>
    </row>
    <row r="46" spans="1:26" ht="13.8" x14ac:dyDescent="0.25">
      <c r="A46" s="40">
        <v>3</v>
      </c>
      <c r="B46" s="110" t="str">
        <f>IF(C46&gt;0,MAX(B$44:B45)+1,"")</f>
        <v/>
      </c>
      <c r="C46" s="111"/>
      <c r="D46" s="112"/>
      <c r="E46" s="113"/>
      <c r="F46" s="114"/>
      <c r="G46" s="115"/>
      <c r="H46" s="113"/>
      <c r="I46" s="116"/>
      <c r="J46" s="113"/>
      <c r="K46" s="117"/>
      <c r="L46" s="113"/>
      <c r="M46" s="117"/>
      <c r="N46" s="113"/>
      <c r="O46" s="117"/>
      <c r="P46" s="113"/>
      <c r="Q46" s="113"/>
      <c r="R46" s="118"/>
      <c r="S46" s="119"/>
      <c r="W46" s="133">
        <f t="shared" si="0"/>
        <v>0</v>
      </c>
      <c r="X46" s="133">
        <f t="shared" si="1"/>
        <v>0</v>
      </c>
      <c r="Y46" s="133">
        <f t="shared" si="2"/>
        <v>0</v>
      </c>
      <c r="Z46" s="133">
        <f t="shared" si="3"/>
        <v>0</v>
      </c>
    </row>
    <row r="47" spans="1:26" ht="13.8" x14ac:dyDescent="0.25">
      <c r="A47" s="40">
        <v>4</v>
      </c>
      <c r="B47" s="110" t="str">
        <f>IF(C47&gt;0,MAX(B$44:B46)+1,"")</f>
        <v/>
      </c>
      <c r="C47" s="111"/>
      <c r="D47" s="112"/>
      <c r="E47" s="113"/>
      <c r="F47" s="114"/>
      <c r="G47" s="115"/>
      <c r="H47" s="113"/>
      <c r="I47" s="116"/>
      <c r="J47" s="113"/>
      <c r="K47" s="117"/>
      <c r="L47" s="113"/>
      <c r="M47" s="117"/>
      <c r="N47" s="113"/>
      <c r="O47" s="117"/>
      <c r="P47" s="113"/>
      <c r="Q47" s="113"/>
      <c r="R47" s="118"/>
      <c r="S47" s="119"/>
      <c r="W47" s="133">
        <f t="shared" si="0"/>
        <v>0</v>
      </c>
      <c r="X47" s="133">
        <f t="shared" si="1"/>
        <v>0</v>
      </c>
      <c r="Y47" s="133">
        <f t="shared" si="2"/>
        <v>0</v>
      </c>
      <c r="Z47" s="133">
        <f t="shared" si="3"/>
        <v>0</v>
      </c>
    </row>
    <row r="48" spans="1:26" ht="13.8" x14ac:dyDescent="0.25">
      <c r="A48" s="40">
        <v>5</v>
      </c>
      <c r="B48" s="110" t="str">
        <f>IF(C48&gt;0,MAX(B$44:B47)+1,"")</f>
        <v/>
      </c>
      <c r="C48" s="111"/>
      <c r="D48" s="112"/>
      <c r="E48" s="113"/>
      <c r="F48" s="114"/>
      <c r="G48" s="115"/>
      <c r="H48" s="113"/>
      <c r="I48" s="116"/>
      <c r="J48" s="113"/>
      <c r="K48" s="117"/>
      <c r="L48" s="113"/>
      <c r="M48" s="117"/>
      <c r="N48" s="113"/>
      <c r="O48" s="117"/>
      <c r="P48" s="113"/>
      <c r="Q48" s="113"/>
      <c r="R48" s="118"/>
      <c r="S48" s="119"/>
      <c r="W48" s="133">
        <f t="shared" si="0"/>
        <v>0</v>
      </c>
      <c r="X48" s="133">
        <f t="shared" si="1"/>
        <v>0</v>
      </c>
      <c r="Y48" s="133">
        <f t="shared" si="2"/>
        <v>0</v>
      </c>
      <c r="Z48" s="133">
        <f t="shared" si="3"/>
        <v>0</v>
      </c>
    </row>
    <row r="49" spans="1:26" ht="13.8" x14ac:dyDescent="0.25">
      <c r="A49" s="40">
        <v>6</v>
      </c>
      <c r="B49" s="110" t="str">
        <f>IF(C49&gt;0,MAX(B$44:B48)+1,"")</f>
        <v/>
      </c>
      <c r="C49" s="111"/>
      <c r="D49" s="112"/>
      <c r="E49" s="113"/>
      <c r="F49" s="114"/>
      <c r="G49" s="115"/>
      <c r="H49" s="113"/>
      <c r="I49" s="116"/>
      <c r="J49" s="113"/>
      <c r="K49" s="117"/>
      <c r="L49" s="113"/>
      <c r="M49" s="117"/>
      <c r="N49" s="113"/>
      <c r="O49" s="117"/>
      <c r="P49" s="113"/>
      <c r="Q49" s="113"/>
      <c r="R49" s="118"/>
      <c r="S49" s="119"/>
      <c r="W49" s="133">
        <f t="shared" si="0"/>
        <v>0</v>
      </c>
      <c r="X49" s="133">
        <f t="shared" si="1"/>
        <v>0</v>
      </c>
      <c r="Y49" s="133">
        <f t="shared" si="2"/>
        <v>0</v>
      </c>
      <c r="Z49" s="133">
        <f t="shared" si="3"/>
        <v>0</v>
      </c>
    </row>
    <row r="50" spans="1:26" ht="13.8" x14ac:dyDescent="0.25">
      <c r="A50" s="40">
        <v>7</v>
      </c>
      <c r="B50" s="110" t="str">
        <f>IF(C50&gt;0,MAX(B$44:B49)+1,"")</f>
        <v/>
      </c>
      <c r="C50" s="111"/>
      <c r="D50" s="112"/>
      <c r="E50" s="113"/>
      <c r="F50" s="114"/>
      <c r="G50" s="115"/>
      <c r="H50" s="113"/>
      <c r="I50" s="116"/>
      <c r="J50" s="113"/>
      <c r="K50" s="117"/>
      <c r="L50" s="113"/>
      <c r="M50" s="117"/>
      <c r="N50" s="113"/>
      <c r="O50" s="117"/>
      <c r="P50" s="113"/>
      <c r="Q50" s="113"/>
      <c r="R50" s="118"/>
      <c r="S50" s="119"/>
      <c r="W50" s="133">
        <f t="shared" si="0"/>
        <v>0</v>
      </c>
      <c r="X50" s="133">
        <f t="shared" si="1"/>
        <v>0</v>
      </c>
      <c r="Y50" s="133">
        <f t="shared" si="2"/>
        <v>0</v>
      </c>
      <c r="Z50" s="133">
        <f t="shared" si="3"/>
        <v>0</v>
      </c>
    </row>
    <row r="51" spans="1:26" ht="13.8" x14ac:dyDescent="0.25">
      <c r="A51" s="40">
        <v>8</v>
      </c>
      <c r="B51" s="110" t="str">
        <f>IF(C51&gt;0,MAX(B$44:B50)+1,"")</f>
        <v/>
      </c>
      <c r="C51" s="111"/>
      <c r="D51" s="112"/>
      <c r="E51" s="113"/>
      <c r="F51" s="114"/>
      <c r="G51" s="115"/>
      <c r="H51" s="113"/>
      <c r="I51" s="116"/>
      <c r="J51" s="113"/>
      <c r="K51" s="117"/>
      <c r="L51" s="113"/>
      <c r="M51" s="117"/>
      <c r="N51" s="113"/>
      <c r="O51" s="117"/>
      <c r="P51" s="113"/>
      <c r="Q51" s="113"/>
      <c r="R51" s="118"/>
      <c r="S51" s="119"/>
      <c r="W51" s="133">
        <f t="shared" si="0"/>
        <v>0</v>
      </c>
      <c r="X51" s="133">
        <f t="shared" si="1"/>
        <v>0</v>
      </c>
      <c r="Y51" s="133">
        <f t="shared" si="2"/>
        <v>0</v>
      </c>
      <c r="Z51" s="133">
        <f t="shared" si="3"/>
        <v>0</v>
      </c>
    </row>
    <row r="52" spans="1:26" ht="13.8" x14ac:dyDescent="0.25">
      <c r="A52" s="40">
        <v>9</v>
      </c>
      <c r="B52" s="110" t="str">
        <f>IF(C52&gt;0,MAX(B$44:B51)+1,"")</f>
        <v/>
      </c>
      <c r="C52" s="111"/>
      <c r="D52" s="112"/>
      <c r="E52" s="113"/>
      <c r="F52" s="114"/>
      <c r="G52" s="115"/>
      <c r="H52" s="113"/>
      <c r="I52" s="116"/>
      <c r="J52" s="113"/>
      <c r="K52" s="117"/>
      <c r="L52" s="113"/>
      <c r="M52" s="117"/>
      <c r="N52" s="113"/>
      <c r="O52" s="117"/>
      <c r="P52" s="113"/>
      <c r="Q52" s="113"/>
      <c r="R52" s="118"/>
      <c r="S52" s="119"/>
      <c r="W52" s="133">
        <f t="shared" si="0"/>
        <v>0</v>
      </c>
      <c r="X52" s="133">
        <f t="shared" si="1"/>
        <v>0</v>
      </c>
      <c r="Y52" s="133">
        <f t="shared" si="2"/>
        <v>0</v>
      </c>
      <c r="Z52" s="133">
        <f t="shared" si="3"/>
        <v>0</v>
      </c>
    </row>
    <row r="53" spans="1:26" ht="13.8" x14ac:dyDescent="0.25">
      <c r="A53" s="40">
        <v>10</v>
      </c>
      <c r="B53" s="110" t="str">
        <f>IF(C53&gt;0,MAX(B$44:B52)+1,"")</f>
        <v/>
      </c>
      <c r="C53" s="111"/>
      <c r="D53" s="112"/>
      <c r="E53" s="113"/>
      <c r="F53" s="114"/>
      <c r="G53" s="115"/>
      <c r="H53" s="113"/>
      <c r="I53" s="116"/>
      <c r="J53" s="113"/>
      <c r="K53" s="117"/>
      <c r="L53" s="113"/>
      <c r="M53" s="117"/>
      <c r="N53" s="113"/>
      <c r="O53" s="117"/>
      <c r="P53" s="113"/>
      <c r="Q53" s="113"/>
      <c r="R53" s="118"/>
      <c r="S53" s="119"/>
      <c r="W53" s="133">
        <f t="shared" si="0"/>
        <v>0</v>
      </c>
      <c r="X53" s="133">
        <f t="shared" si="1"/>
        <v>0</v>
      </c>
      <c r="Y53" s="133">
        <f t="shared" si="2"/>
        <v>0</v>
      </c>
      <c r="Z53" s="133">
        <f t="shared" si="3"/>
        <v>0</v>
      </c>
    </row>
    <row r="54" spans="1:26" s="53" customFormat="1" ht="13.8" x14ac:dyDescent="0.25">
      <c r="A54" s="40">
        <v>11</v>
      </c>
      <c r="B54" s="110" t="str">
        <f>IF(C54&gt;0,MAX(B$44:B53)+1,"")</f>
        <v/>
      </c>
      <c r="C54" s="111"/>
      <c r="D54" s="112"/>
      <c r="E54" s="113"/>
      <c r="F54" s="114"/>
      <c r="G54" s="115"/>
      <c r="H54" s="113"/>
      <c r="I54" s="116"/>
      <c r="J54" s="113"/>
      <c r="K54" s="117"/>
      <c r="L54" s="113"/>
      <c r="M54" s="117"/>
      <c r="N54" s="113"/>
      <c r="O54" s="117"/>
      <c r="P54" s="113"/>
      <c r="Q54" s="113"/>
      <c r="R54" s="118"/>
      <c r="S54" s="119"/>
      <c r="T54" s="41"/>
      <c r="W54" s="133">
        <f t="shared" si="0"/>
        <v>0</v>
      </c>
      <c r="X54" s="133">
        <f t="shared" si="1"/>
        <v>0</v>
      </c>
      <c r="Y54" s="133">
        <f t="shared" si="2"/>
        <v>0</v>
      </c>
      <c r="Z54" s="133">
        <f t="shared" si="3"/>
        <v>0</v>
      </c>
    </row>
    <row r="55" spans="1:26" ht="13.8" x14ac:dyDescent="0.25">
      <c r="A55" s="40">
        <v>12</v>
      </c>
      <c r="B55" s="110" t="str">
        <f>IF(C55&gt;0,MAX(B$44:B54)+1,"")</f>
        <v/>
      </c>
      <c r="C55" s="111"/>
      <c r="D55" s="112"/>
      <c r="E55" s="113"/>
      <c r="F55" s="114"/>
      <c r="G55" s="115"/>
      <c r="H55" s="113"/>
      <c r="I55" s="116"/>
      <c r="J55" s="113"/>
      <c r="K55" s="117"/>
      <c r="L55" s="113"/>
      <c r="M55" s="117"/>
      <c r="N55" s="113"/>
      <c r="O55" s="117"/>
      <c r="P55" s="113"/>
      <c r="Q55" s="113"/>
      <c r="R55" s="118"/>
      <c r="S55" s="119"/>
      <c r="W55" s="133">
        <f t="shared" si="0"/>
        <v>0</v>
      </c>
      <c r="X55" s="133">
        <f t="shared" si="1"/>
        <v>0</v>
      </c>
      <c r="Y55" s="133">
        <f t="shared" si="2"/>
        <v>0</v>
      </c>
      <c r="Z55" s="133">
        <f t="shared" si="3"/>
        <v>0</v>
      </c>
    </row>
    <row r="56" spans="1:26" ht="13.8" x14ac:dyDescent="0.25">
      <c r="A56" s="40">
        <v>13</v>
      </c>
      <c r="B56" s="110" t="str">
        <f>IF(C56&gt;0,MAX(B$44:B55)+1,"")</f>
        <v/>
      </c>
      <c r="C56" s="111"/>
      <c r="D56" s="112"/>
      <c r="E56" s="113"/>
      <c r="F56" s="114"/>
      <c r="G56" s="115"/>
      <c r="H56" s="113"/>
      <c r="I56" s="116"/>
      <c r="J56" s="113"/>
      <c r="K56" s="117"/>
      <c r="L56" s="113"/>
      <c r="M56" s="117"/>
      <c r="N56" s="113"/>
      <c r="O56" s="117"/>
      <c r="P56" s="113"/>
      <c r="Q56" s="113"/>
      <c r="R56" s="118"/>
      <c r="S56" s="119"/>
      <c r="W56" s="133">
        <f t="shared" si="0"/>
        <v>0</v>
      </c>
      <c r="X56" s="133">
        <f t="shared" si="1"/>
        <v>0</v>
      </c>
      <c r="Y56" s="133">
        <f t="shared" si="2"/>
        <v>0</v>
      </c>
      <c r="Z56" s="133">
        <f t="shared" si="3"/>
        <v>0</v>
      </c>
    </row>
    <row r="57" spans="1:26" ht="13.8" x14ac:dyDescent="0.25">
      <c r="A57" s="40">
        <v>14</v>
      </c>
      <c r="B57" s="110" t="str">
        <f>IF(C57&gt;0,MAX(B$44:B56)+1,"")</f>
        <v/>
      </c>
      <c r="C57" s="111"/>
      <c r="D57" s="112"/>
      <c r="E57" s="113"/>
      <c r="F57" s="114"/>
      <c r="G57" s="115"/>
      <c r="H57" s="113"/>
      <c r="I57" s="116"/>
      <c r="J57" s="113"/>
      <c r="K57" s="117"/>
      <c r="L57" s="113"/>
      <c r="M57" s="117"/>
      <c r="N57" s="113"/>
      <c r="O57" s="117"/>
      <c r="P57" s="113"/>
      <c r="Q57" s="113"/>
      <c r="R57" s="118"/>
      <c r="S57" s="119"/>
      <c r="W57" s="133">
        <f t="shared" si="0"/>
        <v>0</v>
      </c>
      <c r="X57" s="133">
        <f t="shared" si="1"/>
        <v>0</v>
      </c>
      <c r="Y57" s="133">
        <f t="shared" si="2"/>
        <v>0</v>
      </c>
      <c r="Z57" s="133">
        <f t="shared" si="3"/>
        <v>0</v>
      </c>
    </row>
    <row r="58" spans="1:26" ht="13.8" x14ac:dyDescent="0.25">
      <c r="A58" s="40">
        <v>15</v>
      </c>
      <c r="B58" s="110" t="str">
        <f>IF(C58&gt;0,MAX(B$44:B57)+1,"")</f>
        <v/>
      </c>
      <c r="C58" s="111"/>
      <c r="D58" s="112"/>
      <c r="E58" s="113"/>
      <c r="F58" s="114"/>
      <c r="G58" s="115"/>
      <c r="H58" s="113"/>
      <c r="I58" s="116"/>
      <c r="J58" s="113"/>
      <c r="K58" s="117"/>
      <c r="L58" s="113"/>
      <c r="M58" s="117"/>
      <c r="N58" s="113"/>
      <c r="O58" s="117"/>
      <c r="P58" s="113"/>
      <c r="Q58" s="113"/>
      <c r="R58" s="118"/>
      <c r="S58" s="119"/>
      <c r="W58" s="133">
        <f t="shared" si="0"/>
        <v>0</v>
      </c>
      <c r="X58" s="133">
        <f t="shared" si="1"/>
        <v>0</v>
      </c>
      <c r="Y58" s="133">
        <f t="shared" si="2"/>
        <v>0</v>
      </c>
      <c r="Z58" s="133">
        <f t="shared" si="3"/>
        <v>0</v>
      </c>
    </row>
    <row r="59" spans="1:26" ht="13.8" x14ac:dyDescent="0.25">
      <c r="A59" s="40">
        <v>16</v>
      </c>
      <c r="B59" s="110" t="str">
        <f>IF(C59&gt;0,MAX(B$44:B58)+1,"")</f>
        <v/>
      </c>
      <c r="C59" s="111"/>
      <c r="D59" s="112"/>
      <c r="E59" s="113"/>
      <c r="F59" s="114"/>
      <c r="G59" s="115"/>
      <c r="H59" s="113"/>
      <c r="I59" s="116"/>
      <c r="J59" s="113"/>
      <c r="K59" s="117"/>
      <c r="L59" s="113"/>
      <c r="M59" s="117"/>
      <c r="N59" s="113"/>
      <c r="O59" s="117"/>
      <c r="P59" s="113"/>
      <c r="Q59" s="113"/>
      <c r="R59" s="118"/>
      <c r="S59" s="119"/>
      <c r="W59" s="133">
        <f t="shared" si="0"/>
        <v>0</v>
      </c>
      <c r="X59" s="133">
        <f t="shared" si="1"/>
        <v>0</v>
      </c>
      <c r="Y59" s="133">
        <f t="shared" si="2"/>
        <v>0</v>
      </c>
      <c r="Z59" s="133">
        <f t="shared" si="3"/>
        <v>0</v>
      </c>
    </row>
    <row r="60" spans="1:26" ht="13.8" x14ac:dyDescent="0.25">
      <c r="A60" s="40">
        <v>17</v>
      </c>
      <c r="B60" s="110" t="str">
        <f>IF(C60&gt;0,MAX(B$44:B59)+1,"")</f>
        <v/>
      </c>
      <c r="C60" s="111"/>
      <c r="D60" s="112"/>
      <c r="E60" s="113"/>
      <c r="F60" s="114"/>
      <c r="G60" s="115"/>
      <c r="H60" s="113"/>
      <c r="I60" s="116"/>
      <c r="J60" s="113"/>
      <c r="K60" s="117"/>
      <c r="L60" s="113"/>
      <c r="M60" s="117"/>
      <c r="N60" s="113"/>
      <c r="O60" s="117"/>
      <c r="P60" s="113"/>
      <c r="Q60" s="113"/>
      <c r="R60" s="118"/>
      <c r="S60" s="119"/>
      <c r="W60" s="133">
        <f t="shared" si="0"/>
        <v>0</v>
      </c>
      <c r="X60" s="133">
        <f t="shared" si="1"/>
        <v>0</v>
      </c>
      <c r="Y60" s="133">
        <f t="shared" si="2"/>
        <v>0</v>
      </c>
      <c r="Z60" s="133">
        <f t="shared" si="3"/>
        <v>0</v>
      </c>
    </row>
    <row r="61" spans="1:26" ht="13.8" x14ac:dyDescent="0.25">
      <c r="A61" s="40">
        <v>18</v>
      </c>
      <c r="B61" s="110" t="str">
        <f>IF(C61&gt;0,MAX(B$44:B60)+1,"")</f>
        <v/>
      </c>
      <c r="C61" s="111"/>
      <c r="D61" s="112"/>
      <c r="E61" s="113"/>
      <c r="F61" s="114"/>
      <c r="G61" s="115"/>
      <c r="H61" s="113"/>
      <c r="I61" s="116"/>
      <c r="J61" s="113"/>
      <c r="K61" s="117"/>
      <c r="L61" s="113"/>
      <c r="M61" s="117"/>
      <c r="N61" s="113"/>
      <c r="O61" s="117"/>
      <c r="P61" s="113"/>
      <c r="Q61" s="113"/>
      <c r="R61" s="118"/>
      <c r="S61" s="119"/>
      <c r="W61" s="133">
        <f t="shared" si="0"/>
        <v>0</v>
      </c>
      <c r="X61" s="133">
        <f t="shared" si="1"/>
        <v>0</v>
      </c>
      <c r="Y61" s="133">
        <f t="shared" si="2"/>
        <v>0</v>
      </c>
      <c r="Z61" s="133">
        <f t="shared" si="3"/>
        <v>0</v>
      </c>
    </row>
    <row r="62" spans="1:26" ht="13.8" x14ac:dyDescent="0.25">
      <c r="A62" s="40">
        <v>19</v>
      </c>
      <c r="B62" s="110" t="str">
        <f>IF(C62&gt;0,MAX(B$44:B61)+1,"")</f>
        <v/>
      </c>
      <c r="C62" s="111"/>
      <c r="D62" s="112"/>
      <c r="E62" s="113"/>
      <c r="F62" s="114"/>
      <c r="G62" s="115"/>
      <c r="H62" s="113"/>
      <c r="I62" s="116"/>
      <c r="J62" s="113"/>
      <c r="K62" s="117"/>
      <c r="L62" s="113"/>
      <c r="M62" s="117"/>
      <c r="N62" s="113"/>
      <c r="O62" s="117"/>
      <c r="P62" s="113"/>
      <c r="Q62" s="113"/>
      <c r="R62" s="118"/>
      <c r="S62" s="119"/>
      <c r="W62" s="133">
        <f t="shared" si="0"/>
        <v>0</v>
      </c>
      <c r="X62" s="133">
        <f t="shared" si="1"/>
        <v>0</v>
      </c>
      <c r="Y62" s="133">
        <f t="shared" si="2"/>
        <v>0</v>
      </c>
      <c r="Z62" s="133">
        <f t="shared" si="3"/>
        <v>0</v>
      </c>
    </row>
    <row r="63" spans="1:26" ht="13.8" x14ac:dyDescent="0.25">
      <c r="A63" s="40">
        <v>20</v>
      </c>
      <c r="B63" s="110" t="str">
        <f>IF(C63&gt;0,MAX(B$44:B62)+1,"")</f>
        <v/>
      </c>
      <c r="C63" s="111"/>
      <c r="D63" s="112"/>
      <c r="E63" s="113"/>
      <c r="F63" s="114"/>
      <c r="G63" s="115"/>
      <c r="H63" s="113"/>
      <c r="I63" s="116"/>
      <c r="J63" s="113"/>
      <c r="K63" s="117"/>
      <c r="L63" s="113"/>
      <c r="M63" s="117"/>
      <c r="N63" s="113"/>
      <c r="O63" s="117"/>
      <c r="P63" s="113"/>
      <c r="Q63" s="113"/>
      <c r="R63" s="118"/>
      <c r="S63" s="119"/>
      <c r="W63" s="133">
        <f t="shared" si="0"/>
        <v>0</v>
      </c>
      <c r="X63" s="133">
        <f t="shared" si="1"/>
        <v>0</v>
      </c>
      <c r="Y63" s="133">
        <f t="shared" si="2"/>
        <v>0</v>
      </c>
      <c r="Z63" s="133">
        <f t="shared" si="3"/>
        <v>0</v>
      </c>
    </row>
    <row r="64" spans="1:26" ht="13.8" x14ac:dyDescent="0.25">
      <c r="A64" s="40">
        <v>21</v>
      </c>
      <c r="B64" s="110" t="str">
        <f>IF(C64&gt;0,MAX(B$44:B63)+1,"")</f>
        <v/>
      </c>
      <c r="C64" s="111"/>
      <c r="D64" s="112"/>
      <c r="E64" s="113"/>
      <c r="F64" s="114"/>
      <c r="G64" s="115"/>
      <c r="H64" s="113"/>
      <c r="I64" s="116"/>
      <c r="J64" s="113"/>
      <c r="K64" s="117"/>
      <c r="L64" s="113"/>
      <c r="M64" s="117"/>
      <c r="N64" s="113"/>
      <c r="O64" s="117"/>
      <c r="P64" s="113"/>
      <c r="Q64" s="113"/>
      <c r="R64" s="118"/>
      <c r="S64" s="119"/>
      <c r="W64" s="133">
        <f t="shared" si="0"/>
        <v>0</v>
      </c>
      <c r="X64" s="133">
        <f t="shared" si="1"/>
        <v>0</v>
      </c>
      <c r="Y64" s="133">
        <f t="shared" si="2"/>
        <v>0</v>
      </c>
      <c r="Z64" s="133">
        <f t="shared" si="3"/>
        <v>0</v>
      </c>
    </row>
    <row r="65" spans="1:26" ht="13.8" x14ac:dyDescent="0.25">
      <c r="A65" s="40">
        <v>22</v>
      </c>
      <c r="B65" s="110" t="str">
        <f>IF(C65&gt;0,MAX(B$44:B64)+1,"")</f>
        <v/>
      </c>
      <c r="C65" s="111"/>
      <c r="D65" s="112"/>
      <c r="E65" s="113"/>
      <c r="F65" s="114"/>
      <c r="G65" s="115"/>
      <c r="H65" s="113"/>
      <c r="I65" s="116"/>
      <c r="J65" s="113"/>
      <c r="K65" s="117"/>
      <c r="L65" s="113"/>
      <c r="M65" s="117"/>
      <c r="N65" s="113"/>
      <c r="O65" s="117"/>
      <c r="P65" s="113"/>
      <c r="Q65" s="113"/>
      <c r="R65" s="118"/>
      <c r="S65" s="119"/>
      <c r="W65" s="133">
        <f t="shared" si="0"/>
        <v>0</v>
      </c>
      <c r="X65" s="133">
        <f t="shared" si="1"/>
        <v>0</v>
      </c>
      <c r="Y65" s="133">
        <f t="shared" si="2"/>
        <v>0</v>
      </c>
      <c r="Z65" s="133">
        <f t="shared" si="3"/>
        <v>0</v>
      </c>
    </row>
    <row r="66" spans="1:26" ht="13.8" x14ac:dyDescent="0.25">
      <c r="A66" s="40">
        <v>23</v>
      </c>
      <c r="B66" s="110" t="str">
        <f>IF(C66&gt;0,MAX(B$44:B65)+1,"")</f>
        <v/>
      </c>
      <c r="C66" s="111"/>
      <c r="D66" s="112"/>
      <c r="E66" s="113"/>
      <c r="F66" s="114"/>
      <c r="G66" s="115"/>
      <c r="H66" s="113"/>
      <c r="I66" s="116"/>
      <c r="J66" s="113"/>
      <c r="K66" s="117"/>
      <c r="L66" s="113"/>
      <c r="M66" s="117"/>
      <c r="N66" s="113"/>
      <c r="O66" s="117"/>
      <c r="P66" s="113"/>
      <c r="Q66" s="113"/>
      <c r="R66" s="118"/>
      <c r="S66" s="119"/>
      <c r="W66" s="133">
        <f t="shared" si="0"/>
        <v>0</v>
      </c>
      <c r="X66" s="133">
        <f t="shared" si="1"/>
        <v>0</v>
      </c>
      <c r="Y66" s="133">
        <f t="shared" si="2"/>
        <v>0</v>
      </c>
      <c r="Z66" s="133">
        <f t="shared" si="3"/>
        <v>0</v>
      </c>
    </row>
    <row r="67" spans="1:26" ht="13.8" x14ac:dyDescent="0.25">
      <c r="A67" s="40">
        <v>24</v>
      </c>
      <c r="B67" s="110" t="str">
        <f>IF(C67&gt;0,MAX(B$44:B66)+1,"")</f>
        <v/>
      </c>
      <c r="C67" s="111"/>
      <c r="D67" s="112"/>
      <c r="E67" s="113"/>
      <c r="F67" s="114"/>
      <c r="G67" s="115"/>
      <c r="H67" s="113"/>
      <c r="I67" s="116"/>
      <c r="J67" s="113"/>
      <c r="K67" s="117"/>
      <c r="L67" s="113"/>
      <c r="M67" s="117"/>
      <c r="N67" s="113"/>
      <c r="O67" s="117"/>
      <c r="P67" s="113"/>
      <c r="Q67" s="113"/>
      <c r="R67" s="118"/>
      <c r="S67" s="119"/>
      <c r="W67" s="133">
        <f t="shared" si="0"/>
        <v>0</v>
      </c>
      <c r="X67" s="133">
        <f t="shared" si="1"/>
        <v>0</v>
      </c>
      <c r="Y67" s="133">
        <f t="shared" si="2"/>
        <v>0</v>
      </c>
      <c r="Z67" s="133">
        <f t="shared" si="3"/>
        <v>0</v>
      </c>
    </row>
    <row r="68" spans="1:26" ht="13.8" x14ac:dyDescent="0.25">
      <c r="A68" s="40">
        <v>25</v>
      </c>
      <c r="B68" s="110" t="str">
        <f>IF(C68&gt;0,MAX(B$44:B67)+1,"")</f>
        <v/>
      </c>
      <c r="C68" s="111"/>
      <c r="D68" s="112"/>
      <c r="E68" s="113"/>
      <c r="F68" s="114"/>
      <c r="G68" s="115"/>
      <c r="H68" s="113"/>
      <c r="I68" s="116"/>
      <c r="J68" s="113"/>
      <c r="K68" s="117"/>
      <c r="L68" s="113"/>
      <c r="M68" s="117"/>
      <c r="N68" s="113"/>
      <c r="O68" s="117"/>
      <c r="P68" s="113"/>
      <c r="Q68" s="113"/>
      <c r="R68" s="118"/>
      <c r="S68" s="119"/>
      <c r="W68" s="133">
        <f t="shared" si="0"/>
        <v>0</v>
      </c>
      <c r="X68" s="133">
        <f t="shared" si="1"/>
        <v>0</v>
      </c>
      <c r="Y68" s="133">
        <f t="shared" si="2"/>
        <v>0</v>
      </c>
      <c r="Z68" s="133">
        <f t="shared" si="3"/>
        <v>0</v>
      </c>
    </row>
    <row r="69" spans="1:26" ht="13.8" x14ac:dyDescent="0.25">
      <c r="A69" s="40">
        <v>26</v>
      </c>
      <c r="B69" s="110" t="str">
        <f>IF(C69&gt;0,MAX(B$44:B68)+1,"")</f>
        <v/>
      </c>
      <c r="C69" s="111"/>
      <c r="D69" s="112"/>
      <c r="E69" s="113"/>
      <c r="F69" s="114"/>
      <c r="G69" s="115"/>
      <c r="H69" s="113"/>
      <c r="I69" s="116"/>
      <c r="J69" s="113"/>
      <c r="K69" s="117"/>
      <c r="L69" s="113"/>
      <c r="M69" s="117"/>
      <c r="N69" s="113"/>
      <c r="O69" s="117"/>
      <c r="P69" s="113"/>
      <c r="Q69" s="113"/>
      <c r="R69" s="118"/>
      <c r="S69" s="119"/>
      <c r="W69" s="133">
        <f t="shared" si="0"/>
        <v>0</v>
      </c>
      <c r="X69" s="133">
        <f t="shared" si="1"/>
        <v>0</v>
      </c>
      <c r="Y69" s="133">
        <f t="shared" si="2"/>
        <v>0</v>
      </c>
      <c r="Z69" s="133">
        <f t="shared" si="3"/>
        <v>0</v>
      </c>
    </row>
    <row r="70" spans="1:26" ht="13.8" x14ac:dyDescent="0.25">
      <c r="A70" s="40">
        <v>27</v>
      </c>
      <c r="B70" s="110" t="str">
        <f>IF(C70&gt;0,MAX(B$44:B69)+1,"")</f>
        <v/>
      </c>
      <c r="C70" s="111"/>
      <c r="D70" s="112"/>
      <c r="E70" s="113"/>
      <c r="F70" s="114"/>
      <c r="G70" s="115"/>
      <c r="H70" s="113"/>
      <c r="I70" s="116"/>
      <c r="J70" s="113"/>
      <c r="K70" s="117"/>
      <c r="L70" s="113"/>
      <c r="M70" s="117"/>
      <c r="N70" s="113"/>
      <c r="O70" s="117"/>
      <c r="P70" s="113"/>
      <c r="Q70" s="113"/>
      <c r="R70" s="118"/>
      <c r="S70" s="119"/>
      <c r="W70" s="133">
        <f t="shared" si="0"/>
        <v>0</v>
      </c>
      <c r="X70" s="133">
        <f t="shared" si="1"/>
        <v>0</v>
      </c>
      <c r="Y70" s="133">
        <f t="shared" si="2"/>
        <v>0</v>
      </c>
      <c r="Z70" s="133">
        <f t="shared" si="3"/>
        <v>0</v>
      </c>
    </row>
    <row r="71" spans="1:26" ht="13.8" x14ac:dyDescent="0.25">
      <c r="A71" s="40">
        <v>28</v>
      </c>
      <c r="B71" s="110" t="str">
        <f>IF(C71&gt;0,MAX(B$44:B70)+1,"")</f>
        <v/>
      </c>
      <c r="C71" s="111"/>
      <c r="D71" s="112"/>
      <c r="E71" s="113"/>
      <c r="F71" s="114"/>
      <c r="G71" s="115"/>
      <c r="H71" s="113"/>
      <c r="I71" s="116"/>
      <c r="J71" s="113"/>
      <c r="K71" s="117"/>
      <c r="L71" s="113"/>
      <c r="M71" s="117"/>
      <c r="N71" s="113"/>
      <c r="O71" s="117"/>
      <c r="P71" s="113"/>
      <c r="Q71" s="113"/>
      <c r="R71" s="118"/>
      <c r="S71" s="119"/>
      <c r="W71" s="133">
        <f t="shared" si="0"/>
        <v>0</v>
      </c>
      <c r="X71" s="133">
        <f t="shared" si="1"/>
        <v>0</v>
      </c>
      <c r="Y71" s="133">
        <f t="shared" si="2"/>
        <v>0</v>
      </c>
      <c r="Z71" s="133">
        <f t="shared" si="3"/>
        <v>0</v>
      </c>
    </row>
    <row r="72" spans="1:26" ht="13.8" x14ac:dyDescent="0.25">
      <c r="A72" s="40">
        <v>29</v>
      </c>
      <c r="B72" s="110" t="str">
        <f>IF(C72&gt;0,MAX(B$44:B71)+1,"")</f>
        <v/>
      </c>
      <c r="C72" s="111"/>
      <c r="D72" s="112"/>
      <c r="E72" s="113"/>
      <c r="F72" s="114"/>
      <c r="G72" s="115"/>
      <c r="H72" s="113"/>
      <c r="I72" s="116"/>
      <c r="J72" s="113"/>
      <c r="K72" s="117"/>
      <c r="L72" s="113"/>
      <c r="M72" s="117"/>
      <c r="N72" s="113"/>
      <c r="O72" s="117"/>
      <c r="P72" s="113"/>
      <c r="Q72" s="113"/>
      <c r="R72" s="118"/>
      <c r="S72" s="119"/>
      <c r="W72" s="133">
        <f t="shared" si="0"/>
        <v>0</v>
      </c>
      <c r="X72" s="133">
        <f t="shared" si="1"/>
        <v>0</v>
      </c>
      <c r="Y72" s="133">
        <f t="shared" si="2"/>
        <v>0</v>
      </c>
      <c r="Z72" s="133">
        <f t="shared" si="3"/>
        <v>0</v>
      </c>
    </row>
    <row r="73" spans="1:26" ht="13.8" x14ac:dyDescent="0.25">
      <c r="A73" s="40">
        <v>30</v>
      </c>
      <c r="B73" s="110" t="str">
        <f>IF(C73&gt;0,MAX(B$44:B72)+1,"")</f>
        <v/>
      </c>
      <c r="C73" s="111"/>
      <c r="D73" s="112"/>
      <c r="E73" s="113"/>
      <c r="F73" s="114"/>
      <c r="G73" s="115"/>
      <c r="H73" s="113"/>
      <c r="I73" s="116"/>
      <c r="J73" s="113"/>
      <c r="K73" s="117"/>
      <c r="L73" s="113"/>
      <c r="M73" s="117"/>
      <c r="N73" s="113"/>
      <c r="O73" s="117"/>
      <c r="P73" s="113"/>
      <c r="Q73" s="113"/>
      <c r="R73" s="118"/>
      <c r="S73" s="119"/>
      <c r="W73" s="133">
        <f t="shared" si="0"/>
        <v>0</v>
      </c>
      <c r="X73" s="133">
        <f t="shared" si="1"/>
        <v>0</v>
      </c>
      <c r="Y73" s="133">
        <f t="shared" si="2"/>
        <v>0</v>
      </c>
      <c r="Z73" s="133">
        <f t="shared" si="3"/>
        <v>0</v>
      </c>
    </row>
    <row r="74" spans="1:26" ht="13.8" x14ac:dyDescent="0.25">
      <c r="A74" s="40">
        <v>31</v>
      </c>
      <c r="B74" s="110" t="str">
        <f>IF(C74&gt;0,MAX(B$44:B73)+1,"")</f>
        <v/>
      </c>
      <c r="C74" s="111"/>
      <c r="D74" s="112"/>
      <c r="E74" s="113"/>
      <c r="F74" s="114"/>
      <c r="G74" s="115"/>
      <c r="H74" s="113"/>
      <c r="I74" s="116"/>
      <c r="J74" s="113"/>
      <c r="K74" s="117"/>
      <c r="L74" s="113"/>
      <c r="M74" s="117"/>
      <c r="N74" s="113"/>
      <c r="O74" s="117"/>
      <c r="P74" s="113"/>
      <c r="Q74" s="113"/>
      <c r="R74" s="118"/>
      <c r="S74" s="119"/>
      <c r="W74" s="133">
        <f t="shared" si="0"/>
        <v>0</v>
      </c>
      <c r="X74" s="133">
        <f t="shared" si="1"/>
        <v>0</v>
      </c>
      <c r="Y74" s="133">
        <f t="shared" si="2"/>
        <v>0</v>
      </c>
      <c r="Z74" s="133">
        <f t="shared" si="3"/>
        <v>0</v>
      </c>
    </row>
    <row r="75" spans="1:26" ht="13.8" x14ac:dyDescent="0.25">
      <c r="A75" s="40">
        <v>32</v>
      </c>
      <c r="B75" s="110" t="str">
        <f>IF(C75&gt;0,MAX(B$44:B74)+1,"")</f>
        <v/>
      </c>
      <c r="C75" s="111"/>
      <c r="D75" s="112"/>
      <c r="E75" s="113"/>
      <c r="F75" s="114"/>
      <c r="G75" s="115"/>
      <c r="H75" s="113"/>
      <c r="I75" s="116"/>
      <c r="J75" s="113"/>
      <c r="K75" s="117"/>
      <c r="L75" s="113"/>
      <c r="M75" s="117"/>
      <c r="N75" s="113"/>
      <c r="O75" s="117"/>
      <c r="P75" s="113"/>
      <c r="Q75" s="113"/>
      <c r="R75" s="118"/>
      <c r="S75" s="119"/>
      <c r="W75" s="133">
        <f t="shared" si="0"/>
        <v>0</v>
      </c>
      <c r="X75" s="133">
        <f t="shared" si="1"/>
        <v>0</v>
      </c>
      <c r="Y75" s="133">
        <f t="shared" si="2"/>
        <v>0</v>
      </c>
      <c r="Z75" s="133">
        <f t="shared" si="3"/>
        <v>0</v>
      </c>
    </row>
    <row r="76" spans="1:26" ht="13.8" x14ac:dyDescent="0.25">
      <c r="A76" s="40">
        <v>33</v>
      </c>
      <c r="B76" s="110" t="str">
        <f>IF(C76&gt;0,MAX(B$44:B75)+1,"")</f>
        <v/>
      </c>
      <c r="C76" s="111"/>
      <c r="D76" s="112"/>
      <c r="E76" s="113"/>
      <c r="F76" s="114"/>
      <c r="G76" s="115"/>
      <c r="H76" s="113"/>
      <c r="I76" s="116"/>
      <c r="J76" s="113"/>
      <c r="K76" s="117"/>
      <c r="L76" s="113"/>
      <c r="M76" s="117"/>
      <c r="N76" s="113"/>
      <c r="O76" s="117"/>
      <c r="P76" s="113"/>
      <c r="Q76" s="113"/>
      <c r="R76" s="118"/>
      <c r="S76" s="119"/>
      <c r="W76" s="133">
        <f t="shared" si="0"/>
        <v>0</v>
      </c>
      <c r="X76" s="133">
        <f t="shared" si="1"/>
        <v>0</v>
      </c>
      <c r="Y76" s="133">
        <f t="shared" si="2"/>
        <v>0</v>
      </c>
      <c r="Z76" s="133">
        <f t="shared" si="3"/>
        <v>0</v>
      </c>
    </row>
    <row r="77" spans="1:26" ht="13.8" x14ac:dyDescent="0.25">
      <c r="A77" s="40">
        <v>34</v>
      </c>
      <c r="B77" s="110" t="str">
        <f>IF(C77&gt;0,MAX(B$44:B76)+1,"")</f>
        <v/>
      </c>
      <c r="C77" s="111"/>
      <c r="D77" s="112"/>
      <c r="E77" s="113"/>
      <c r="F77" s="114"/>
      <c r="G77" s="115"/>
      <c r="H77" s="113"/>
      <c r="I77" s="116"/>
      <c r="J77" s="113"/>
      <c r="K77" s="117"/>
      <c r="L77" s="113"/>
      <c r="M77" s="117"/>
      <c r="N77" s="113"/>
      <c r="O77" s="117"/>
      <c r="P77" s="113"/>
      <c r="Q77" s="113"/>
      <c r="R77" s="118"/>
      <c r="S77" s="119"/>
      <c r="W77" s="133">
        <f t="shared" si="0"/>
        <v>0</v>
      </c>
      <c r="X77" s="133">
        <f t="shared" si="1"/>
        <v>0</v>
      </c>
      <c r="Y77" s="133">
        <f t="shared" si="2"/>
        <v>0</v>
      </c>
      <c r="Z77" s="133">
        <f t="shared" si="3"/>
        <v>0</v>
      </c>
    </row>
    <row r="78" spans="1:26" ht="13.8" x14ac:dyDescent="0.25">
      <c r="A78" s="40">
        <v>35</v>
      </c>
      <c r="B78" s="110" t="str">
        <f>IF(C78&gt;0,MAX(B$44:B77)+1,"")</f>
        <v/>
      </c>
      <c r="C78" s="111"/>
      <c r="D78" s="112"/>
      <c r="E78" s="113"/>
      <c r="F78" s="114"/>
      <c r="G78" s="115"/>
      <c r="H78" s="113"/>
      <c r="I78" s="116"/>
      <c r="J78" s="113"/>
      <c r="K78" s="117"/>
      <c r="L78" s="113"/>
      <c r="M78" s="117"/>
      <c r="N78" s="113"/>
      <c r="O78" s="117"/>
      <c r="P78" s="113"/>
      <c r="Q78" s="113"/>
      <c r="R78" s="118"/>
      <c r="S78" s="119"/>
      <c r="W78" s="133">
        <f t="shared" si="0"/>
        <v>0</v>
      </c>
      <c r="X78" s="133">
        <f t="shared" si="1"/>
        <v>0</v>
      </c>
      <c r="Y78" s="133">
        <f t="shared" si="2"/>
        <v>0</v>
      </c>
      <c r="Z78" s="133">
        <f t="shared" si="3"/>
        <v>0</v>
      </c>
    </row>
    <row r="79" spans="1:26" ht="13.8" x14ac:dyDescent="0.25">
      <c r="A79" s="40">
        <v>36</v>
      </c>
      <c r="B79" s="110" t="str">
        <f>IF(C79&gt;0,MAX(B$44:B78)+1,"")</f>
        <v/>
      </c>
      <c r="C79" s="111"/>
      <c r="D79" s="112"/>
      <c r="E79" s="113"/>
      <c r="F79" s="114"/>
      <c r="G79" s="115"/>
      <c r="H79" s="113"/>
      <c r="I79" s="116"/>
      <c r="J79" s="113"/>
      <c r="K79" s="117"/>
      <c r="L79" s="113"/>
      <c r="M79" s="117"/>
      <c r="N79" s="113"/>
      <c r="O79" s="117"/>
      <c r="P79" s="113"/>
      <c r="Q79" s="113"/>
      <c r="R79" s="118"/>
      <c r="S79" s="119"/>
      <c r="W79" s="133">
        <f t="shared" si="0"/>
        <v>0</v>
      </c>
      <c r="X79" s="133">
        <f t="shared" si="1"/>
        <v>0</v>
      </c>
      <c r="Y79" s="133">
        <f t="shared" si="2"/>
        <v>0</v>
      </c>
      <c r="Z79" s="133">
        <f t="shared" si="3"/>
        <v>0</v>
      </c>
    </row>
    <row r="80" spans="1:26" ht="13.8" x14ac:dyDescent="0.25">
      <c r="A80" s="40">
        <v>37</v>
      </c>
      <c r="B80" s="110" t="str">
        <f>IF(C80&gt;0,MAX(B$44:B79)+1,"")</f>
        <v/>
      </c>
      <c r="C80" s="111"/>
      <c r="D80" s="112"/>
      <c r="E80" s="113"/>
      <c r="F80" s="114"/>
      <c r="G80" s="115"/>
      <c r="H80" s="113"/>
      <c r="I80" s="116"/>
      <c r="J80" s="113"/>
      <c r="K80" s="117"/>
      <c r="L80" s="113"/>
      <c r="M80" s="117"/>
      <c r="N80" s="113"/>
      <c r="O80" s="117"/>
      <c r="P80" s="113"/>
      <c r="Q80" s="113"/>
      <c r="R80" s="118"/>
      <c r="S80" s="119"/>
      <c r="W80" s="133">
        <f t="shared" si="0"/>
        <v>0</v>
      </c>
      <c r="X80" s="133">
        <f t="shared" si="1"/>
        <v>0</v>
      </c>
      <c r="Y80" s="133">
        <f t="shared" si="2"/>
        <v>0</v>
      </c>
      <c r="Z80" s="133">
        <f t="shared" si="3"/>
        <v>0</v>
      </c>
    </row>
    <row r="81" spans="1:26" ht="13.8" x14ac:dyDescent="0.25">
      <c r="A81" s="40">
        <v>38</v>
      </c>
      <c r="B81" s="110" t="str">
        <f>IF(C81&gt;0,MAX(B$44:B80)+1,"")</f>
        <v/>
      </c>
      <c r="C81" s="111"/>
      <c r="D81" s="112"/>
      <c r="E81" s="113"/>
      <c r="F81" s="114"/>
      <c r="G81" s="115"/>
      <c r="H81" s="113"/>
      <c r="I81" s="116"/>
      <c r="J81" s="113"/>
      <c r="K81" s="117"/>
      <c r="L81" s="113"/>
      <c r="M81" s="117"/>
      <c r="N81" s="113"/>
      <c r="O81" s="117"/>
      <c r="P81" s="113"/>
      <c r="Q81" s="113"/>
      <c r="R81" s="118"/>
      <c r="S81" s="119"/>
      <c r="W81" s="133">
        <f t="shared" si="0"/>
        <v>0</v>
      </c>
      <c r="X81" s="133">
        <f t="shared" si="1"/>
        <v>0</v>
      </c>
      <c r="Y81" s="133">
        <f t="shared" si="2"/>
        <v>0</v>
      </c>
      <c r="Z81" s="133">
        <f t="shared" si="3"/>
        <v>0</v>
      </c>
    </row>
    <row r="82" spans="1:26" ht="13.8" x14ac:dyDescent="0.25">
      <c r="A82" s="40">
        <v>39</v>
      </c>
      <c r="B82" s="110" t="str">
        <f>IF(C82&gt;0,MAX(B$44:B81)+1,"")</f>
        <v/>
      </c>
      <c r="C82" s="111"/>
      <c r="D82" s="112"/>
      <c r="E82" s="113"/>
      <c r="F82" s="114"/>
      <c r="G82" s="115"/>
      <c r="H82" s="113"/>
      <c r="I82" s="116"/>
      <c r="J82" s="113"/>
      <c r="K82" s="117"/>
      <c r="L82" s="113"/>
      <c r="M82" s="117"/>
      <c r="N82" s="113"/>
      <c r="O82" s="117"/>
      <c r="P82" s="113"/>
      <c r="Q82" s="113"/>
      <c r="R82" s="118"/>
      <c r="S82" s="119"/>
      <c r="W82" s="133">
        <f t="shared" si="0"/>
        <v>0</v>
      </c>
      <c r="X82" s="133">
        <f t="shared" si="1"/>
        <v>0</v>
      </c>
      <c r="Y82" s="133">
        <f t="shared" si="2"/>
        <v>0</v>
      </c>
      <c r="Z82" s="133">
        <f t="shared" si="3"/>
        <v>0</v>
      </c>
    </row>
    <row r="83" spans="1:26" ht="13.8" x14ac:dyDescent="0.25">
      <c r="A83" s="40">
        <v>40</v>
      </c>
      <c r="B83" s="110" t="str">
        <f>IF(C83&gt;0,MAX(B$44:B82)+1,"")</f>
        <v/>
      </c>
      <c r="C83" s="111"/>
      <c r="D83" s="112"/>
      <c r="E83" s="113"/>
      <c r="F83" s="114"/>
      <c r="G83" s="115"/>
      <c r="H83" s="113"/>
      <c r="I83" s="116"/>
      <c r="J83" s="113"/>
      <c r="K83" s="117"/>
      <c r="L83" s="113"/>
      <c r="M83" s="117"/>
      <c r="N83" s="113"/>
      <c r="O83" s="117"/>
      <c r="P83" s="113"/>
      <c r="Q83" s="113"/>
      <c r="R83" s="118"/>
      <c r="S83" s="119"/>
      <c r="W83" s="133">
        <f t="shared" si="0"/>
        <v>0</v>
      </c>
      <c r="X83" s="133">
        <f t="shared" si="1"/>
        <v>0</v>
      </c>
      <c r="Y83" s="133">
        <f t="shared" si="2"/>
        <v>0</v>
      </c>
      <c r="Z83" s="133">
        <f t="shared" si="3"/>
        <v>0</v>
      </c>
    </row>
    <row r="84" spans="1:26" ht="13.8" x14ac:dyDescent="0.25">
      <c r="A84" s="40">
        <v>41</v>
      </c>
      <c r="B84" s="110" t="str">
        <f>IF(C84&gt;0,MAX(B$44:B83)+1,"")</f>
        <v/>
      </c>
      <c r="C84" s="111"/>
      <c r="D84" s="112"/>
      <c r="E84" s="113"/>
      <c r="F84" s="114"/>
      <c r="G84" s="115"/>
      <c r="H84" s="113"/>
      <c r="I84" s="116"/>
      <c r="J84" s="113"/>
      <c r="K84" s="117"/>
      <c r="L84" s="113"/>
      <c r="M84" s="117"/>
      <c r="N84" s="113"/>
      <c r="O84" s="117"/>
      <c r="P84" s="113"/>
      <c r="Q84" s="113"/>
      <c r="R84" s="118"/>
      <c r="S84" s="119"/>
      <c r="W84" s="133">
        <f t="shared" si="0"/>
        <v>0</v>
      </c>
      <c r="X84" s="133">
        <f t="shared" si="1"/>
        <v>0</v>
      </c>
      <c r="Y84" s="133">
        <f t="shared" si="2"/>
        <v>0</v>
      </c>
      <c r="Z84" s="133">
        <f t="shared" si="3"/>
        <v>0</v>
      </c>
    </row>
    <row r="85" spans="1:26" ht="13.8" x14ac:dyDescent="0.25">
      <c r="A85" s="40">
        <v>42</v>
      </c>
      <c r="B85" s="110" t="str">
        <f>IF(C85&gt;0,MAX(B$44:B84)+1,"")</f>
        <v/>
      </c>
      <c r="C85" s="111"/>
      <c r="D85" s="112"/>
      <c r="E85" s="113"/>
      <c r="F85" s="114"/>
      <c r="G85" s="115"/>
      <c r="H85" s="113"/>
      <c r="I85" s="116"/>
      <c r="J85" s="113"/>
      <c r="K85" s="117"/>
      <c r="L85" s="113"/>
      <c r="M85" s="117"/>
      <c r="N85" s="113"/>
      <c r="O85" s="117"/>
      <c r="P85" s="113"/>
      <c r="Q85" s="113"/>
      <c r="R85" s="118"/>
      <c r="S85" s="119"/>
      <c r="W85" s="133">
        <f t="shared" si="0"/>
        <v>0</v>
      </c>
      <c r="X85" s="133">
        <f t="shared" si="1"/>
        <v>0</v>
      </c>
      <c r="Y85" s="133">
        <f t="shared" si="2"/>
        <v>0</v>
      </c>
      <c r="Z85" s="133">
        <f t="shared" si="3"/>
        <v>0</v>
      </c>
    </row>
    <row r="86" spans="1:26" ht="13.8" x14ac:dyDescent="0.25">
      <c r="A86" s="40">
        <v>43</v>
      </c>
      <c r="B86" s="110" t="str">
        <f>IF(C86&gt;0,MAX(B$44:B85)+1,"")</f>
        <v/>
      </c>
      <c r="C86" s="111"/>
      <c r="D86" s="112"/>
      <c r="E86" s="113"/>
      <c r="F86" s="114"/>
      <c r="G86" s="115"/>
      <c r="H86" s="113"/>
      <c r="I86" s="116"/>
      <c r="J86" s="113"/>
      <c r="K86" s="117"/>
      <c r="L86" s="113"/>
      <c r="M86" s="117"/>
      <c r="N86" s="113"/>
      <c r="O86" s="117"/>
      <c r="P86" s="113"/>
      <c r="Q86" s="113"/>
      <c r="R86" s="118"/>
      <c r="S86" s="119"/>
      <c r="W86" s="133">
        <f t="shared" si="0"/>
        <v>0</v>
      </c>
      <c r="X86" s="133">
        <f t="shared" si="1"/>
        <v>0</v>
      </c>
      <c r="Y86" s="133">
        <f t="shared" si="2"/>
        <v>0</v>
      </c>
      <c r="Z86" s="133">
        <f t="shared" si="3"/>
        <v>0</v>
      </c>
    </row>
    <row r="87" spans="1:26" ht="13.8" x14ac:dyDescent="0.25">
      <c r="A87" s="40">
        <v>44</v>
      </c>
      <c r="B87" s="110" t="str">
        <f>IF(C87&gt;0,MAX(B$44:B86)+1,"")</f>
        <v/>
      </c>
      <c r="C87" s="111"/>
      <c r="D87" s="112"/>
      <c r="E87" s="113"/>
      <c r="F87" s="114"/>
      <c r="G87" s="115"/>
      <c r="H87" s="113"/>
      <c r="I87" s="116"/>
      <c r="J87" s="113"/>
      <c r="K87" s="117"/>
      <c r="L87" s="113"/>
      <c r="M87" s="117"/>
      <c r="N87" s="113"/>
      <c r="O87" s="117"/>
      <c r="P87" s="113"/>
      <c r="Q87" s="113"/>
      <c r="R87" s="118"/>
      <c r="S87" s="119"/>
      <c r="W87" s="133">
        <f t="shared" si="0"/>
        <v>0</v>
      </c>
      <c r="X87" s="133">
        <f t="shared" si="1"/>
        <v>0</v>
      </c>
      <c r="Y87" s="133">
        <f t="shared" si="2"/>
        <v>0</v>
      </c>
      <c r="Z87" s="133">
        <f t="shared" si="3"/>
        <v>0</v>
      </c>
    </row>
    <row r="88" spans="1:26" ht="13.8" x14ac:dyDescent="0.25">
      <c r="A88" s="40">
        <v>45</v>
      </c>
      <c r="B88" s="110" t="str">
        <f>IF(C88&gt;0,MAX(B$44:B87)+1,"")</f>
        <v/>
      </c>
      <c r="C88" s="111"/>
      <c r="D88" s="112"/>
      <c r="E88" s="113"/>
      <c r="F88" s="114"/>
      <c r="G88" s="115"/>
      <c r="H88" s="113"/>
      <c r="I88" s="116"/>
      <c r="J88" s="113"/>
      <c r="K88" s="117"/>
      <c r="L88" s="113"/>
      <c r="M88" s="117"/>
      <c r="N88" s="113"/>
      <c r="O88" s="117"/>
      <c r="P88" s="113"/>
      <c r="Q88" s="113"/>
      <c r="R88" s="118"/>
      <c r="S88" s="119"/>
      <c r="W88" s="133">
        <f t="shared" si="0"/>
        <v>0</v>
      </c>
      <c r="X88" s="133">
        <f t="shared" si="1"/>
        <v>0</v>
      </c>
      <c r="Y88" s="133">
        <f t="shared" si="2"/>
        <v>0</v>
      </c>
      <c r="Z88" s="133">
        <f t="shared" si="3"/>
        <v>0</v>
      </c>
    </row>
    <row r="89" spans="1:26" ht="13.8" x14ac:dyDescent="0.25">
      <c r="A89" s="40">
        <v>46</v>
      </c>
      <c r="B89" s="110" t="str">
        <f>IF(C89&gt;0,MAX(B$44:B88)+1,"")</f>
        <v/>
      </c>
      <c r="C89" s="111"/>
      <c r="D89" s="112"/>
      <c r="E89" s="113"/>
      <c r="F89" s="114"/>
      <c r="G89" s="115"/>
      <c r="H89" s="113"/>
      <c r="I89" s="116"/>
      <c r="J89" s="113"/>
      <c r="K89" s="117"/>
      <c r="L89" s="113"/>
      <c r="M89" s="117"/>
      <c r="N89" s="113"/>
      <c r="O89" s="117"/>
      <c r="P89" s="113"/>
      <c r="Q89" s="113"/>
      <c r="R89" s="118"/>
      <c r="S89" s="119"/>
      <c r="W89" s="133">
        <f t="shared" si="0"/>
        <v>0</v>
      </c>
      <c r="X89" s="133">
        <f t="shared" si="1"/>
        <v>0</v>
      </c>
      <c r="Y89" s="133">
        <f t="shared" si="2"/>
        <v>0</v>
      </c>
      <c r="Z89" s="133">
        <f t="shared" si="3"/>
        <v>0</v>
      </c>
    </row>
    <row r="90" spans="1:26" ht="13.8" x14ac:dyDescent="0.25">
      <c r="A90" s="40">
        <v>47</v>
      </c>
      <c r="B90" s="110" t="str">
        <f>IF(C90&gt;0,MAX(B$44:B89)+1,"")</f>
        <v/>
      </c>
      <c r="C90" s="111"/>
      <c r="D90" s="112"/>
      <c r="E90" s="113"/>
      <c r="F90" s="114"/>
      <c r="G90" s="115"/>
      <c r="H90" s="113"/>
      <c r="I90" s="116"/>
      <c r="J90" s="113"/>
      <c r="K90" s="117"/>
      <c r="L90" s="113"/>
      <c r="M90" s="117"/>
      <c r="N90" s="113"/>
      <c r="O90" s="117"/>
      <c r="P90" s="113"/>
      <c r="Q90" s="113"/>
      <c r="R90" s="118"/>
      <c r="S90" s="119"/>
      <c r="W90" s="133">
        <f t="shared" si="0"/>
        <v>0</v>
      </c>
      <c r="X90" s="133">
        <f t="shared" si="1"/>
        <v>0</v>
      </c>
      <c r="Y90" s="133">
        <f t="shared" si="2"/>
        <v>0</v>
      </c>
      <c r="Z90" s="133">
        <f t="shared" si="3"/>
        <v>0</v>
      </c>
    </row>
    <row r="91" spans="1:26" ht="13.8" x14ac:dyDescent="0.25">
      <c r="A91" s="40">
        <v>48</v>
      </c>
      <c r="B91" s="110" t="str">
        <f>IF(C91&gt;0,MAX(B$44:B90)+1,"")</f>
        <v/>
      </c>
      <c r="C91" s="111"/>
      <c r="D91" s="112"/>
      <c r="E91" s="113"/>
      <c r="F91" s="114"/>
      <c r="G91" s="115"/>
      <c r="H91" s="113"/>
      <c r="I91" s="116"/>
      <c r="J91" s="113"/>
      <c r="K91" s="117"/>
      <c r="L91" s="113"/>
      <c r="M91" s="117"/>
      <c r="N91" s="113"/>
      <c r="O91" s="117"/>
      <c r="P91" s="113"/>
      <c r="Q91" s="113"/>
      <c r="R91" s="118"/>
      <c r="S91" s="119"/>
      <c r="W91" s="133">
        <f t="shared" si="0"/>
        <v>0</v>
      </c>
      <c r="X91" s="133">
        <f t="shared" si="1"/>
        <v>0</v>
      </c>
      <c r="Y91" s="133">
        <f t="shared" si="2"/>
        <v>0</v>
      </c>
      <c r="Z91" s="133">
        <f t="shared" si="3"/>
        <v>0</v>
      </c>
    </row>
    <row r="92" spans="1:26" ht="13.8" x14ac:dyDescent="0.25">
      <c r="A92" s="40">
        <v>49</v>
      </c>
      <c r="B92" s="110" t="str">
        <f>IF(C92&gt;0,MAX(B$44:B91)+1,"")</f>
        <v/>
      </c>
      <c r="C92" s="111"/>
      <c r="D92" s="112"/>
      <c r="E92" s="113"/>
      <c r="F92" s="114"/>
      <c r="G92" s="115"/>
      <c r="H92" s="113"/>
      <c r="I92" s="116"/>
      <c r="J92" s="113"/>
      <c r="K92" s="117"/>
      <c r="L92" s="113"/>
      <c r="M92" s="117"/>
      <c r="N92" s="113"/>
      <c r="O92" s="117"/>
      <c r="P92" s="113"/>
      <c r="Q92" s="113"/>
      <c r="R92" s="118"/>
      <c r="S92" s="119"/>
      <c r="W92" s="133">
        <f t="shared" si="0"/>
        <v>0</v>
      </c>
      <c r="X92" s="133">
        <f t="shared" si="1"/>
        <v>0</v>
      </c>
      <c r="Y92" s="133">
        <f t="shared" si="2"/>
        <v>0</v>
      </c>
      <c r="Z92" s="133">
        <f t="shared" si="3"/>
        <v>0</v>
      </c>
    </row>
    <row r="93" spans="1:26" ht="13.8" x14ac:dyDescent="0.25">
      <c r="A93" s="40">
        <v>50</v>
      </c>
      <c r="B93" s="110" t="str">
        <f>IF(C93&gt;0,MAX(B$44:B92)+1,"")</f>
        <v/>
      </c>
      <c r="C93" s="111"/>
      <c r="D93" s="112"/>
      <c r="E93" s="113"/>
      <c r="F93" s="114"/>
      <c r="G93" s="115"/>
      <c r="H93" s="113"/>
      <c r="I93" s="116"/>
      <c r="J93" s="113"/>
      <c r="K93" s="117"/>
      <c r="L93" s="113"/>
      <c r="M93" s="117"/>
      <c r="N93" s="113"/>
      <c r="O93" s="117"/>
      <c r="P93" s="113"/>
      <c r="Q93" s="113"/>
      <c r="R93" s="118"/>
      <c r="S93" s="119"/>
      <c r="W93" s="133">
        <f t="shared" si="0"/>
        <v>0</v>
      </c>
      <c r="X93" s="133">
        <f t="shared" si="1"/>
        <v>0</v>
      </c>
      <c r="Y93" s="133">
        <f t="shared" si="2"/>
        <v>0</v>
      </c>
      <c r="Z93" s="133">
        <f t="shared" si="3"/>
        <v>0</v>
      </c>
    </row>
    <row r="94" spans="1:26" ht="13.8" x14ac:dyDescent="0.25">
      <c r="A94" s="40">
        <v>51</v>
      </c>
      <c r="B94" s="110" t="str">
        <f>IF(C94&gt;0,MAX(B$44:B93)+1,"")</f>
        <v/>
      </c>
      <c r="C94" s="111"/>
      <c r="D94" s="112"/>
      <c r="E94" s="113"/>
      <c r="F94" s="114"/>
      <c r="G94" s="115"/>
      <c r="H94" s="113"/>
      <c r="I94" s="116"/>
      <c r="J94" s="113"/>
      <c r="K94" s="117"/>
      <c r="L94" s="113"/>
      <c r="M94" s="117"/>
      <c r="N94" s="113"/>
      <c r="O94" s="117"/>
      <c r="P94" s="113"/>
      <c r="Q94" s="113"/>
      <c r="R94" s="118"/>
      <c r="S94" s="119"/>
      <c r="W94" s="133">
        <f t="shared" si="0"/>
        <v>0</v>
      </c>
      <c r="X94" s="133">
        <f t="shared" si="1"/>
        <v>0</v>
      </c>
      <c r="Y94" s="133">
        <f t="shared" si="2"/>
        <v>0</v>
      </c>
      <c r="Z94" s="133">
        <f t="shared" si="3"/>
        <v>0</v>
      </c>
    </row>
    <row r="95" spans="1:26" ht="13.8" x14ac:dyDescent="0.25">
      <c r="A95" s="40">
        <v>52</v>
      </c>
      <c r="B95" s="110" t="str">
        <f>IF(C95&gt;0,MAX(B$44:B94)+1,"")</f>
        <v/>
      </c>
      <c r="C95" s="111"/>
      <c r="D95" s="112"/>
      <c r="E95" s="113"/>
      <c r="F95" s="114"/>
      <c r="G95" s="115"/>
      <c r="H95" s="113"/>
      <c r="I95" s="116"/>
      <c r="J95" s="113"/>
      <c r="K95" s="117"/>
      <c r="L95" s="113"/>
      <c r="M95" s="117"/>
      <c r="N95" s="113"/>
      <c r="O95" s="117"/>
      <c r="P95" s="113"/>
      <c r="Q95" s="113"/>
      <c r="R95" s="118"/>
      <c r="S95" s="119"/>
      <c r="W95" s="133">
        <f t="shared" si="0"/>
        <v>0</v>
      </c>
      <c r="X95" s="133">
        <f t="shared" si="1"/>
        <v>0</v>
      </c>
      <c r="Y95" s="133">
        <f t="shared" si="2"/>
        <v>0</v>
      </c>
      <c r="Z95" s="133">
        <f t="shared" si="3"/>
        <v>0</v>
      </c>
    </row>
    <row r="96" spans="1:26" ht="13.8" x14ac:dyDescent="0.25">
      <c r="A96" s="40">
        <v>53</v>
      </c>
      <c r="B96" s="110" t="str">
        <f>IF(C96&gt;0,MAX(B$44:B95)+1,"")</f>
        <v/>
      </c>
      <c r="C96" s="111"/>
      <c r="D96" s="112"/>
      <c r="E96" s="113"/>
      <c r="F96" s="114"/>
      <c r="G96" s="115"/>
      <c r="H96" s="113"/>
      <c r="I96" s="116"/>
      <c r="J96" s="113"/>
      <c r="K96" s="117"/>
      <c r="L96" s="113"/>
      <c r="M96" s="117"/>
      <c r="N96" s="113"/>
      <c r="O96" s="117"/>
      <c r="P96" s="113"/>
      <c r="Q96" s="113"/>
      <c r="R96" s="118"/>
      <c r="S96" s="119"/>
      <c r="W96" s="133">
        <f t="shared" si="0"/>
        <v>0</v>
      </c>
      <c r="X96" s="133">
        <f t="shared" si="1"/>
        <v>0</v>
      </c>
      <c r="Y96" s="133">
        <f t="shared" si="2"/>
        <v>0</v>
      </c>
      <c r="Z96" s="133">
        <f t="shared" si="3"/>
        <v>0</v>
      </c>
    </row>
    <row r="97" spans="1:26" ht="13.8" x14ac:dyDescent="0.25">
      <c r="A97" s="40">
        <v>54</v>
      </c>
      <c r="B97" s="110" t="str">
        <f>IF(C97&gt;0,MAX(B$44:B96)+1,"")</f>
        <v/>
      </c>
      <c r="C97" s="111"/>
      <c r="D97" s="112"/>
      <c r="E97" s="113"/>
      <c r="F97" s="114"/>
      <c r="G97" s="115"/>
      <c r="H97" s="113"/>
      <c r="I97" s="116"/>
      <c r="J97" s="113"/>
      <c r="K97" s="117"/>
      <c r="L97" s="113"/>
      <c r="M97" s="117"/>
      <c r="N97" s="113"/>
      <c r="O97" s="117"/>
      <c r="P97" s="113"/>
      <c r="Q97" s="113"/>
      <c r="R97" s="118"/>
      <c r="S97" s="119"/>
      <c r="W97" s="133">
        <f t="shared" si="0"/>
        <v>0</v>
      </c>
      <c r="X97" s="133">
        <f t="shared" si="1"/>
        <v>0</v>
      </c>
      <c r="Y97" s="133">
        <f t="shared" si="2"/>
        <v>0</v>
      </c>
      <c r="Z97" s="133">
        <f t="shared" si="3"/>
        <v>0</v>
      </c>
    </row>
    <row r="98" spans="1:26" ht="13.8" x14ac:dyDescent="0.25">
      <c r="A98" s="40">
        <v>55</v>
      </c>
      <c r="B98" s="110" t="str">
        <f>IF(C98&gt;0,MAX(B$44:B97)+1,"")</f>
        <v/>
      </c>
      <c r="C98" s="111"/>
      <c r="D98" s="112"/>
      <c r="E98" s="113"/>
      <c r="F98" s="114"/>
      <c r="G98" s="115"/>
      <c r="H98" s="113"/>
      <c r="I98" s="116"/>
      <c r="J98" s="113"/>
      <c r="K98" s="117"/>
      <c r="L98" s="113"/>
      <c r="M98" s="117"/>
      <c r="N98" s="113"/>
      <c r="O98" s="117"/>
      <c r="P98" s="113"/>
      <c r="Q98" s="113"/>
      <c r="R98" s="118"/>
      <c r="S98" s="119"/>
      <c r="W98" s="133">
        <f t="shared" si="0"/>
        <v>0</v>
      </c>
      <c r="X98" s="133">
        <f t="shared" si="1"/>
        <v>0</v>
      </c>
      <c r="Y98" s="133">
        <f t="shared" si="2"/>
        <v>0</v>
      </c>
      <c r="Z98" s="133">
        <f t="shared" si="3"/>
        <v>0</v>
      </c>
    </row>
    <row r="99" spans="1:26" ht="13.8" x14ac:dyDescent="0.25">
      <c r="A99" s="40">
        <v>56</v>
      </c>
      <c r="B99" s="110" t="str">
        <f>IF(C99&gt;0,MAX(B$44:B98)+1,"")</f>
        <v/>
      </c>
      <c r="C99" s="111"/>
      <c r="D99" s="112"/>
      <c r="E99" s="113"/>
      <c r="F99" s="114"/>
      <c r="G99" s="115"/>
      <c r="H99" s="113"/>
      <c r="I99" s="116"/>
      <c r="J99" s="113"/>
      <c r="K99" s="117"/>
      <c r="L99" s="113"/>
      <c r="M99" s="117"/>
      <c r="N99" s="113"/>
      <c r="O99" s="117"/>
      <c r="P99" s="113"/>
      <c r="Q99" s="113"/>
      <c r="R99" s="118"/>
      <c r="S99" s="119"/>
      <c r="W99" s="133">
        <f t="shared" si="0"/>
        <v>0</v>
      </c>
      <c r="X99" s="133">
        <f t="shared" si="1"/>
        <v>0</v>
      </c>
      <c r="Y99" s="133">
        <f t="shared" si="2"/>
        <v>0</v>
      </c>
      <c r="Z99" s="133">
        <f t="shared" si="3"/>
        <v>0</v>
      </c>
    </row>
    <row r="100" spans="1:26" ht="13.8" x14ac:dyDescent="0.25">
      <c r="A100" s="40">
        <v>57</v>
      </c>
      <c r="B100" s="110" t="str">
        <f>IF(C100&gt;0,MAX(B$44:B99)+1,"")</f>
        <v/>
      </c>
      <c r="C100" s="111"/>
      <c r="D100" s="112"/>
      <c r="E100" s="113"/>
      <c r="F100" s="114"/>
      <c r="G100" s="115"/>
      <c r="H100" s="113"/>
      <c r="I100" s="116"/>
      <c r="J100" s="113"/>
      <c r="K100" s="117"/>
      <c r="L100" s="113"/>
      <c r="M100" s="117"/>
      <c r="N100" s="113"/>
      <c r="O100" s="117"/>
      <c r="P100" s="113"/>
      <c r="Q100" s="113"/>
      <c r="R100" s="118"/>
      <c r="S100" s="119"/>
      <c r="W100" s="133">
        <f t="shared" si="0"/>
        <v>0</v>
      </c>
      <c r="X100" s="133">
        <f t="shared" si="1"/>
        <v>0</v>
      </c>
      <c r="Y100" s="133">
        <f t="shared" si="2"/>
        <v>0</v>
      </c>
      <c r="Z100" s="133">
        <f t="shared" si="3"/>
        <v>0</v>
      </c>
    </row>
    <row r="101" spans="1:26" ht="13.8" x14ac:dyDescent="0.25">
      <c r="A101" s="40">
        <v>58</v>
      </c>
      <c r="B101" s="110" t="str">
        <f>IF(C101&gt;0,MAX(B$44:B100)+1,"")</f>
        <v/>
      </c>
      <c r="C101" s="111"/>
      <c r="D101" s="112"/>
      <c r="E101" s="113"/>
      <c r="F101" s="114"/>
      <c r="G101" s="115"/>
      <c r="H101" s="113"/>
      <c r="I101" s="116"/>
      <c r="J101" s="113"/>
      <c r="K101" s="117"/>
      <c r="L101" s="113"/>
      <c r="M101" s="117"/>
      <c r="N101" s="113"/>
      <c r="O101" s="117"/>
      <c r="P101" s="113"/>
      <c r="Q101" s="113"/>
      <c r="R101" s="118"/>
      <c r="S101" s="119"/>
      <c r="W101" s="133">
        <f t="shared" si="0"/>
        <v>0</v>
      </c>
      <c r="X101" s="133">
        <f t="shared" si="1"/>
        <v>0</v>
      </c>
      <c r="Y101" s="133">
        <f t="shared" si="2"/>
        <v>0</v>
      </c>
      <c r="Z101" s="133">
        <f t="shared" si="3"/>
        <v>0</v>
      </c>
    </row>
    <row r="102" spans="1:26" ht="13.8" x14ac:dyDescent="0.25">
      <c r="A102" s="40">
        <v>59</v>
      </c>
      <c r="B102" s="110" t="str">
        <f>IF(C102&gt;0,MAX(B$44:B101)+1,"")</f>
        <v/>
      </c>
      <c r="C102" s="111"/>
      <c r="D102" s="112"/>
      <c r="E102" s="113"/>
      <c r="F102" s="114"/>
      <c r="G102" s="115"/>
      <c r="H102" s="113"/>
      <c r="I102" s="116"/>
      <c r="J102" s="113"/>
      <c r="K102" s="117"/>
      <c r="L102" s="113"/>
      <c r="M102" s="117"/>
      <c r="N102" s="113"/>
      <c r="O102" s="117"/>
      <c r="P102" s="113"/>
      <c r="Q102" s="113"/>
      <c r="R102" s="118"/>
      <c r="S102" s="119"/>
      <c r="W102" s="133">
        <f t="shared" si="0"/>
        <v>0</v>
      </c>
      <c r="X102" s="133">
        <f t="shared" si="1"/>
        <v>0</v>
      </c>
      <c r="Y102" s="133">
        <f t="shared" si="2"/>
        <v>0</v>
      </c>
      <c r="Z102" s="133">
        <f t="shared" si="3"/>
        <v>0</v>
      </c>
    </row>
    <row r="103" spans="1:26" ht="13.8" x14ac:dyDescent="0.25">
      <c r="A103" s="40">
        <v>60</v>
      </c>
      <c r="B103" s="110" t="str">
        <f>IF(C103&gt;0,MAX(B$44:B102)+1,"")</f>
        <v/>
      </c>
      <c r="C103" s="111"/>
      <c r="D103" s="112"/>
      <c r="E103" s="113"/>
      <c r="F103" s="114"/>
      <c r="G103" s="115"/>
      <c r="H103" s="113"/>
      <c r="I103" s="116"/>
      <c r="J103" s="113"/>
      <c r="K103" s="117"/>
      <c r="L103" s="113"/>
      <c r="M103" s="117"/>
      <c r="N103" s="113"/>
      <c r="O103" s="117"/>
      <c r="P103" s="113"/>
      <c r="Q103" s="113"/>
      <c r="R103" s="118"/>
      <c r="S103" s="119"/>
      <c r="W103" s="133">
        <f t="shared" si="0"/>
        <v>0</v>
      </c>
      <c r="X103" s="133">
        <f t="shared" si="1"/>
        <v>0</v>
      </c>
      <c r="Y103" s="133">
        <f t="shared" si="2"/>
        <v>0</v>
      </c>
      <c r="Z103" s="133">
        <f t="shared" si="3"/>
        <v>0</v>
      </c>
    </row>
    <row r="104" spans="1:26" ht="13.8" x14ac:dyDescent="0.25">
      <c r="A104" s="40">
        <v>61</v>
      </c>
      <c r="B104" s="110" t="str">
        <f>IF(C104&gt;0,MAX(B$44:B103)+1,"")</f>
        <v/>
      </c>
      <c r="C104" s="111"/>
      <c r="D104" s="112"/>
      <c r="E104" s="113"/>
      <c r="F104" s="114"/>
      <c r="G104" s="115"/>
      <c r="H104" s="113"/>
      <c r="I104" s="116"/>
      <c r="J104" s="113"/>
      <c r="K104" s="117"/>
      <c r="L104" s="113"/>
      <c r="M104" s="117"/>
      <c r="N104" s="113"/>
      <c r="O104" s="117"/>
      <c r="P104" s="113"/>
      <c r="Q104" s="113"/>
      <c r="R104" s="118"/>
      <c r="S104" s="119"/>
      <c r="W104" s="133">
        <f t="shared" si="0"/>
        <v>0</v>
      </c>
      <c r="X104" s="133">
        <f t="shared" si="1"/>
        <v>0</v>
      </c>
      <c r="Y104" s="133">
        <f t="shared" si="2"/>
        <v>0</v>
      </c>
      <c r="Z104" s="133">
        <f t="shared" si="3"/>
        <v>0</v>
      </c>
    </row>
    <row r="105" spans="1:26" ht="13.8" x14ac:dyDescent="0.25">
      <c r="A105" s="40">
        <v>62</v>
      </c>
      <c r="B105" s="110" t="str">
        <f>IF(C105&gt;0,MAX(B$44:B104)+1,"")</f>
        <v/>
      </c>
      <c r="C105" s="111"/>
      <c r="D105" s="112"/>
      <c r="E105" s="113"/>
      <c r="F105" s="114"/>
      <c r="G105" s="115"/>
      <c r="H105" s="113"/>
      <c r="I105" s="116"/>
      <c r="J105" s="113"/>
      <c r="K105" s="117"/>
      <c r="L105" s="113"/>
      <c r="M105" s="117"/>
      <c r="N105" s="113"/>
      <c r="O105" s="117"/>
      <c r="P105" s="113"/>
      <c r="Q105" s="113"/>
      <c r="R105" s="118"/>
      <c r="S105" s="119"/>
      <c r="W105" s="133">
        <f t="shared" si="0"/>
        <v>0</v>
      </c>
      <c r="X105" s="133">
        <f t="shared" si="1"/>
        <v>0</v>
      </c>
      <c r="Y105" s="133">
        <f t="shared" si="2"/>
        <v>0</v>
      </c>
      <c r="Z105" s="133">
        <f t="shared" si="3"/>
        <v>0</v>
      </c>
    </row>
    <row r="106" spans="1:26" ht="13.8" x14ac:dyDescent="0.25">
      <c r="A106" s="40">
        <v>63</v>
      </c>
      <c r="B106" s="110" t="str">
        <f>IF(C106&gt;0,MAX(B$44:B105)+1,"")</f>
        <v/>
      </c>
      <c r="C106" s="111"/>
      <c r="D106" s="112"/>
      <c r="E106" s="113"/>
      <c r="F106" s="114"/>
      <c r="G106" s="115"/>
      <c r="H106" s="113"/>
      <c r="I106" s="116"/>
      <c r="J106" s="113"/>
      <c r="K106" s="117"/>
      <c r="L106" s="113"/>
      <c r="M106" s="117"/>
      <c r="N106" s="113"/>
      <c r="O106" s="117"/>
      <c r="P106" s="113"/>
      <c r="Q106" s="113"/>
      <c r="R106" s="118"/>
      <c r="S106" s="119"/>
      <c r="W106" s="133">
        <f t="shared" si="0"/>
        <v>0</v>
      </c>
      <c r="X106" s="133">
        <f t="shared" si="1"/>
        <v>0</v>
      </c>
      <c r="Y106" s="133">
        <f t="shared" si="2"/>
        <v>0</v>
      </c>
      <c r="Z106" s="133">
        <f t="shared" si="3"/>
        <v>0</v>
      </c>
    </row>
    <row r="107" spans="1:26" ht="13.8" x14ac:dyDescent="0.25">
      <c r="A107" s="40">
        <v>64</v>
      </c>
      <c r="B107" s="110" t="str">
        <f>IF(C107&gt;0,MAX(B$44:B106)+1,"")</f>
        <v/>
      </c>
      <c r="C107" s="111"/>
      <c r="D107" s="112"/>
      <c r="E107" s="113"/>
      <c r="F107" s="114"/>
      <c r="G107" s="115"/>
      <c r="H107" s="113"/>
      <c r="I107" s="116"/>
      <c r="J107" s="113"/>
      <c r="K107" s="117"/>
      <c r="L107" s="113"/>
      <c r="M107" s="117"/>
      <c r="N107" s="113"/>
      <c r="O107" s="117"/>
      <c r="P107" s="113"/>
      <c r="Q107" s="113"/>
      <c r="R107" s="118"/>
      <c r="S107" s="119"/>
      <c r="W107" s="133">
        <f t="shared" si="0"/>
        <v>0</v>
      </c>
      <c r="X107" s="133">
        <f t="shared" si="1"/>
        <v>0</v>
      </c>
      <c r="Y107" s="133">
        <f t="shared" si="2"/>
        <v>0</v>
      </c>
      <c r="Z107" s="133">
        <f t="shared" si="3"/>
        <v>0</v>
      </c>
    </row>
    <row r="108" spans="1:26" ht="13.8" x14ac:dyDescent="0.25">
      <c r="A108" s="40">
        <v>65</v>
      </c>
      <c r="B108" s="110" t="str">
        <f>IF(C108&gt;0,MAX(B$44:B107)+1,"")</f>
        <v/>
      </c>
      <c r="C108" s="111"/>
      <c r="D108" s="112"/>
      <c r="E108" s="113"/>
      <c r="F108" s="114"/>
      <c r="G108" s="115"/>
      <c r="H108" s="113"/>
      <c r="I108" s="116"/>
      <c r="J108" s="113"/>
      <c r="K108" s="117"/>
      <c r="L108" s="113"/>
      <c r="M108" s="117"/>
      <c r="N108" s="113"/>
      <c r="O108" s="117"/>
      <c r="P108" s="113"/>
      <c r="Q108" s="113"/>
      <c r="R108" s="118"/>
      <c r="S108" s="119"/>
      <c r="W108" s="133">
        <f t="shared" si="0"/>
        <v>0</v>
      </c>
      <c r="X108" s="133">
        <f t="shared" si="1"/>
        <v>0</v>
      </c>
      <c r="Y108" s="133">
        <f t="shared" si="2"/>
        <v>0</v>
      </c>
      <c r="Z108" s="133">
        <f t="shared" si="3"/>
        <v>0</v>
      </c>
    </row>
    <row r="109" spans="1:26" ht="13.8" x14ac:dyDescent="0.25">
      <c r="A109" s="40">
        <v>66</v>
      </c>
      <c r="B109" s="110" t="str">
        <f>IF(C109&gt;0,MAX(B$44:B108)+1,"")</f>
        <v/>
      </c>
      <c r="C109" s="111"/>
      <c r="D109" s="112"/>
      <c r="E109" s="113"/>
      <c r="F109" s="114"/>
      <c r="G109" s="115"/>
      <c r="H109" s="113"/>
      <c r="I109" s="116"/>
      <c r="J109" s="113"/>
      <c r="K109" s="117"/>
      <c r="L109" s="113"/>
      <c r="M109" s="117"/>
      <c r="N109" s="113"/>
      <c r="O109" s="117"/>
      <c r="P109" s="113"/>
      <c r="Q109" s="113"/>
      <c r="R109" s="118"/>
      <c r="S109" s="119"/>
      <c r="W109" s="133">
        <f t="shared" ref="W109:W172" si="4">K109*I109</f>
        <v>0</v>
      </c>
      <c r="X109" s="133">
        <f t="shared" ref="X109:X172" si="5">M109*I109</f>
        <v>0</v>
      </c>
      <c r="Y109" s="133">
        <f t="shared" ref="Y109:Y172" si="6">O109*I109</f>
        <v>0</v>
      </c>
      <c r="Z109" s="133">
        <f t="shared" ref="Z109:Z172" si="7">IF(E109="No",I109,0)</f>
        <v>0</v>
      </c>
    </row>
    <row r="110" spans="1:26" ht="13.8" x14ac:dyDescent="0.25">
      <c r="A110" s="40">
        <v>67</v>
      </c>
      <c r="B110" s="110" t="str">
        <f>IF(C110&gt;0,MAX(B$44:B109)+1,"")</f>
        <v/>
      </c>
      <c r="C110" s="111"/>
      <c r="D110" s="112"/>
      <c r="E110" s="113"/>
      <c r="F110" s="114"/>
      <c r="G110" s="115"/>
      <c r="H110" s="113"/>
      <c r="I110" s="116"/>
      <c r="J110" s="113"/>
      <c r="K110" s="117"/>
      <c r="L110" s="113"/>
      <c r="M110" s="117"/>
      <c r="N110" s="113"/>
      <c r="O110" s="117"/>
      <c r="P110" s="113"/>
      <c r="Q110" s="113"/>
      <c r="R110" s="118"/>
      <c r="S110" s="119"/>
      <c r="W110" s="133">
        <f t="shared" si="4"/>
        <v>0</v>
      </c>
      <c r="X110" s="133">
        <f t="shared" si="5"/>
        <v>0</v>
      </c>
      <c r="Y110" s="133">
        <f t="shared" si="6"/>
        <v>0</v>
      </c>
      <c r="Z110" s="133">
        <f t="shared" si="7"/>
        <v>0</v>
      </c>
    </row>
    <row r="111" spans="1:26" ht="13.8" x14ac:dyDescent="0.25">
      <c r="A111" s="40">
        <v>68</v>
      </c>
      <c r="B111" s="110" t="str">
        <f>IF(C111&gt;0,MAX(B$44:B110)+1,"")</f>
        <v/>
      </c>
      <c r="C111" s="111"/>
      <c r="D111" s="112"/>
      <c r="E111" s="113"/>
      <c r="F111" s="114"/>
      <c r="G111" s="115"/>
      <c r="H111" s="113"/>
      <c r="I111" s="116"/>
      <c r="J111" s="113"/>
      <c r="K111" s="117"/>
      <c r="L111" s="113"/>
      <c r="M111" s="117"/>
      <c r="N111" s="113"/>
      <c r="O111" s="117"/>
      <c r="P111" s="113"/>
      <c r="Q111" s="113"/>
      <c r="R111" s="118"/>
      <c r="S111" s="119"/>
      <c r="W111" s="133">
        <f t="shared" si="4"/>
        <v>0</v>
      </c>
      <c r="X111" s="133">
        <f t="shared" si="5"/>
        <v>0</v>
      </c>
      <c r="Y111" s="133">
        <f t="shared" si="6"/>
        <v>0</v>
      </c>
      <c r="Z111" s="133">
        <f t="shared" si="7"/>
        <v>0</v>
      </c>
    </row>
    <row r="112" spans="1:26" ht="13.8" x14ac:dyDescent="0.25">
      <c r="A112" s="40">
        <v>69</v>
      </c>
      <c r="B112" s="110" t="str">
        <f>IF(C112&gt;0,MAX(B$44:B111)+1,"")</f>
        <v/>
      </c>
      <c r="C112" s="111"/>
      <c r="D112" s="112"/>
      <c r="E112" s="113"/>
      <c r="F112" s="114"/>
      <c r="G112" s="115"/>
      <c r="H112" s="113"/>
      <c r="I112" s="116"/>
      <c r="J112" s="113"/>
      <c r="K112" s="117"/>
      <c r="L112" s="113"/>
      <c r="M112" s="117"/>
      <c r="N112" s="113"/>
      <c r="O112" s="117"/>
      <c r="P112" s="113"/>
      <c r="Q112" s="113"/>
      <c r="R112" s="118"/>
      <c r="S112" s="119"/>
      <c r="W112" s="133">
        <f t="shared" si="4"/>
        <v>0</v>
      </c>
      <c r="X112" s="133">
        <f t="shared" si="5"/>
        <v>0</v>
      </c>
      <c r="Y112" s="133">
        <f t="shared" si="6"/>
        <v>0</v>
      </c>
      <c r="Z112" s="133">
        <f t="shared" si="7"/>
        <v>0</v>
      </c>
    </row>
    <row r="113" spans="1:26" ht="13.8" x14ac:dyDescent="0.25">
      <c r="A113" s="40">
        <v>70</v>
      </c>
      <c r="B113" s="110" t="str">
        <f>IF(C113&gt;0,MAX(B$44:B112)+1,"")</f>
        <v/>
      </c>
      <c r="C113" s="111"/>
      <c r="D113" s="112"/>
      <c r="E113" s="113"/>
      <c r="F113" s="114"/>
      <c r="G113" s="115"/>
      <c r="H113" s="113"/>
      <c r="I113" s="116"/>
      <c r="J113" s="113"/>
      <c r="K113" s="117"/>
      <c r="L113" s="113"/>
      <c r="M113" s="117"/>
      <c r="N113" s="113"/>
      <c r="O113" s="117"/>
      <c r="P113" s="113"/>
      <c r="Q113" s="113"/>
      <c r="R113" s="118"/>
      <c r="S113" s="119"/>
      <c r="W113" s="133">
        <f t="shared" si="4"/>
        <v>0</v>
      </c>
      <c r="X113" s="133">
        <f t="shared" si="5"/>
        <v>0</v>
      </c>
      <c r="Y113" s="133">
        <f t="shared" si="6"/>
        <v>0</v>
      </c>
      <c r="Z113" s="133">
        <f t="shared" si="7"/>
        <v>0</v>
      </c>
    </row>
    <row r="114" spans="1:26" ht="13.8" x14ac:dyDescent="0.25">
      <c r="A114" s="40">
        <v>71</v>
      </c>
      <c r="B114" s="110" t="str">
        <f>IF(C114&gt;0,MAX(B$44:B113)+1,"")</f>
        <v/>
      </c>
      <c r="C114" s="111"/>
      <c r="D114" s="112"/>
      <c r="E114" s="113"/>
      <c r="F114" s="114"/>
      <c r="G114" s="115"/>
      <c r="H114" s="113"/>
      <c r="I114" s="116"/>
      <c r="J114" s="113"/>
      <c r="K114" s="117"/>
      <c r="L114" s="113"/>
      <c r="M114" s="117"/>
      <c r="N114" s="113"/>
      <c r="O114" s="117"/>
      <c r="P114" s="113"/>
      <c r="Q114" s="113"/>
      <c r="R114" s="118"/>
      <c r="S114" s="119"/>
      <c r="W114" s="133">
        <f t="shared" si="4"/>
        <v>0</v>
      </c>
      <c r="X114" s="133">
        <f t="shared" si="5"/>
        <v>0</v>
      </c>
      <c r="Y114" s="133">
        <f t="shared" si="6"/>
        <v>0</v>
      </c>
      <c r="Z114" s="133">
        <f t="shared" si="7"/>
        <v>0</v>
      </c>
    </row>
    <row r="115" spans="1:26" ht="13.8" x14ac:dyDescent="0.25">
      <c r="A115" s="40">
        <v>72</v>
      </c>
      <c r="B115" s="110" t="str">
        <f>IF(C115&gt;0,MAX(B$44:B114)+1,"")</f>
        <v/>
      </c>
      <c r="C115" s="111"/>
      <c r="D115" s="112"/>
      <c r="E115" s="113"/>
      <c r="F115" s="114"/>
      <c r="G115" s="115"/>
      <c r="H115" s="113"/>
      <c r="I115" s="116"/>
      <c r="J115" s="113"/>
      <c r="K115" s="117"/>
      <c r="L115" s="113"/>
      <c r="M115" s="117"/>
      <c r="N115" s="113"/>
      <c r="O115" s="117"/>
      <c r="P115" s="113"/>
      <c r="Q115" s="113"/>
      <c r="R115" s="118"/>
      <c r="S115" s="119"/>
      <c r="W115" s="133">
        <f t="shared" si="4"/>
        <v>0</v>
      </c>
      <c r="X115" s="133">
        <f t="shared" si="5"/>
        <v>0</v>
      </c>
      <c r="Y115" s="133">
        <f t="shared" si="6"/>
        <v>0</v>
      </c>
      <c r="Z115" s="133">
        <f t="shared" si="7"/>
        <v>0</v>
      </c>
    </row>
    <row r="116" spans="1:26" ht="13.8" x14ac:dyDescent="0.25">
      <c r="A116" s="40">
        <v>73</v>
      </c>
      <c r="B116" s="110" t="str">
        <f>IF(C116&gt;0,MAX(B$44:B115)+1,"")</f>
        <v/>
      </c>
      <c r="C116" s="111"/>
      <c r="D116" s="112"/>
      <c r="E116" s="113"/>
      <c r="F116" s="114"/>
      <c r="G116" s="115"/>
      <c r="H116" s="113"/>
      <c r="I116" s="116"/>
      <c r="J116" s="113"/>
      <c r="K116" s="117"/>
      <c r="L116" s="113"/>
      <c r="M116" s="117"/>
      <c r="N116" s="113"/>
      <c r="O116" s="117"/>
      <c r="P116" s="113"/>
      <c r="Q116" s="113"/>
      <c r="R116" s="118"/>
      <c r="S116" s="119"/>
      <c r="W116" s="133">
        <f t="shared" si="4"/>
        <v>0</v>
      </c>
      <c r="X116" s="133">
        <f t="shared" si="5"/>
        <v>0</v>
      </c>
      <c r="Y116" s="133">
        <f t="shared" si="6"/>
        <v>0</v>
      </c>
      <c r="Z116" s="133">
        <f t="shared" si="7"/>
        <v>0</v>
      </c>
    </row>
    <row r="117" spans="1:26" ht="13.8" x14ac:dyDescent="0.25">
      <c r="A117" s="40">
        <v>74</v>
      </c>
      <c r="B117" s="110" t="str">
        <f>IF(C117&gt;0,MAX(B$44:B116)+1,"")</f>
        <v/>
      </c>
      <c r="C117" s="111"/>
      <c r="D117" s="112"/>
      <c r="E117" s="113"/>
      <c r="F117" s="114"/>
      <c r="G117" s="115"/>
      <c r="H117" s="113"/>
      <c r="I117" s="116"/>
      <c r="J117" s="113"/>
      <c r="K117" s="117"/>
      <c r="L117" s="113"/>
      <c r="M117" s="117"/>
      <c r="N117" s="113"/>
      <c r="O117" s="117"/>
      <c r="P117" s="113"/>
      <c r="Q117" s="113"/>
      <c r="R117" s="118"/>
      <c r="S117" s="119"/>
      <c r="W117" s="133">
        <f t="shared" si="4"/>
        <v>0</v>
      </c>
      <c r="X117" s="133">
        <f t="shared" si="5"/>
        <v>0</v>
      </c>
      <c r="Y117" s="133">
        <f t="shared" si="6"/>
        <v>0</v>
      </c>
      <c r="Z117" s="133">
        <f t="shared" si="7"/>
        <v>0</v>
      </c>
    </row>
    <row r="118" spans="1:26" ht="13.8" x14ac:dyDescent="0.25">
      <c r="A118" s="40">
        <v>75</v>
      </c>
      <c r="B118" s="110" t="str">
        <f>IF(C118&gt;0,MAX(B$44:B117)+1,"")</f>
        <v/>
      </c>
      <c r="C118" s="111"/>
      <c r="D118" s="112"/>
      <c r="E118" s="113"/>
      <c r="F118" s="114"/>
      <c r="G118" s="115"/>
      <c r="H118" s="113"/>
      <c r="I118" s="116"/>
      <c r="J118" s="113"/>
      <c r="K118" s="117"/>
      <c r="L118" s="113"/>
      <c r="M118" s="117"/>
      <c r="N118" s="113"/>
      <c r="O118" s="117"/>
      <c r="P118" s="113"/>
      <c r="Q118" s="113"/>
      <c r="R118" s="118"/>
      <c r="S118" s="119"/>
      <c r="W118" s="133">
        <f t="shared" si="4"/>
        <v>0</v>
      </c>
      <c r="X118" s="133">
        <f t="shared" si="5"/>
        <v>0</v>
      </c>
      <c r="Y118" s="133">
        <f t="shared" si="6"/>
        <v>0</v>
      </c>
      <c r="Z118" s="133">
        <f t="shared" si="7"/>
        <v>0</v>
      </c>
    </row>
    <row r="119" spans="1:26" ht="13.8" x14ac:dyDescent="0.25">
      <c r="A119" s="40">
        <v>76</v>
      </c>
      <c r="B119" s="110" t="str">
        <f>IF(C119&gt;0,MAX(B$44:B118)+1,"")</f>
        <v/>
      </c>
      <c r="C119" s="111"/>
      <c r="D119" s="112"/>
      <c r="E119" s="113"/>
      <c r="F119" s="114"/>
      <c r="G119" s="115"/>
      <c r="H119" s="113"/>
      <c r="I119" s="116"/>
      <c r="J119" s="113"/>
      <c r="K119" s="117"/>
      <c r="L119" s="113"/>
      <c r="M119" s="117"/>
      <c r="N119" s="113"/>
      <c r="O119" s="117"/>
      <c r="P119" s="113"/>
      <c r="Q119" s="113"/>
      <c r="R119" s="118"/>
      <c r="S119" s="119"/>
      <c r="W119" s="133">
        <f t="shared" si="4"/>
        <v>0</v>
      </c>
      <c r="X119" s="133">
        <f t="shared" si="5"/>
        <v>0</v>
      </c>
      <c r="Y119" s="133">
        <f t="shared" si="6"/>
        <v>0</v>
      </c>
      <c r="Z119" s="133">
        <f t="shared" si="7"/>
        <v>0</v>
      </c>
    </row>
    <row r="120" spans="1:26" ht="13.8" x14ac:dyDescent="0.25">
      <c r="A120" s="40">
        <v>77</v>
      </c>
      <c r="B120" s="110" t="str">
        <f>IF(C120&gt;0,MAX(B$44:B119)+1,"")</f>
        <v/>
      </c>
      <c r="C120" s="111"/>
      <c r="D120" s="112"/>
      <c r="E120" s="113"/>
      <c r="F120" s="114"/>
      <c r="G120" s="115"/>
      <c r="H120" s="113"/>
      <c r="I120" s="116"/>
      <c r="J120" s="113"/>
      <c r="K120" s="117"/>
      <c r="L120" s="113"/>
      <c r="M120" s="117"/>
      <c r="N120" s="113"/>
      <c r="O120" s="117"/>
      <c r="P120" s="113"/>
      <c r="Q120" s="113"/>
      <c r="R120" s="118"/>
      <c r="S120" s="119"/>
      <c r="W120" s="133">
        <f t="shared" si="4"/>
        <v>0</v>
      </c>
      <c r="X120" s="133">
        <f t="shared" si="5"/>
        <v>0</v>
      </c>
      <c r="Y120" s="133">
        <f t="shared" si="6"/>
        <v>0</v>
      </c>
      <c r="Z120" s="133">
        <f t="shared" si="7"/>
        <v>0</v>
      </c>
    </row>
    <row r="121" spans="1:26" ht="13.8" x14ac:dyDescent="0.25">
      <c r="A121" s="40">
        <v>78</v>
      </c>
      <c r="B121" s="110" t="str">
        <f>IF(C121&gt;0,MAX(B$44:B120)+1,"")</f>
        <v/>
      </c>
      <c r="C121" s="111"/>
      <c r="D121" s="112"/>
      <c r="E121" s="113"/>
      <c r="F121" s="114"/>
      <c r="G121" s="115"/>
      <c r="H121" s="113"/>
      <c r="I121" s="116"/>
      <c r="J121" s="113"/>
      <c r="K121" s="117"/>
      <c r="L121" s="113"/>
      <c r="M121" s="117"/>
      <c r="N121" s="113"/>
      <c r="O121" s="117"/>
      <c r="P121" s="113"/>
      <c r="Q121" s="113"/>
      <c r="R121" s="118"/>
      <c r="S121" s="119"/>
      <c r="W121" s="133">
        <f t="shared" si="4"/>
        <v>0</v>
      </c>
      <c r="X121" s="133">
        <f t="shared" si="5"/>
        <v>0</v>
      </c>
      <c r="Y121" s="133">
        <f t="shared" si="6"/>
        <v>0</v>
      </c>
      <c r="Z121" s="133">
        <f t="shared" si="7"/>
        <v>0</v>
      </c>
    </row>
    <row r="122" spans="1:26" ht="13.8" x14ac:dyDescent="0.25">
      <c r="A122" s="40">
        <v>79</v>
      </c>
      <c r="B122" s="110" t="str">
        <f>IF(C122&gt;0,MAX(B$44:B121)+1,"")</f>
        <v/>
      </c>
      <c r="C122" s="111"/>
      <c r="D122" s="112"/>
      <c r="E122" s="113"/>
      <c r="F122" s="114"/>
      <c r="G122" s="115"/>
      <c r="H122" s="113"/>
      <c r="I122" s="116"/>
      <c r="J122" s="113"/>
      <c r="K122" s="117"/>
      <c r="L122" s="113"/>
      <c r="M122" s="117"/>
      <c r="N122" s="113"/>
      <c r="O122" s="117"/>
      <c r="P122" s="113"/>
      <c r="Q122" s="113"/>
      <c r="R122" s="118"/>
      <c r="S122" s="119"/>
      <c r="W122" s="133">
        <f t="shared" si="4"/>
        <v>0</v>
      </c>
      <c r="X122" s="133">
        <f t="shared" si="5"/>
        <v>0</v>
      </c>
      <c r="Y122" s="133">
        <f t="shared" si="6"/>
        <v>0</v>
      </c>
      <c r="Z122" s="133">
        <f t="shared" si="7"/>
        <v>0</v>
      </c>
    </row>
    <row r="123" spans="1:26" ht="13.8" x14ac:dyDescent="0.25">
      <c r="A123" s="40">
        <v>80</v>
      </c>
      <c r="B123" s="110" t="str">
        <f>IF(C123&gt;0,MAX(B$44:B122)+1,"")</f>
        <v/>
      </c>
      <c r="C123" s="111"/>
      <c r="D123" s="112"/>
      <c r="E123" s="113"/>
      <c r="F123" s="114"/>
      <c r="G123" s="115"/>
      <c r="H123" s="113"/>
      <c r="I123" s="116"/>
      <c r="J123" s="113"/>
      <c r="K123" s="117"/>
      <c r="L123" s="113"/>
      <c r="M123" s="117"/>
      <c r="N123" s="113"/>
      <c r="O123" s="117"/>
      <c r="P123" s="113"/>
      <c r="Q123" s="113"/>
      <c r="R123" s="118"/>
      <c r="S123" s="119"/>
      <c r="W123" s="133">
        <f t="shared" si="4"/>
        <v>0</v>
      </c>
      <c r="X123" s="133">
        <f t="shared" si="5"/>
        <v>0</v>
      </c>
      <c r="Y123" s="133">
        <f t="shared" si="6"/>
        <v>0</v>
      </c>
      <c r="Z123" s="133">
        <f t="shared" si="7"/>
        <v>0</v>
      </c>
    </row>
    <row r="124" spans="1:26" ht="13.8" x14ac:dyDescent="0.25">
      <c r="A124" s="40">
        <v>81</v>
      </c>
      <c r="B124" s="110" t="str">
        <f>IF(C124&gt;0,MAX(B$44:B123)+1,"")</f>
        <v/>
      </c>
      <c r="C124" s="111"/>
      <c r="D124" s="112"/>
      <c r="E124" s="113"/>
      <c r="F124" s="114"/>
      <c r="G124" s="115"/>
      <c r="H124" s="113"/>
      <c r="I124" s="116"/>
      <c r="J124" s="113"/>
      <c r="K124" s="117"/>
      <c r="L124" s="113"/>
      <c r="M124" s="117"/>
      <c r="N124" s="113"/>
      <c r="O124" s="117"/>
      <c r="P124" s="113"/>
      <c r="Q124" s="113"/>
      <c r="R124" s="118"/>
      <c r="S124" s="119"/>
      <c r="W124" s="133">
        <f t="shared" si="4"/>
        <v>0</v>
      </c>
      <c r="X124" s="133">
        <f t="shared" si="5"/>
        <v>0</v>
      </c>
      <c r="Y124" s="133">
        <f t="shared" si="6"/>
        <v>0</v>
      </c>
      <c r="Z124" s="133">
        <f t="shared" si="7"/>
        <v>0</v>
      </c>
    </row>
    <row r="125" spans="1:26" ht="13.8" x14ac:dyDescent="0.25">
      <c r="A125" s="40">
        <v>82</v>
      </c>
      <c r="B125" s="110" t="str">
        <f>IF(C125&gt;0,MAX(B$44:B124)+1,"")</f>
        <v/>
      </c>
      <c r="C125" s="111"/>
      <c r="D125" s="112"/>
      <c r="E125" s="113"/>
      <c r="F125" s="114"/>
      <c r="G125" s="115"/>
      <c r="H125" s="113"/>
      <c r="I125" s="116"/>
      <c r="J125" s="113"/>
      <c r="K125" s="117"/>
      <c r="L125" s="113"/>
      <c r="M125" s="117"/>
      <c r="N125" s="113"/>
      <c r="O125" s="117"/>
      <c r="P125" s="113"/>
      <c r="Q125" s="113"/>
      <c r="R125" s="118"/>
      <c r="S125" s="119"/>
      <c r="W125" s="133">
        <f t="shared" si="4"/>
        <v>0</v>
      </c>
      <c r="X125" s="133">
        <f t="shared" si="5"/>
        <v>0</v>
      </c>
      <c r="Y125" s="133">
        <f t="shared" si="6"/>
        <v>0</v>
      </c>
      <c r="Z125" s="133">
        <f t="shared" si="7"/>
        <v>0</v>
      </c>
    </row>
    <row r="126" spans="1:26" ht="13.8" x14ac:dyDescent="0.25">
      <c r="A126" s="40">
        <v>83</v>
      </c>
      <c r="B126" s="110" t="str">
        <f>IF(C126&gt;0,MAX(B$44:B125)+1,"")</f>
        <v/>
      </c>
      <c r="C126" s="111"/>
      <c r="D126" s="112"/>
      <c r="E126" s="113"/>
      <c r="F126" s="114"/>
      <c r="G126" s="115"/>
      <c r="H126" s="113"/>
      <c r="I126" s="116"/>
      <c r="J126" s="113"/>
      <c r="K126" s="117"/>
      <c r="L126" s="113"/>
      <c r="M126" s="117"/>
      <c r="N126" s="113"/>
      <c r="O126" s="117"/>
      <c r="P126" s="113"/>
      <c r="Q126" s="113"/>
      <c r="R126" s="118"/>
      <c r="S126" s="119"/>
      <c r="W126" s="133">
        <f t="shared" si="4"/>
        <v>0</v>
      </c>
      <c r="X126" s="133">
        <f t="shared" si="5"/>
        <v>0</v>
      </c>
      <c r="Y126" s="133">
        <f t="shared" si="6"/>
        <v>0</v>
      </c>
      <c r="Z126" s="133">
        <f t="shared" si="7"/>
        <v>0</v>
      </c>
    </row>
    <row r="127" spans="1:26" ht="13.8" x14ac:dyDescent="0.25">
      <c r="A127" s="40">
        <v>84</v>
      </c>
      <c r="B127" s="110" t="str">
        <f>IF(C127&gt;0,MAX(B$44:B126)+1,"")</f>
        <v/>
      </c>
      <c r="C127" s="111"/>
      <c r="D127" s="112"/>
      <c r="E127" s="113"/>
      <c r="F127" s="114"/>
      <c r="G127" s="115"/>
      <c r="H127" s="113"/>
      <c r="I127" s="116"/>
      <c r="J127" s="113"/>
      <c r="K127" s="117"/>
      <c r="L127" s="113"/>
      <c r="M127" s="117"/>
      <c r="N127" s="113"/>
      <c r="O127" s="117"/>
      <c r="P127" s="113"/>
      <c r="Q127" s="113"/>
      <c r="R127" s="118"/>
      <c r="S127" s="119"/>
      <c r="W127" s="133">
        <f t="shared" si="4"/>
        <v>0</v>
      </c>
      <c r="X127" s="133">
        <f t="shared" si="5"/>
        <v>0</v>
      </c>
      <c r="Y127" s="133">
        <f t="shared" si="6"/>
        <v>0</v>
      </c>
      <c r="Z127" s="133">
        <f t="shared" si="7"/>
        <v>0</v>
      </c>
    </row>
    <row r="128" spans="1:26" ht="13.8" x14ac:dyDescent="0.25">
      <c r="A128" s="40">
        <v>85</v>
      </c>
      <c r="B128" s="110" t="str">
        <f>IF(C128&gt;0,MAX(B$44:B127)+1,"")</f>
        <v/>
      </c>
      <c r="C128" s="111"/>
      <c r="D128" s="112"/>
      <c r="E128" s="113"/>
      <c r="F128" s="114"/>
      <c r="G128" s="115"/>
      <c r="H128" s="113"/>
      <c r="I128" s="116"/>
      <c r="J128" s="113"/>
      <c r="K128" s="117"/>
      <c r="L128" s="113"/>
      <c r="M128" s="117"/>
      <c r="N128" s="113"/>
      <c r="O128" s="117"/>
      <c r="P128" s="113"/>
      <c r="Q128" s="113"/>
      <c r="R128" s="118"/>
      <c r="S128" s="119"/>
      <c r="W128" s="133">
        <f t="shared" si="4"/>
        <v>0</v>
      </c>
      <c r="X128" s="133">
        <f t="shared" si="5"/>
        <v>0</v>
      </c>
      <c r="Y128" s="133">
        <f t="shared" si="6"/>
        <v>0</v>
      </c>
      <c r="Z128" s="133">
        <f t="shared" si="7"/>
        <v>0</v>
      </c>
    </row>
    <row r="129" spans="1:26" ht="13.8" x14ac:dyDescent="0.25">
      <c r="A129" s="40">
        <v>86</v>
      </c>
      <c r="B129" s="110" t="str">
        <f>IF(C129&gt;0,MAX(B$44:B128)+1,"")</f>
        <v/>
      </c>
      <c r="C129" s="111"/>
      <c r="D129" s="112"/>
      <c r="E129" s="113"/>
      <c r="F129" s="114"/>
      <c r="G129" s="115"/>
      <c r="H129" s="113"/>
      <c r="I129" s="116"/>
      <c r="J129" s="113"/>
      <c r="K129" s="117"/>
      <c r="L129" s="113"/>
      <c r="M129" s="117"/>
      <c r="N129" s="113"/>
      <c r="O129" s="117"/>
      <c r="P129" s="113"/>
      <c r="Q129" s="113"/>
      <c r="R129" s="118"/>
      <c r="S129" s="119"/>
      <c r="W129" s="133">
        <f t="shared" si="4"/>
        <v>0</v>
      </c>
      <c r="X129" s="133">
        <f t="shared" si="5"/>
        <v>0</v>
      </c>
      <c r="Y129" s="133">
        <f t="shared" si="6"/>
        <v>0</v>
      </c>
      <c r="Z129" s="133">
        <f t="shared" si="7"/>
        <v>0</v>
      </c>
    </row>
    <row r="130" spans="1:26" ht="13.8" x14ac:dyDescent="0.25">
      <c r="A130" s="40">
        <v>87</v>
      </c>
      <c r="B130" s="110" t="str">
        <f>IF(C130&gt;0,MAX(B$44:B129)+1,"")</f>
        <v/>
      </c>
      <c r="C130" s="111"/>
      <c r="D130" s="112"/>
      <c r="E130" s="113"/>
      <c r="F130" s="114"/>
      <c r="G130" s="115"/>
      <c r="H130" s="113"/>
      <c r="I130" s="116"/>
      <c r="J130" s="113"/>
      <c r="K130" s="117"/>
      <c r="L130" s="113"/>
      <c r="M130" s="117"/>
      <c r="N130" s="113"/>
      <c r="O130" s="117"/>
      <c r="P130" s="113"/>
      <c r="Q130" s="113"/>
      <c r="R130" s="118"/>
      <c r="S130" s="119"/>
      <c r="W130" s="133">
        <f t="shared" si="4"/>
        <v>0</v>
      </c>
      <c r="X130" s="133">
        <f t="shared" si="5"/>
        <v>0</v>
      </c>
      <c r="Y130" s="133">
        <f t="shared" si="6"/>
        <v>0</v>
      </c>
      <c r="Z130" s="133">
        <f t="shared" si="7"/>
        <v>0</v>
      </c>
    </row>
    <row r="131" spans="1:26" ht="13.8" x14ac:dyDescent="0.25">
      <c r="A131" s="40">
        <v>88</v>
      </c>
      <c r="B131" s="110" t="str">
        <f>IF(C131&gt;0,MAX(B$44:B130)+1,"")</f>
        <v/>
      </c>
      <c r="C131" s="111"/>
      <c r="D131" s="112"/>
      <c r="E131" s="113"/>
      <c r="F131" s="114"/>
      <c r="G131" s="115"/>
      <c r="H131" s="113"/>
      <c r="I131" s="116"/>
      <c r="J131" s="113"/>
      <c r="K131" s="117"/>
      <c r="L131" s="113"/>
      <c r="M131" s="117"/>
      <c r="N131" s="113"/>
      <c r="O131" s="117"/>
      <c r="P131" s="113"/>
      <c r="Q131" s="113"/>
      <c r="R131" s="118"/>
      <c r="S131" s="119"/>
      <c r="W131" s="133">
        <f t="shared" si="4"/>
        <v>0</v>
      </c>
      <c r="X131" s="133">
        <f t="shared" si="5"/>
        <v>0</v>
      </c>
      <c r="Y131" s="133">
        <f t="shared" si="6"/>
        <v>0</v>
      </c>
      <c r="Z131" s="133">
        <f t="shared" si="7"/>
        <v>0</v>
      </c>
    </row>
    <row r="132" spans="1:26" ht="13.8" x14ac:dyDescent="0.25">
      <c r="A132" s="40">
        <v>89</v>
      </c>
      <c r="B132" s="110" t="str">
        <f>IF(C132&gt;0,MAX(B$44:B131)+1,"")</f>
        <v/>
      </c>
      <c r="C132" s="111"/>
      <c r="D132" s="112"/>
      <c r="E132" s="113"/>
      <c r="F132" s="114"/>
      <c r="G132" s="115"/>
      <c r="H132" s="113"/>
      <c r="I132" s="116"/>
      <c r="J132" s="113"/>
      <c r="K132" s="117"/>
      <c r="L132" s="113"/>
      <c r="M132" s="117"/>
      <c r="N132" s="113"/>
      <c r="O132" s="117"/>
      <c r="P132" s="113"/>
      <c r="Q132" s="113"/>
      <c r="R132" s="118"/>
      <c r="S132" s="119"/>
      <c r="W132" s="133">
        <f t="shared" si="4"/>
        <v>0</v>
      </c>
      <c r="X132" s="133">
        <f t="shared" si="5"/>
        <v>0</v>
      </c>
      <c r="Y132" s="133">
        <f t="shared" si="6"/>
        <v>0</v>
      </c>
      <c r="Z132" s="133">
        <f t="shared" si="7"/>
        <v>0</v>
      </c>
    </row>
    <row r="133" spans="1:26" ht="13.8" x14ac:dyDescent="0.25">
      <c r="A133" s="40">
        <v>90</v>
      </c>
      <c r="B133" s="110" t="str">
        <f>IF(C133&gt;0,MAX(B$44:B132)+1,"")</f>
        <v/>
      </c>
      <c r="C133" s="111"/>
      <c r="D133" s="112"/>
      <c r="E133" s="113"/>
      <c r="F133" s="114"/>
      <c r="G133" s="115"/>
      <c r="H133" s="113"/>
      <c r="I133" s="116"/>
      <c r="J133" s="113"/>
      <c r="K133" s="117"/>
      <c r="L133" s="113"/>
      <c r="M133" s="117"/>
      <c r="N133" s="113"/>
      <c r="O133" s="117"/>
      <c r="P133" s="113"/>
      <c r="Q133" s="113"/>
      <c r="R133" s="118"/>
      <c r="S133" s="119"/>
      <c r="W133" s="133">
        <f t="shared" si="4"/>
        <v>0</v>
      </c>
      <c r="X133" s="133">
        <f t="shared" si="5"/>
        <v>0</v>
      </c>
      <c r="Y133" s="133">
        <f t="shared" si="6"/>
        <v>0</v>
      </c>
      <c r="Z133" s="133">
        <f t="shared" si="7"/>
        <v>0</v>
      </c>
    </row>
    <row r="134" spans="1:26" ht="13.8" x14ac:dyDescent="0.25">
      <c r="A134" s="40">
        <v>91</v>
      </c>
      <c r="B134" s="110" t="str">
        <f>IF(C134&gt;0,MAX(B$44:B133)+1,"")</f>
        <v/>
      </c>
      <c r="C134" s="111"/>
      <c r="D134" s="112"/>
      <c r="E134" s="113"/>
      <c r="F134" s="114"/>
      <c r="G134" s="115"/>
      <c r="H134" s="113"/>
      <c r="I134" s="116"/>
      <c r="J134" s="113"/>
      <c r="K134" s="117"/>
      <c r="L134" s="113"/>
      <c r="M134" s="117"/>
      <c r="N134" s="113"/>
      <c r="O134" s="117"/>
      <c r="P134" s="113"/>
      <c r="Q134" s="113"/>
      <c r="R134" s="118"/>
      <c r="S134" s="119"/>
      <c r="W134" s="133">
        <f t="shared" si="4"/>
        <v>0</v>
      </c>
      <c r="X134" s="133">
        <f t="shared" si="5"/>
        <v>0</v>
      </c>
      <c r="Y134" s="133">
        <f t="shared" si="6"/>
        <v>0</v>
      </c>
      <c r="Z134" s="133">
        <f t="shared" si="7"/>
        <v>0</v>
      </c>
    </row>
    <row r="135" spans="1:26" ht="13.8" x14ac:dyDescent="0.25">
      <c r="A135" s="40">
        <v>92</v>
      </c>
      <c r="B135" s="110" t="str">
        <f>IF(C135&gt;0,MAX(B$44:B134)+1,"")</f>
        <v/>
      </c>
      <c r="C135" s="111"/>
      <c r="D135" s="112"/>
      <c r="E135" s="113"/>
      <c r="F135" s="114"/>
      <c r="G135" s="115"/>
      <c r="H135" s="113"/>
      <c r="I135" s="116"/>
      <c r="J135" s="113"/>
      <c r="K135" s="117"/>
      <c r="L135" s="113"/>
      <c r="M135" s="117"/>
      <c r="N135" s="113"/>
      <c r="O135" s="117"/>
      <c r="P135" s="113"/>
      <c r="Q135" s="113"/>
      <c r="R135" s="118"/>
      <c r="S135" s="119"/>
      <c r="W135" s="133">
        <f t="shared" si="4"/>
        <v>0</v>
      </c>
      <c r="X135" s="133">
        <f t="shared" si="5"/>
        <v>0</v>
      </c>
      <c r="Y135" s="133">
        <f t="shared" si="6"/>
        <v>0</v>
      </c>
      <c r="Z135" s="133">
        <f t="shared" si="7"/>
        <v>0</v>
      </c>
    </row>
    <row r="136" spans="1:26" ht="13.8" x14ac:dyDescent="0.25">
      <c r="A136" s="40">
        <v>93</v>
      </c>
      <c r="B136" s="110" t="str">
        <f>IF(C136&gt;0,MAX(B$44:B135)+1,"")</f>
        <v/>
      </c>
      <c r="C136" s="111"/>
      <c r="D136" s="112"/>
      <c r="E136" s="113"/>
      <c r="F136" s="114"/>
      <c r="G136" s="115"/>
      <c r="H136" s="113"/>
      <c r="I136" s="116"/>
      <c r="J136" s="113"/>
      <c r="K136" s="117"/>
      <c r="L136" s="113"/>
      <c r="M136" s="117"/>
      <c r="N136" s="113"/>
      <c r="O136" s="117"/>
      <c r="P136" s="113"/>
      <c r="Q136" s="113"/>
      <c r="R136" s="118"/>
      <c r="S136" s="119"/>
      <c r="W136" s="133">
        <f t="shared" si="4"/>
        <v>0</v>
      </c>
      <c r="X136" s="133">
        <f t="shared" si="5"/>
        <v>0</v>
      </c>
      <c r="Y136" s="133">
        <f t="shared" si="6"/>
        <v>0</v>
      </c>
      <c r="Z136" s="133">
        <f t="shared" si="7"/>
        <v>0</v>
      </c>
    </row>
    <row r="137" spans="1:26" ht="13.8" x14ac:dyDescent="0.25">
      <c r="A137" s="40">
        <v>94</v>
      </c>
      <c r="B137" s="110" t="str">
        <f>IF(C137&gt;0,MAX(B$44:B136)+1,"")</f>
        <v/>
      </c>
      <c r="C137" s="111"/>
      <c r="D137" s="112"/>
      <c r="E137" s="113"/>
      <c r="F137" s="114"/>
      <c r="G137" s="115"/>
      <c r="H137" s="113"/>
      <c r="I137" s="116"/>
      <c r="J137" s="113"/>
      <c r="K137" s="117"/>
      <c r="L137" s="113"/>
      <c r="M137" s="117"/>
      <c r="N137" s="113"/>
      <c r="O137" s="117"/>
      <c r="P137" s="113"/>
      <c r="Q137" s="113"/>
      <c r="R137" s="118"/>
      <c r="S137" s="119"/>
      <c r="W137" s="133">
        <f t="shared" si="4"/>
        <v>0</v>
      </c>
      <c r="X137" s="133">
        <f t="shared" si="5"/>
        <v>0</v>
      </c>
      <c r="Y137" s="133">
        <f t="shared" si="6"/>
        <v>0</v>
      </c>
      <c r="Z137" s="133">
        <f t="shared" si="7"/>
        <v>0</v>
      </c>
    </row>
    <row r="138" spans="1:26" ht="13.8" x14ac:dyDescent="0.25">
      <c r="A138" s="40">
        <v>95</v>
      </c>
      <c r="B138" s="110" t="str">
        <f>IF(C138&gt;0,MAX(B$44:B137)+1,"")</f>
        <v/>
      </c>
      <c r="C138" s="111"/>
      <c r="D138" s="112"/>
      <c r="E138" s="113"/>
      <c r="F138" s="114"/>
      <c r="G138" s="115"/>
      <c r="H138" s="113"/>
      <c r="I138" s="116"/>
      <c r="J138" s="113"/>
      <c r="K138" s="117"/>
      <c r="L138" s="113"/>
      <c r="M138" s="117"/>
      <c r="N138" s="113"/>
      <c r="O138" s="117"/>
      <c r="P138" s="113"/>
      <c r="Q138" s="113"/>
      <c r="R138" s="118"/>
      <c r="S138" s="119"/>
      <c r="W138" s="133">
        <f t="shared" si="4"/>
        <v>0</v>
      </c>
      <c r="X138" s="133">
        <f t="shared" si="5"/>
        <v>0</v>
      </c>
      <c r="Y138" s="133">
        <f t="shared" si="6"/>
        <v>0</v>
      </c>
      <c r="Z138" s="133">
        <f t="shared" si="7"/>
        <v>0</v>
      </c>
    </row>
    <row r="139" spans="1:26" ht="13.8" x14ac:dyDescent="0.25">
      <c r="A139" s="40">
        <v>96</v>
      </c>
      <c r="B139" s="110" t="str">
        <f>IF(C139&gt;0,MAX(B$44:B138)+1,"")</f>
        <v/>
      </c>
      <c r="C139" s="111"/>
      <c r="D139" s="112"/>
      <c r="E139" s="113"/>
      <c r="F139" s="114"/>
      <c r="G139" s="115"/>
      <c r="H139" s="113"/>
      <c r="I139" s="116"/>
      <c r="J139" s="113"/>
      <c r="K139" s="117"/>
      <c r="L139" s="113"/>
      <c r="M139" s="117"/>
      <c r="N139" s="113"/>
      <c r="O139" s="117"/>
      <c r="P139" s="113"/>
      <c r="Q139" s="113"/>
      <c r="R139" s="118"/>
      <c r="S139" s="119"/>
      <c r="W139" s="133">
        <f t="shared" si="4"/>
        <v>0</v>
      </c>
      <c r="X139" s="133">
        <f t="shared" si="5"/>
        <v>0</v>
      </c>
      <c r="Y139" s="133">
        <f t="shared" si="6"/>
        <v>0</v>
      </c>
      <c r="Z139" s="133">
        <f t="shared" si="7"/>
        <v>0</v>
      </c>
    </row>
    <row r="140" spans="1:26" ht="13.8" x14ac:dyDescent="0.25">
      <c r="A140" s="40">
        <v>97</v>
      </c>
      <c r="B140" s="110" t="str">
        <f>IF(C140&gt;0,MAX(B$44:B139)+1,"")</f>
        <v/>
      </c>
      <c r="C140" s="111"/>
      <c r="D140" s="112"/>
      <c r="E140" s="113"/>
      <c r="F140" s="114"/>
      <c r="G140" s="115"/>
      <c r="H140" s="113"/>
      <c r="I140" s="116"/>
      <c r="J140" s="113"/>
      <c r="K140" s="117"/>
      <c r="L140" s="113"/>
      <c r="M140" s="117"/>
      <c r="N140" s="113"/>
      <c r="O140" s="117"/>
      <c r="P140" s="113"/>
      <c r="Q140" s="113"/>
      <c r="R140" s="118"/>
      <c r="S140" s="119"/>
      <c r="W140" s="133">
        <f t="shared" si="4"/>
        <v>0</v>
      </c>
      <c r="X140" s="133">
        <f t="shared" si="5"/>
        <v>0</v>
      </c>
      <c r="Y140" s="133">
        <f t="shared" si="6"/>
        <v>0</v>
      </c>
      <c r="Z140" s="133">
        <f t="shared" si="7"/>
        <v>0</v>
      </c>
    </row>
    <row r="141" spans="1:26" ht="13.8" x14ac:dyDescent="0.25">
      <c r="A141" s="40">
        <v>98</v>
      </c>
      <c r="B141" s="110" t="str">
        <f>IF(C141&gt;0,MAX(B$44:B140)+1,"")</f>
        <v/>
      </c>
      <c r="C141" s="111"/>
      <c r="D141" s="112"/>
      <c r="E141" s="113"/>
      <c r="F141" s="114"/>
      <c r="G141" s="115"/>
      <c r="H141" s="113"/>
      <c r="I141" s="116"/>
      <c r="J141" s="113"/>
      <c r="K141" s="117"/>
      <c r="L141" s="113"/>
      <c r="M141" s="117"/>
      <c r="N141" s="113"/>
      <c r="O141" s="117"/>
      <c r="P141" s="113"/>
      <c r="Q141" s="113"/>
      <c r="R141" s="118"/>
      <c r="S141" s="119"/>
      <c r="W141" s="133">
        <f t="shared" si="4"/>
        <v>0</v>
      </c>
      <c r="X141" s="133">
        <f t="shared" si="5"/>
        <v>0</v>
      </c>
      <c r="Y141" s="133">
        <f t="shared" si="6"/>
        <v>0</v>
      </c>
      <c r="Z141" s="133">
        <f t="shared" si="7"/>
        <v>0</v>
      </c>
    </row>
    <row r="142" spans="1:26" ht="13.8" x14ac:dyDescent="0.25">
      <c r="A142" s="40">
        <v>99</v>
      </c>
      <c r="B142" s="110" t="str">
        <f>IF(C142&gt;0,MAX(B$44:B141)+1,"")</f>
        <v/>
      </c>
      <c r="C142" s="111"/>
      <c r="D142" s="112"/>
      <c r="E142" s="113"/>
      <c r="F142" s="114"/>
      <c r="G142" s="115"/>
      <c r="H142" s="113"/>
      <c r="I142" s="116"/>
      <c r="J142" s="113"/>
      <c r="K142" s="117"/>
      <c r="L142" s="113"/>
      <c r="M142" s="117"/>
      <c r="N142" s="113"/>
      <c r="O142" s="117"/>
      <c r="P142" s="113"/>
      <c r="Q142" s="113"/>
      <c r="R142" s="118"/>
      <c r="S142" s="119"/>
      <c r="W142" s="133">
        <f t="shared" si="4"/>
        <v>0</v>
      </c>
      <c r="X142" s="133">
        <f t="shared" si="5"/>
        <v>0</v>
      </c>
      <c r="Y142" s="133">
        <f t="shared" si="6"/>
        <v>0</v>
      </c>
      <c r="Z142" s="133">
        <f t="shared" si="7"/>
        <v>0</v>
      </c>
    </row>
    <row r="143" spans="1:26" ht="13.8" x14ac:dyDescent="0.25">
      <c r="A143" s="40">
        <v>100</v>
      </c>
      <c r="B143" s="110" t="str">
        <f>IF(C143&gt;0,MAX(B$44:B142)+1,"")</f>
        <v/>
      </c>
      <c r="C143" s="111"/>
      <c r="D143" s="112"/>
      <c r="E143" s="113"/>
      <c r="F143" s="114"/>
      <c r="G143" s="115"/>
      <c r="H143" s="113"/>
      <c r="I143" s="116"/>
      <c r="J143" s="113"/>
      <c r="K143" s="117"/>
      <c r="L143" s="113"/>
      <c r="M143" s="117"/>
      <c r="N143" s="113"/>
      <c r="O143" s="117"/>
      <c r="P143" s="113"/>
      <c r="Q143" s="113"/>
      <c r="R143" s="118"/>
      <c r="S143" s="119"/>
      <c r="W143" s="133">
        <f t="shared" si="4"/>
        <v>0</v>
      </c>
      <c r="X143" s="133">
        <f t="shared" si="5"/>
        <v>0</v>
      </c>
      <c r="Y143" s="133">
        <f t="shared" si="6"/>
        <v>0</v>
      </c>
      <c r="Z143" s="133">
        <f t="shared" si="7"/>
        <v>0</v>
      </c>
    </row>
    <row r="144" spans="1:26" ht="13.8" x14ac:dyDescent="0.25">
      <c r="A144" s="40">
        <v>101</v>
      </c>
      <c r="B144" s="110" t="str">
        <f>IF(C144&gt;0,MAX(B$44:B143)+1,"")</f>
        <v/>
      </c>
      <c r="C144" s="111"/>
      <c r="D144" s="112"/>
      <c r="E144" s="113"/>
      <c r="F144" s="114"/>
      <c r="G144" s="115"/>
      <c r="H144" s="113"/>
      <c r="I144" s="116"/>
      <c r="J144" s="113"/>
      <c r="K144" s="117"/>
      <c r="L144" s="113"/>
      <c r="M144" s="117"/>
      <c r="N144" s="113"/>
      <c r="O144" s="117"/>
      <c r="P144" s="113"/>
      <c r="Q144" s="113"/>
      <c r="R144" s="118"/>
      <c r="S144" s="119"/>
      <c r="W144" s="133">
        <f t="shared" si="4"/>
        <v>0</v>
      </c>
      <c r="X144" s="133">
        <f t="shared" si="5"/>
        <v>0</v>
      </c>
      <c r="Y144" s="133">
        <f t="shared" si="6"/>
        <v>0</v>
      </c>
      <c r="Z144" s="133">
        <f t="shared" si="7"/>
        <v>0</v>
      </c>
    </row>
    <row r="145" spans="1:26" ht="13.8" x14ac:dyDescent="0.25">
      <c r="A145" s="40">
        <v>102</v>
      </c>
      <c r="B145" s="110" t="str">
        <f>IF(C145&gt;0,MAX(B$44:B144)+1,"")</f>
        <v/>
      </c>
      <c r="C145" s="111"/>
      <c r="D145" s="112"/>
      <c r="E145" s="113"/>
      <c r="F145" s="114"/>
      <c r="G145" s="115"/>
      <c r="H145" s="113"/>
      <c r="I145" s="116"/>
      <c r="J145" s="113"/>
      <c r="K145" s="117"/>
      <c r="L145" s="113"/>
      <c r="M145" s="117"/>
      <c r="N145" s="113"/>
      <c r="O145" s="117"/>
      <c r="P145" s="113"/>
      <c r="Q145" s="113"/>
      <c r="R145" s="118"/>
      <c r="S145" s="119"/>
      <c r="W145" s="133">
        <f t="shared" si="4"/>
        <v>0</v>
      </c>
      <c r="X145" s="133">
        <f t="shared" si="5"/>
        <v>0</v>
      </c>
      <c r="Y145" s="133">
        <f t="shared" si="6"/>
        <v>0</v>
      </c>
      <c r="Z145" s="133">
        <f t="shared" si="7"/>
        <v>0</v>
      </c>
    </row>
    <row r="146" spans="1:26" ht="13.8" x14ac:dyDescent="0.25">
      <c r="A146" s="40">
        <v>103</v>
      </c>
      <c r="B146" s="110" t="str">
        <f>IF(C146&gt;0,MAX(B$44:B145)+1,"")</f>
        <v/>
      </c>
      <c r="C146" s="111"/>
      <c r="D146" s="112"/>
      <c r="E146" s="113"/>
      <c r="F146" s="114"/>
      <c r="G146" s="115"/>
      <c r="H146" s="113"/>
      <c r="I146" s="116"/>
      <c r="J146" s="113"/>
      <c r="K146" s="117"/>
      <c r="L146" s="113"/>
      <c r="M146" s="117"/>
      <c r="N146" s="113"/>
      <c r="O146" s="117"/>
      <c r="P146" s="113"/>
      <c r="Q146" s="113"/>
      <c r="R146" s="118"/>
      <c r="S146" s="119"/>
      <c r="W146" s="133">
        <f t="shared" si="4"/>
        <v>0</v>
      </c>
      <c r="X146" s="133">
        <f t="shared" si="5"/>
        <v>0</v>
      </c>
      <c r="Y146" s="133">
        <f t="shared" si="6"/>
        <v>0</v>
      </c>
      <c r="Z146" s="133">
        <f t="shared" si="7"/>
        <v>0</v>
      </c>
    </row>
    <row r="147" spans="1:26" ht="13.8" x14ac:dyDescent="0.25">
      <c r="A147" s="40">
        <v>104</v>
      </c>
      <c r="B147" s="110" t="str">
        <f>IF(C147&gt;0,MAX(B$44:B146)+1,"")</f>
        <v/>
      </c>
      <c r="C147" s="111"/>
      <c r="D147" s="112"/>
      <c r="E147" s="113"/>
      <c r="F147" s="114"/>
      <c r="G147" s="115"/>
      <c r="H147" s="113"/>
      <c r="I147" s="116"/>
      <c r="J147" s="113"/>
      <c r="K147" s="117"/>
      <c r="L147" s="113"/>
      <c r="M147" s="117"/>
      <c r="N147" s="113"/>
      <c r="O147" s="117"/>
      <c r="P147" s="113"/>
      <c r="Q147" s="113"/>
      <c r="R147" s="118"/>
      <c r="S147" s="119"/>
      <c r="W147" s="133">
        <f t="shared" si="4"/>
        <v>0</v>
      </c>
      <c r="X147" s="133">
        <f t="shared" si="5"/>
        <v>0</v>
      </c>
      <c r="Y147" s="133">
        <f t="shared" si="6"/>
        <v>0</v>
      </c>
      <c r="Z147" s="133">
        <f t="shared" si="7"/>
        <v>0</v>
      </c>
    </row>
    <row r="148" spans="1:26" ht="13.8" x14ac:dyDescent="0.25">
      <c r="A148" s="40">
        <v>105</v>
      </c>
      <c r="B148" s="110" t="str">
        <f>IF(C148&gt;0,MAX(B$44:B147)+1,"")</f>
        <v/>
      </c>
      <c r="C148" s="111"/>
      <c r="D148" s="112"/>
      <c r="E148" s="113"/>
      <c r="F148" s="114"/>
      <c r="G148" s="115"/>
      <c r="H148" s="113"/>
      <c r="I148" s="116"/>
      <c r="J148" s="113"/>
      <c r="K148" s="117"/>
      <c r="L148" s="113"/>
      <c r="M148" s="117"/>
      <c r="N148" s="113"/>
      <c r="O148" s="117"/>
      <c r="P148" s="113"/>
      <c r="Q148" s="113"/>
      <c r="R148" s="118"/>
      <c r="S148" s="119"/>
      <c r="W148" s="133">
        <f t="shared" si="4"/>
        <v>0</v>
      </c>
      <c r="X148" s="133">
        <f t="shared" si="5"/>
        <v>0</v>
      </c>
      <c r="Y148" s="133">
        <f t="shared" si="6"/>
        <v>0</v>
      </c>
      <c r="Z148" s="133">
        <f t="shared" si="7"/>
        <v>0</v>
      </c>
    </row>
    <row r="149" spans="1:26" ht="13.8" x14ac:dyDescent="0.25">
      <c r="A149" s="40">
        <v>106</v>
      </c>
      <c r="B149" s="110" t="str">
        <f>IF(C149&gt;0,MAX(B$44:B148)+1,"")</f>
        <v/>
      </c>
      <c r="C149" s="111"/>
      <c r="D149" s="112"/>
      <c r="E149" s="113"/>
      <c r="F149" s="114"/>
      <c r="G149" s="115"/>
      <c r="H149" s="113"/>
      <c r="I149" s="116"/>
      <c r="J149" s="113"/>
      <c r="K149" s="117"/>
      <c r="L149" s="113"/>
      <c r="M149" s="117"/>
      <c r="N149" s="113"/>
      <c r="O149" s="117"/>
      <c r="P149" s="113"/>
      <c r="Q149" s="113"/>
      <c r="R149" s="118"/>
      <c r="S149" s="119"/>
      <c r="W149" s="133">
        <f t="shared" si="4"/>
        <v>0</v>
      </c>
      <c r="X149" s="133">
        <f t="shared" si="5"/>
        <v>0</v>
      </c>
      <c r="Y149" s="133">
        <f t="shared" si="6"/>
        <v>0</v>
      </c>
      <c r="Z149" s="133">
        <f t="shared" si="7"/>
        <v>0</v>
      </c>
    </row>
    <row r="150" spans="1:26" ht="13.8" x14ac:dyDescent="0.25">
      <c r="A150" s="40">
        <v>107</v>
      </c>
      <c r="B150" s="110" t="str">
        <f>IF(C150&gt;0,MAX(B$44:B149)+1,"")</f>
        <v/>
      </c>
      <c r="C150" s="111"/>
      <c r="D150" s="112"/>
      <c r="E150" s="113"/>
      <c r="F150" s="114"/>
      <c r="G150" s="115"/>
      <c r="H150" s="113"/>
      <c r="I150" s="116"/>
      <c r="J150" s="113"/>
      <c r="K150" s="117"/>
      <c r="L150" s="113"/>
      <c r="M150" s="117"/>
      <c r="N150" s="113"/>
      <c r="O150" s="117"/>
      <c r="P150" s="113"/>
      <c r="Q150" s="113"/>
      <c r="R150" s="118"/>
      <c r="S150" s="119"/>
      <c r="W150" s="133">
        <f t="shared" si="4"/>
        <v>0</v>
      </c>
      <c r="X150" s="133">
        <f t="shared" si="5"/>
        <v>0</v>
      </c>
      <c r="Y150" s="133">
        <f t="shared" si="6"/>
        <v>0</v>
      </c>
      <c r="Z150" s="133">
        <f t="shared" si="7"/>
        <v>0</v>
      </c>
    </row>
    <row r="151" spans="1:26" ht="13.8" x14ac:dyDescent="0.25">
      <c r="A151" s="40">
        <v>108</v>
      </c>
      <c r="B151" s="110" t="str">
        <f>IF(C151&gt;0,MAX(B$44:B150)+1,"")</f>
        <v/>
      </c>
      <c r="C151" s="111"/>
      <c r="D151" s="112"/>
      <c r="E151" s="113"/>
      <c r="F151" s="114"/>
      <c r="G151" s="115"/>
      <c r="H151" s="113"/>
      <c r="I151" s="116"/>
      <c r="J151" s="113"/>
      <c r="K151" s="117"/>
      <c r="L151" s="113"/>
      <c r="M151" s="117"/>
      <c r="N151" s="113"/>
      <c r="O151" s="117"/>
      <c r="P151" s="113"/>
      <c r="Q151" s="113"/>
      <c r="R151" s="118"/>
      <c r="S151" s="119"/>
      <c r="W151" s="133">
        <f t="shared" si="4"/>
        <v>0</v>
      </c>
      <c r="X151" s="133">
        <f t="shared" si="5"/>
        <v>0</v>
      </c>
      <c r="Y151" s="133">
        <f t="shared" si="6"/>
        <v>0</v>
      </c>
      <c r="Z151" s="133">
        <f t="shared" si="7"/>
        <v>0</v>
      </c>
    </row>
    <row r="152" spans="1:26" ht="13.8" x14ac:dyDescent="0.25">
      <c r="A152" s="40">
        <v>109</v>
      </c>
      <c r="B152" s="110" t="str">
        <f>IF(C152&gt;0,MAX(B$44:B151)+1,"")</f>
        <v/>
      </c>
      <c r="C152" s="111"/>
      <c r="D152" s="112"/>
      <c r="E152" s="113"/>
      <c r="F152" s="114"/>
      <c r="G152" s="115"/>
      <c r="H152" s="113"/>
      <c r="I152" s="116"/>
      <c r="J152" s="113"/>
      <c r="K152" s="117"/>
      <c r="L152" s="113"/>
      <c r="M152" s="117"/>
      <c r="N152" s="113"/>
      <c r="O152" s="117"/>
      <c r="P152" s="113"/>
      <c r="Q152" s="113"/>
      <c r="R152" s="118"/>
      <c r="S152" s="119"/>
      <c r="W152" s="133">
        <f t="shared" si="4"/>
        <v>0</v>
      </c>
      <c r="X152" s="133">
        <f t="shared" si="5"/>
        <v>0</v>
      </c>
      <c r="Y152" s="133">
        <f t="shared" si="6"/>
        <v>0</v>
      </c>
      <c r="Z152" s="133">
        <f t="shared" si="7"/>
        <v>0</v>
      </c>
    </row>
    <row r="153" spans="1:26" ht="13.8" x14ac:dyDescent="0.25">
      <c r="A153" s="40">
        <v>110</v>
      </c>
      <c r="B153" s="110" t="str">
        <f>IF(C153&gt;0,MAX(B$44:B152)+1,"")</f>
        <v/>
      </c>
      <c r="C153" s="111"/>
      <c r="D153" s="112"/>
      <c r="E153" s="113"/>
      <c r="F153" s="114"/>
      <c r="G153" s="115"/>
      <c r="H153" s="113"/>
      <c r="I153" s="116"/>
      <c r="J153" s="113"/>
      <c r="K153" s="117"/>
      <c r="L153" s="113"/>
      <c r="M153" s="117"/>
      <c r="N153" s="113"/>
      <c r="O153" s="117"/>
      <c r="P153" s="113"/>
      <c r="Q153" s="113"/>
      <c r="R153" s="118"/>
      <c r="S153" s="119"/>
      <c r="W153" s="133">
        <f t="shared" si="4"/>
        <v>0</v>
      </c>
      <c r="X153" s="133">
        <f t="shared" si="5"/>
        <v>0</v>
      </c>
      <c r="Y153" s="133">
        <f t="shared" si="6"/>
        <v>0</v>
      </c>
      <c r="Z153" s="133">
        <f t="shared" si="7"/>
        <v>0</v>
      </c>
    </row>
    <row r="154" spans="1:26" ht="13.8" x14ac:dyDescent="0.25">
      <c r="A154" s="40">
        <v>111</v>
      </c>
      <c r="B154" s="110" t="str">
        <f>IF(C154&gt;0,MAX(B$44:B153)+1,"")</f>
        <v/>
      </c>
      <c r="C154" s="111"/>
      <c r="D154" s="112"/>
      <c r="E154" s="113"/>
      <c r="F154" s="114"/>
      <c r="G154" s="115"/>
      <c r="H154" s="113"/>
      <c r="I154" s="116"/>
      <c r="J154" s="113"/>
      <c r="K154" s="117"/>
      <c r="L154" s="113"/>
      <c r="M154" s="117"/>
      <c r="N154" s="113"/>
      <c r="O154" s="117"/>
      <c r="P154" s="113"/>
      <c r="Q154" s="113"/>
      <c r="R154" s="118"/>
      <c r="S154" s="119"/>
      <c r="W154" s="133">
        <f t="shared" si="4"/>
        <v>0</v>
      </c>
      <c r="X154" s="133">
        <f t="shared" si="5"/>
        <v>0</v>
      </c>
      <c r="Y154" s="133">
        <f t="shared" si="6"/>
        <v>0</v>
      </c>
      <c r="Z154" s="133">
        <f t="shared" si="7"/>
        <v>0</v>
      </c>
    </row>
    <row r="155" spans="1:26" ht="13.8" x14ac:dyDescent="0.25">
      <c r="A155" s="40">
        <v>112</v>
      </c>
      <c r="B155" s="110" t="str">
        <f>IF(C155&gt;0,MAX(B$44:B154)+1,"")</f>
        <v/>
      </c>
      <c r="C155" s="111"/>
      <c r="D155" s="112"/>
      <c r="E155" s="113"/>
      <c r="F155" s="114"/>
      <c r="G155" s="115"/>
      <c r="H155" s="113"/>
      <c r="I155" s="116"/>
      <c r="J155" s="113"/>
      <c r="K155" s="117"/>
      <c r="L155" s="113"/>
      <c r="M155" s="117"/>
      <c r="N155" s="113"/>
      <c r="O155" s="117"/>
      <c r="P155" s="113"/>
      <c r="Q155" s="113"/>
      <c r="R155" s="118"/>
      <c r="S155" s="119"/>
      <c r="W155" s="133">
        <f t="shared" si="4"/>
        <v>0</v>
      </c>
      <c r="X155" s="133">
        <f t="shared" si="5"/>
        <v>0</v>
      </c>
      <c r="Y155" s="133">
        <f t="shared" si="6"/>
        <v>0</v>
      </c>
      <c r="Z155" s="133">
        <f t="shared" si="7"/>
        <v>0</v>
      </c>
    </row>
    <row r="156" spans="1:26" ht="13.8" x14ac:dyDescent="0.25">
      <c r="A156" s="40">
        <v>113</v>
      </c>
      <c r="B156" s="110" t="str">
        <f>IF(C156&gt;0,MAX(B$44:B155)+1,"")</f>
        <v/>
      </c>
      <c r="C156" s="111"/>
      <c r="D156" s="112"/>
      <c r="E156" s="113"/>
      <c r="F156" s="114"/>
      <c r="G156" s="115"/>
      <c r="H156" s="113"/>
      <c r="I156" s="116"/>
      <c r="J156" s="113"/>
      <c r="K156" s="117"/>
      <c r="L156" s="113"/>
      <c r="M156" s="117"/>
      <c r="N156" s="113"/>
      <c r="O156" s="117"/>
      <c r="P156" s="113"/>
      <c r="Q156" s="113"/>
      <c r="R156" s="118"/>
      <c r="S156" s="119"/>
      <c r="W156" s="133">
        <f t="shared" si="4"/>
        <v>0</v>
      </c>
      <c r="X156" s="133">
        <f t="shared" si="5"/>
        <v>0</v>
      </c>
      <c r="Y156" s="133">
        <f t="shared" si="6"/>
        <v>0</v>
      </c>
      <c r="Z156" s="133">
        <f t="shared" si="7"/>
        <v>0</v>
      </c>
    </row>
    <row r="157" spans="1:26" ht="13.8" x14ac:dyDescent="0.25">
      <c r="A157" s="40">
        <v>114</v>
      </c>
      <c r="B157" s="110" t="str">
        <f>IF(C157&gt;0,MAX(B$44:B156)+1,"")</f>
        <v/>
      </c>
      <c r="C157" s="111"/>
      <c r="D157" s="112"/>
      <c r="E157" s="113"/>
      <c r="F157" s="114"/>
      <c r="G157" s="115"/>
      <c r="H157" s="113"/>
      <c r="I157" s="116"/>
      <c r="J157" s="113"/>
      <c r="K157" s="117"/>
      <c r="L157" s="113"/>
      <c r="M157" s="117"/>
      <c r="N157" s="113"/>
      <c r="O157" s="117"/>
      <c r="P157" s="113"/>
      <c r="Q157" s="113"/>
      <c r="R157" s="118"/>
      <c r="S157" s="119"/>
      <c r="W157" s="133">
        <f t="shared" si="4"/>
        <v>0</v>
      </c>
      <c r="X157" s="133">
        <f t="shared" si="5"/>
        <v>0</v>
      </c>
      <c r="Y157" s="133">
        <f t="shared" si="6"/>
        <v>0</v>
      </c>
      <c r="Z157" s="133">
        <f t="shared" si="7"/>
        <v>0</v>
      </c>
    </row>
    <row r="158" spans="1:26" ht="13.8" x14ac:dyDescent="0.25">
      <c r="A158" s="40">
        <v>115</v>
      </c>
      <c r="B158" s="110" t="str">
        <f>IF(C158&gt;0,MAX(B$44:B157)+1,"")</f>
        <v/>
      </c>
      <c r="C158" s="111"/>
      <c r="D158" s="112"/>
      <c r="E158" s="113"/>
      <c r="F158" s="114"/>
      <c r="G158" s="115"/>
      <c r="H158" s="113"/>
      <c r="I158" s="116"/>
      <c r="J158" s="113"/>
      <c r="K158" s="117"/>
      <c r="L158" s="113"/>
      <c r="M158" s="117"/>
      <c r="N158" s="113"/>
      <c r="O158" s="117"/>
      <c r="P158" s="113"/>
      <c r="Q158" s="113"/>
      <c r="R158" s="118"/>
      <c r="S158" s="119"/>
      <c r="W158" s="133">
        <f t="shared" si="4"/>
        <v>0</v>
      </c>
      <c r="X158" s="133">
        <f t="shared" si="5"/>
        <v>0</v>
      </c>
      <c r="Y158" s="133">
        <f t="shared" si="6"/>
        <v>0</v>
      </c>
      <c r="Z158" s="133">
        <f t="shared" si="7"/>
        <v>0</v>
      </c>
    </row>
    <row r="159" spans="1:26" ht="13.8" x14ac:dyDescent="0.25">
      <c r="A159" s="40">
        <v>116</v>
      </c>
      <c r="B159" s="110" t="str">
        <f>IF(C159&gt;0,MAX(B$44:B158)+1,"")</f>
        <v/>
      </c>
      <c r="C159" s="111"/>
      <c r="D159" s="112"/>
      <c r="E159" s="113"/>
      <c r="F159" s="114"/>
      <c r="G159" s="115"/>
      <c r="H159" s="113"/>
      <c r="I159" s="116"/>
      <c r="J159" s="113"/>
      <c r="K159" s="117"/>
      <c r="L159" s="113"/>
      <c r="M159" s="117"/>
      <c r="N159" s="113"/>
      <c r="O159" s="117"/>
      <c r="P159" s="113"/>
      <c r="Q159" s="113"/>
      <c r="R159" s="118"/>
      <c r="S159" s="119"/>
      <c r="W159" s="133">
        <f t="shared" si="4"/>
        <v>0</v>
      </c>
      <c r="X159" s="133">
        <f t="shared" si="5"/>
        <v>0</v>
      </c>
      <c r="Y159" s="133">
        <f t="shared" si="6"/>
        <v>0</v>
      </c>
      <c r="Z159" s="133">
        <f t="shared" si="7"/>
        <v>0</v>
      </c>
    </row>
    <row r="160" spans="1:26" ht="13.8" x14ac:dyDescent="0.25">
      <c r="A160" s="40">
        <v>117</v>
      </c>
      <c r="B160" s="110" t="str">
        <f>IF(C160&gt;0,MAX(B$44:B159)+1,"")</f>
        <v/>
      </c>
      <c r="C160" s="111"/>
      <c r="D160" s="112"/>
      <c r="E160" s="113"/>
      <c r="F160" s="114"/>
      <c r="G160" s="115"/>
      <c r="H160" s="113"/>
      <c r="I160" s="116"/>
      <c r="J160" s="113"/>
      <c r="K160" s="117"/>
      <c r="L160" s="113"/>
      <c r="M160" s="117"/>
      <c r="N160" s="113"/>
      <c r="O160" s="117"/>
      <c r="P160" s="113"/>
      <c r="Q160" s="113"/>
      <c r="R160" s="118"/>
      <c r="S160" s="119"/>
      <c r="W160" s="133">
        <f t="shared" si="4"/>
        <v>0</v>
      </c>
      <c r="X160" s="133">
        <f t="shared" si="5"/>
        <v>0</v>
      </c>
      <c r="Y160" s="133">
        <f t="shared" si="6"/>
        <v>0</v>
      </c>
      <c r="Z160" s="133">
        <f t="shared" si="7"/>
        <v>0</v>
      </c>
    </row>
    <row r="161" spans="1:26" ht="13.8" x14ac:dyDescent="0.25">
      <c r="A161" s="40">
        <v>118</v>
      </c>
      <c r="B161" s="110" t="str">
        <f>IF(C161&gt;0,MAX(B$44:B160)+1,"")</f>
        <v/>
      </c>
      <c r="C161" s="111"/>
      <c r="D161" s="112"/>
      <c r="E161" s="113"/>
      <c r="F161" s="114"/>
      <c r="G161" s="115"/>
      <c r="H161" s="113"/>
      <c r="I161" s="116"/>
      <c r="J161" s="113"/>
      <c r="K161" s="117"/>
      <c r="L161" s="113"/>
      <c r="M161" s="117"/>
      <c r="N161" s="113"/>
      <c r="O161" s="117"/>
      <c r="P161" s="113"/>
      <c r="Q161" s="113"/>
      <c r="R161" s="118"/>
      <c r="S161" s="119"/>
      <c r="W161" s="133">
        <f t="shared" si="4"/>
        <v>0</v>
      </c>
      <c r="X161" s="133">
        <f t="shared" si="5"/>
        <v>0</v>
      </c>
      <c r="Y161" s="133">
        <f t="shared" si="6"/>
        <v>0</v>
      </c>
      <c r="Z161" s="133">
        <f t="shared" si="7"/>
        <v>0</v>
      </c>
    </row>
    <row r="162" spans="1:26" ht="13.8" x14ac:dyDescent="0.25">
      <c r="A162" s="40">
        <v>119</v>
      </c>
      <c r="B162" s="110" t="str">
        <f>IF(C162&gt;0,MAX(B$44:B161)+1,"")</f>
        <v/>
      </c>
      <c r="C162" s="111"/>
      <c r="D162" s="112"/>
      <c r="E162" s="113"/>
      <c r="F162" s="114"/>
      <c r="G162" s="115"/>
      <c r="H162" s="113"/>
      <c r="I162" s="116"/>
      <c r="J162" s="113"/>
      <c r="K162" s="117"/>
      <c r="L162" s="113"/>
      <c r="M162" s="117"/>
      <c r="N162" s="113"/>
      <c r="O162" s="117"/>
      <c r="P162" s="113"/>
      <c r="Q162" s="113"/>
      <c r="R162" s="118"/>
      <c r="S162" s="119"/>
      <c r="W162" s="133">
        <f t="shared" si="4"/>
        <v>0</v>
      </c>
      <c r="X162" s="133">
        <f t="shared" si="5"/>
        <v>0</v>
      </c>
      <c r="Y162" s="133">
        <f t="shared" si="6"/>
        <v>0</v>
      </c>
      <c r="Z162" s="133">
        <f t="shared" si="7"/>
        <v>0</v>
      </c>
    </row>
    <row r="163" spans="1:26" ht="13.8" x14ac:dyDescent="0.25">
      <c r="A163" s="40">
        <v>120</v>
      </c>
      <c r="B163" s="110" t="str">
        <f>IF(C163&gt;0,MAX(B$44:B162)+1,"")</f>
        <v/>
      </c>
      <c r="C163" s="111"/>
      <c r="D163" s="112"/>
      <c r="E163" s="113"/>
      <c r="F163" s="114"/>
      <c r="G163" s="115"/>
      <c r="H163" s="113"/>
      <c r="I163" s="116"/>
      <c r="J163" s="113"/>
      <c r="K163" s="117"/>
      <c r="L163" s="113"/>
      <c r="M163" s="117"/>
      <c r="N163" s="113"/>
      <c r="O163" s="117"/>
      <c r="P163" s="113"/>
      <c r="Q163" s="113"/>
      <c r="R163" s="118"/>
      <c r="S163" s="119"/>
      <c r="W163" s="133">
        <f t="shared" si="4"/>
        <v>0</v>
      </c>
      <c r="X163" s="133">
        <f t="shared" si="5"/>
        <v>0</v>
      </c>
      <c r="Y163" s="133">
        <f t="shared" si="6"/>
        <v>0</v>
      </c>
      <c r="Z163" s="133">
        <f t="shared" si="7"/>
        <v>0</v>
      </c>
    </row>
    <row r="164" spans="1:26" ht="13.8" x14ac:dyDescent="0.25">
      <c r="A164" s="40">
        <v>121</v>
      </c>
      <c r="B164" s="110" t="str">
        <f>IF(C164&gt;0,MAX(B$44:B163)+1,"")</f>
        <v/>
      </c>
      <c r="C164" s="111"/>
      <c r="D164" s="112"/>
      <c r="E164" s="113"/>
      <c r="F164" s="114"/>
      <c r="G164" s="115"/>
      <c r="H164" s="113"/>
      <c r="I164" s="116"/>
      <c r="J164" s="113"/>
      <c r="K164" s="117"/>
      <c r="L164" s="113"/>
      <c r="M164" s="117"/>
      <c r="N164" s="113"/>
      <c r="O164" s="117"/>
      <c r="P164" s="113"/>
      <c r="Q164" s="113"/>
      <c r="R164" s="118"/>
      <c r="S164" s="119"/>
      <c r="W164" s="133">
        <f t="shared" si="4"/>
        <v>0</v>
      </c>
      <c r="X164" s="133">
        <f t="shared" si="5"/>
        <v>0</v>
      </c>
      <c r="Y164" s="133">
        <f t="shared" si="6"/>
        <v>0</v>
      </c>
      <c r="Z164" s="133">
        <f t="shared" si="7"/>
        <v>0</v>
      </c>
    </row>
    <row r="165" spans="1:26" ht="13.8" x14ac:dyDescent="0.25">
      <c r="A165" s="40">
        <v>122</v>
      </c>
      <c r="B165" s="110" t="str">
        <f>IF(C165&gt;0,MAX(B$44:B164)+1,"")</f>
        <v/>
      </c>
      <c r="C165" s="111"/>
      <c r="D165" s="112"/>
      <c r="E165" s="113"/>
      <c r="F165" s="114"/>
      <c r="G165" s="115"/>
      <c r="H165" s="113"/>
      <c r="I165" s="116"/>
      <c r="J165" s="113"/>
      <c r="K165" s="117"/>
      <c r="L165" s="113"/>
      <c r="M165" s="117"/>
      <c r="N165" s="113"/>
      <c r="O165" s="117"/>
      <c r="P165" s="113"/>
      <c r="Q165" s="113"/>
      <c r="R165" s="118"/>
      <c r="S165" s="119"/>
      <c r="W165" s="133">
        <f t="shared" si="4"/>
        <v>0</v>
      </c>
      <c r="X165" s="133">
        <f t="shared" si="5"/>
        <v>0</v>
      </c>
      <c r="Y165" s="133">
        <f t="shared" si="6"/>
        <v>0</v>
      </c>
      <c r="Z165" s="133">
        <f t="shared" si="7"/>
        <v>0</v>
      </c>
    </row>
    <row r="166" spans="1:26" ht="13.8" x14ac:dyDescent="0.25">
      <c r="A166" s="40">
        <v>123</v>
      </c>
      <c r="B166" s="110" t="str">
        <f>IF(C166&gt;0,MAX(B$44:B165)+1,"")</f>
        <v/>
      </c>
      <c r="C166" s="111"/>
      <c r="D166" s="112"/>
      <c r="E166" s="113"/>
      <c r="F166" s="114"/>
      <c r="G166" s="115"/>
      <c r="H166" s="113"/>
      <c r="I166" s="116"/>
      <c r="J166" s="113"/>
      <c r="K166" s="117"/>
      <c r="L166" s="113"/>
      <c r="M166" s="117"/>
      <c r="N166" s="113"/>
      <c r="O166" s="117"/>
      <c r="P166" s="113"/>
      <c r="Q166" s="113"/>
      <c r="R166" s="118"/>
      <c r="S166" s="119"/>
      <c r="W166" s="133">
        <f t="shared" si="4"/>
        <v>0</v>
      </c>
      <c r="X166" s="133">
        <f t="shared" si="5"/>
        <v>0</v>
      </c>
      <c r="Y166" s="133">
        <f t="shared" si="6"/>
        <v>0</v>
      </c>
      <c r="Z166" s="133">
        <f t="shared" si="7"/>
        <v>0</v>
      </c>
    </row>
    <row r="167" spans="1:26" ht="13.8" x14ac:dyDescent="0.25">
      <c r="A167" s="40">
        <v>124</v>
      </c>
      <c r="B167" s="110" t="str">
        <f>IF(C167&gt;0,MAX(B$44:B166)+1,"")</f>
        <v/>
      </c>
      <c r="C167" s="111"/>
      <c r="D167" s="112"/>
      <c r="E167" s="113"/>
      <c r="F167" s="114"/>
      <c r="G167" s="115"/>
      <c r="H167" s="113"/>
      <c r="I167" s="116"/>
      <c r="J167" s="113"/>
      <c r="K167" s="117"/>
      <c r="L167" s="113"/>
      <c r="M167" s="117"/>
      <c r="N167" s="113"/>
      <c r="O167" s="117"/>
      <c r="P167" s="113"/>
      <c r="Q167" s="113"/>
      <c r="R167" s="118"/>
      <c r="S167" s="119"/>
      <c r="W167" s="133">
        <f t="shared" si="4"/>
        <v>0</v>
      </c>
      <c r="X167" s="133">
        <f t="shared" si="5"/>
        <v>0</v>
      </c>
      <c r="Y167" s="133">
        <f t="shared" si="6"/>
        <v>0</v>
      </c>
      <c r="Z167" s="133">
        <f t="shared" si="7"/>
        <v>0</v>
      </c>
    </row>
    <row r="168" spans="1:26" ht="13.8" x14ac:dyDescent="0.25">
      <c r="A168" s="40">
        <v>125</v>
      </c>
      <c r="B168" s="110" t="str">
        <f>IF(C168&gt;0,MAX(B$44:B167)+1,"")</f>
        <v/>
      </c>
      <c r="C168" s="111"/>
      <c r="D168" s="112"/>
      <c r="E168" s="113"/>
      <c r="F168" s="114"/>
      <c r="G168" s="115"/>
      <c r="H168" s="113"/>
      <c r="I168" s="116"/>
      <c r="J168" s="113"/>
      <c r="K168" s="117"/>
      <c r="L168" s="113"/>
      <c r="M168" s="117"/>
      <c r="N168" s="113"/>
      <c r="O168" s="117"/>
      <c r="P168" s="113"/>
      <c r="Q168" s="113"/>
      <c r="R168" s="118"/>
      <c r="S168" s="119"/>
      <c r="W168" s="133">
        <f t="shared" si="4"/>
        <v>0</v>
      </c>
      <c r="X168" s="133">
        <f t="shared" si="5"/>
        <v>0</v>
      </c>
      <c r="Y168" s="133">
        <f t="shared" si="6"/>
        <v>0</v>
      </c>
      <c r="Z168" s="133">
        <f t="shared" si="7"/>
        <v>0</v>
      </c>
    </row>
    <row r="169" spans="1:26" ht="13.8" x14ac:dyDescent="0.25">
      <c r="A169" s="40">
        <v>126</v>
      </c>
      <c r="B169" s="110" t="str">
        <f>IF(C169&gt;0,MAX(B$44:B168)+1,"")</f>
        <v/>
      </c>
      <c r="C169" s="111"/>
      <c r="D169" s="112"/>
      <c r="E169" s="113"/>
      <c r="F169" s="114"/>
      <c r="G169" s="115"/>
      <c r="H169" s="113"/>
      <c r="I169" s="116"/>
      <c r="J169" s="113"/>
      <c r="K169" s="117"/>
      <c r="L169" s="113"/>
      <c r="M169" s="117"/>
      <c r="N169" s="113"/>
      <c r="O169" s="117"/>
      <c r="P169" s="113"/>
      <c r="Q169" s="113"/>
      <c r="R169" s="118"/>
      <c r="S169" s="119"/>
      <c r="W169" s="133">
        <f t="shared" si="4"/>
        <v>0</v>
      </c>
      <c r="X169" s="133">
        <f t="shared" si="5"/>
        <v>0</v>
      </c>
      <c r="Y169" s="133">
        <f t="shared" si="6"/>
        <v>0</v>
      </c>
      <c r="Z169" s="133">
        <f t="shared" si="7"/>
        <v>0</v>
      </c>
    </row>
    <row r="170" spans="1:26" ht="13.8" x14ac:dyDescent="0.25">
      <c r="A170" s="40">
        <v>127</v>
      </c>
      <c r="B170" s="110" t="str">
        <f>IF(C170&gt;0,MAX(B$44:B169)+1,"")</f>
        <v/>
      </c>
      <c r="C170" s="111"/>
      <c r="D170" s="112"/>
      <c r="E170" s="113"/>
      <c r="F170" s="114"/>
      <c r="G170" s="115"/>
      <c r="H170" s="113"/>
      <c r="I170" s="116"/>
      <c r="J170" s="113"/>
      <c r="K170" s="117"/>
      <c r="L170" s="113"/>
      <c r="M170" s="117"/>
      <c r="N170" s="113"/>
      <c r="O170" s="117"/>
      <c r="P170" s="113"/>
      <c r="Q170" s="113"/>
      <c r="R170" s="118"/>
      <c r="S170" s="119"/>
      <c r="W170" s="133">
        <f t="shared" si="4"/>
        <v>0</v>
      </c>
      <c r="X170" s="133">
        <f t="shared" si="5"/>
        <v>0</v>
      </c>
      <c r="Y170" s="133">
        <f t="shared" si="6"/>
        <v>0</v>
      </c>
      <c r="Z170" s="133">
        <f t="shared" si="7"/>
        <v>0</v>
      </c>
    </row>
    <row r="171" spans="1:26" ht="13.8" x14ac:dyDescent="0.25">
      <c r="A171" s="40">
        <v>128</v>
      </c>
      <c r="B171" s="110" t="str">
        <f>IF(C171&gt;0,MAX(B$44:B170)+1,"")</f>
        <v/>
      </c>
      <c r="C171" s="111"/>
      <c r="D171" s="112"/>
      <c r="E171" s="113"/>
      <c r="F171" s="114"/>
      <c r="G171" s="115"/>
      <c r="H171" s="113"/>
      <c r="I171" s="116"/>
      <c r="J171" s="113"/>
      <c r="K171" s="117"/>
      <c r="L171" s="113"/>
      <c r="M171" s="117"/>
      <c r="N171" s="113"/>
      <c r="O171" s="117"/>
      <c r="P171" s="113"/>
      <c r="Q171" s="113"/>
      <c r="R171" s="118"/>
      <c r="S171" s="119"/>
      <c r="W171" s="133">
        <f t="shared" si="4"/>
        <v>0</v>
      </c>
      <c r="X171" s="133">
        <f t="shared" si="5"/>
        <v>0</v>
      </c>
      <c r="Y171" s="133">
        <f t="shared" si="6"/>
        <v>0</v>
      </c>
      <c r="Z171" s="133">
        <f t="shared" si="7"/>
        <v>0</v>
      </c>
    </row>
    <row r="172" spans="1:26" ht="13.8" x14ac:dyDescent="0.25">
      <c r="A172" s="40">
        <v>129</v>
      </c>
      <c r="B172" s="110" t="str">
        <f>IF(C172&gt;0,MAX(B$44:B171)+1,"")</f>
        <v/>
      </c>
      <c r="C172" s="111"/>
      <c r="D172" s="112"/>
      <c r="E172" s="113"/>
      <c r="F172" s="114"/>
      <c r="G172" s="115"/>
      <c r="H172" s="113"/>
      <c r="I172" s="116"/>
      <c r="J172" s="113"/>
      <c r="K172" s="117"/>
      <c r="L172" s="113"/>
      <c r="M172" s="117"/>
      <c r="N172" s="113"/>
      <c r="O172" s="117"/>
      <c r="P172" s="113"/>
      <c r="Q172" s="113"/>
      <c r="R172" s="118"/>
      <c r="S172" s="119"/>
      <c r="W172" s="133">
        <f t="shared" si="4"/>
        <v>0</v>
      </c>
      <c r="X172" s="133">
        <f t="shared" si="5"/>
        <v>0</v>
      </c>
      <c r="Y172" s="133">
        <f t="shared" si="6"/>
        <v>0</v>
      </c>
      <c r="Z172" s="133">
        <f t="shared" si="7"/>
        <v>0</v>
      </c>
    </row>
    <row r="173" spans="1:26" ht="13.8" x14ac:dyDescent="0.25">
      <c r="A173" s="40">
        <v>130</v>
      </c>
      <c r="B173" s="110" t="str">
        <f>IF(C173&gt;0,MAX(B$44:B172)+1,"")</f>
        <v/>
      </c>
      <c r="C173" s="111"/>
      <c r="D173" s="112"/>
      <c r="E173" s="113"/>
      <c r="F173" s="114"/>
      <c r="G173" s="115"/>
      <c r="H173" s="113"/>
      <c r="I173" s="116"/>
      <c r="J173" s="113"/>
      <c r="K173" s="117"/>
      <c r="L173" s="113"/>
      <c r="M173" s="117"/>
      <c r="N173" s="113"/>
      <c r="O173" s="117"/>
      <c r="P173" s="113"/>
      <c r="Q173" s="113"/>
      <c r="R173" s="118"/>
      <c r="S173" s="119"/>
      <c r="W173" s="133">
        <f t="shared" ref="W173:W236" si="8">K173*I173</f>
        <v>0</v>
      </c>
      <c r="X173" s="133">
        <f t="shared" ref="X173:X236" si="9">M173*I173</f>
        <v>0</v>
      </c>
      <c r="Y173" s="133">
        <f t="shared" ref="Y173:Y236" si="10">O173*I173</f>
        <v>0</v>
      </c>
      <c r="Z173" s="133">
        <f t="shared" ref="Z173:Z236" si="11">IF(E173="No",I173,0)</f>
        <v>0</v>
      </c>
    </row>
    <row r="174" spans="1:26" ht="13.8" x14ac:dyDescent="0.25">
      <c r="A174" s="40">
        <v>131</v>
      </c>
      <c r="B174" s="110" t="str">
        <f>IF(C174&gt;0,MAX(B$44:B173)+1,"")</f>
        <v/>
      </c>
      <c r="C174" s="111"/>
      <c r="D174" s="112"/>
      <c r="E174" s="113"/>
      <c r="F174" s="114"/>
      <c r="G174" s="115"/>
      <c r="H174" s="113"/>
      <c r="I174" s="116"/>
      <c r="J174" s="113"/>
      <c r="K174" s="117"/>
      <c r="L174" s="113"/>
      <c r="M174" s="117"/>
      <c r="N174" s="113"/>
      <c r="O174" s="117"/>
      <c r="P174" s="113"/>
      <c r="Q174" s="113"/>
      <c r="R174" s="118"/>
      <c r="S174" s="119"/>
      <c r="W174" s="133">
        <f t="shared" si="8"/>
        <v>0</v>
      </c>
      <c r="X174" s="133">
        <f t="shared" si="9"/>
        <v>0</v>
      </c>
      <c r="Y174" s="133">
        <f t="shared" si="10"/>
        <v>0</v>
      </c>
      <c r="Z174" s="133">
        <f t="shared" si="11"/>
        <v>0</v>
      </c>
    </row>
    <row r="175" spans="1:26" ht="13.8" x14ac:dyDescent="0.25">
      <c r="A175" s="40">
        <v>132</v>
      </c>
      <c r="B175" s="110" t="str">
        <f>IF(C175&gt;0,MAX(B$44:B174)+1,"")</f>
        <v/>
      </c>
      <c r="C175" s="111"/>
      <c r="D175" s="112"/>
      <c r="E175" s="113"/>
      <c r="F175" s="114"/>
      <c r="G175" s="115"/>
      <c r="H175" s="113"/>
      <c r="I175" s="116"/>
      <c r="J175" s="113"/>
      <c r="K175" s="117"/>
      <c r="L175" s="113"/>
      <c r="M175" s="117"/>
      <c r="N175" s="113"/>
      <c r="O175" s="117"/>
      <c r="P175" s="113"/>
      <c r="Q175" s="113"/>
      <c r="R175" s="118"/>
      <c r="S175" s="119"/>
      <c r="W175" s="133">
        <f t="shared" si="8"/>
        <v>0</v>
      </c>
      <c r="X175" s="133">
        <f t="shared" si="9"/>
        <v>0</v>
      </c>
      <c r="Y175" s="133">
        <f t="shared" si="10"/>
        <v>0</v>
      </c>
      <c r="Z175" s="133">
        <f t="shared" si="11"/>
        <v>0</v>
      </c>
    </row>
    <row r="176" spans="1:26" ht="13.8" x14ac:dyDescent="0.25">
      <c r="A176" s="40">
        <v>133</v>
      </c>
      <c r="B176" s="110" t="str">
        <f>IF(C176&gt;0,MAX(B$44:B175)+1,"")</f>
        <v/>
      </c>
      <c r="C176" s="111"/>
      <c r="D176" s="112"/>
      <c r="E176" s="113"/>
      <c r="F176" s="114"/>
      <c r="G176" s="115"/>
      <c r="H176" s="113"/>
      <c r="I176" s="116"/>
      <c r="J176" s="113"/>
      <c r="K176" s="117"/>
      <c r="L176" s="113"/>
      <c r="M176" s="117"/>
      <c r="N176" s="113"/>
      <c r="O176" s="117"/>
      <c r="P176" s="113"/>
      <c r="Q176" s="113"/>
      <c r="R176" s="118"/>
      <c r="S176" s="119"/>
      <c r="W176" s="133">
        <f t="shared" si="8"/>
        <v>0</v>
      </c>
      <c r="X176" s="133">
        <f t="shared" si="9"/>
        <v>0</v>
      </c>
      <c r="Y176" s="133">
        <f t="shared" si="10"/>
        <v>0</v>
      </c>
      <c r="Z176" s="133">
        <f t="shared" si="11"/>
        <v>0</v>
      </c>
    </row>
    <row r="177" spans="1:26" ht="13.8" x14ac:dyDescent="0.25">
      <c r="A177" s="40">
        <v>134</v>
      </c>
      <c r="B177" s="110" t="str">
        <f>IF(C177&gt;0,MAX(B$44:B176)+1,"")</f>
        <v/>
      </c>
      <c r="C177" s="111"/>
      <c r="D177" s="112"/>
      <c r="E177" s="113"/>
      <c r="F177" s="114"/>
      <c r="G177" s="115"/>
      <c r="H177" s="113"/>
      <c r="I177" s="116"/>
      <c r="J177" s="113"/>
      <c r="K177" s="117"/>
      <c r="L177" s="113"/>
      <c r="M177" s="117"/>
      <c r="N177" s="113"/>
      <c r="O177" s="117"/>
      <c r="P177" s="113"/>
      <c r="Q177" s="113"/>
      <c r="R177" s="118"/>
      <c r="S177" s="119"/>
      <c r="W177" s="133">
        <f t="shared" si="8"/>
        <v>0</v>
      </c>
      <c r="X177" s="133">
        <f t="shared" si="9"/>
        <v>0</v>
      </c>
      <c r="Y177" s="133">
        <f t="shared" si="10"/>
        <v>0</v>
      </c>
      <c r="Z177" s="133">
        <f t="shared" si="11"/>
        <v>0</v>
      </c>
    </row>
    <row r="178" spans="1:26" ht="13.8" x14ac:dyDescent="0.25">
      <c r="A178" s="40">
        <v>135</v>
      </c>
      <c r="B178" s="110" t="str">
        <f>IF(C178&gt;0,MAX(B$44:B177)+1,"")</f>
        <v/>
      </c>
      <c r="C178" s="111"/>
      <c r="D178" s="112"/>
      <c r="E178" s="113"/>
      <c r="F178" s="114"/>
      <c r="G178" s="115"/>
      <c r="H178" s="113"/>
      <c r="I178" s="116"/>
      <c r="J178" s="113"/>
      <c r="K178" s="117"/>
      <c r="L178" s="113"/>
      <c r="M178" s="117"/>
      <c r="N178" s="113"/>
      <c r="O178" s="117"/>
      <c r="P178" s="113"/>
      <c r="Q178" s="113"/>
      <c r="R178" s="118"/>
      <c r="S178" s="119"/>
      <c r="W178" s="133">
        <f t="shared" si="8"/>
        <v>0</v>
      </c>
      <c r="X178" s="133">
        <f t="shared" si="9"/>
        <v>0</v>
      </c>
      <c r="Y178" s="133">
        <f t="shared" si="10"/>
        <v>0</v>
      </c>
      <c r="Z178" s="133">
        <f t="shared" si="11"/>
        <v>0</v>
      </c>
    </row>
    <row r="179" spans="1:26" ht="13.8" x14ac:dyDescent="0.25">
      <c r="A179" s="40">
        <v>136</v>
      </c>
      <c r="B179" s="110" t="str">
        <f>IF(C179&gt;0,MAX(B$44:B178)+1,"")</f>
        <v/>
      </c>
      <c r="C179" s="111"/>
      <c r="D179" s="112"/>
      <c r="E179" s="113"/>
      <c r="F179" s="114"/>
      <c r="G179" s="115"/>
      <c r="H179" s="113"/>
      <c r="I179" s="116"/>
      <c r="J179" s="113"/>
      <c r="K179" s="117"/>
      <c r="L179" s="113"/>
      <c r="M179" s="117"/>
      <c r="N179" s="113"/>
      <c r="O179" s="117"/>
      <c r="P179" s="113"/>
      <c r="Q179" s="113"/>
      <c r="R179" s="118"/>
      <c r="S179" s="119"/>
      <c r="W179" s="133">
        <f t="shared" si="8"/>
        <v>0</v>
      </c>
      <c r="X179" s="133">
        <f t="shared" si="9"/>
        <v>0</v>
      </c>
      <c r="Y179" s="133">
        <f t="shared" si="10"/>
        <v>0</v>
      </c>
      <c r="Z179" s="133">
        <f t="shared" si="11"/>
        <v>0</v>
      </c>
    </row>
    <row r="180" spans="1:26" ht="13.8" x14ac:dyDescent="0.25">
      <c r="A180" s="40">
        <v>137</v>
      </c>
      <c r="B180" s="110" t="str">
        <f>IF(C180&gt;0,MAX(B$44:B179)+1,"")</f>
        <v/>
      </c>
      <c r="C180" s="111"/>
      <c r="D180" s="112"/>
      <c r="E180" s="113"/>
      <c r="F180" s="114"/>
      <c r="G180" s="115"/>
      <c r="H180" s="113"/>
      <c r="I180" s="116"/>
      <c r="J180" s="113"/>
      <c r="K180" s="117"/>
      <c r="L180" s="113"/>
      <c r="M180" s="117"/>
      <c r="N180" s="113"/>
      <c r="O180" s="117"/>
      <c r="P180" s="113"/>
      <c r="Q180" s="113"/>
      <c r="R180" s="118"/>
      <c r="S180" s="119"/>
      <c r="W180" s="133">
        <f t="shared" si="8"/>
        <v>0</v>
      </c>
      <c r="X180" s="133">
        <f t="shared" si="9"/>
        <v>0</v>
      </c>
      <c r="Y180" s="133">
        <f t="shared" si="10"/>
        <v>0</v>
      </c>
      <c r="Z180" s="133">
        <f t="shared" si="11"/>
        <v>0</v>
      </c>
    </row>
    <row r="181" spans="1:26" ht="13.8" x14ac:dyDescent="0.25">
      <c r="A181" s="40">
        <v>138</v>
      </c>
      <c r="B181" s="110" t="str">
        <f>IF(C181&gt;0,MAX(B$44:B180)+1,"")</f>
        <v/>
      </c>
      <c r="C181" s="111"/>
      <c r="D181" s="112"/>
      <c r="E181" s="113"/>
      <c r="F181" s="114"/>
      <c r="G181" s="115"/>
      <c r="H181" s="113"/>
      <c r="I181" s="116"/>
      <c r="J181" s="113"/>
      <c r="K181" s="117"/>
      <c r="L181" s="113"/>
      <c r="M181" s="117"/>
      <c r="N181" s="113"/>
      <c r="O181" s="117"/>
      <c r="P181" s="113"/>
      <c r="Q181" s="113"/>
      <c r="R181" s="118"/>
      <c r="S181" s="119"/>
      <c r="W181" s="133">
        <f t="shared" si="8"/>
        <v>0</v>
      </c>
      <c r="X181" s="133">
        <f t="shared" si="9"/>
        <v>0</v>
      </c>
      <c r="Y181" s="133">
        <f t="shared" si="10"/>
        <v>0</v>
      </c>
      <c r="Z181" s="133">
        <f t="shared" si="11"/>
        <v>0</v>
      </c>
    </row>
    <row r="182" spans="1:26" ht="13.8" x14ac:dyDescent="0.25">
      <c r="A182" s="40">
        <v>139</v>
      </c>
      <c r="B182" s="110" t="str">
        <f>IF(C182&gt;0,MAX(B$44:B181)+1,"")</f>
        <v/>
      </c>
      <c r="C182" s="111"/>
      <c r="D182" s="112"/>
      <c r="E182" s="113"/>
      <c r="F182" s="114"/>
      <c r="G182" s="115"/>
      <c r="H182" s="113"/>
      <c r="I182" s="116"/>
      <c r="J182" s="113"/>
      <c r="K182" s="117"/>
      <c r="L182" s="113"/>
      <c r="M182" s="117"/>
      <c r="N182" s="113"/>
      <c r="O182" s="117"/>
      <c r="P182" s="113"/>
      <c r="Q182" s="113"/>
      <c r="R182" s="118"/>
      <c r="S182" s="119"/>
      <c r="W182" s="133">
        <f t="shared" si="8"/>
        <v>0</v>
      </c>
      <c r="X182" s="133">
        <f t="shared" si="9"/>
        <v>0</v>
      </c>
      <c r="Y182" s="133">
        <f t="shared" si="10"/>
        <v>0</v>
      </c>
      <c r="Z182" s="133">
        <f t="shared" si="11"/>
        <v>0</v>
      </c>
    </row>
    <row r="183" spans="1:26" ht="13.8" x14ac:dyDescent="0.25">
      <c r="A183" s="40">
        <v>140</v>
      </c>
      <c r="B183" s="110" t="str">
        <f>IF(C183&gt;0,MAX(B$44:B182)+1,"")</f>
        <v/>
      </c>
      <c r="C183" s="111"/>
      <c r="D183" s="112"/>
      <c r="E183" s="113"/>
      <c r="F183" s="114"/>
      <c r="G183" s="115"/>
      <c r="H183" s="113"/>
      <c r="I183" s="116"/>
      <c r="J183" s="113"/>
      <c r="K183" s="117"/>
      <c r="L183" s="113"/>
      <c r="M183" s="117"/>
      <c r="N183" s="113"/>
      <c r="O183" s="117"/>
      <c r="P183" s="113"/>
      <c r="Q183" s="113"/>
      <c r="R183" s="118"/>
      <c r="S183" s="119"/>
      <c r="W183" s="133">
        <f t="shared" si="8"/>
        <v>0</v>
      </c>
      <c r="X183" s="133">
        <f t="shared" si="9"/>
        <v>0</v>
      </c>
      <c r="Y183" s="133">
        <f t="shared" si="10"/>
        <v>0</v>
      </c>
      <c r="Z183" s="133">
        <f t="shared" si="11"/>
        <v>0</v>
      </c>
    </row>
    <row r="184" spans="1:26" ht="13.8" x14ac:dyDescent="0.25">
      <c r="A184" s="40">
        <v>141</v>
      </c>
      <c r="B184" s="110" t="str">
        <f>IF(C184&gt;0,MAX(B$44:B183)+1,"")</f>
        <v/>
      </c>
      <c r="C184" s="111"/>
      <c r="D184" s="112"/>
      <c r="E184" s="113"/>
      <c r="F184" s="114"/>
      <c r="G184" s="115"/>
      <c r="H184" s="113"/>
      <c r="I184" s="116"/>
      <c r="J184" s="113"/>
      <c r="K184" s="117"/>
      <c r="L184" s="113"/>
      <c r="M184" s="117"/>
      <c r="N184" s="113"/>
      <c r="O184" s="117"/>
      <c r="P184" s="113"/>
      <c r="Q184" s="113"/>
      <c r="R184" s="118"/>
      <c r="S184" s="119"/>
      <c r="W184" s="133">
        <f t="shared" si="8"/>
        <v>0</v>
      </c>
      <c r="X184" s="133">
        <f t="shared" si="9"/>
        <v>0</v>
      </c>
      <c r="Y184" s="133">
        <f t="shared" si="10"/>
        <v>0</v>
      </c>
      <c r="Z184" s="133">
        <f t="shared" si="11"/>
        <v>0</v>
      </c>
    </row>
    <row r="185" spans="1:26" ht="13.8" x14ac:dyDescent="0.25">
      <c r="A185" s="40">
        <v>142</v>
      </c>
      <c r="B185" s="110" t="str">
        <f>IF(C185&gt;0,MAX(B$44:B184)+1,"")</f>
        <v/>
      </c>
      <c r="C185" s="111"/>
      <c r="D185" s="112"/>
      <c r="E185" s="113"/>
      <c r="F185" s="114"/>
      <c r="G185" s="115"/>
      <c r="H185" s="113"/>
      <c r="I185" s="116"/>
      <c r="J185" s="113"/>
      <c r="K185" s="117"/>
      <c r="L185" s="113"/>
      <c r="M185" s="117"/>
      <c r="N185" s="113"/>
      <c r="O185" s="117"/>
      <c r="P185" s="113"/>
      <c r="Q185" s="113"/>
      <c r="R185" s="118"/>
      <c r="S185" s="119"/>
      <c r="W185" s="133">
        <f t="shared" si="8"/>
        <v>0</v>
      </c>
      <c r="X185" s="133">
        <f t="shared" si="9"/>
        <v>0</v>
      </c>
      <c r="Y185" s="133">
        <f t="shared" si="10"/>
        <v>0</v>
      </c>
      <c r="Z185" s="133">
        <f t="shared" si="11"/>
        <v>0</v>
      </c>
    </row>
    <row r="186" spans="1:26" ht="13.8" x14ac:dyDescent="0.25">
      <c r="A186" s="40">
        <v>143</v>
      </c>
      <c r="B186" s="110" t="str">
        <f>IF(C186&gt;0,MAX(B$44:B185)+1,"")</f>
        <v/>
      </c>
      <c r="C186" s="111"/>
      <c r="D186" s="112"/>
      <c r="E186" s="113"/>
      <c r="F186" s="114"/>
      <c r="G186" s="115"/>
      <c r="H186" s="113"/>
      <c r="I186" s="116"/>
      <c r="J186" s="113"/>
      <c r="K186" s="117"/>
      <c r="L186" s="113"/>
      <c r="M186" s="117"/>
      <c r="N186" s="113"/>
      <c r="O186" s="117"/>
      <c r="P186" s="113"/>
      <c r="Q186" s="113"/>
      <c r="R186" s="118"/>
      <c r="S186" s="119"/>
      <c r="W186" s="133">
        <f t="shared" si="8"/>
        <v>0</v>
      </c>
      <c r="X186" s="133">
        <f t="shared" si="9"/>
        <v>0</v>
      </c>
      <c r="Y186" s="133">
        <f t="shared" si="10"/>
        <v>0</v>
      </c>
      <c r="Z186" s="133">
        <f t="shared" si="11"/>
        <v>0</v>
      </c>
    </row>
    <row r="187" spans="1:26" ht="13.8" x14ac:dyDescent="0.25">
      <c r="A187" s="40">
        <v>144</v>
      </c>
      <c r="B187" s="110" t="str">
        <f>IF(C187&gt;0,MAX(B$44:B186)+1,"")</f>
        <v/>
      </c>
      <c r="C187" s="111"/>
      <c r="D187" s="112"/>
      <c r="E187" s="113"/>
      <c r="F187" s="114"/>
      <c r="G187" s="115"/>
      <c r="H187" s="113"/>
      <c r="I187" s="116"/>
      <c r="J187" s="113"/>
      <c r="K187" s="117"/>
      <c r="L187" s="113"/>
      <c r="M187" s="117"/>
      <c r="N187" s="113"/>
      <c r="O187" s="117"/>
      <c r="P187" s="113"/>
      <c r="Q187" s="113"/>
      <c r="R187" s="118"/>
      <c r="S187" s="119"/>
      <c r="W187" s="133">
        <f t="shared" si="8"/>
        <v>0</v>
      </c>
      <c r="X187" s="133">
        <f t="shared" si="9"/>
        <v>0</v>
      </c>
      <c r="Y187" s="133">
        <f t="shared" si="10"/>
        <v>0</v>
      </c>
      <c r="Z187" s="133">
        <f t="shared" si="11"/>
        <v>0</v>
      </c>
    </row>
    <row r="188" spans="1:26" ht="13.8" x14ac:dyDescent="0.25">
      <c r="A188" s="40">
        <v>145</v>
      </c>
      <c r="B188" s="110" t="str">
        <f>IF(C188&gt;0,MAX(B$44:B187)+1,"")</f>
        <v/>
      </c>
      <c r="C188" s="111"/>
      <c r="D188" s="112"/>
      <c r="E188" s="113"/>
      <c r="F188" s="114"/>
      <c r="G188" s="115"/>
      <c r="H188" s="113"/>
      <c r="I188" s="116"/>
      <c r="J188" s="113"/>
      <c r="K188" s="117"/>
      <c r="L188" s="113"/>
      <c r="M188" s="117"/>
      <c r="N188" s="113"/>
      <c r="O188" s="117"/>
      <c r="P188" s="113"/>
      <c r="Q188" s="113"/>
      <c r="R188" s="118"/>
      <c r="S188" s="119"/>
      <c r="W188" s="133">
        <f t="shared" si="8"/>
        <v>0</v>
      </c>
      <c r="X188" s="133">
        <f t="shared" si="9"/>
        <v>0</v>
      </c>
      <c r="Y188" s="133">
        <f t="shared" si="10"/>
        <v>0</v>
      </c>
      <c r="Z188" s="133">
        <f t="shared" si="11"/>
        <v>0</v>
      </c>
    </row>
    <row r="189" spans="1:26" ht="13.8" x14ac:dyDescent="0.25">
      <c r="A189" s="40">
        <v>146</v>
      </c>
      <c r="B189" s="110" t="str">
        <f>IF(C189&gt;0,MAX(B$44:B188)+1,"")</f>
        <v/>
      </c>
      <c r="C189" s="111"/>
      <c r="D189" s="112"/>
      <c r="E189" s="113"/>
      <c r="F189" s="114"/>
      <c r="G189" s="115"/>
      <c r="H189" s="113"/>
      <c r="I189" s="116"/>
      <c r="J189" s="113"/>
      <c r="K189" s="117"/>
      <c r="L189" s="113"/>
      <c r="M189" s="117"/>
      <c r="N189" s="113"/>
      <c r="O189" s="117"/>
      <c r="P189" s="113"/>
      <c r="Q189" s="113"/>
      <c r="R189" s="118"/>
      <c r="S189" s="119"/>
      <c r="W189" s="133">
        <f t="shared" si="8"/>
        <v>0</v>
      </c>
      <c r="X189" s="133">
        <f t="shared" si="9"/>
        <v>0</v>
      </c>
      <c r="Y189" s="133">
        <f t="shared" si="10"/>
        <v>0</v>
      </c>
      <c r="Z189" s="133">
        <f t="shared" si="11"/>
        <v>0</v>
      </c>
    </row>
    <row r="190" spans="1:26" ht="13.8" x14ac:dyDescent="0.25">
      <c r="A190" s="40">
        <v>147</v>
      </c>
      <c r="B190" s="110" t="str">
        <f>IF(C190&gt;0,MAX(B$44:B189)+1,"")</f>
        <v/>
      </c>
      <c r="C190" s="111"/>
      <c r="D190" s="112"/>
      <c r="E190" s="113"/>
      <c r="F190" s="114"/>
      <c r="G190" s="115"/>
      <c r="H190" s="113"/>
      <c r="I190" s="116"/>
      <c r="J190" s="113"/>
      <c r="K190" s="117"/>
      <c r="L190" s="113"/>
      <c r="M190" s="117"/>
      <c r="N190" s="113"/>
      <c r="O190" s="117"/>
      <c r="P190" s="113"/>
      <c r="Q190" s="113"/>
      <c r="R190" s="118"/>
      <c r="S190" s="119"/>
      <c r="W190" s="133">
        <f t="shared" si="8"/>
        <v>0</v>
      </c>
      <c r="X190" s="133">
        <f t="shared" si="9"/>
        <v>0</v>
      </c>
      <c r="Y190" s="133">
        <f t="shared" si="10"/>
        <v>0</v>
      </c>
      <c r="Z190" s="133">
        <f t="shared" si="11"/>
        <v>0</v>
      </c>
    </row>
    <row r="191" spans="1:26" ht="13.8" x14ac:dyDescent="0.25">
      <c r="A191" s="40">
        <v>148</v>
      </c>
      <c r="B191" s="110" t="str">
        <f>IF(C191&gt;0,MAX(B$44:B190)+1,"")</f>
        <v/>
      </c>
      <c r="C191" s="111"/>
      <c r="D191" s="112"/>
      <c r="E191" s="113"/>
      <c r="F191" s="114"/>
      <c r="G191" s="115"/>
      <c r="H191" s="113"/>
      <c r="I191" s="116"/>
      <c r="J191" s="113"/>
      <c r="K191" s="117"/>
      <c r="L191" s="113"/>
      <c r="M191" s="117"/>
      <c r="N191" s="113"/>
      <c r="O191" s="117"/>
      <c r="P191" s="113"/>
      <c r="Q191" s="113"/>
      <c r="R191" s="118"/>
      <c r="S191" s="119"/>
      <c r="W191" s="133">
        <f t="shared" si="8"/>
        <v>0</v>
      </c>
      <c r="X191" s="133">
        <f t="shared" si="9"/>
        <v>0</v>
      </c>
      <c r="Y191" s="133">
        <f t="shared" si="10"/>
        <v>0</v>
      </c>
      <c r="Z191" s="133">
        <f t="shared" si="11"/>
        <v>0</v>
      </c>
    </row>
    <row r="192" spans="1:26" ht="13.8" x14ac:dyDescent="0.25">
      <c r="A192" s="40">
        <v>149</v>
      </c>
      <c r="B192" s="110" t="str">
        <f>IF(C192&gt;0,MAX(B$44:B191)+1,"")</f>
        <v/>
      </c>
      <c r="C192" s="111"/>
      <c r="D192" s="112"/>
      <c r="E192" s="113"/>
      <c r="F192" s="114"/>
      <c r="G192" s="115"/>
      <c r="H192" s="113"/>
      <c r="I192" s="116"/>
      <c r="J192" s="113"/>
      <c r="K192" s="117"/>
      <c r="L192" s="113"/>
      <c r="M192" s="117"/>
      <c r="N192" s="113"/>
      <c r="O192" s="117"/>
      <c r="P192" s="113"/>
      <c r="Q192" s="113"/>
      <c r="R192" s="118"/>
      <c r="S192" s="119"/>
      <c r="W192" s="133">
        <f t="shared" si="8"/>
        <v>0</v>
      </c>
      <c r="X192" s="133">
        <f t="shared" si="9"/>
        <v>0</v>
      </c>
      <c r="Y192" s="133">
        <f t="shared" si="10"/>
        <v>0</v>
      </c>
      <c r="Z192" s="133">
        <f t="shared" si="11"/>
        <v>0</v>
      </c>
    </row>
    <row r="193" spans="1:26" ht="13.8" x14ac:dyDescent="0.25">
      <c r="A193" s="40">
        <v>150</v>
      </c>
      <c r="B193" s="110" t="str">
        <f>IF(C193&gt;0,MAX(B$44:B192)+1,"")</f>
        <v/>
      </c>
      <c r="C193" s="111"/>
      <c r="D193" s="112"/>
      <c r="E193" s="113"/>
      <c r="F193" s="114"/>
      <c r="G193" s="115"/>
      <c r="H193" s="113"/>
      <c r="I193" s="116"/>
      <c r="J193" s="113"/>
      <c r="K193" s="117"/>
      <c r="L193" s="113"/>
      <c r="M193" s="117"/>
      <c r="N193" s="113"/>
      <c r="O193" s="117"/>
      <c r="P193" s="113"/>
      <c r="Q193" s="113"/>
      <c r="R193" s="118"/>
      <c r="S193" s="119"/>
      <c r="W193" s="133">
        <f t="shared" si="8"/>
        <v>0</v>
      </c>
      <c r="X193" s="133">
        <f t="shared" si="9"/>
        <v>0</v>
      </c>
      <c r="Y193" s="133">
        <f t="shared" si="10"/>
        <v>0</v>
      </c>
      <c r="Z193" s="133">
        <f t="shared" si="11"/>
        <v>0</v>
      </c>
    </row>
    <row r="194" spans="1:26" ht="13.8" x14ac:dyDescent="0.25">
      <c r="A194" s="40">
        <v>151</v>
      </c>
      <c r="B194" s="110" t="str">
        <f>IF(C194&gt;0,MAX(B$44:B193)+1,"")</f>
        <v/>
      </c>
      <c r="C194" s="111"/>
      <c r="D194" s="112"/>
      <c r="E194" s="113"/>
      <c r="F194" s="114"/>
      <c r="G194" s="115"/>
      <c r="H194" s="113"/>
      <c r="I194" s="116"/>
      <c r="J194" s="113"/>
      <c r="K194" s="117"/>
      <c r="L194" s="113"/>
      <c r="M194" s="117"/>
      <c r="N194" s="113"/>
      <c r="O194" s="117"/>
      <c r="P194" s="113"/>
      <c r="Q194" s="113"/>
      <c r="R194" s="118"/>
      <c r="S194" s="119"/>
      <c r="W194" s="133">
        <f t="shared" si="8"/>
        <v>0</v>
      </c>
      <c r="X194" s="133">
        <f t="shared" si="9"/>
        <v>0</v>
      </c>
      <c r="Y194" s="133">
        <f t="shared" si="10"/>
        <v>0</v>
      </c>
      <c r="Z194" s="133">
        <f t="shared" si="11"/>
        <v>0</v>
      </c>
    </row>
    <row r="195" spans="1:26" ht="13.8" x14ac:dyDescent="0.25">
      <c r="A195" s="40">
        <v>152</v>
      </c>
      <c r="B195" s="110" t="str">
        <f>IF(C195&gt;0,MAX(B$44:B194)+1,"")</f>
        <v/>
      </c>
      <c r="C195" s="111"/>
      <c r="D195" s="112"/>
      <c r="E195" s="113"/>
      <c r="F195" s="114"/>
      <c r="G195" s="115"/>
      <c r="H195" s="113"/>
      <c r="I195" s="116"/>
      <c r="J195" s="113"/>
      <c r="K195" s="117"/>
      <c r="L195" s="113"/>
      <c r="M195" s="117"/>
      <c r="N195" s="113"/>
      <c r="O195" s="117"/>
      <c r="P195" s="113"/>
      <c r="Q195" s="113"/>
      <c r="R195" s="118"/>
      <c r="S195" s="119"/>
      <c r="W195" s="133">
        <f t="shared" si="8"/>
        <v>0</v>
      </c>
      <c r="X195" s="133">
        <f t="shared" si="9"/>
        <v>0</v>
      </c>
      <c r="Y195" s="133">
        <f t="shared" si="10"/>
        <v>0</v>
      </c>
      <c r="Z195" s="133">
        <f t="shared" si="11"/>
        <v>0</v>
      </c>
    </row>
    <row r="196" spans="1:26" ht="13.8" x14ac:dyDescent="0.25">
      <c r="A196" s="40">
        <v>153</v>
      </c>
      <c r="B196" s="110" t="str">
        <f>IF(C196&gt;0,MAX(B$44:B195)+1,"")</f>
        <v/>
      </c>
      <c r="C196" s="111"/>
      <c r="D196" s="112"/>
      <c r="E196" s="113"/>
      <c r="F196" s="114"/>
      <c r="G196" s="115"/>
      <c r="H196" s="113"/>
      <c r="I196" s="116"/>
      <c r="J196" s="113"/>
      <c r="K196" s="117"/>
      <c r="L196" s="113"/>
      <c r="M196" s="117"/>
      <c r="N196" s="113"/>
      <c r="O196" s="117"/>
      <c r="P196" s="113"/>
      <c r="Q196" s="113"/>
      <c r="R196" s="118"/>
      <c r="S196" s="119"/>
      <c r="W196" s="133">
        <f t="shared" si="8"/>
        <v>0</v>
      </c>
      <c r="X196" s="133">
        <f t="shared" si="9"/>
        <v>0</v>
      </c>
      <c r="Y196" s="133">
        <f t="shared" si="10"/>
        <v>0</v>
      </c>
      <c r="Z196" s="133">
        <f t="shared" si="11"/>
        <v>0</v>
      </c>
    </row>
    <row r="197" spans="1:26" ht="13.8" x14ac:dyDescent="0.25">
      <c r="A197" s="40">
        <v>154</v>
      </c>
      <c r="B197" s="110" t="str">
        <f>IF(C197&gt;0,MAX(B$44:B196)+1,"")</f>
        <v/>
      </c>
      <c r="C197" s="111"/>
      <c r="D197" s="112"/>
      <c r="E197" s="113"/>
      <c r="F197" s="114"/>
      <c r="G197" s="115"/>
      <c r="H197" s="113"/>
      <c r="I197" s="116"/>
      <c r="J197" s="113"/>
      <c r="K197" s="117"/>
      <c r="L197" s="113"/>
      <c r="M197" s="117"/>
      <c r="N197" s="113"/>
      <c r="O197" s="117"/>
      <c r="P197" s="113"/>
      <c r="Q197" s="113"/>
      <c r="R197" s="118"/>
      <c r="S197" s="119"/>
      <c r="W197" s="133">
        <f t="shared" si="8"/>
        <v>0</v>
      </c>
      <c r="X197" s="133">
        <f t="shared" si="9"/>
        <v>0</v>
      </c>
      <c r="Y197" s="133">
        <f t="shared" si="10"/>
        <v>0</v>
      </c>
      <c r="Z197" s="133">
        <f t="shared" si="11"/>
        <v>0</v>
      </c>
    </row>
    <row r="198" spans="1:26" ht="13.8" x14ac:dyDescent="0.25">
      <c r="A198" s="40">
        <v>155</v>
      </c>
      <c r="B198" s="110" t="str">
        <f>IF(C198&gt;0,MAX(B$44:B197)+1,"")</f>
        <v/>
      </c>
      <c r="C198" s="111"/>
      <c r="D198" s="112"/>
      <c r="E198" s="113"/>
      <c r="F198" s="114"/>
      <c r="G198" s="115"/>
      <c r="H198" s="113"/>
      <c r="I198" s="116"/>
      <c r="J198" s="113"/>
      <c r="K198" s="117"/>
      <c r="L198" s="113"/>
      <c r="M198" s="117"/>
      <c r="N198" s="113"/>
      <c r="O198" s="117"/>
      <c r="P198" s="113"/>
      <c r="Q198" s="113"/>
      <c r="R198" s="118"/>
      <c r="S198" s="119"/>
      <c r="W198" s="133">
        <f t="shared" si="8"/>
        <v>0</v>
      </c>
      <c r="X198" s="133">
        <f t="shared" si="9"/>
        <v>0</v>
      </c>
      <c r="Y198" s="133">
        <f t="shared" si="10"/>
        <v>0</v>
      </c>
      <c r="Z198" s="133">
        <f t="shared" si="11"/>
        <v>0</v>
      </c>
    </row>
    <row r="199" spans="1:26" ht="13.8" x14ac:dyDescent="0.25">
      <c r="A199" s="40">
        <v>156</v>
      </c>
      <c r="B199" s="110" t="str">
        <f>IF(C199&gt;0,MAX(B$44:B198)+1,"")</f>
        <v/>
      </c>
      <c r="C199" s="111"/>
      <c r="D199" s="112"/>
      <c r="E199" s="113"/>
      <c r="F199" s="114"/>
      <c r="G199" s="115"/>
      <c r="H199" s="113"/>
      <c r="I199" s="116"/>
      <c r="J199" s="113"/>
      <c r="K199" s="117"/>
      <c r="L199" s="113"/>
      <c r="M199" s="117"/>
      <c r="N199" s="113"/>
      <c r="O199" s="117"/>
      <c r="P199" s="113"/>
      <c r="Q199" s="113"/>
      <c r="R199" s="118"/>
      <c r="S199" s="119"/>
      <c r="W199" s="133">
        <f t="shared" si="8"/>
        <v>0</v>
      </c>
      <c r="X199" s="133">
        <f t="shared" si="9"/>
        <v>0</v>
      </c>
      <c r="Y199" s="133">
        <f t="shared" si="10"/>
        <v>0</v>
      </c>
      <c r="Z199" s="133">
        <f t="shared" si="11"/>
        <v>0</v>
      </c>
    </row>
    <row r="200" spans="1:26" ht="13.8" x14ac:dyDescent="0.25">
      <c r="A200" s="40">
        <v>157</v>
      </c>
      <c r="B200" s="110" t="str">
        <f>IF(C200&gt;0,MAX(B$44:B199)+1,"")</f>
        <v/>
      </c>
      <c r="C200" s="111"/>
      <c r="D200" s="112"/>
      <c r="E200" s="113"/>
      <c r="F200" s="114"/>
      <c r="G200" s="115"/>
      <c r="H200" s="113"/>
      <c r="I200" s="116"/>
      <c r="J200" s="113"/>
      <c r="K200" s="117"/>
      <c r="L200" s="113"/>
      <c r="M200" s="117"/>
      <c r="N200" s="113"/>
      <c r="O200" s="117"/>
      <c r="P200" s="113"/>
      <c r="Q200" s="113"/>
      <c r="R200" s="118"/>
      <c r="S200" s="119"/>
      <c r="W200" s="133">
        <f t="shared" si="8"/>
        <v>0</v>
      </c>
      <c r="X200" s="133">
        <f t="shared" si="9"/>
        <v>0</v>
      </c>
      <c r="Y200" s="133">
        <f t="shared" si="10"/>
        <v>0</v>
      </c>
      <c r="Z200" s="133">
        <f t="shared" si="11"/>
        <v>0</v>
      </c>
    </row>
    <row r="201" spans="1:26" ht="13.8" x14ac:dyDescent="0.25">
      <c r="A201" s="40">
        <v>158</v>
      </c>
      <c r="B201" s="110" t="str">
        <f>IF(C201&gt;0,MAX(B$44:B200)+1,"")</f>
        <v/>
      </c>
      <c r="C201" s="111"/>
      <c r="D201" s="112"/>
      <c r="E201" s="113"/>
      <c r="F201" s="114"/>
      <c r="G201" s="115"/>
      <c r="H201" s="113"/>
      <c r="I201" s="116"/>
      <c r="J201" s="113"/>
      <c r="K201" s="117"/>
      <c r="L201" s="113"/>
      <c r="M201" s="117"/>
      <c r="N201" s="113"/>
      <c r="O201" s="117"/>
      <c r="P201" s="113"/>
      <c r="Q201" s="113"/>
      <c r="R201" s="118"/>
      <c r="S201" s="119"/>
      <c r="W201" s="133">
        <f t="shared" si="8"/>
        <v>0</v>
      </c>
      <c r="X201" s="133">
        <f t="shared" si="9"/>
        <v>0</v>
      </c>
      <c r="Y201" s="133">
        <f t="shared" si="10"/>
        <v>0</v>
      </c>
      <c r="Z201" s="133">
        <f t="shared" si="11"/>
        <v>0</v>
      </c>
    </row>
    <row r="202" spans="1:26" ht="13.8" x14ac:dyDescent="0.25">
      <c r="A202" s="40">
        <v>159</v>
      </c>
      <c r="B202" s="110" t="str">
        <f>IF(C202&gt;0,MAX(B$44:B201)+1,"")</f>
        <v/>
      </c>
      <c r="C202" s="111"/>
      <c r="D202" s="112"/>
      <c r="E202" s="113"/>
      <c r="F202" s="114"/>
      <c r="G202" s="115"/>
      <c r="H202" s="113"/>
      <c r="I202" s="116"/>
      <c r="J202" s="113"/>
      <c r="K202" s="117"/>
      <c r="L202" s="113"/>
      <c r="M202" s="117"/>
      <c r="N202" s="113"/>
      <c r="O202" s="117"/>
      <c r="P202" s="113"/>
      <c r="Q202" s="113"/>
      <c r="R202" s="118"/>
      <c r="S202" s="119"/>
      <c r="W202" s="133">
        <f t="shared" si="8"/>
        <v>0</v>
      </c>
      <c r="X202" s="133">
        <f t="shared" si="9"/>
        <v>0</v>
      </c>
      <c r="Y202" s="133">
        <f t="shared" si="10"/>
        <v>0</v>
      </c>
      <c r="Z202" s="133">
        <f t="shared" si="11"/>
        <v>0</v>
      </c>
    </row>
    <row r="203" spans="1:26" ht="13.8" x14ac:dyDescent="0.25">
      <c r="A203" s="40">
        <v>160</v>
      </c>
      <c r="B203" s="110" t="str">
        <f>IF(C203&gt;0,MAX(B$44:B202)+1,"")</f>
        <v/>
      </c>
      <c r="C203" s="111"/>
      <c r="D203" s="112"/>
      <c r="E203" s="113"/>
      <c r="F203" s="114"/>
      <c r="G203" s="115"/>
      <c r="H203" s="113"/>
      <c r="I203" s="116"/>
      <c r="J203" s="113"/>
      <c r="K203" s="117"/>
      <c r="L203" s="113"/>
      <c r="M203" s="117"/>
      <c r="N203" s="113"/>
      <c r="O203" s="117"/>
      <c r="P203" s="113"/>
      <c r="Q203" s="113"/>
      <c r="R203" s="118"/>
      <c r="S203" s="119"/>
      <c r="W203" s="133">
        <f t="shared" si="8"/>
        <v>0</v>
      </c>
      <c r="X203" s="133">
        <f t="shared" si="9"/>
        <v>0</v>
      </c>
      <c r="Y203" s="133">
        <f t="shared" si="10"/>
        <v>0</v>
      </c>
      <c r="Z203" s="133">
        <f t="shared" si="11"/>
        <v>0</v>
      </c>
    </row>
    <row r="204" spans="1:26" ht="13.8" x14ac:dyDescent="0.25">
      <c r="A204" s="40">
        <v>161</v>
      </c>
      <c r="B204" s="110" t="str">
        <f>IF(C204&gt;0,MAX(B$44:B203)+1,"")</f>
        <v/>
      </c>
      <c r="C204" s="111"/>
      <c r="D204" s="112"/>
      <c r="E204" s="113"/>
      <c r="F204" s="114"/>
      <c r="G204" s="115"/>
      <c r="H204" s="113"/>
      <c r="I204" s="116"/>
      <c r="J204" s="113"/>
      <c r="K204" s="117"/>
      <c r="L204" s="113"/>
      <c r="M204" s="117"/>
      <c r="N204" s="113"/>
      <c r="O204" s="117"/>
      <c r="P204" s="113"/>
      <c r="Q204" s="113"/>
      <c r="R204" s="118"/>
      <c r="S204" s="119"/>
      <c r="W204" s="133">
        <f t="shared" si="8"/>
        <v>0</v>
      </c>
      <c r="X204" s="133">
        <f t="shared" si="9"/>
        <v>0</v>
      </c>
      <c r="Y204" s="133">
        <f t="shared" si="10"/>
        <v>0</v>
      </c>
      <c r="Z204" s="133">
        <f t="shared" si="11"/>
        <v>0</v>
      </c>
    </row>
    <row r="205" spans="1:26" ht="13.8" x14ac:dyDescent="0.25">
      <c r="A205" s="40">
        <v>162</v>
      </c>
      <c r="B205" s="110" t="str">
        <f>IF(C205&gt;0,MAX(B$44:B204)+1,"")</f>
        <v/>
      </c>
      <c r="C205" s="111"/>
      <c r="D205" s="112"/>
      <c r="E205" s="113"/>
      <c r="F205" s="114"/>
      <c r="G205" s="115"/>
      <c r="H205" s="113"/>
      <c r="I205" s="116"/>
      <c r="J205" s="113"/>
      <c r="K205" s="117"/>
      <c r="L205" s="113"/>
      <c r="M205" s="117"/>
      <c r="N205" s="113"/>
      <c r="O205" s="117"/>
      <c r="P205" s="113"/>
      <c r="Q205" s="113"/>
      <c r="R205" s="118"/>
      <c r="S205" s="119"/>
      <c r="W205" s="133">
        <f t="shared" si="8"/>
        <v>0</v>
      </c>
      <c r="X205" s="133">
        <f t="shared" si="9"/>
        <v>0</v>
      </c>
      <c r="Y205" s="133">
        <f t="shared" si="10"/>
        <v>0</v>
      </c>
      <c r="Z205" s="133">
        <f t="shared" si="11"/>
        <v>0</v>
      </c>
    </row>
    <row r="206" spans="1:26" ht="13.8" x14ac:dyDescent="0.25">
      <c r="A206" s="40">
        <v>163</v>
      </c>
      <c r="B206" s="110" t="str">
        <f>IF(C206&gt;0,MAX(B$44:B205)+1,"")</f>
        <v/>
      </c>
      <c r="C206" s="111"/>
      <c r="D206" s="112"/>
      <c r="E206" s="113"/>
      <c r="F206" s="114"/>
      <c r="G206" s="115"/>
      <c r="H206" s="113"/>
      <c r="I206" s="116"/>
      <c r="J206" s="113"/>
      <c r="K206" s="117"/>
      <c r="L206" s="113"/>
      <c r="M206" s="117"/>
      <c r="N206" s="113"/>
      <c r="O206" s="117"/>
      <c r="P206" s="113"/>
      <c r="Q206" s="113"/>
      <c r="R206" s="118"/>
      <c r="S206" s="119"/>
      <c r="W206" s="133">
        <f t="shared" si="8"/>
        <v>0</v>
      </c>
      <c r="X206" s="133">
        <f t="shared" si="9"/>
        <v>0</v>
      </c>
      <c r="Y206" s="133">
        <f t="shared" si="10"/>
        <v>0</v>
      </c>
      <c r="Z206" s="133">
        <f t="shared" si="11"/>
        <v>0</v>
      </c>
    </row>
    <row r="207" spans="1:26" ht="13.8" x14ac:dyDescent="0.25">
      <c r="A207" s="40">
        <v>164</v>
      </c>
      <c r="B207" s="110" t="str">
        <f>IF(C207&gt;0,MAX(B$44:B206)+1,"")</f>
        <v/>
      </c>
      <c r="C207" s="111"/>
      <c r="D207" s="112"/>
      <c r="E207" s="113"/>
      <c r="F207" s="114"/>
      <c r="G207" s="115"/>
      <c r="H207" s="113"/>
      <c r="I207" s="116"/>
      <c r="J207" s="113"/>
      <c r="K207" s="117"/>
      <c r="L207" s="113"/>
      <c r="M207" s="117"/>
      <c r="N207" s="113"/>
      <c r="O207" s="117"/>
      <c r="P207" s="113"/>
      <c r="Q207" s="113"/>
      <c r="R207" s="118"/>
      <c r="S207" s="119"/>
      <c r="W207" s="133">
        <f t="shared" si="8"/>
        <v>0</v>
      </c>
      <c r="X207" s="133">
        <f t="shared" si="9"/>
        <v>0</v>
      </c>
      <c r="Y207" s="133">
        <f t="shared" si="10"/>
        <v>0</v>
      </c>
      <c r="Z207" s="133">
        <f t="shared" si="11"/>
        <v>0</v>
      </c>
    </row>
    <row r="208" spans="1:26" ht="13.8" x14ac:dyDescent="0.25">
      <c r="A208" s="40">
        <v>165</v>
      </c>
      <c r="B208" s="110" t="str">
        <f>IF(C208&gt;0,MAX(B$44:B207)+1,"")</f>
        <v/>
      </c>
      <c r="C208" s="111"/>
      <c r="D208" s="112"/>
      <c r="E208" s="113"/>
      <c r="F208" s="114"/>
      <c r="G208" s="115"/>
      <c r="H208" s="113"/>
      <c r="I208" s="116"/>
      <c r="J208" s="113"/>
      <c r="K208" s="117"/>
      <c r="L208" s="113"/>
      <c r="M208" s="117"/>
      <c r="N208" s="113"/>
      <c r="O208" s="117"/>
      <c r="P208" s="113"/>
      <c r="Q208" s="113"/>
      <c r="R208" s="118"/>
      <c r="S208" s="119"/>
      <c r="W208" s="133">
        <f t="shared" si="8"/>
        <v>0</v>
      </c>
      <c r="X208" s="133">
        <f t="shared" si="9"/>
        <v>0</v>
      </c>
      <c r="Y208" s="133">
        <f t="shared" si="10"/>
        <v>0</v>
      </c>
      <c r="Z208" s="133">
        <f t="shared" si="11"/>
        <v>0</v>
      </c>
    </row>
    <row r="209" spans="1:26" ht="13.8" x14ac:dyDescent="0.25">
      <c r="A209" s="40">
        <v>166</v>
      </c>
      <c r="B209" s="110" t="str">
        <f>IF(C209&gt;0,MAX(B$44:B208)+1,"")</f>
        <v/>
      </c>
      <c r="C209" s="111"/>
      <c r="D209" s="112"/>
      <c r="E209" s="113"/>
      <c r="F209" s="114"/>
      <c r="G209" s="115"/>
      <c r="H209" s="113"/>
      <c r="I209" s="116"/>
      <c r="J209" s="113"/>
      <c r="K209" s="117"/>
      <c r="L209" s="113"/>
      <c r="M209" s="117"/>
      <c r="N209" s="113"/>
      <c r="O209" s="117"/>
      <c r="P209" s="113"/>
      <c r="Q209" s="113"/>
      <c r="R209" s="118"/>
      <c r="S209" s="119"/>
      <c r="W209" s="133">
        <f t="shared" si="8"/>
        <v>0</v>
      </c>
      <c r="X209" s="133">
        <f t="shared" si="9"/>
        <v>0</v>
      </c>
      <c r="Y209" s="133">
        <f t="shared" si="10"/>
        <v>0</v>
      </c>
      <c r="Z209" s="133">
        <f t="shared" si="11"/>
        <v>0</v>
      </c>
    </row>
    <row r="210" spans="1:26" ht="13.8" x14ac:dyDescent="0.25">
      <c r="A210" s="40">
        <v>167</v>
      </c>
      <c r="B210" s="110" t="str">
        <f>IF(C210&gt;0,MAX(B$44:B209)+1,"")</f>
        <v/>
      </c>
      <c r="C210" s="111"/>
      <c r="D210" s="112"/>
      <c r="E210" s="113"/>
      <c r="F210" s="114"/>
      <c r="G210" s="115"/>
      <c r="H210" s="113"/>
      <c r="I210" s="116"/>
      <c r="J210" s="113"/>
      <c r="K210" s="117"/>
      <c r="L210" s="113"/>
      <c r="M210" s="117"/>
      <c r="N210" s="113"/>
      <c r="O210" s="117"/>
      <c r="P210" s="113"/>
      <c r="Q210" s="113"/>
      <c r="R210" s="118"/>
      <c r="S210" s="119"/>
      <c r="W210" s="133">
        <f t="shared" si="8"/>
        <v>0</v>
      </c>
      <c r="X210" s="133">
        <f t="shared" si="9"/>
        <v>0</v>
      </c>
      <c r="Y210" s="133">
        <f t="shared" si="10"/>
        <v>0</v>
      </c>
      <c r="Z210" s="133">
        <f t="shared" si="11"/>
        <v>0</v>
      </c>
    </row>
    <row r="211" spans="1:26" ht="13.8" x14ac:dyDescent="0.25">
      <c r="A211" s="40">
        <v>168</v>
      </c>
      <c r="B211" s="110" t="str">
        <f>IF(C211&gt;0,MAX(B$44:B210)+1,"")</f>
        <v/>
      </c>
      <c r="C211" s="111"/>
      <c r="D211" s="112"/>
      <c r="E211" s="113"/>
      <c r="F211" s="114"/>
      <c r="G211" s="115"/>
      <c r="H211" s="113"/>
      <c r="I211" s="116"/>
      <c r="J211" s="113"/>
      <c r="K211" s="117"/>
      <c r="L211" s="113"/>
      <c r="M211" s="117"/>
      <c r="N211" s="113"/>
      <c r="O211" s="117"/>
      <c r="P211" s="113"/>
      <c r="Q211" s="113"/>
      <c r="R211" s="118"/>
      <c r="S211" s="119"/>
      <c r="W211" s="133">
        <f t="shared" si="8"/>
        <v>0</v>
      </c>
      <c r="X211" s="133">
        <f t="shared" si="9"/>
        <v>0</v>
      </c>
      <c r="Y211" s="133">
        <f t="shared" si="10"/>
        <v>0</v>
      </c>
      <c r="Z211" s="133">
        <f t="shared" si="11"/>
        <v>0</v>
      </c>
    </row>
    <row r="212" spans="1:26" ht="13.8" x14ac:dyDescent="0.25">
      <c r="A212" s="40">
        <v>169</v>
      </c>
      <c r="B212" s="110" t="str">
        <f>IF(C212&gt;0,MAX(B$44:B211)+1,"")</f>
        <v/>
      </c>
      <c r="C212" s="111"/>
      <c r="D212" s="112"/>
      <c r="E212" s="113"/>
      <c r="F212" s="114"/>
      <c r="G212" s="115"/>
      <c r="H212" s="113"/>
      <c r="I212" s="116"/>
      <c r="J212" s="113"/>
      <c r="K212" s="117"/>
      <c r="L212" s="113"/>
      <c r="M212" s="117"/>
      <c r="N212" s="113"/>
      <c r="O212" s="117"/>
      <c r="P212" s="113"/>
      <c r="Q212" s="113"/>
      <c r="R212" s="118"/>
      <c r="S212" s="119"/>
      <c r="W212" s="133">
        <f t="shared" si="8"/>
        <v>0</v>
      </c>
      <c r="X212" s="133">
        <f t="shared" si="9"/>
        <v>0</v>
      </c>
      <c r="Y212" s="133">
        <f t="shared" si="10"/>
        <v>0</v>
      </c>
      <c r="Z212" s="133">
        <f t="shared" si="11"/>
        <v>0</v>
      </c>
    </row>
    <row r="213" spans="1:26" ht="13.8" x14ac:dyDescent="0.25">
      <c r="A213" s="40">
        <v>170</v>
      </c>
      <c r="B213" s="110" t="str">
        <f>IF(C213&gt;0,MAX(B$44:B212)+1,"")</f>
        <v/>
      </c>
      <c r="C213" s="111"/>
      <c r="D213" s="112"/>
      <c r="E213" s="113"/>
      <c r="F213" s="114"/>
      <c r="G213" s="115"/>
      <c r="H213" s="113"/>
      <c r="I213" s="116"/>
      <c r="J213" s="113"/>
      <c r="K213" s="117"/>
      <c r="L213" s="113"/>
      <c r="M213" s="117"/>
      <c r="N213" s="113"/>
      <c r="O213" s="117"/>
      <c r="P213" s="113"/>
      <c r="Q213" s="113"/>
      <c r="R213" s="118"/>
      <c r="S213" s="119"/>
      <c r="W213" s="133">
        <f t="shared" si="8"/>
        <v>0</v>
      </c>
      <c r="X213" s="133">
        <f t="shared" si="9"/>
        <v>0</v>
      </c>
      <c r="Y213" s="133">
        <f t="shared" si="10"/>
        <v>0</v>
      </c>
      <c r="Z213" s="133">
        <f t="shared" si="11"/>
        <v>0</v>
      </c>
    </row>
    <row r="214" spans="1:26" ht="13.8" x14ac:dyDescent="0.25">
      <c r="A214" s="40">
        <v>171</v>
      </c>
      <c r="B214" s="110" t="str">
        <f>IF(C214&gt;0,MAX(B$44:B213)+1,"")</f>
        <v/>
      </c>
      <c r="C214" s="111"/>
      <c r="D214" s="112"/>
      <c r="E214" s="113"/>
      <c r="F214" s="114"/>
      <c r="G214" s="115"/>
      <c r="H214" s="113"/>
      <c r="I214" s="116"/>
      <c r="J214" s="113"/>
      <c r="K214" s="117"/>
      <c r="L214" s="113"/>
      <c r="M214" s="117"/>
      <c r="N214" s="113"/>
      <c r="O214" s="117"/>
      <c r="P214" s="113"/>
      <c r="Q214" s="113"/>
      <c r="R214" s="118"/>
      <c r="S214" s="119"/>
      <c r="W214" s="133">
        <f t="shared" si="8"/>
        <v>0</v>
      </c>
      <c r="X214" s="133">
        <f t="shared" si="9"/>
        <v>0</v>
      </c>
      <c r="Y214" s="133">
        <f t="shared" si="10"/>
        <v>0</v>
      </c>
      <c r="Z214" s="133">
        <f t="shared" si="11"/>
        <v>0</v>
      </c>
    </row>
    <row r="215" spans="1:26" ht="13.8" x14ac:dyDescent="0.25">
      <c r="A215" s="40">
        <v>172</v>
      </c>
      <c r="B215" s="110" t="str">
        <f>IF(C215&gt;0,MAX(B$44:B214)+1,"")</f>
        <v/>
      </c>
      <c r="C215" s="111"/>
      <c r="D215" s="112"/>
      <c r="E215" s="113"/>
      <c r="F215" s="114"/>
      <c r="G215" s="115"/>
      <c r="H215" s="113"/>
      <c r="I215" s="116"/>
      <c r="J215" s="113"/>
      <c r="K215" s="117"/>
      <c r="L215" s="113"/>
      <c r="M215" s="117"/>
      <c r="N215" s="113"/>
      <c r="O215" s="117"/>
      <c r="P215" s="113"/>
      <c r="Q215" s="113"/>
      <c r="R215" s="118"/>
      <c r="S215" s="119"/>
      <c r="W215" s="133">
        <f t="shared" si="8"/>
        <v>0</v>
      </c>
      <c r="X215" s="133">
        <f t="shared" si="9"/>
        <v>0</v>
      </c>
      <c r="Y215" s="133">
        <f t="shared" si="10"/>
        <v>0</v>
      </c>
      <c r="Z215" s="133">
        <f t="shared" si="11"/>
        <v>0</v>
      </c>
    </row>
    <row r="216" spans="1:26" ht="13.8" x14ac:dyDescent="0.25">
      <c r="A216" s="40">
        <v>173</v>
      </c>
      <c r="B216" s="110" t="str">
        <f>IF(C216&gt;0,MAX(B$44:B215)+1,"")</f>
        <v/>
      </c>
      <c r="C216" s="111"/>
      <c r="D216" s="112"/>
      <c r="E216" s="113"/>
      <c r="F216" s="114"/>
      <c r="G216" s="115"/>
      <c r="H216" s="113"/>
      <c r="I216" s="116"/>
      <c r="J216" s="113"/>
      <c r="K216" s="117"/>
      <c r="L216" s="113"/>
      <c r="M216" s="117"/>
      <c r="N216" s="113"/>
      <c r="O216" s="117"/>
      <c r="P216" s="113"/>
      <c r="Q216" s="113"/>
      <c r="R216" s="118"/>
      <c r="S216" s="119"/>
      <c r="W216" s="133">
        <f t="shared" si="8"/>
        <v>0</v>
      </c>
      <c r="X216" s="133">
        <f t="shared" si="9"/>
        <v>0</v>
      </c>
      <c r="Y216" s="133">
        <f t="shared" si="10"/>
        <v>0</v>
      </c>
      <c r="Z216" s="133">
        <f t="shared" si="11"/>
        <v>0</v>
      </c>
    </row>
    <row r="217" spans="1:26" ht="13.8" x14ac:dyDescent="0.25">
      <c r="A217" s="40">
        <v>174</v>
      </c>
      <c r="B217" s="110" t="str">
        <f>IF(C217&gt;0,MAX(B$44:B216)+1,"")</f>
        <v/>
      </c>
      <c r="C217" s="111"/>
      <c r="D217" s="112"/>
      <c r="E217" s="113"/>
      <c r="F217" s="114"/>
      <c r="G217" s="115"/>
      <c r="H217" s="113"/>
      <c r="I217" s="116"/>
      <c r="J217" s="113"/>
      <c r="K217" s="117"/>
      <c r="L217" s="113"/>
      <c r="M217" s="117"/>
      <c r="N217" s="113"/>
      <c r="O217" s="117"/>
      <c r="P217" s="113"/>
      <c r="Q217" s="113"/>
      <c r="R217" s="118"/>
      <c r="S217" s="119"/>
      <c r="W217" s="133">
        <f t="shared" si="8"/>
        <v>0</v>
      </c>
      <c r="X217" s="133">
        <f t="shared" si="9"/>
        <v>0</v>
      </c>
      <c r="Y217" s="133">
        <f t="shared" si="10"/>
        <v>0</v>
      </c>
      <c r="Z217" s="133">
        <f t="shared" si="11"/>
        <v>0</v>
      </c>
    </row>
    <row r="218" spans="1:26" ht="13.8" x14ac:dyDescent="0.25">
      <c r="A218" s="40">
        <v>175</v>
      </c>
      <c r="B218" s="110" t="str">
        <f>IF(C218&gt;0,MAX(B$44:B217)+1,"")</f>
        <v/>
      </c>
      <c r="C218" s="111"/>
      <c r="D218" s="112"/>
      <c r="E218" s="113"/>
      <c r="F218" s="114"/>
      <c r="G218" s="115"/>
      <c r="H218" s="113"/>
      <c r="I218" s="116"/>
      <c r="J218" s="113"/>
      <c r="K218" s="117"/>
      <c r="L218" s="113"/>
      <c r="M218" s="117"/>
      <c r="N218" s="113"/>
      <c r="O218" s="117"/>
      <c r="P218" s="113"/>
      <c r="Q218" s="113"/>
      <c r="R218" s="118"/>
      <c r="S218" s="119"/>
      <c r="W218" s="133">
        <f t="shared" si="8"/>
        <v>0</v>
      </c>
      <c r="X218" s="133">
        <f t="shared" si="9"/>
        <v>0</v>
      </c>
      <c r="Y218" s="133">
        <f t="shared" si="10"/>
        <v>0</v>
      </c>
      <c r="Z218" s="133">
        <f t="shared" si="11"/>
        <v>0</v>
      </c>
    </row>
    <row r="219" spans="1:26" ht="13.8" x14ac:dyDescent="0.25">
      <c r="A219" s="40">
        <v>176</v>
      </c>
      <c r="B219" s="110" t="str">
        <f>IF(C219&gt;0,MAX(B$44:B218)+1,"")</f>
        <v/>
      </c>
      <c r="C219" s="111"/>
      <c r="D219" s="112"/>
      <c r="E219" s="113"/>
      <c r="F219" s="114"/>
      <c r="G219" s="115"/>
      <c r="H219" s="113"/>
      <c r="I219" s="116"/>
      <c r="J219" s="113"/>
      <c r="K219" s="117"/>
      <c r="L219" s="113"/>
      <c r="M219" s="117"/>
      <c r="N219" s="113"/>
      <c r="O219" s="117"/>
      <c r="P219" s="113"/>
      <c r="Q219" s="113"/>
      <c r="R219" s="118"/>
      <c r="S219" s="119"/>
      <c r="W219" s="133">
        <f t="shared" si="8"/>
        <v>0</v>
      </c>
      <c r="X219" s="133">
        <f t="shared" si="9"/>
        <v>0</v>
      </c>
      <c r="Y219" s="133">
        <f t="shared" si="10"/>
        <v>0</v>
      </c>
      <c r="Z219" s="133">
        <f t="shared" si="11"/>
        <v>0</v>
      </c>
    </row>
    <row r="220" spans="1:26" ht="13.8" x14ac:dyDescent="0.25">
      <c r="A220" s="40">
        <v>177</v>
      </c>
      <c r="B220" s="110" t="str">
        <f>IF(C220&gt;0,MAX(B$44:B219)+1,"")</f>
        <v/>
      </c>
      <c r="C220" s="111"/>
      <c r="D220" s="112"/>
      <c r="E220" s="113"/>
      <c r="F220" s="114"/>
      <c r="G220" s="115"/>
      <c r="H220" s="113"/>
      <c r="I220" s="116"/>
      <c r="J220" s="113"/>
      <c r="K220" s="117"/>
      <c r="L220" s="113"/>
      <c r="M220" s="117"/>
      <c r="N220" s="113"/>
      <c r="O220" s="117"/>
      <c r="P220" s="113"/>
      <c r="Q220" s="113"/>
      <c r="R220" s="118"/>
      <c r="S220" s="119"/>
      <c r="W220" s="133">
        <f t="shared" si="8"/>
        <v>0</v>
      </c>
      <c r="X220" s="133">
        <f t="shared" si="9"/>
        <v>0</v>
      </c>
      <c r="Y220" s="133">
        <f t="shared" si="10"/>
        <v>0</v>
      </c>
      <c r="Z220" s="133">
        <f t="shared" si="11"/>
        <v>0</v>
      </c>
    </row>
    <row r="221" spans="1:26" ht="13.8" x14ac:dyDescent="0.25">
      <c r="A221" s="40">
        <v>178</v>
      </c>
      <c r="B221" s="110" t="str">
        <f>IF(C221&gt;0,MAX(B$44:B220)+1,"")</f>
        <v/>
      </c>
      <c r="C221" s="111"/>
      <c r="D221" s="112"/>
      <c r="E221" s="113"/>
      <c r="F221" s="114"/>
      <c r="G221" s="115"/>
      <c r="H221" s="113"/>
      <c r="I221" s="116"/>
      <c r="J221" s="113"/>
      <c r="K221" s="117"/>
      <c r="L221" s="113"/>
      <c r="M221" s="117"/>
      <c r="N221" s="113"/>
      <c r="O221" s="117"/>
      <c r="P221" s="113"/>
      <c r="Q221" s="113"/>
      <c r="R221" s="118"/>
      <c r="S221" s="119"/>
      <c r="W221" s="133">
        <f t="shared" si="8"/>
        <v>0</v>
      </c>
      <c r="X221" s="133">
        <f t="shared" si="9"/>
        <v>0</v>
      </c>
      <c r="Y221" s="133">
        <f t="shared" si="10"/>
        <v>0</v>
      </c>
      <c r="Z221" s="133">
        <f t="shared" si="11"/>
        <v>0</v>
      </c>
    </row>
    <row r="222" spans="1:26" ht="13.8" x14ac:dyDescent="0.25">
      <c r="A222" s="40">
        <v>179</v>
      </c>
      <c r="B222" s="110" t="str">
        <f>IF(C222&gt;0,MAX(B$44:B221)+1,"")</f>
        <v/>
      </c>
      <c r="C222" s="111"/>
      <c r="D222" s="112"/>
      <c r="E222" s="113"/>
      <c r="F222" s="114"/>
      <c r="G222" s="115"/>
      <c r="H222" s="113"/>
      <c r="I222" s="116"/>
      <c r="J222" s="113"/>
      <c r="K222" s="117"/>
      <c r="L222" s="113"/>
      <c r="M222" s="117"/>
      <c r="N222" s="113"/>
      <c r="O222" s="117"/>
      <c r="P222" s="113"/>
      <c r="Q222" s="113"/>
      <c r="R222" s="118"/>
      <c r="S222" s="119"/>
      <c r="W222" s="133">
        <f t="shared" si="8"/>
        <v>0</v>
      </c>
      <c r="X222" s="133">
        <f t="shared" si="9"/>
        <v>0</v>
      </c>
      <c r="Y222" s="133">
        <f t="shared" si="10"/>
        <v>0</v>
      </c>
      <c r="Z222" s="133">
        <f t="shared" si="11"/>
        <v>0</v>
      </c>
    </row>
    <row r="223" spans="1:26" ht="13.8" x14ac:dyDescent="0.25">
      <c r="A223" s="40">
        <v>180</v>
      </c>
      <c r="B223" s="110" t="str">
        <f>IF(C223&gt;0,MAX(B$44:B222)+1,"")</f>
        <v/>
      </c>
      <c r="C223" s="111"/>
      <c r="D223" s="112"/>
      <c r="E223" s="113"/>
      <c r="F223" s="114"/>
      <c r="G223" s="115"/>
      <c r="H223" s="113"/>
      <c r="I223" s="116"/>
      <c r="J223" s="113"/>
      <c r="K223" s="117"/>
      <c r="L223" s="113"/>
      <c r="M223" s="117"/>
      <c r="N223" s="113"/>
      <c r="O223" s="117"/>
      <c r="P223" s="113"/>
      <c r="Q223" s="113"/>
      <c r="R223" s="118"/>
      <c r="S223" s="119"/>
      <c r="W223" s="133">
        <f t="shared" si="8"/>
        <v>0</v>
      </c>
      <c r="X223" s="133">
        <f t="shared" si="9"/>
        <v>0</v>
      </c>
      <c r="Y223" s="133">
        <f t="shared" si="10"/>
        <v>0</v>
      </c>
      <c r="Z223" s="133">
        <f t="shared" si="11"/>
        <v>0</v>
      </c>
    </row>
    <row r="224" spans="1:26" ht="13.8" x14ac:dyDescent="0.25">
      <c r="A224" s="40">
        <v>181</v>
      </c>
      <c r="B224" s="110" t="str">
        <f>IF(C224&gt;0,MAX(B$44:B223)+1,"")</f>
        <v/>
      </c>
      <c r="C224" s="111"/>
      <c r="D224" s="112"/>
      <c r="E224" s="113"/>
      <c r="F224" s="114"/>
      <c r="G224" s="115"/>
      <c r="H224" s="113"/>
      <c r="I224" s="116"/>
      <c r="J224" s="113"/>
      <c r="K224" s="117"/>
      <c r="L224" s="113"/>
      <c r="M224" s="117"/>
      <c r="N224" s="113"/>
      <c r="O224" s="117"/>
      <c r="P224" s="113"/>
      <c r="Q224" s="113"/>
      <c r="R224" s="118"/>
      <c r="S224" s="119"/>
      <c r="W224" s="133">
        <f t="shared" si="8"/>
        <v>0</v>
      </c>
      <c r="X224" s="133">
        <f t="shared" si="9"/>
        <v>0</v>
      </c>
      <c r="Y224" s="133">
        <f t="shared" si="10"/>
        <v>0</v>
      </c>
      <c r="Z224" s="133">
        <f t="shared" si="11"/>
        <v>0</v>
      </c>
    </row>
    <row r="225" spans="1:26" ht="13.8" x14ac:dyDescent="0.25">
      <c r="A225" s="40">
        <v>182</v>
      </c>
      <c r="B225" s="110" t="str">
        <f>IF(C225&gt;0,MAX(B$44:B224)+1,"")</f>
        <v/>
      </c>
      <c r="C225" s="111"/>
      <c r="D225" s="112"/>
      <c r="E225" s="113"/>
      <c r="F225" s="114"/>
      <c r="G225" s="115"/>
      <c r="H225" s="113"/>
      <c r="I225" s="116"/>
      <c r="J225" s="113"/>
      <c r="K225" s="117"/>
      <c r="L225" s="113"/>
      <c r="M225" s="117"/>
      <c r="N225" s="113"/>
      <c r="O225" s="117"/>
      <c r="P225" s="113"/>
      <c r="Q225" s="113"/>
      <c r="R225" s="118"/>
      <c r="S225" s="119"/>
      <c r="W225" s="133">
        <f t="shared" si="8"/>
        <v>0</v>
      </c>
      <c r="X225" s="133">
        <f t="shared" si="9"/>
        <v>0</v>
      </c>
      <c r="Y225" s="133">
        <f t="shared" si="10"/>
        <v>0</v>
      </c>
      <c r="Z225" s="133">
        <f t="shared" si="11"/>
        <v>0</v>
      </c>
    </row>
    <row r="226" spans="1:26" ht="13.8" x14ac:dyDescent="0.25">
      <c r="A226" s="40">
        <v>183</v>
      </c>
      <c r="B226" s="110" t="str">
        <f>IF(C226&gt;0,MAX(B$44:B225)+1,"")</f>
        <v/>
      </c>
      <c r="C226" s="111"/>
      <c r="D226" s="112"/>
      <c r="E226" s="113"/>
      <c r="F226" s="114"/>
      <c r="G226" s="115"/>
      <c r="H226" s="113"/>
      <c r="I226" s="116"/>
      <c r="J226" s="113"/>
      <c r="K226" s="117"/>
      <c r="L226" s="113"/>
      <c r="M226" s="117"/>
      <c r="N226" s="113"/>
      <c r="O226" s="117"/>
      <c r="P226" s="113"/>
      <c r="Q226" s="113"/>
      <c r="R226" s="118"/>
      <c r="S226" s="119"/>
      <c r="W226" s="133">
        <f t="shared" si="8"/>
        <v>0</v>
      </c>
      <c r="X226" s="133">
        <f t="shared" si="9"/>
        <v>0</v>
      </c>
      <c r="Y226" s="133">
        <f t="shared" si="10"/>
        <v>0</v>
      </c>
      <c r="Z226" s="133">
        <f t="shared" si="11"/>
        <v>0</v>
      </c>
    </row>
    <row r="227" spans="1:26" ht="13.8" x14ac:dyDescent="0.25">
      <c r="A227" s="40">
        <v>184</v>
      </c>
      <c r="B227" s="110" t="str">
        <f>IF(C227&gt;0,MAX(B$44:B226)+1,"")</f>
        <v/>
      </c>
      <c r="C227" s="111"/>
      <c r="D227" s="112"/>
      <c r="E227" s="113"/>
      <c r="F227" s="114"/>
      <c r="G227" s="115"/>
      <c r="H227" s="113"/>
      <c r="I227" s="116"/>
      <c r="J227" s="113"/>
      <c r="K227" s="117"/>
      <c r="L227" s="113"/>
      <c r="M227" s="117"/>
      <c r="N227" s="113"/>
      <c r="O227" s="117"/>
      <c r="P227" s="113"/>
      <c r="Q227" s="113"/>
      <c r="R227" s="118"/>
      <c r="S227" s="119"/>
      <c r="W227" s="133">
        <f t="shared" si="8"/>
        <v>0</v>
      </c>
      <c r="X227" s="133">
        <f t="shared" si="9"/>
        <v>0</v>
      </c>
      <c r="Y227" s="133">
        <f t="shared" si="10"/>
        <v>0</v>
      </c>
      <c r="Z227" s="133">
        <f t="shared" si="11"/>
        <v>0</v>
      </c>
    </row>
    <row r="228" spans="1:26" ht="13.8" x14ac:dyDescent="0.25">
      <c r="A228" s="40">
        <v>185</v>
      </c>
      <c r="B228" s="110" t="str">
        <f>IF(C228&gt;0,MAX(B$44:B227)+1,"")</f>
        <v/>
      </c>
      <c r="C228" s="111"/>
      <c r="D228" s="112"/>
      <c r="E228" s="113"/>
      <c r="F228" s="114"/>
      <c r="G228" s="115"/>
      <c r="H228" s="113"/>
      <c r="I228" s="116"/>
      <c r="J228" s="113"/>
      <c r="K228" s="117"/>
      <c r="L228" s="113"/>
      <c r="M228" s="117"/>
      <c r="N228" s="113"/>
      <c r="O228" s="117"/>
      <c r="P228" s="113"/>
      <c r="Q228" s="113"/>
      <c r="R228" s="118"/>
      <c r="S228" s="119"/>
      <c r="W228" s="133">
        <f t="shared" si="8"/>
        <v>0</v>
      </c>
      <c r="X228" s="133">
        <f t="shared" si="9"/>
        <v>0</v>
      </c>
      <c r="Y228" s="133">
        <f t="shared" si="10"/>
        <v>0</v>
      </c>
      <c r="Z228" s="133">
        <f t="shared" si="11"/>
        <v>0</v>
      </c>
    </row>
    <row r="229" spans="1:26" ht="13.8" x14ac:dyDescent="0.25">
      <c r="A229" s="40">
        <v>186</v>
      </c>
      <c r="B229" s="110" t="str">
        <f>IF(C229&gt;0,MAX(B$44:B228)+1,"")</f>
        <v/>
      </c>
      <c r="C229" s="111"/>
      <c r="D229" s="112"/>
      <c r="E229" s="113"/>
      <c r="F229" s="114"/>
      <c r="G229" s="115"/>
      <c r="H229" s="113"/>
      <c r="I229" s="116"/>
      <c r="J229" s="113"/>
      <c r="K229" s="117"/>
      <c r="L229" s="113"/>
      <c r="M229" s="117"/>
      <c r="N229" s="113"/>
      <c r="O229" s="117"/>
      <c r="P229" s="113"/>
      <c r="Q229" s="113"/>
      <c r="R229" s="118"/>
      <c r="S229" s="119"/>
      <c r="W229" s="133">
        <f t="shared" si="8"/>
        <v>0</v>
      </c>
      <c r="X229" s="133">
        <f t="shared" si="9"/>
        <v>0</v>
      </c>
      <c r="Y229" s="133">
        <f t="shared" si="10"/>
        <v>0</v>
      </c>
      <c r="Z229" s="133">
        <f t="shared" si="11"/>
        <v>0</v>
      </c>
    </row>
    <row r="230" spans="1:26" ht="13.8" x14ac:dyDescent="0.25">
      <c r="A230" s="40">
        <v>187</v>
      </c>
      <c r="B230" s="110" t="str">
        <f>IF(C230&gt;0,MAX(B$44:B229)+1,"")</f>
        <v/>
      </c>
      <c r="C230" s="111"/>
      <c r="D230" s="112"/>
      <c r="E230" s="113"/>
      <c r="F230" s="114"/>
      <c r="G230" s="115"/>
      <c r="H230" s="113"/>
      <c r="I230" s="116"/>
      <c r="J230" s="113"/>
      <c r="K230" s="117"/>
      <c r="L230" s="113"/>
      <c r="M230" s="117"/>
      <c r="N230" s="113"/>
      <c r="O230" s="117"/>
      <c r="P230" s="113"/>
      <c r="Q230" s="113"/>
      <c r="R230" s="118"/>
      <c r="S230" s="119"/>
      <c r="W230" s="133">
        <f t="shared" si="8"/>
        <v>0</v>
      </c>
      <c r="X230" s="133">
        <f t="shared" si="9"/>
        <v>0</v>
      </c>
      <c r="Y230" s="133">
        <f t="shared" si="10"/>
        <v>0</v>
      </c>
      <c r="Z230" s="133">
        <f t="shared" si="11"/>
        <v>0</v>
      </c>
    </row>
    <row r="231" spans="1:26" ht="13.8" x14ac:dyDescent="0.25">
      <c r="A231" s="40">
        <v>188</v>
      </c>
      <c r="B231" s="110" t="str">
        <f>IF(C231&gt;0,MAX(B$44:B230)+1,"")</f>
        <v/>
      </c>
      <c r="C231" s="111"/>
      <c r="D231" s="112"/>
      <c r="E231" s="113"/>
      <c r="F231" s="114"/>
      <c r="G231" s="115"/>
      <c r="H231" s="113"/>
      <c r="I231" s="116"/>
      <c r="J231" s="113"/>
      <c r="K231" s="117"/>
      <c r="L231" s="113"/>
      <c r="M231" s="117"/>
      <c r="N231" s="113"/>
      <c r="O231" s="117"/>
      <c r="P231" s="113"/>
      <c r="Q231" s="113"/>
      <c r="R231" s="118"/>
      <c r="S231" s="119"/>
      <c r="W231" s="133">
        <f t="shared" si="8"/>
        <v>0</v>
      </c>
      <c r="X231" s="133">
        <f t="shared" si="9"/>
        <v>0</v>
      </c>
      <c r="Y231" s="133">
        <f t="shared" si="10"/>
        <v>0</v>
      </c>
      <c r="Z231" s="133">
        <f t="shared" si="11"/>
        <v>0</v>
      </c>
    </row>
    <row r="232" spans="1:26" ht="13.8" x14ac:dyDescent="0.25">
      <c r="A232" s="40">
        <v>189</v>
      </c>
      <c r="B232" s="110" t="str">
        <f>IF(C232&gt;0,MAX(B$44:B231)+1,"")</f>
        <v/>
      </c>
      <c r="C232" s="111"/>
      <c r="D232" s="112"/>
      <c r="E232" s="113"/>
      <c r="F232" s="114"/>
      <c r="G232" s="115"/>
      <c r="H232" s="113"/>
      <c r="I232" s="116"/>
      <c r="J232" s="113"/>
      <c r="K232" s="117"/>
      <c r="L232" s="113"/>
      <c r="M232" s="117"/>
      <c r="N232" s="113"/>
      <c r="O232" s="117"/>
      <c r="P232" s="113"/>
      <c r="Q232" s="113"/>
      <c r="R232" s="118"/>
      <c r="S232" s="119"/>
      <c r="W232" s="133">
        <f t="shared" si="8"/>
        <v>0</v>
      </c>
      <c r="X232" s="133">
        <f t="shared" si="9"/>
        <v>0</v>
      </c>
      <c r="Y232" s="133">
        <f t="shared" si="10"/>
        <v>0</v>
      </c>
      <c r="Z232" s="133">
        <f t="shared" si="11"/>
        <v>0</v>
      </c>
    </row>
    <row r="233" spans="1:26" ht="13.8" x14ac:dyDescent="0.25">
      <c r="A233" s="40">
        <v>190</v>
      </c>
      <c r="B233" s="110" t="str">
        <f>IF(C233&gt;0,MAX(B$44:B232)+1,"")</f>
        <v/>
      </c>
      <c r="C233" s="111"/>
      <c r="D233" s="112"/>
      <c r="E233" s="113"/>
      <c r="F233" s="114"/>
      <c r="G233" s="115"/>
      <c r="H233" s="113"/>
      <c r="I233" s="116"/>
      <c r="J233" s="113"/>
      <c r="K233" s="117"/>
      <c r="L233" s="113"/>
      <c r="M233" s="117"/>
      <c r="N233" s="113"/>
      <c r="O233" s="117"/>
      <c r="P233" s="113"/>
      <c r="Q233" s="113"/>
      <c r="R233" s="118"/>
      <c r="S233" s="119"/>
      <c r="W233" s="133">
        <f t="shared" si="8"/>
        <v>0</v>
      </c>
      <c r="X233" s="133">
        <f t="shared" si="9"/>
        <v>0</v>
      </c>
      <c r="Y233" s="133">
        <f t="shared" si="10"/>
        <v>0</v>
      </c>
      <c r="Z233" s="133">
        <f t="shared" si="11"/>
        <v>0</v>
      </c>
    </row>
    <row r="234" spans="1:26" ht="13.8" x14ac:dyDescent="0.25">
      <c r="A234" s="40">
        <v>191</v>
      </c>
      <c r="B234" s="110" t="str">
        <f>IF(C234&gt;0,MAX(B$44:B233)+1,"")</f>
        <v/>
      </c>
      <c r="C234" s="111"/>
      <c r="D234" s="112"/>
      <c r="E234" s="113"/>
      <c r="F234" s="114"/>
      <c r="G234" s="115"/>
      <c r="H234" s="113"/>
      <c r="I234" s="116"/>
      <c r="J234" s="113"/>
      <c r="K234" s="117"/>
      <c r="L234" s="113"/>
      <c r="M234" s="117"/>
      <c r="N234" s="113"/>
      <c r="O234" s="117"/>
      <c r="P234" s="113"/>
      <c r="Q234" s="113"/>
      <c r="R234" s="118"/>
      <c r="S234" s="119"/>
      <c r="W234" s="133">
        <f t="shared" si="8"/>
        <v>0</v>
      </c>
      <c r="X234" s="133">
        <f t="shared" si="9"/>
        <v>0</v>
      </c>
      <c r="Y234" s="133">
        <f t="shared" si="10"/>
        <v>0</v>
      </c>
      <c r="Z234" s="133">
        <f t="shared" si="11"/>
        <v>0</v>
      </c>
    </row>
    <row r="235" spans="1:26" ht="13.8" x14ac:dyDescent="0.25">
      <c r="A235" s="40">
        <v>192</v>
      </c>
      <c r="B235" s="110" t="str">
        <f>IF(C235&gt;0,MAX(B$44:B234)+1,"")</f>
        <v/>
      </c>
      <c r="C235" s="111"/>
      <c r="D235" s="112"/>
      <c r="E235" s="113"/>
      <c r="F235" s="114"/>
      <c r="G235" s="115"/>
      <c r="H235" s="113"/>
      <c r="I235" s="116"/>
      <c r="J235" s="113"/>
      <c r="K235" s="117"/>
      <c r="L235" s="113"/>
      <c r="M235" s="117"/>
      <c r="N235" s="113"/>
      <c r="O235" s="117"/>
      <c r="P235" s="113"/>
      <c r="Q235" s="113"/>
      <c r="R235" s="118"/>
      <c r="S235" s="119"/>
      <c r="W235" s="133">
        <f t="shared" si="8"/>
        <v>0</v>
      </c>
      <c r="X235" s="133">
        <f t="shared" si="9"/>
        <v>0</v>
      </c>
      <c r="Y235" s="133">
        <f t="shared" si="10"/>
        <v>0</v>
      </c>
      <c r="Z235" s="133">
        <f t="shared" si="11"/>
        <v>0</v>
      </c>
    </row>
    <row r="236" spans="1:26" ht="13.8" x14ac:dyDescent="0.25">
      <c r="A236" s="40">
        <v>193</v>
      </c>
      <c r="B236" s="110" t="str">
        <f>IF(C236&gt;0,MAX(B$44:B235)+1,"")</f>
        <v/>
      </c>
      <c r="C236" s="111"/>
      <c r="D236" s="112"/>
      <c r="E236" s="113"/>
      <c r="F236" s="114"/>
      <c r="G236" s="115"/>
      <c r="H236" s="113"/>
      <c r="I236" s="116"/>
      <c r="J236" s="113"/>
      <c r="K236" s="117"/>
      <c r="L236" s="113"/>
      <c r="M236" s="117"/>
      <c r="N236" s="113"/>
      <c r="O236" s="117"/>
      <c r="P236" s="113"/>
      <c r="Q236" s="113"/>
      <c r="R236" s="118"/>
      <c r="S236" s="119"/>
      <c r="W236" s="133">
        <f t="shared" si="8"/>
        <v>0</v>
      </c>
      <c r="X236" s="133">
        <f t="shared" si="9"/>
        <v>0</v>
      </c>
      <c r="Y236" s="133">
        <f t="shared" si="10"/>
        <v>0</v>
      </c>
      <c r="Z236" s="133">
        <f t="shared" si="11"/>
        <v>0</v>
      </c>
    </row>
    <row r="237" spans="1:26" ht="13.8" x14ac:dyDescent="0.25">
      <c r="A237" s="40">
        <v>194</v>
      </c>
      <c r="B237" s="110" t="str">
        <f>IF(C237&gt;0,MAX(B$44:B236)+1,"")</f>
        <v/>
      </c>
      <c r="C237" s="111"/>
      <c r="D237" s="112"/>
      <c r="E237" s="113"/>
      <c r="F237" s="114"/>
      <c r="G237" s="115"/>
      <c r="H237" s="113"/>
      <c r="I237" s="116"/>
      <c r="J237" s="113"/>
      <c r="K237" s="117"/>
      <c r="L237" s="113"/>
      <c r="M237" s="117"/>
      <c r="N237" s="113"/>
      <c r="O237" s="117"/>
      <c r="P237" s="113"/>
      <c r="Q237" s="113"/>
      <c r="R237" s="118"/>
      <c r="S237" s="119"/>
      <c r="W237" s="133">
        <f t="shared" ref="W237:W300" si="12">K237*I237</f>
        <v>0</v>
      </c>
      <c r="X237" s="133">
        <f t="shared" ref="X237:X300" si="13">M237*I237</f>
        <v>0</v>
      </c>
      <c r="Y237" s="133">
        <f t="shared" ref="Y237:Y300" si="14">O237*I237</f>
        <v>0</v>
      </c>
      <c r="Z237" s="133">
        <f t="shared" ref="Z237:Z300" si="15">IF(E237="No",I237,0)</f>
        <v>0</v>
      </c>
    </row>
    <row r="238" spans="1:26" ht="13.8" x14ac:dyDescent="0.25">
      <c r="A238" s="40">
        <v>195</v>
      </c>
      <c r="B238" s="110" t="str">
        <f>IF(C238&gt;0,MAX(B$44:B237)+1,"")</f>
        <v/>
      </c>
      <c r="C238" s="111"/>
      <c r="D238" s="112"/>
      <c r="E238" s="113"/>
      <c r="F238" s="114"/>
      <c r="G238" s="115"/>
      <c r="H238" s="113"/>
      <c r="I238" s="116"/>
      <c r="J238" s="113"/>
      <c r="K238" s="117"/>
      <c r="L238" s="113"/>
      <c r="M238" s="117"/>
      <c r="N238" s="113"/>
      <c r="O238" s="117"/>
      <c r="P238" s="113"/>
      <c r="Q238" s="113"/>
      <c r="R238" s="118"/>
      <c r="S238" s="119"/>
      <c r="W238" s="133">
        <f t="shared" si="12"/>
        <v>0</v>
      </c>
      <c r="X238" s="133">
        <f t="shared" si="13"/>
        <v>0</v>
      </c>
      <c r="Y238" s="133">
        <f t="shared" si="14"/>
        <v>0</v>
      </c>
      <c r="Z238" s="133">
        <f t="shared" si="15"/>
        <v>0</v>
      </c>
    </row>
    <row r="239" spans="1:26" ht="13.8" x14ac:dyDescent="0.25">
      <c r="A239" s="40">
        <v>196</v>
      </c>
      <c r="B239" s="110" t="str">
        <f>IF(C239&gt;0,MAX(B$44:B238)+1,"")</f>
        <v/>
      </c>
      <c r="C239" s="111"/>
      <c r="D239" s="112"/>
      <c r="E239" s="113"/>
      <c r="F239" s="114"/>
      <c r="G239" s="115"/>
      <c r="H239" s="113"/>
      <c r="I239" s="116"/>
      <c r="J239" s="113"/>
      <c r="K239" s="117"/>
      <c r="L239" s="113"/>
      <c r="M239" s="117"/>
      <c r="N239" s="113"/>
      <c r="O239" s="117"/>
      <c r="P239" s="113"/>
      <c r="Q239" s="113"/>
      <c r="R239" s="118"/>
      <c r="S239" s="119"/>
      <c r="W239" s="133">
        <f t="shared" si="12"/>
        <v>0</v>
      </c>
      <c r="X239" s="133">
        <f t="shared" si="13"/>
        <v>0</v>
      </c>
      <c r="Y239" s="133">
        <f t="shared" si="14"/>
        <v>0</v>
      </c>
      <c r="Z239" s="133">
        <f t="shared" si="15"/>
        <v>0</v>
      </c>
    </row>
    <row r="240" spans="1:26" ht="13.8" x14ac:dyDescent="0.25">
      <c r="A240" s="40">
        <v>197</v>
      </c>
      <c r="B240" s="110" t="str">
        <f>IF(C240&gt;0,MAX(B$44:B239)+1,"")</f>
        <v/>
      </c>
      <c r="C240" s="111"/>
      <c r="D240" s="112"/>
      <c r="E240" s="113"/>
      <c r="F240" s="114"/>
      <c r="G240" s="115"/>
      <c r="H240" s="113"/>
      <c r="I240" s="116"/>
      <c r="J240" s="113"/>
      <c r="K240" s="117"/>
      <c r="L240" s="113"/>
      <c r="M240" s="117"/>
      <c r="N240" s="113"/>
      <c r="O240" s="117"/>
      <c r="P240" s="113"/>
      <c r="Q240" s="113"/>
      <c r="R240" s="118"/>
      <c r="S240" s="119"/>
      <c r="W240" s="133">
        <f t="shared" si="12"/>
        <v>0</v>
      </c>
      <c r="X240" s="133">
        <f t="shared" si="13"/>
        <v>0</v>
      </c>
      <c r="Y240" s="133">
        <f t="shared" si="14"/>
        <v>0</v>
      </c>
      <c r="Z240" s="133">
        <f t="shared" si="15"/>
        <v>0</v>
      </c>
    </row>
    <row r="241" spans="1:26" ht="13.8" x14ac:dyDescent="0.25">
      <c r="A241" s="40">
        <v>198</v>
      </c>
      <c r="B241" s="110" t="str">
        <f>IF(C241&gt;0,MAX(B$44:B240)+1,"")</f>
        <v/>
      </c>
      <c r="C241" s="111"/>
      <c r="D241" s="112"/>
      <c r="E241" s="113"/>
      <c r="F241" s="114"/>
      <c r="G241" s="115"/>
      <c r="H241" s="113"/>
      <c r="I241" s="116"/>
      <c r="J241" s="113"/>
      <c r="K241" s="117"/>
      <c r="L241" s="113"/>
      <c r="M241" s="117"/>
      <c r="N241" s="113"/>
      <c r="O241" s="117"/>
      <c r="P241" s="113"/>
      <c r="Q241" s="113"/>
      <c r="R241" s="118"/>
      <c r="S241" s="119"/>
      <c r="W241" s="133">
        <f t="shared" si="12"/>
        <v>0</v>
      </c>
      <c r="X241" s="133">
        <f t="shared" si="13"/>
        <v>0</v>
      </c>
      <c r="Y241" s="133">
        <f t="shared" si="14"/>
        <v>0</v>
      </c>
      <c r="Z241" s="133">
        <f t="shared" si="15"/>
        <v>0</v>
      </c>
    </row>
    <row r="242" spans="1:26" ht="13.8" x14ac:dyDescent="0.25">
      <c r="A242" s="40">
        <v>199</v>
      </c>
      <c r="B242" s="110" t="str">
        <f>IF(C242&gt;0,MAX(B$44:B241)+1,"")</f>
        <v/>
      </c>
      <c r="C242" s="111"/>
      <c r="D242" s="112"/>
      <c r="E242" s="113"/>
      <c r="F242" s="114"/>
      <c r="G242" s="115"/>
      <c r="H242" s="113"/>
      <c r="I242" s="116"/>
      <c r="J242" s="113"/>
      <c r="K242" s="117"/>
      <c r="L242" s="113"/>
      <c r="M242" s="117"/>
      <c r="N242" s="113"/>
      <c r="O242" s="117"/>
      <c r="P242" s="113"/>
      <c r="Q242" s="113"/>
      <c r="R242" s="118"/>
      <c r="S242" s="119"/>
      <c r="W242" s="133">
        <f t="shared" si="12"/>
        <v>0</v>
      </c>
      <c r="X242" s="133">
        <f t="shared" si="13"/>
        <v>0</v>
      </c>
      <c r="Y242" s="133">
        <f t="shared" si="14"/>
        <v>0</v>
      </c>
      <c r="Z242" s="133">
        <f t="shared" si="15"/>
        <v>0</v>
      </c>
    </row>
    <row r="243" spans="1:26" ht="13.8" x14ac:dyDescent="0.25">
      <c r="A243" s="40">
        <v>200</v>
      </c>
      <c r="B243" s="110" t="str">
        <f>IF(C243&gt;0,MAX(B$44:B242)+1,"")</f>
        <v/>
      </c>
      <c r="C243" s="111"/>
      <c r="D243" s="112"/>
      <c r="E243" s="113"/>
      <c r="F243" s="114"/>
      <c r="G243" s="115"/>
      <c r="H243" s="113"/>
      <c r="I243" s="116"/>
      <c r="J243" s="113"/>
      <c r="K243" s="117"/>
      <c r="L243" s="113"/>
      <c r="M243" s="117"/>
      <c r="N243" s="113"/>
      <c r="O243" s="117"/>
      <c r="P243" s="113"/>
      <c r="Q243" s="113"/>
      <c r="R243" s="118"/>
      <c r="S243" s="119"/>
      <c r="W243" s="133">
        <f t="shared" si="12"/>
        <v>0</v>
      </c>
      <c r="X243" s="133">
        <f t="shared" si="13"/>
        <v>0</v>
      </c>
      <c r="Y243" s="133">
        <f t="shared" si="14"/>
        <v>0</v>
      </c>
      <c r="Z243" s="133">
        <f t="shared" si="15"/>
        <v>0</v>
      </c>
    </row>
    <row r="244" spans="1:26" ht="13.8" x14ac:dyDescent="0.25">
      <c r="A244" s="40">
        <v>201</v>
      </c>
      <c r="B244" s="110" t="str">
        <f>IF(C244&gt;0,MAX(B$44:B243)+1,"")</f>
        <v/>
      </c>
      <c r="C244" s="111"/>
      <c r="D244" s="112"/>
      <c r="E244" s="113"/>
      <c r="F244" s="114"/>
      <c r="G244" s="115"/>
      <c r="H244" s="113"/>
      <c r="I244" s="116"/>
      <c r="J244" s="113"/>
      <c r="K244" s="117"/>
      <c r="L244" s="113"/>
      <c r="M244" s="117"/>
      <c r="N244" s="113"/>
      <c r="O244" s="117"/>
      <c r="P244" s="113"/>
      <c r="Q244" s="113"/>
      <c r="R244" s="118"/>
      <c r="S244" s="119"/>
      <c r="W244" s="133">
        <f t="shared" si="12"/>
        <v>0</v>
      </c>
      <c r="X244" s="133">
        <f t="shared" si="13"/>
        <v>0</v>
      </c>
      <c r="Y244" s="133">
        <f t="shared" si="14"/>
        <v>0</v>
      </c>
      <c r="Z244" s="133">
        <f t="shared" si="15"/>
        <v>0</v>
      </c>
    </row>
    <row r="245" spans="1:26" ht="13.8" x14ac:dyDescent="0.25">
      <c r="A245" s="40">
        <v>202</v>
      </c>
      <c r="B245" s="110" t="str">
        <f>IF(C245&gt;0,MAX(B$44:B244)+1,"")</f>
        <v/>
      </c>
      <c r="C245" s="111"/>
      <c r="D245" s="112"/>
      <c r="E245" s="113"/>
      <c r="F245" s="114"/>
      <c r="G245" s="115"/>
      <c r="H245" s="113"/>
      <c r="I245" s="116"/>
      <c r="J245" s="113"/>
      <c r="K245" s="117"/>
      <c r="L245" s="113"/>
      <c r="M245" s="117"/>
      <c r="N245" s="113"/>
      <c r="O245" s="117"/>
      <c r="P245" s="113"/>
      <c r="Q245" s="113"/>
      <c r="R245" s="118"/>
      <c r="S245" s="119"/>
      <c r="W245" s="133">
        <f t="shared" si="12"/>
        <v>0</v>
      </c>
      <c r="X245" s="133">
        <f t="shared" si="13"/>
        <v>0</v>
      </c>
      <c r="Y245" s="133">
        <f t="shared" si="14"/>
        <v>0</v>
      </c>
      <c r="Z245" s="133">
        <f t="shared" si="15"/>
        <v>0</v>
      </c>
    </row>
    <row r="246" spans="1:26" ht="13.8" x14ac:dyDescent="0.25">
      <c r="A246" s="40">
        <v>203</v>
      </c>
      <c r="B246" s="110" t="str">
        <f>IF(C246&gt;0,MAX(B$44:B245)+1,"")</f>
        <v/>
      </c>
      <c r="C246" s="111"/>
      <c r="D246" s="112"/>
      <c r="E246" s="113"/>
      <c r="F246" s="114"/>
      <c r="G246" s="115"/>
      <c r="H246" s="113"/>
      <c r="I246" s="116"/>
      <c r="J246" s="113"/>
      <c r="K246" s="117"/>
      <c r="L246" s="113"/>
      <c r="M246" s="117"/>
      <c r="N246" s="113"/>
      <c r="O246" s="117"/>
      <c r="P246" s="113"/>
      <c r="Q246" s="113"/>
      <c r="R246" s="118"/>
      <c r="S246" s="119"/>
      <c r="W246" s="133">
        <f t="shared" si="12"/>
        <v>0</v>
      </c>
      <c r="X246" s="133">
        <f t="shared" si="13"/>
        <v>0</v>
      </c>
      <c r="Y246" s="133">
        <f t="shared" si="14"/>
        <v>0</v>
      </c>
      <c r="Z246" s="133">
        <f t="shared" si="15"/>
        <v>0</v>
      </c>
    </row>
    <row r="247" spans="1:26" ht="13.8" x14ac:dyDescent="0.25">
      <c r="A247" s="40">
        <v>204</v>
      </c>
      <c r="B247" s="110" t="str">
        <f>IF(C247&gt;0,MAX(B$44:B246)+1,"")</f>
        <v/>
      </c>
      <c r="C247" s="111"/>
      <c r="D247" s="112"/>
      <c r="E247" s="113"/>
      <c r="F247" s="114"/>
      <c r="G247" s="115"/>
      <c r="H247" s="113"/>
      <c r="I247" s="116"/>
      <c r="J247" s="113"/>
      <c r="K247" s="117"/>
      <c r="L247" s="113"/>
      <c r="M247" s="117"/>
      <c r="N247" s="113"/>
      <c r="O247" s="117"/>
      <c r="P247" s="113"/>
      <c r="Q247" s="113"/>
      <c r="R247" s="118"/>
      <c r="S247" s="119"/>
      <c r="W247" s="133">
        <f t="shared" si="12"/>
        <v>0</v>
      </c>
      <c r="X247" s="133">
        <f t="shared" si="13"/>
        <v>0</v>
      </c>
      <c r="Y247" s="133">
        <f t="shared" si="14"/>
        <v>0</v>
      </c>
      <c r="Z247" s="133">
        <f t="shared" si="15"/>
        <v>0</v>
      </c>
    </row>
    <row r="248" spans="1:26" ht="13.8" x14ac:dyDescent="0.25">
      <c r="A248" s="40">
        <v>205</v>
      </c>
      <c r="B248" s="110" t="str">
        <f>IF(C248&gt;0,MAX(B$44:B247)+1,"")</f>
        <v/>
      </c>
      <c r="C248" s="111"/>
      <c r="D248" s="112"/>
      <c r="E248" s="113"/>
      <c r="F248" s="114"/>
      <c r="G248" s="115"/>
      <c r="H248" s="113"/>
      <c r="I248" s="116"/>
      <c r="J248" s="113"/>
      <c r="K248" s="117"/>
      <c r="L248" s="113"/>
      <c r="M248" s="117"/>
      <c r="N248" s="113"/>
      <c r="O248" s="117"/>
      <c r="P248" s="113"/>
      <c r="Q248" s="113"/>
      <c r="R248" s="118"/>
      <c r="S248" s="119"/>
      <c r="W248" s="133">
        <f t="shared" si="12"/>
        <v>0</v>
      </c>
      <c r="X248" s="133">
        <f t="shared" si="13"/>
        <v>0</v>
      </c>
      <c r="Y248" s="133">
        <f t="shared" si="14"/>
        <v>0</v>
      </c>
      <c r="Z248" s="133">
        <f t="shared" si="15"/>
        <v>0</v>
      </c>
    </row>
    <row r="249" spans="1:26" ht="13.8" x14ac:dyDescent="0.25">
      <c r="A249" s="40">
        <v>206</v>
      </c>
      <c r="B249" s="110" t="str">
        <f>IF(C249&gt;0,MAX(B$44:B248)+1,"")</f>
        <v/>
      </c>
      <c r="C249" s="111"/>
      <c r="D249" s="112"/>
      <c r="E249" s="113"/>
      <c r="F249" s="114"/>
      <c r="G249" s="115"/>
      <c r="H249" s="113"/>
      <c r="I249" s="116"/>
      <c r="J249" s="113"/>
      <c r="K249" s="117"/>
      <c r="L249" s="113"/>
      <c r="M249" s="117"/>
      <c r="N249" s="113"/>
      <c r="O249" s="117"/>
      <c r="P249" s="113"/>
      <c r="Q249" s="113"/>
      <c r="R249" s="118"/>
      <c r="S249" s="119"/>
      <c r="W249" s="133">
        <f t="shared" si="12"/>
        <v>0</v>
      </c>
      <c r="X249" s="133">
        <f t="shared" si="13"/>
        <v>0</v>
      </c>
      <c r="Y249" s="133">
        <f t="shared" si="14"/>
        <v>0</v>
      </c>
      <c r="Z249" s="133">
        <f t="shared" si="15"/>
        <v>0</v>
      </c>
    </row>
    <row r="250" spans="1:26" ht="13.8" x14ac:dyDescent="0.25">
      <c r="A250" s="40">
        <v>207</v>
      </c>
      <c r="B250" s="110" t="str">
        <f>IF(C250&gt;0,MAX(B$44:B249)+1,"")</f>
        <v/>
      </c>
      <c r="C250" s="111"/>
      <c r="D250" s="112"/>
      <c r="E250" s="113"/>
      <c r="F250" s="114"/>
      <c r="G250" s="115"/>
      <c r="H250" s="113"/>
      <c r="I250" s="116"/>
      <c r="J250" s="113"/>
      <c r="K250" s="117"/>
      <c r="L250" s="113"/>
      <c r="M250" s="117"/>
      <c r="N250" s="113"/>
      <c r="O250" s="117"/>
      <c r="P250" s="113"/>
      <c r="Q250" s="113"/>
      <c r="R250" s="118"/>
      <c r="S250" s="119"/>
      <c r="W250" s="133">
        <f t="shared" si="12"/>
        <v>0</v>
      </c>
      <c r="X250" s="133">
        <f t="shared" si="13"/>
        <v>0</v>
      </c>
      <c r="Y250" s="133">
        <f t="shared" si="14"/>
        <v>0</v>
      </c>
      <c r="Z250" s="133">
        <f t="shared" si="15"/>
        <v>0</v>
      </c>
    </row>
    <row r="251" spans="1:26" ht="13.8" x14ac:dyDescent="0.25">
      <c r="A251" s="40">
        <v>208</v>
      </c>
      <c r="B251" s="110" t="str">
        <f>IF(C251&gt;0,MAX(B$44:B250)+1,"")</f>
        <v/>
      </c>
      <c r="C251" s="111"/>
      <c r="D251" s="112"/>
      <c r="E251" s="113"/>
      <c r="F251" s="114"/>
      <c r="G251" s="115"/>
      <c r="H251" s="113"/>
      <c r="I251" s="116"/>
      <c r="J251" s="113"/>
      <c r="K251" s="117"/>
      <c r="L251" s="113"/>
      <c r="M251" s="117"/>
      <c r="N251" s="113"/>
      <c r="O251" s="117"/>
      <c r="P251" s="113"/>
      <c r="Q251" s="113"/>
      <c r="R251" s="118"/>
      <c r="S251" s="119"/>
      <c r="W251" s="133">
        <f t="shared" si="12"/>
        <v>0</v>
      </c>
      <c r="X251" s="133">
        <f t="shared" si="13"/>
        <v>0</v>
      </c>
      <c r="Y251" s="133">
        <f t="shared" si="14"/>
        <v>0</v>
      </c>
      <c r="Z251" s="133">
        <f t="shared" si="15"/>
        <v>0</v>
      </c>
    </row>
    <row r="252" spans="1:26" ht="13.8" x14ac:dyDescent="0.25">
      <c r="A252" s="40">
        <v>209</v>
      </c>
      <c r="B252" s="110" t="str">
        <f>IF(C252&gt;0,MAX(B$44:B251)+1,"")</f>
        <v/>
      </c>
      <c r="C252" s="111"/>
      <c r="D252" s="112"/>
      <c r="E252" s="113"/>
      <c r="F252" s="114"/>
      <c r="G252" s="115"/>
      <c r="H252" s="113"/>
      <c r="I252" s="116"/>
      <c r="J252" s="113"/>
      <c r="K252" s="117"/>
      <c r="L252" s="113"/>
      <c r="M252" s="117"/>
      <c r="N252" s="113"/>
      <c r="O252" s="117"/>
      <c r="P252" s="113"/>
      <c r="Q252" s="113"/>
      <c r="R252" s="118"/>
      <c r="S252" s="119"/>
      <c r="W252" s="133">
        <f t="shared" si="12"/>
        <v>0</v>
      </c>
      <c r="X252" s="133">
        <f t="shared" si="13"/>
        <v>0</v>
      </c>
      <c r="Y252" s="133">
        <f t="shared" si="14"/>
        <v>0</v>
      </c>
      <c r="Z252" s="133">
        <f t="shared" si="15"/>
        <v>0</v>
      </c>
    </row>
    <row r="253" spans="1:26" ht="13.8" x14ac:dyDescent="0.25">
      <c r="A253" s="40">
        <v>210</v>
      </c>
      <c r="B253" s="110" t="str">
        <f>IF(C253&gt;0,MAX(B$44:B252)+1,"")</f>
        <v/>
      </c>
      <c r="C253" s="111"/>
      <c r="D253" s="112"/>
      <c r="E253" s="113"/>
      <c r="F253" s="114"/>
      <c r="G253" s="115"/>
      <c r="H253" s="113"/>
      <c r="I253" s="116"/>
      <c r="J253" s="113"/>
      <c r="K253" s="117"/>
      <c r="L253" s="113"/>
      <c r="M253" s="117"/>
      <c r="N253" s="113"/>
      <c r="O253" s="117"/>
      <c r="P253" s="113"/>
      <c r="Q253" s="113"/>
      <c r="R253" s="118"/>
      <c r="S253" s="119"/>
      <c r="W253" s="133">
        <f t="shared" si="12"/>
        <v>0</v>
      </c>
      <c r="X253" s="133">
        <f t="shared" si="13"/>
        <v>0</v>
      </c>
      <c r="Y253" s="133">
        <f t="shared" si="14"/>
        <v>0</v>
      </c>
      <c r="Z253" s="133">
        <f t="shared" si="15"/>
        <v>0</v>
      </c>
    </row>
    <row r="254" spans="1:26" ht="13.8" x14ac:dyDescent="0.25">
      <c r="A254" s="40">
        <v>211</v>
      </c>
      <c r="B254" s="110" t="str">
        <f>IF(C254&gt;0,MAX(B$44:B253)+1,"")</f>
        <v/>
      </c>
      <c r="C254" s="111"/>
      <c r="D254" s="112"/>
      <c r="E254" s="113"/>
      <c r="F254" s="114"/>
      <c r="G254" s="115"/>
      <c r="H254" s="113"/>
      <c r="I254" s="116"/>
      <c r="J254" s="113"/>
      <c r="K254" s="117"/>
      <c r="L254" s="113"/>
      <c r="M254" s="117"/>
      <c r="N254" s="113"/>
      <c r="O254" s="117"/>
      <c r="P254" s="113"/>
      <c r="Q254" s="113"/>
      <c r="R254" s="118"/>
      <c r="S254" s="119"/>
      <c r="W254" s="133">
        <f t="shared" si="12"/>
        <v>0</v>
      </c>
      <c r="X254" s="133">
        <f t="shared" si="13"/>
        <v>0</v>
      </c>
      <c r="Y254" s="133">
        <f t="shared" si="14"/>
        <v>0</v>
      </c>
      <c r="Z254" s="133">
        <f t="shared" si="15"/>
        <v>0</v>
      </c>
    </row>
    <row r="255" spans="1:26" ht="13.8" x14ac:dyDescent="0.25">
      <c r="A255" s="40">
        <v>212</v>
      </c>
      <c r="B255" s="110" t="str">
        <f>IF(C255&gt;0,MAX(B$44:B254)+1,"")</f>
        <v/>
      </c>
      <c r="C255" s="111"/>
      <c r="D255" s="112"/>
      <c r="E255" s="113"/>
      <c r="F255" s="114"/>
      <c r="G255" s="115"/>
      <c r="H255" s="113"/>
      <c r="I255" s="116"/>
      <c r="J255" s="113"/>
      <c r="K255" s="117"/>
      <c r="L255" s="113"/>
      <c r="M255" s="117"/>
      <c r="N255" s="113"/>
      <c r="O255" s="117"/>
      <c r="P255" s="113"/>
      <c r="Q255" s="113"/>
      <c r="R255" s="118"/>
      <c r="S255" s="119"/>
      <c r="W255" s="133">
        <f t="shared" si="12"/>
        <v>0</v>
      </c>
      <c r="X255" s="133">
        <f t="shared" si="13"/>
        <v>0</v>
      </c>
      <c r="Y255" s="133">
        <f t="shared" si="14"/>
        <v>0</v>
      </c>
      <c r="Z255" s="133">
        <f t="shared" si="15"/>
        <v>0</v>
      </c>
    </row>
    <row r="256" spans="1:26" ht="13.8" x14ac:dyDescent="0.25">
      <c r="A256" s="40">
        <v>213</v>
      </c>
      <c r="B256" s="110" t="str">
        <f>IF(C256&gt;0,MAX(B$44:B255)+1,"")</f>
        <v/>
      </c>
      <c r="C256" s="111"/>
      <c r="D256" s="112"/>
      <c r="E256" s="113"/>
      <c r="F256" s="114"/>
      <c r="G256" s="115"/>
      <c r="H256" s="113"/>
      <c r="I256" s="116"/>
      <c r="J256" s="113"/>
      <c r="K256" s="117"/>
      <c r="L256" s="113"/>
      <c r="M256" s="117"/>
      <c r="N256" s="113"/>
      <c r="O256" s="117"/>
      <c r="P256" s="113"/>
      <c r="Q256" s="113"/>
      <c r="R256" s="118"/>
      <c r="S256" s="119"/>
      <c r="W256" s="133">
        <f t="shared" si="12"/>
        <v>0</v>
      </c>
      <c r="X256" s="133">
        <f t="shared" si="13"/>
        <v>0</v>
      </c>
      <c r="Y256" s="133">
        <f t="shared" si="14"/>
        <v>0</v>
      </c>
      <c r="Z256" s="133">
        <f t="shared" si="15"/>
        <v>0</v>
      </c>
    </row>
    <row r="257" spans="1:26" ht="13.8" x14ac:dyDescent="0.25">
      <c r="A257" s="40">
        <v>214</v>
      </c>
      <c r="B257" s="110" t="str">
        <f>IF(C257&gt;0,MAX(B$44:B256)+1,"")</f>
        <v/>
      </c>
      <c r="C257" s="111"/>
      <c r="D257" s="112"/>
      <c r="E257" s="113"/>
      <c r="F257" s="114"/>
      <c r="G257" s="115"/>
      <c r="H257" s="113"/>
      <c r="I257" s="116"/>
      <c r="J257" s="113"/>
      <c r="K257" s="117"/>
      <c r="L257" s="113"/>
      <c r="M257" s="117"/>
      <c r="N257" s="113"/>
      <c r="O257" s="117"/>
      <c r="P257" s="113"/>
      <c r="Q257" s="113"/>
      <c r="R257" s="118"/>
      <c r="S257" s="119"/>
      <c r="W257" s="133">
        <f t="shared" si="12"/>
        <v>0</v>
      </c>
      <c r="X257" s="133">
        <f t="shared" si="13"/>
        <v>0</v>
      </c>
      <c r="Y257" s="133">
        <f t="shared" si="14"/>
        <v>0</v>
      </c>
      <c r="Z257" s="133">
        <f t="shared" si="15"/>
        <v>0</v>
      </c>
    </row>
    <row r="258" spans="1:26" ht="13.8" x14ac:dyDescent="0.25">
      <c r="A258" s="40">
        <v>215</v>
      </c>
      <c r="B258" s="110" t="str">
        <f>IF(C258&gt;0,MAX(B$44:B257)+1,"")</f>
        <v/>
      </c>
      <c r="C258" s="111"/>
      <c r="D258" s="112"/>
      <c r="E258" s="113"/>
      <c r="F258" s="114"/>
      <c r="G258" s="115"/>
      <c r="H258" s="113"/>
      <c r="I258" s="116"/>
      <c r="J258" s="113"/>
      <c r="K258" s="117"/>
      <c r="L258" s="113"/>
      <c r="M258" s="117"/>
      <c r="N258" s="113"/>
      <c r="O258" s="117"/>
      <c r="P258" s="113"/>
      <c r="Q258" s="113"/>
      <c r="R258" s="118"/>
      <c r="S258" s="119"/>
      <c r="W258" s="133">
        <f t="shared" si="12"/>
        <v>0</v>
      </c>
      <c r="X258" s="133">
        <f t="shared" si="13"/>
        <v>0</v>
      </c>
      <c r="Y258" s="133">
        <f t="shared" si="14"/>
        <v>0</v>
      </c>
      <c r="Z258" s="133">
        <f t="shared" si="15"/>
        <v>0</v>
      </c>
    </row>
    <row r="259" spans="1:26" ht="13.8" x14ac:dyDescent="0.25">
      <c r="A259" s="40">
        <v>216</v>
      </c>
      <c r="B259" s="110" t="str">
        <f>IF(C259&gt;0,MAX(B$44:B258)+1,"")</f>
        <v/>
      </c>
      <c r="C259" s="111"/>
      <c r="D259" s="112"/>
      <c r="E259" s="113"/>
      <c r="F259" s="114"/>
      <c r="G259" s="115"/>
      <c r="H259" s="113"/>
      <c r="I259" s="116"/>
      <c r="J259" s="113"/>
      <c r="K259" s="117"/>
      <c r="L259" s="113"/>
      <c r="M259" s="117"/>
      <c r="N259" s="113"/>
      <c r="O259" s="117"/>
      <c r="P259" s="113"/>
      <c r="Q259" s="113"/>
      <c r="R259" s="118"/>
      <c r="S259" s="119"/>
      <c r="W259" s="133">
        <f t="shared" si="12"/>
        <v>0</v>
      </c>
      <c r="X259" s="133">
        <f t="shared" si="13"/>
        <v>0</v>
      </c>
      <c r="Y259" s="133">
        <f t="shared" si="14"/>
        <v>0</v>
      </c>
      <c r="Z259" s="133">
        <f t="shared" si="15"/>
        <v>0</v>
      </c>
    </row>
    <row r="260" spans="1:26" ht="13.8" x14ac:dyDescent="0.25">
      <c r="A260" s="40">
        <v>217</v>
      </c>
      <c r="B260" s="110" t="str">
        <f>IF(C260&gt;0,MAX(B$44:B259)+1,"")</f>
        <v/>
      </c>
      <c r="C260" s="111"/>
      <c r="D260" s="112"/>
      <c r="E260" s="113"/>
      <c r="F260" s="114"/>
      <c r="G260" s="115"/>
      <c r="H260" s="113"/>
      <c r="I260" s="116"/>
      <c r="J260" s="113"/>
      <c r="K260" s="117"/>
      <c r="L260" s="113"/>
      <c r="M260" s="117"/>
      <c r="N260" s="113"/>
      <c r="O260" s="117"/>
      <c r="P260" s="113"/>
      <c r="Q260" s="113"/>
      <c r="R260" s="118"/>
      <c r="S260" s="119"/>
      <c r="W260" s="133">
        <f t="shared" si="12"/>
        <v>0</v>
      </c>
      <c r="X260" s="133">
        <f t="shared" si="13"/>
        <v>0</v>
      </c>
      <c r="Y260" s="133">
        <f t="shared" si="14"/>
        <v>0</v>
      </c>
      <c r="Z260" s="133">
        <f t="shared" si="15"/>
        <v>0</v>
      </c>
    </row>
    <row r="261" spans="1:26" ht="13.8" x14ac:dyDescent="0.25">
      <c r="A261" s="40">
        <v>218</v>
      </c>
      <c r="B261" s="110" t="str">
        <f>IF(C261&gt;0,MAX(B$44:B260)+1,"")</f>
        <v/>
      </c>
      <c r="C261" s="111"/>
      <c r="D261" s="112"/>
      <c r="E261" s="113"/>
      <c r="F261" s="114"/>
      <c r="G261" s="115"/>
      <c r="H261" s="113"/>
      <c r="I261" s="116"/>
      <c r="J261" s="113"/>
      <c r="K261" s="117"/>
      <c r="L261" s="113"/>
      <c r="M261" s="117"/>
      <c r="N261" s="113"/>
      <c r="O261" s="117"/>
      <c r="P261" s="113"/>
      <c r="Q261" s="113"/>
      <c r="R261" s="118"/>
      <c r="S261" s="119"/>
      <c r="W261" s="133">
        <f t="shared" si="12"/>
        <v>0</v>
      </c>
      <c r="X261" s="133">
        <f t="shared" si="13"/>
        <v>0</v>
      </c>
      <c r="Y261" s="133">
        <f t="shared" si="14"/>
        <v>0</v>
      </c>
      <c r="Z261" s="133">
        <f t="shared" si="15"/>
        <v>0</v>
      </c>
    </row>
    <row r="262" spans="1:26" ht="13.8" x14ac:dyDescent="0.25">
      <c r="A262" s="40">
        <v>219</v>
      </c>
      <c r="B262" s="110" t="str">
        <f>IF(C262&gt;0,MAX(B$44:B261)+1,"")</f>
        <v/>
      </c>
      <c r="C262" s="111"/>
      <c r="D262" s="112"/>
      <c r="E262" s="113"/>
      <c r="F262" s="114"/>
      <c r="G262" s="115"/>
      <c r="H262" s="113"/>
      <c r="I262" s="116"/>
      <c r="J262" s="113"/>
      <c r="K262" s="117"/>
      <c r="L262" s="113"/>
      <c r="M262" s="117"/>
      <c r="N262" s="113"/>
      <c r="O262" s="117"/>
      <c r="P262" s="113"/>
      <c r="Q262" s="113"/>
      <c r="R262" s="118"/>
      <c r="S262" s="119"/>
      <c r="W262" s="133">
        <f t="shared" si="12"/>
        <v>0</v>
      </c>
      <c r="X262" s="133">
        <f t="shared" si="13"/>
        <v>0</v>
      </c>
      <c r="Y262" s="133">
        <f t="shared" si="14"/>
        <v>0</v>
      </c>
      <c r="Z262" s="133">
        <f t="shared" si="15"/>
        <v>0</v>
      </c>
    </row>
    <row r="263" spans="1:26" ht="13.8" x14ac:dyDescent="0.25">
      <c r="A263" s="40">
        <v>220</v>
      </c>
      <c r="B263" s="110" t="str">
        <f>IF(C263&gt;0,MAX(B$44:B262)+1,"")</f>
        <v/>
      </c>
      <c r="C263" s="111"/>
      <c r="D263" s="112"/>
      <c r="E263" s="113"/>
      <c r="F263" s="114"/>
      <c r="G263" s="115"/>
      <c r="H263" s="113"/>
      <c r="I263" s="116"/>
      <c r="J263" s="113"/>
      <c r="K263" s="117"/>
      <c r="L263" s="113"/>
      <c r="M263" s="117"/>
      <c r="N263" s="113"/>
      <c r="O263" s="117"/>
      <c r="P263" s="113"/>
      <c r="Q263" s="113"/>
      <c r="R263" s="118"/>
      <c r="S263" s="119"/>
      <c r="W263" s="133">
        <f t="shared" si="12"/>
        <v>0</v>
      </c>
      <c r="X263" s="133">
        <f t="shared" si="13"/>
        <v>0</v>
      </c>
      <c r="Y263" s="133">
        <f t="shared" si="14"/>
        <v>0</v>
      </c>
      <c r="Z263" s="133">
        <f t="shared" si="15"/>
        <v>0</v>
      </c>
    </row>
    <row r="264" spans="1:26" ht="13.8" x14ac:dyDescent="0.25">
      <c r="A264" s="40">
        <v>221</v>
      </c>
      <c r="B264" s="110" t="str">
        <f>IF(C264&gt;0,MAX(B$44:B263)+1,"")</f>
        <v/>
      </c>
      <c r="C264" s="111"/>
      <c r="D264" s="112"/>
      <c r="E264" s="113"/>
      <c r="F264" s="114"/>
      <c r="G264" s="115"/>
      <c r="H264" s="113"/>
      <c r="I264" s="116"/>
      <c r="J264" s="113"/>
      <c r="K264" s="117"/>
      <c r="L264" s="113"/>
      <c r="M264" s="117"/>
      <c r="N264" s="113"/>
      <c r="O264" s="117"/>
      <c r="P264" s="113"/>
      <c r="Q264" s="113"/>
      <c r="R264" s="118"/>
      <c r="S264" s="119"/>
      <c r="W264" s="133">
        <f t="shared" si="12"/>
        <v>0</v>
      </c>
      <c r="X264" s="133">
        <f t="shared" si="13"/>
        <v>0</v>
      </c>
      <c r="Y264" s="133">
        <f t="shared" si="14"/>
        <v>0</v>
      </c>
      <c r="Z264" s="133">
        <f t="shared" si="15"/>
        <v>0</v>
      </c>
    </row>
    <row r="265" spans="1:26" ht="13.8" x14ac:dyDescent="0.25">
      <c r="A265" s="40">
        <v>222</v>
      </c>
      <c r="B265" s="110" t="str">
        <f>IF(C265&gt;0,MAX(B$44:B264)+1,"")</f>
        <v/>
      </c>
      <c r="C265" s="111"/>
      <c r="D265" s="112"/>
      <c r="E265" s="113"/>
      <c r="F265" s="114"/>
      <c r="G265" s="115"/>
      <c r="H265" s="113"/>
      <c r="I265" s="116"/>
      <c r="J265" s="113"/>
      <c r="K265" s="117"/>
      <c r="L265" s="113"/>
      <c r="M265" s="117"/>
      <c r="N265" s="113"/>
      <c r="O265" s="117"/>
      <c r="P265" s="113"/>
      <c r="Q265" s="113"/>
      <c r="R265" s="118"/>
      <c r="S265" s="119"/>
      <c r="W265" s="133">
        <f t="shared" si="12"/>
        <v>0</v>
      </c>
      <c r="X265" s="133">
        <f t="shared" si="13"/>
        <v>0</v>
      </c>
      <c r="Y265" s="133">
        <f t="shared" si="14"/>
        <v>0</v>
      </c>
      <c r="Z265" s="133">
        <f t="shared" si="15"/>
        <v>0</v>
      </c>
    </row>
    <row r="266" spans="1:26" ht="13.8" x14ac:dyDescent="0.25">
      <c r="A266" s="40">
        <v>223</v>
      </c>
      <c r="B266" s="110" t="str">
        <f>IF(C266&gt;0,MAX(B$44:B265)+1,"")</f>
        <v/>
      </c>
      <c r="C266" s="111"/>
      <c r="D266" s="112"/>
      <c r="E266" s="113"/>
      <c r="F266" s="114"/>
      <c r="G266" s="115"/>
      <c r="H266" s="113"/>
      <c r="I266" s="116"/>
      <c r="J266" s="113"/>
      <c r="K266" s="117"/>
      <c r="L266" s="113"/>
      <c r="M266" s="117"/>
      <c r="N266" s="113"/>
      <c r="O266" s="117"/>
      <c r="P266" s="113"/>
      <c r="Q266" s="113"/>
      <c r="R266" s="118"/>
      <c r="S266" s="119"/>
      <c r="W266" s="133">
        <f t="shared" si="12"/>
        <v>0</v>
      </c>
      <c r="X266" s="133">
        <f t="shared" si="13"/>
        <v>0</v>
      </c>
      <c r="Y266" s="133">
        <f t="shared" si="14"/>
        <v>0</v>
      </c>
      <c r="Z266" s="133">
        <f t="shared" si="15"/>
        <v>0</v>
      </c>
    </row>
    <row r="267" spans="1:26" ht="13.8" x14ac:dyDescent="0.25">
      <c r="A267" s="40">
        <v>224</v>
      </c>
      <c r="B267" s="110" t="str">
        <f>IF(C267&gt;0,MAX(B$44:B266)+1,"")</f>
        <v/>
      </c>
      <c r="C267" s="111"/>
      <c r="D267" s="112"/>
      <c r="E267" s="113"/>
      <c r="F267" s="114"/>
      <c r="G267" s="115"/>
      <c r="H267" s="113"/>
      <c r="I267" s="116"/>
      <c r="J267" s="113"/>
      <c r="K267" s="117"/>
      <c r="L267" s="113"/>
      <c r="M267" s="117"/>
      <c r="N267" s="113"/>
      <c r="O267" s="117"/>
      <c r="P267" s="113"/>
      <c r="Q267" s="113"/>
      <c r="R267" s="118"/>
      <c r="S267" s="119"/>
      <c r="W267" s="133">
        <f t="shared" si="12"/>
        <v>0</v>
      </c>
      <c r="X267" s="133">
        <f t="shared" si="13"/>
        <v>0</v>
      </c>
      <c r="Y267" s="133">
        <f t="shared" si="14"/>
        <v>0</v>
      </c>
      <c r="Z267" s="133">
        <f t="shared" si="15"/>
        <v>0</v>
      </c>
    </row>
    <row r="268" spans="1:26" ht="13.8" x14ac:dyDescent="0.25">
      <c r="A268" s="40">
        <v>225</v>
      </c>
      <c r="B268" s="110" t="str">
        <f>IF(C268&gt;0,MAX(B$44:B267)+1,"")</f>
        <v/>
      </c>
      <c r="C268" s="111"/>
      <c r="D268" s="112"/>
      <c r="E268" s="113"/>
      <c r="F268" s="114"/>
      <c r="G268" s="115"/>
      <c r="H268" s="113"/>
      <c r="I268" s="116"/>
      <c r="J268" s="113"/>
      <c r="K268" s="117"/>
      <c r="L268" s="113"/>
      <c r="M268" s="117"/>
      <c r="N268" s="113"/>
      <c r="O268" s="117"/>
      <c r="P268" s="113"/>
      <c r="Q268" s="113"/>
      <c r="R268" s="118"/>
      <c r="S268" s="119"/>
      <c r="W268" s="133">
        <f t="shared" si="12"/>
        <v>0</v>
      </c>
      <c r="X268" s="133">
        <f t="shared" si="13"/>
        <v>0</v>
      </c>
      <c r="Y268" s="133">
        <f t="shared" si="14"/>
        <v>0</v>
      </c>
      <c r="Z268" s="133">
        <f t="shared" si="15"/>
        <v>0</v>
      </c>
    </row>
    <row r="269" spans="1:26" ht="13.8" x14ac:dyDescent="0.25">
      <c r="A269" s="40">
        <v>226</v>
      </c>
      <c r="B269" s="110" t="str">
        <f>IF(C269&gt;0,MAX(B$44:B268)+1,"")</f>
        <v/>
      </c>
      <c r="C269" s="111"/>
      <c r="D269" s="112"/>
      <c r="E269" s="113"/>
      <c r="F269" s="114"/>
      <c r="G269" s="115"/>
      <c r="H269" s="113"/>
      <c r="I269" s="116"/>
      <c r="J269" s="113"/>
      <c r="K269" s="117"/>
      <c r="L269" s="113"/>
      <c r="M269" s="117"/>
      <c r="N269" s="113"/>
      <c r="O269" s="117"/>
      <c r="P269" s="113"/>
      <c r="Q269" s="113"/>
      <c r="R269" s="118"/>
      <c r="S269" s="119"/>
      <c r="W269" s="133">
        <f t="shared" si="12"/>
        <v>0</v>
      </c>
      <c r="X269" s="133">
        <f t="shared" si="13"/>
        <v>0</v>
      </c>
      <c r="Y269" s="133">
        <f t="shared" si="14"/>
        <v>0</v>
      </c>
      <c r="Z269" s="133">
        <f t="shared" si="15"/>
        <v>0</v>
      </c>
    </row>
    <row r="270" spans="1:26" ht="13.8" x14ac:dyDescent="0.25">
      <c r="A270" s="40">
        <v>227</v>
      </c>
      <c r="B270" s="110" t="str">
        <f>IF(C270&gt;0,MAX(B$44:B269)+1,"")</f>
        <v/>
      </c>
      <c r="C270" s="111"/>
      <c r="D270" s="112"/>
      <c r="E270" s="113"/>
      <c r="F270" s="114"/>
      <c r="G270" s="115"/>
      <c r="H270" s="113"/>
      <c r="I270" s="116"/>
      <c r="J270" s="113"/>
      <c r="K270" s="117"/>
      <c r="L270" s="113"/>
      <c r="M270" s="117"/>
      <c r="N270" s="113"/>
      <c r="O270" s="117"/>
      <c r="P270" s="113"/>
      <c r="Q270" s="113"/>
      <c r="R270" s="118"/>
      <c r="S270" s="119"/>
      <c r="W270" s="133">
        <f t="shared" si="12"/>
        <v>0</v>
      </c>
      <c r="X270" s="133">
        <f t="shared" si="13"/>
        <v>0</v>
      </c>
      <c r="Y270" s="133">
        <f t="shared" si="14"/>
        <v>0</v>
      </c>
      <c r="Z270" s="133">
        <f t="shared" si="15"/>
        <v>0</v>
      </c>
    </row>
    <row r="271" spans="1:26" ht="13.8" x14ac:dyDescent="0.25">
      <c r="A271" s="40">
        <v>228</v>
      </c>
      <c r="B271" s="110" t="str">
        <f>IF(C271&gt;0,MAX(B$44:B270)+1,"")</f>
        <v/>
      </c>
      <c r="C271" s="111"/>
      <c r="D271" s="112"/>
      <c r="E271" s="113"/>
      <c r="F271" s="114"/>
      <c r="G271" s="115"/>
      <c r="H271" s="113"/>
      <c r="I271" s="116"/>
      <c r="J271" s="113"/>
      <c r="K271" s="117"/>
      <c r="L271" s="113"/>
      <c r="M271" s="117"/>
      <c r="N271" s="113"/>
      <c r="O271" s="117"/>
      <c r="P271" s="113"/>
      <c r="Q271" s="113"/>
      <c r="R271" s="118"/>
      <c r="S271" s="119"/>
      <c r="W271" s="133">
        <f t="shared" si="12"/>
        <v>0</v>
      </c>
      <c r="X271" s="133">
        <f t="shared" si="13"/>
        <v>0</v>
      </c>
      <c r="Y271" s="133">
        <f t="shared" si="14"/>
        <v>0</v>
      </c>
      <c r="Z271" s="133">
        <f t="shared" si="15"/>
        <v>0</v>
      </c>
    </row>
    <row r="272" spans="1:26" ht="13.8" x14ac:dyDescent="0.25">
      <c r="A272" s="40">
        <v>229</v>
      </c>
      <c r="B272" s="110" t="str">
        <f>IF(C272&gt;0,MAX(B$44:B271)+1,"")</f>
        <v/>
      </c>
      <c r="C272" s="111"/>
      <c r="D272" s="112"/>
      <c r="E272" s="113"/>
      <c r="F272" s="114"/>
      <c r="G272" s="115"/>
      <c r="H272" s="113"/>
      <c r="I272" s="116"/>
      <c r="J272" s="113"/>
      <c r="K272" s="117"/>
      <c r="L272" s="113"/>
      <c r="M272" s="117"/>
      <c r="N272" s="113"/>
      <c r="O272" s="117"/>
      <c r="P272" s="113"/>
      <c r="Q272" s="113"/>
      <c r="R272" s="118"/>
      <c r="S272" s="119"/>
      <c r="W272" s="133">
        <f t="shared" si="12"/>
        <v>0</v>
      </c>
      <c r="X272" s="133">
        <f t="shared" si="13"/>
        <v>0</v>
      </c>
      <c r="Y272" s="133">
        <f t="shared" si="14"/>
        <v>0</v>
      </c>
      <c r="Z272" s="133">
        <f t="shared" si="15"/>
        <v>0</v>
      </c>
    </row>
    <row r="273" spans="1:26" ht="13.8" x14ac:dyDescent="0.25">
      <c r="A273" s="40">
        <v>230</v>
      </c>
      <c r="B273" s="110" t="str">
        <f>IF(C273&gt;0,MAX(B$44:B272)+1,"")</f>
        <v/>
      </c>
      <c r="C273" s="111"/>
      <c r="D273" s="112"/>
      <c r="E273" s="113"/>
      <c r="F273" s="114"/>
      <c r="G273" s="115"/>
      <c r="H273" s="113"/>
      <c r="I273" s="116"/>
      <c r="J273" s="113"/>
      <c r="K273" s="117"/>
      <c r="L273" s="113"/>
      <c r="M273" s="117"/>
      <c r="N273" s="113"/>
      <c r="O273" s="117"/>
      <c r="P273" s="113"/>
      <c r="Q273" s="113"/>
      <c r="R273" s="118"/>
      <c r="S273" s="119"/>
      <c r="W273" s="133">
        <f t="shared" si="12"/>
        <v>0</v>
      </c>
      <c r="X273" s="133">
        <f t="shared" si="13"/>
        <v>0</v>
      </c>
      <c r="Y273" s="133">
        <f t="shared" si="14"/>
        <v>0</v>
      </c>
      <c r="Z273" s="133">
        <f t="shared" si="15"/>
        <v>0</v>
      </c>
    </row>
    <row r="274" spans="1:26" ht="13.8" x14ac:dyDescent="0.25">
      <c r="A274" s="40">
        <v>231</v>
      </c>
      <c r="B274" s="110" t="str">
        <f>IF(C274&gt;0,MAX(B$44:B273)+1,"")</f>
        <v/>
      </c>
      <c r="C274" s="111"/>
      <c r="D274" s="112"/>
      <c r="E274" s="113"/>
      <c r="F274" s="114"/>
      <c r="G274" s="115"/>
      <c r="H274" s="113"/>
      <c r="I274" s="116"/>
      <c r="J274" s="113"/>
      <c r="K274" s="117"/>
      <c r="L274" s="113"/>
      <c r="M274" s="117"/>
      <c r="N274" s="113"/>
      <c r="O274" s="117"/>
      <c r="P274" s="113"/>
      <c r="Q274" s="113"/>
      <c r="R274" s="118"/>
      <c r="S274" s="119"/>
      <c r="W274" s="133">
        <f t="shared" si="12"/>
        <v>0</v>
      </c>
      <c r="X274" s="133">
        <f t="shared" si="13"/>
        <v>0</v>
      </c>
      <c r="Y274" s="133">
        <f t="shared" si="14"/>
        <v>0</v>
      </c>
      <c r="Z274" s="133">
        <f t="shared" si="15"/>
        <v>0</v>
      </c>
    </row>
    <row r="275" spans="1:26" ht="13.8" x14ac:dyDescent="0.25">
      <c r="A275" s="40">
        <v>232</v>
      </c>
      <c r="B275" s="110" t="str">
        <f>IF(C275&gt;0,MAX(B$44:B274)+1,"")</f>
        <v/>
      </c>
      <c r="C275" s="111"/>
      <c r="D275" s="112"/>
      <c r="E275" s="113"/>
      <c r="F275" s="114"/>
      <c r="G275" s="115"/>
      <c r="H275" s="113"/>
      <c r="I275" s="116"/>
      <c r="J275" s="113"/>
      <c r="K275" s="117"/>
      <c r="L275" s="113"/>
      <c r="M275" s="117"/>
      <c r="N275" s="113"/>
      <c r="O275" s="117"/>
      <c r="P275" s="113"/>
      <c r="Q275" s="113"/>
      <c r="R275" s="118"/>
      <c r="S275" s="119"/>
      <c r="W275" s="133">
        <f t="shared" si="12"/>
        <v>0</v>
      </c>
      <c r="X275" s="133">
        <f t="shared" si="13"/>
        <v>0</v>
      </c>
      <c r="Y275" s="133">
        <f t="shared" si="14"/>
        <v>0</v>
      </c>
      <c r="Z275" s="133">
        <f t="shared" si="15"/>
        <v>0</v>
      </c>
    </row>
    <row r="276" spans="1:26" ht="13.8" x14ac:dyDescent="0.25">
      <c r="A276" s="40">
        <v>233</v>
      </c>
      <c r="B276" s="110" t="str">
        <f>IF(C276&gt;0,MAX(B$44:B275)+1,"")</f>
        <v/>
      </c>
      <c r="C276" s="111"/>
      <c r="D276" s="112"/>
      <c r="E276" s="113"/>
      <c r="F276" s="114"/>
      <c r="G276" s="115"/>
      <c r="H276" s="113"/>
      <c r="I276" s="116"/>
      <c r="J276" s="113"/>
      <c r="K276" s="117"/>
      <c r="L276" s="113"/>
      <c r="M276" s="117"/>
      <c r="N276" s="113"/>
      <c r="O276" s="117"/>
      <c r="P276" s="113"/>
      <c r="Q276" s="113"/>
      <c r="R276" s="118"/>
      <c r="S276" s="119"/>
      <c r="W276" s="133">
        <f t="shared" si="12"/>
        <v>0</v>
      </c>
      <c r="X276" s="133">
        <f t="shared" si="13"/>
        <v>0</v>
      </c>
      <c r="Y276" s="133">
        <f t="shared" si="14"/>
        <v>0</v>
      </c>
      <c r="Z276" s="133">
        <f t="shared" si="15"/>
        <v>0</v>
      </c>
    </row>
    <row r="277" spans="1:26" ht="13.8" x14ac:dyDescent="0.25">
      <c r="A277" s="40">
        <v>234</v>
      </c>
      <c r="B277" s="110" t="str">
        <f>IF(C277&gt;0,MAX(B$44:B276)+1,"")</f>
        <v/>
      </c>
      <c r="C277" s="111"/>
      <c r="D277" s="112"/>
      <c r="E277" s="113"/>
      <c r="F277" s="114"/>
      <c r="G277" s="115"/>
      <c r="H277" s="113"/>
      <c r="I277" s="116"/>
      <c r="J277" s="113"/>
      <c r="K277" s="117"/>
      <c r="L277" s="113"/>
      <c r="M277" s="117"/>
      <c r="N277" s="113"/>
      <c r="O277" s="117"/>
      <c r="P277" s="113"/>
      <c r="Q277" s="113"/>
      <c r="R277" s="118"/>
      <c r="S277" s="119"/>
      <c r="W277" s="133">
        <f t="shared" si="12"/>
        <v>0</v>
      </c>
      <c r="X277" s="133">
        <f t="shared" si="13"/>
        <v>0</v>
      </c>
      <c r="Y277" s="133">
        <f t="shared" si="14"/>
        <v>0</v>
      </c>
      <c r="Z277" s="133">
        <f t="shared" si="15"/>
        <v>0</v>
      </c>
    </row>
    <row r="278" spans="1:26" ht="13.8" x14ac:dyDescent="0.25">
      <c r="A278" s="40">
        <v>235</v>
      </c>
      <c r="B278" s="110" t="str">
        <f>IF(C278&gt;0,MAX(B$44:B277)+1,"")</f>
        <v/>
      </c>
      <c r="C278" s="111"/>
      <c r="D278" s="112"/>
      <c r="E278" s="113"/>
      <c r="F278" s="114"/>
      <c r="G278" s="115"/>
      <c r="H278" s="113"/>
      <c r="I278" s="116"/>
      <c r="J278" s="113"/>
      <c r="K278" s="117"/>
      <c r="L278" s="113"/>
      <c r="M278" s="117"/>
      <c r="N278" s="113"/>
      <c r="O278" s="117"/>
      <c r="P278" s="113"/>
      <c r="Q278" s="113"/>
      <c r="R278" s="118"/>
      <c r="S278" s="119"/>
      <c r="W278" s="133">
        <f t="shared" si="12"/>
        <v>0</v>
      </c>
      <c r="X278" s="133">
        <f t="shared" si="13"/>
        <v>0</v>
      </c>
      <c r="Y278" s="133">
        <f t="shared" si="14"/>
        <v>0</v>
      </c>
      <c r="Z278" s="133">
        <f t="shared" si="15"/>
        <v>0</v>
      </c>
    </row>
    <row r="279" spans="1:26" ht="13.8" x14ac:dyDescent="0.25">
      <c r="A279" s="40">
        <v>236</v>
      </c>
      <c r="B279" s="110" t="str">
        <f>IF(C279&gt;0,MAX(B$44:B278)+1,"")</f>
        <v/>
      </c>
      <c r="C279" s="111"/>
      <c r="D279" s="112"/>
      <c r="E279" s="113"/>
      <c r="F279" s="114"/>
      <c r="G279" s="115"/>
      <c r="H279" s="113"/>
      <c r="I279" s="116"/>
      <c r="J279" s="113"/>
      <c r="K279" s="117"/>
      <c r="L279" s="113"/>
      <c r="M279" s="117"/>
      <c r="N279" s="113"/>
      <c r="O279" s="117"/>
      <c r="P279" s="113"/>
      <c r="Q279" s="113"/>
      <c r="R279" s="118"/>
      <c r="S279" s="119"/>
      <c r="W279" s="133">
        <f t="shared" si="12"/>
        <v>0</v>
      </c>
      <c r="X279" s="133">
        <f t="shared" si="13"/>
        <v>0</v>
      </c>
      <c r="Y279" s="133">
        <f t="shared" si="14"/>
        <v>0</v>
      </c>
      <c r="Z279" s="133">
        <f t="shared" si="15"/>
        <v>0</v>
      </c>
    </row>
    <row r="280" spans="1:26" ht="13.8" x14ac:dyDescent="0.25">
      <c r="A280" s="40">
        <v>237</v>
      </c>
      <c r="B280" s="110" t="str">
        <f>IF(C280&gt;0,MAX(B$44:B279)+1,"")</f>
        <v/>
      </c>
      <c r="C280" s="111"/>
      <c r="D280" s="112"/>
      <c r="E280" s="113"/>
      <c r="F280" s="114"/>
      <c r="G280" s="115"/>
      <c r="H280" s="113"/>
      <c r="I280" s="116"/>
      <c r="J280" s="113"/>
      <c r="K280" s="117"/>
      <c r="L280" s="113"/>
      <c r="M280" s="117"/>
      <c r="N280" s="113"/>
      <c r="O280" s="117"/>
      <c r="P280" s="113"/>
      <c r="Q280" s="113"/>
      <c r="R280" s="118"/>
      <c r="S280" s="119"/>
      <c r="W280" s="133">
        <f t="shared" si="12"/>
        <v>0</v>
      </c>
      <c r="X280" s="133">
        <f t="shared" si="13"/>
        <v>0</v>
      </c>
      <c r="Y280" s="133">
        <f t="shared" si="14"/>
        <v>0</v>
      </c>
      <c r="Z280" s="133">
        <f t="shared" si="15"/>
        <v>0</v>
      </c>
    </row>
    <row r="281" spans="1:26" ht="13.8" x14ac:dyDescent="0.25">
      <c r="A281" s="40">
        <v>238</v>
      </c>
      <c r="B281" s="110" t="str">
        <f>IF(C281&gt;0,MAX(B$44:B280)+1,"")</f>
        <v/>
      </c>
      <c r="C281" s="111"/>
      <c r="D281" s="112"/>
      <c r="E281" s="113"/>
      <c r="F281" s="114"/>
      <c r="G281" s="115"/>
      <c r="H281" s="113"/>
      <c r="I281" s="116"/>
      <c r="J281" s="113"/>
      <c r="K281" s="117"/>
      <c r="L281" s="113"/>
      <c r="M281" s="117"/>
      <c r="N281" s="113"/>
      <c r="O281" s="117"/>
      <c r="P281" s="113"/>
      <c r="Q281" s="113"/>
      <c r="R281" s="118"/>
      <c r="S281" s="119"/>
      <c r="W281" s="133">
        <f t="shared" si="12"/>
        <v>0</v>
      </c>
      <c r="X281" s="133">
        <f t="shared" si="13"/>
        <v>0</v>
      </c>
      <c r="Y281" s="133">
        <f t="shared" si="14"/>
        <v>0</v>
      </c>
      <c r="Z281" s="133">
        <f t="shared" si="15"/>
        <v>0</v>
      </c>
    </row>
    <row r="282" spans="1:26" ht="13.8" x14ac:dyDescent="0.25">
      <c r="A282" s="40">
        <v>239</v>
      </c>
      <c r="B282" s="110" t="str">
        <f>IF(C282&gt;0,MAX(B$44:B281)+1,"")</f>
        <v/>
      </c>
      <c r="C282" s="111"/>
      <c r="D282" s="112"/>
      <c r="E282" s="113"/>
      <c r="F282" s="114"/>
      <c r="G282" s="115"/>
      <c r="H282" s="113"/>
      <c r="I282" s="116"/>
      <c r="J282" s="113"/>
      <c r="K282" s="117"/>
      <c r="L282" s="113"/>
      <c r="M282" s="117"/>
      <c r="N282" s="113"/>
      <c r="O282" s="117"/>
      <c r="P282" s="113"/>
      <c r="Q282" s="113"/>
      <c r="R282" s="118"/>
      <c r="S282" s="119"/>
      <c r="W282" s="133">
        <f t="shared" si="12"/>
        <v>0</v>
      </c>
      <c r="X282" s="133">
        <f t="shared" si="13"/>
        <v>0</v>
      </c>
      <c r="Y282" s="133">
        <f t="shared" si="14"/>
        <v>0</v>
      </c>
      <c r="Z282" s="133">
        <f t="shared" si="15"/>
        <v>0</v>
      </c>
    </row>
    <row r="283" spans="1:26" ht="13.8" x14ac:dyDescent="0.25">
      <c r="A283" s="40">
        <v>240</v>
      </c>
      <c r="B283" s="110" t="str">
        <f>IF(C283&gt;0,MAX(B$44:B282)+1,"")</f>
        <v/>
      </c>
      <c r="C283" s="111"/>
      <c r="D283" s="112"/>
      <c r="E283" s="113"/>
      <c r="F283" s="114"/>
      <c r="G283" s="115"/>
      <c r="H283" s="113"/>
      <c r="I283" s="116"/>
      <c r="J283" s="113"/>
      <c r="K283" s="117"/>
      <c r="L283" s="113"/>
      <c r="M283" s="117"/>
      <c r="N283" s="113"/>
      <c r="O283" s="117"/>
      <c r="P283" s="113"/>
      <c r="Q283" s="113"/>
      <c r="R283" s="118"/>
      <c r="S283" s="119"/>
      <c r="W283" s="133">
        <f t="shared" si="12"/>
        <v>0</v>
      </c>
      <c r="X283" s="133">
        <f t="shared" si="13"/>
        <v>0</v>
      </c>
      <c r="Y283" s="133">
        <f t="shared" si="14"/>
        <v>0</v>
      </c>
      <c r="Z283" s="133">
        <f t="shared" si="15"/>
        <v>0</v>
      </c>
    </row>
    <row r="284" spans="1:26" ht="13.8" x14ac:dyDescent="0.25">
      <c r="A284" s="40">
        <v>241</v>
      </c>
      <c r="B284" s="110" t="str">
        <f>IF(C284&gt;0,MAX(B$44:B283)+1,"")</f>
        <v/>
      </c>
      <c r="C284" s="111"/>
      <c r="D284" s="112"/>
      <c r="E284" s="113"/>
      <c r="F284" s="114"/>
      <c r="G284" s="115"/>
      <c r="H284" s="113"/>
      <c r="I284" s="116"/>
      <c r="J284" s="113"/>
      <c r="K284" s="117"/>
      <c r="L284" s="113"/>
      <c r="M284" s="117"/>
      <c r="N284" s="113"/>
      <c r="O284" s="117"/>
      <c r="P284" s="113"/>
      <c r="Q284" s="113"/>
      <c r="R284" s="118"/>
      <c r="S284" s="119"/>
      <c r="W284" s="133">
        <f t="shared" si="12"/>
        <v>0</v>
      </c>
      <c r="X284" s="133">
        <f t="shared" si="13"/>
        <v>0</v>
      </c>
      <c r="Y284" s="133">
        <f t="shared" si="14"/>
        <v>0</v>
      </c>
      <c r="Z284" s="133">
        <f t="shared" si="15"/>
        <v>0</v>
      </c>
    </row>
    <row r="285" spans="1:26" ht="13.8" x14ac:dyDescent="0.25">
      <c r="A285" s="40">
        <v>242</v>
      </c>
      <c r="B285" s="110" t="str">
        <f>IF(C285&gt;0,MAX(B$44:B284)+1,"")</f>
        <v/>
      </c>
      <c r="C285" s="111"/>
      <c r="D285" s="112"/>
      <c r="E285" s="113"/>
      <c r="F285" s="114"/>
      <c r="G285" s="115"/>
      <c r="H285" s="113"/>
      <c r="I285" s="116"/>
      <c r="J285" s="113"/>
      <c r="K285" s="117"/>
      <c r="L285" s="113"/>
      <c r="M285" s="117"/>
      <c r="N285" s="113"/>
      <c r="O285" s="117"/>
      <c r="P285" s="113"/>
      <c r="Q285" s="113"/>
      <c r="R285" s="118"/>
      <c r="S285" s="119"/>
      <c r="W285" s="133">
        <f t="shared" si="12"/>
        <v>0</v>
      </c>
      <c r="X285" s="133">
        <f t="shared" si="13"/>
        <v>0</v>
      </c>
      <c r="Y285" s="133">
        <f t="shared" si="14"/>
        <v>0</v>
      </c>
      <c r="Z285" s="133">
        <f t="shared" si="15"/>
        <v>0</v>
      </c>
    </row>
    <row r="286" spans="1:26" ht="13.8" x14ac:dyDescent="0.25">
      <c r="A286" s="40">
        <v>243</v>
      </c>
      <c r="B286" s="110" t="str">
        <f>IF(C286&gt;0,MAX(B$44:B285)+1,"")</f>
        <v/>
      </c>
      <c r="C286" s="111"/>
      <c r="D286" s="112"/>
      <c r="E286" s="113"/>
      <c r="F286" s="114"/>
      <c r="G286" s="115"/>
      <c r="H286" s="113"/>
      <c r="I286" s="116"/>
      <c r="J286" s="113"/>
      <c r="K286" s="117"/>
      <c r="L286" s="113"/>
      <c r="M286" s="117"/>
      <c r="N286" s="113"/>
      <c r="O286" s="117"/>
      <c r="P286" s="113"/>
      <c r="Q286" s="113"/>
      <c r="R286" s="118"/>
      <c r="S286" s="119"/>
      <c r="W286" s="133">
        <f t="shared" si="12"/>
        <v>0</v>
      </c>
      <c r="X286" s="133">
        <f t="shared" si="13"/>
        <v>0</v>
      </c>
      <c r="Y286" s="133">
        <f t="shared" si="14"/>
        <v>0</v>
      </c>
      <c r="Z286" s="133">
        <f t="shared" si="15"/>
        <v>0</v>
      </c>
    </row>
    <row r="287" spans="1:26" ht="13.8" x14ac:dyDescent="0.25">
      <c r="A287" s="40">
        <v>244</v>
      </c>
      <c r="B287" s="110" t="str">
        <f>IF(C287&gt;0,MAX(B$44:B286)+1,"")</f>
        <v/>
      </c>
      <c r="C287" s="111"/>
      <c r="D287" s="112"/>
      <c r="E287" s="113"/>
      <c r="F287" s="114"/>
      <c r="G287" s="115"/>
      <c r="H287" s="113"/>
      <c r="I287" s="116"/>
      <c r="J287" s="113"/>
      <c r="K287" s="117"/>
      <c r="L287" s="113"/>
      <c r="M287" s="117"/>
      <c r="N287" s="113"/>
      <c r="O287" s="117"/>
      <c r="P287" s="113"/>
      <c r="Q287" s="113"/>
      <c r="R287" s="118"/>
      <c r="S287" s="119"/>
      <c r="W287" s="133">
        <f t="shared" si="12"/>
        <v>0</v>
      </c>
      <c r="X287" s="133">
        <f t="shared" si="13"/>
        <v>0</v>
      </c>
      <c r="Y287" s="133">
        <f t="shared" si="14"/>
        <v>0</v>
      </c>
      <c r="Z287" s="133">
        <f t="shared" si="15"/>
        <v>0</v>
      </c>
    </row>
    <row r="288" spans="1:26" ht="13.8" x14ac:dyDescent="0.25">
      <c r="A288" s="40">
        <v>245</v>
      </c>
      <c r="B288" s="110" t="str">
        <f>IF(C288&gt;0,MAX(B$44:B287)+1,"")</f>
        <v/>
      </c>
      <c r="C288" s="111"/>
      <c r="D288" s="112"/>
      <c r="E288" s="113"/>
      <c r="F288" s="114"/>
      <c r="G288" s="115"/>
      <c r="H288" s="113"/>
      <c r="I288" s="116"/>
      <c r="J288" s="113"/>
      <c r="K288" s="117"/>
      <c r="L288" s="113"/>
      <c r="M288" s="117"/>
      <c r="N288" s="113"/>
      <c r="O288" s="117"/>
      <c r="P288" s="113"/>
      <c r="Q288" s="113"/>
      <c r="R288" s="118"/>
      <c r="S288" s="119"/>
      <c r="W288" s="133">
        <f t="shared" si="12"/>
        <v>0</v>
      </c>
      <c r="X288" s="133">
        <f t="shared" si="13"/>
        <v>0</v>
      </c>
      <c r="Y288" s="133">
        <f t="shared" si="14"/>
        <v>0</v>
      </c>
      <c r="Z288" s="133">
        <f t="shared" si="15"/>
        <v>0</v>
      </c>
    </row>
    <row r="289" spans="1:26" ht="13.8" x14ac:dyDescent="0.25">
      <c r="A289" s="40">
        <v>246</v>
      </c>
      <c r="B289" s="110" t="str">
        <f>IF(C289&gt;0,MAX(B$44:B288)+1,"")</f>
        <v/>
      </c>
      <c r="C289" s="111"/>
      <c r="D289" s="112"/>
      <c r="E289" s="113"/>
      <c r="F289" s="114"/>
      <c r="G289" s="115"/>
      <c r="H289" s="113"/>
      <c r="I289" s="116"/>
      <c r="J289" s="113"/>
      <c r="K289" s="117"/>
      <c r="L289" s="113"/>
      <c r="M289" s="117"/>
      <c r="N289" s="113"/>
      <c r="O289" s="117"/>
      <c r="P289" s="113"/>
      <c r="Q289" s="113"/>
      <c r="R289" s="118"/>
      <c r="S289" s="119"/>
      <c r="W289" s="133">
        <f t="shared" si="12"/>
        <v>0</v>
      </c>
      <c r="X289" s="133">
        <f t="shared" si="13"/>
        <v>0</v>
      </c>
      <c r="Y289" s="133">
        <f t="shared" si="14"/>
        <v>0</v>
      </c>
      <c r="Z289" s="133">
        <f t="shared" si="15"/>
        <v>0</v>
      </c>
    </row>
    <row r="290" spans="1:26" ht="13.8" x14ac:dyDescent="0.25">
      <c r="A290" s="40">
        <v>247</v>
      </c>
      <c r="B290" s="110" t="str">
        <f>IF(C290&gt;0,MAX(B$44:B289)+1,"")</f>
        <v/>
      </c>
      <c r="C290" s="111"/>
      <c r="D290" s="112"/>
      <c r="E290" s="113"/>
      <c r="F290" s="114"/>
      <c r="G290" s="115"/>
      <c r="H290" s="113"/>
      <c r="I290" s="116"/>
      <c r="J290" s="113"/>
      <c r="K290" s="117"/>
      <c r="L290" s="113"/>
      <c r="M290" s="117"/>
      <c r="N290" s="113"/>
      <c r="O290" s="117"/>
      <c r="P290" s="113"/>
      <c r="Q290" s="113"/>
      <c r="R290" s="118"/>
      <c r="S290" s="119"/>
      <c r="W290" s="133">
        <f t="shared" si="12"/>
        <v>0</v>
      </c>
      <c r="X290" s="133">
        <f t="shared" si="13"/>
        <v>0</v>
      </c>
      <c r="Y290" s="133">
        <f t="shared" si="14"/>
        <v>0</v>
      </c>
      <c r="Z290" s="133">
        <f t="shared" si="15"/>
        <v>0</v>
      </c>
    </row>
    <row r="291" spans="1:26" ht="13.8" x14ac:dyDescent="0.25">
      <c r="A291" s="40">
        <v>248</v>
      </c>
      <c r="B291" s="110" t="str">
        <f>IF(C291&gt;0,MAX(B$44:B290)+1,"")</f>
        <v/>
      </c>
      <c r="C291" s="111"/>
      <c r="D291" s="112"/>
      <c r="E291" s="113"/>
      <c r="F291" s="114"/>
      <c r="G291" s="115"/>
      <c r="H291" s="113"/>
      <c r="I291" s="116"/>
      <c r="J291" s="113"/>
      <c r="K291" s="117"/>
      <c r="L291" s="113"/>
      <c r="M291" s="117"/>
      <c r="N291" s="113"/>
      <c r="O291" s="117"/>
      <c r="P291" s="113"/>
      <c r="Q291" s="113"/>
      <c r="R291" s="118"/>
      <c r="S291" s="119"/>
      <c r="W291" s="133">
        <f t="shared" si="12"/>
        <v>0</v>
      </c>
      <c r="X291" s="133">
        <f t="shared" si="13"/>
        <v>0</v>
      </c>
      <c r="Y291" s="133">
        <f t="shared" si="14"/>
        <v>0</v>
      </c>
      <c r="Z291" s="133">
        <f t="shared" si="15"/>
        <v>0</v>
      </c>
    </row>
    <row r="292" spans="1:26" ht="13.8" x14ac:dyDescent="0.25">
      <c r="A292" s="40">
        <v>249</v>
      </c>
      <c r="B292" s="110" t="str">
        <f>IF(C292&gt;0,MAX(B$44:B291)+1,"")</f>
        <v/>
      </c>
      <c r="C292" s="111"/>
      <c r="D292" s="112"/>
      <c r="E292" s="113"/>
      <c r="F292" s="114"/>
      <c r="G292" s="115"/>
      <c r="H292" s="113"/>
      <c r="I292" s="116"/>
      <c r="J292" s="113"/>
      <c r="K292" s="117"/>
      <c r="L292" s="113"/>
      <c r="M292" s="117"/>
      <c r="N292" s="113"/>
      <c r="O292" s="117"/>
      <c r="P292" s="113"/>
      <c r="Q292" s="113"/>
      <c r="R292" s="118"/>
      <c r="S292" s="119"/>
      <c r="W292" s="133">
        <f t="shared" si="12"/>
        <v>0</v>
      </c>
      <c r="X292" s="133">
        <f t="shared" si="13"/>
        <v>0</v>
      </c>
      <c r="Y292" s="133">
        <f t="shared" si="14"/>
        <v>0</v>
      </c>
      <c r="Z292" s="133">
        <f t="shared" si="15"/>
        <v>0</v>
      </c>
    </row>
    <row r="293" spans="1:26" ht="13.8" x14ac:dyDescent="0.25">
      <c r="A293" s="40">
        <v>250</v>
      </c>
      <c r="B293" s="110" t="str">
        <f>IF(C293&gt;0,MAX(B$44:B292)+1,"")</f>
        <v/>
      </c>
      <c r="C293" s="111"/>
      <c r="D293" s="112"/>
      <c r="E293" s="113"/>
      <c r="F293" s="114"/>
      <c r="G293" s="115"/>
      <c r="H293" s="113"/>
      <c r="I293" s="116"/>
      <c r="J293" s="113"/>
      <c r="K293" s="117"/>
      <c r="L293" s="113"/>
      <c r="M293" s="117"/>
      <c r="N293" s="113"/>
      <c r="O293" s="117"/>
      <c r="P293" s="113"/>
      <c r="Q293" s="113"/>
      <c r="R293" s="118"/>
      <c r="S293" s="119"/>
      <c r="W293" s="133">
        <f t="shared" si="12"/>
        <v>0</v>
      </c>
      <c r="X293" s="133">
        <f t="shared" si="13"/>
        <v>0</v>
      </c>
      <c r="Y293" s="133">
        <f t="shared" si="14"/>
        <v>0</v>
      </c>
      <c r="Z293" s="133">
        <f t="shared" si="15"/>
        <v>0</v>
      </c>
    </row>
    <row r="294" spans="1:26" ht="13.8" x14ac:dyDescent="0.25">
      <c r="A294" s="40">
        <v>251</v>
      </c>
      <c r="B294" s="110" t="str">
        <f>IF(C294&gt;0,MAX(B$44:B293)+1,"")</f>
        <v/>
      </c>
      <c r="C294" s="111"/>
      <c r="D294" s="112"/>
      <c r="E294" s="113"/>
      <c r="F294" s="114"/>
      <c r="G294" s="115"/>
      <c r="H294" s="113"/>
      <c r="I294" s="116"/>
      <c r="J294" s="113"/>
      <c r="K294" s="117"/>
      <c r="L294" s="113"/>
      <c r="M294" s="117"/>
      <c r="N294" s="113"/>
      <c r="O294" s="117"/>
      <c r="P294" s="113"/>
      <c r="Q294" s="113"/>
      <c r="R294" s="118"/>
      <c r="S294" s="119"/>
      <c r="W294" s="133">
        <f t="shared" si="12"/>
        <v>0</v>
      </c>
      <c r="X294" s="133">
        <f t="shared" si="13"/>
        <v>0</v>
      </c>
      <c r="Y294" s="133">
        <f t="shared" si="14"/>
        <v>0</v>
      </c>
      <c r="Z294" s="133">
        <f t="shared" si="15"/>
        <v>0</v>
      </c>
    </row>
    <row r="295" spans="1:26" ht="13.8" x14ac:dyDescent="0.25">
      <c r="A295" s="40">
        <v>252</v>
      </c>
      <c r="B295" s="110" t="str">
        <f>IF(C295&gt;0,MAX(B$44:B294)+1,"")</f>
        <v/>
      </c>
      <c r="C295" s="111"/>
      <c r="D295" s="112"/>
      <c r="E295" s="113"/>
      <c r="F295" s="114"/>
      <c r="G295" s="115"/>
      <c r="H295" s="113"/>
      <c r="I295" s="116"/>
      <c r="J295" s="113"/>
      <c r="K295" s="117"/>
      <c r="L295" s="113"/>
      <c r="M295" s="117"/>
      <c r="N295" s="113"/>
      <c r="O295" s="117"/>
      <c r="P295" s="113"/>
      <c r="Q295" s="113"/>
      <c r="R295" s="118"/>
      <c r="S295" s="119"/>
      <c r="W295" s="133">
        <f t="shared" si="12"/>
        <v>0</v>
      </c>
      <c r="X295" s="133">
        <f t="shared" si="13"/>
        <v>0</v>
      </c>
      <c r="Y295" s="133">
        <f t="shared" si="14"/>
        <v>0</v>
      </c>
      <c r="Z295" s="133">
        <f t="shared" si="15"/>
        <v>0</v>
      </c>
    </row>
    <row r="296" spans="1:26" ht="13.8" x14ac:dyDescent="0.25">
      <c r="A296" s="40">
        <v>253</v>
      </c>
      <c r="B296" s="110" t="str">
        <f>IF(C296&gt;0,MAX(B$44:B295)+1,"")</f>
        <v/>
      </c>
      <c r="C296" s="111"/>
      <c r="D296" s="112"/>
      <c r="E296" s="113"/>
      <c r="F296" s="114"/>
      <c r="G296" s="115"/>
      <c r="H296" s="113"/>
      <c r="I296" s="116"/>
      <c r="J296" s="113"/>
      <c r="K296" s="117"/>
      <c r="L296" s="113"/>
      <c r="M296" s="117"/>
      <c r="N296" s="113"/>
      <c r="O296" s="117"/>
      <c r="P296" s="113"/>
      <c r="Q296" s="113"/>
      <c r="R296" s="118"/>
      <c r="S296" s="119"/>
      <c r="W296" s="133">
        <f t="shared" si="12"/>
        <v>0</v>
      </c>
      <c r="X296" s="133">
        <f t="shared" si="13"/>
        <v>0</v>
      </c>
      <c r="Y296" s="133">
        <f t="shared" si="14"/>
        <v>0</v>
      </c>
      <c r="Z296" s="133">
        <f t="shared" si="15"/>
        <v>0</v>
      </c>
    </row>
    <row r="297" spans="1:26" ht="13.8" x14ac:dyDescent="0.25">
      <c r="A297" s="40">
        <v>254</v>
      </c>
      <c r="B297" s="110" t="str">
        <f>IF(C297&gt;0,MAX(B$44:B296)+1,"")</f>
        <v/>
      </c>
      <c r="C297" s="111"/>
      <c r="D297" s="112"/>
      <c r="E297" s="113"/>
      <c r="F297" s="114"/>
      <c r="G297" s="115"/>
      <c r="H297" s="113"/>
      <c r="I297" s="116"/>
      <c r="J297" s="113"/>
      <c r="K297" s="117"/>
      <c r="L297" s="113"/>
      <c r="M297" s="117"/>
      <c r="N297" s="113"/>
      <c r="O297" s="117"/>
      <c r="P297" s="113"/>
      <c r="Q297" s="113"/>
      <c r="R297" s="118"/>
      <c r="S297" s="119"/>
      <c r="W297" s="133">
        <f t="shared" si="12"/>
        <v>0</v>
      </c>
      <c r="X297" s="133">
        <f t="shared" si="13"/>
        <v>0</v>
      </c>
      <c r="Y297" s="133">
        <f t="shared" si="14"/>
        <v>0</v>
      </c>
      <c r="Z297" s="133">
        <f t="shared" si="15"/>
        <v>0</v>
      </c>
    </row>
    <row r="298" spans="1:26" ht="13.8" x14ac:dyDescent="0.25">
      <c r="A298" s="40">
        <v>255</v>
      </c>
      <c r="B298" s="110" t="str">
        <f>IF(C298&gt;0,MAX(B$44:B297)+1,"")</f>
        <v/>
      </c>
      <c r="C298" s="111"/>
      <c r="D298" s="112"/>
      <c r="E298" s="113"/>
      <c r="F298" s="114"/>
      <c r="G298" s="115"/>
      <c r="H298" s="113"/>
      <c r="I298" s="116"/>
      <c r="J298" s="113"/>
      <c r="K298" s="117"/>
      <c r="L298" s="113"/>
      <c r="M298" s="117"/>
      <c r="N298" s="113"/>
      <c r="O298" s="117"/>
      <c r="P298" s="113"/>
      <c r="Q298" s="113"/>
      <c r="R298" s="118"/>
      <c r="S298" s="119"/>
      <c r="W298" s="133">
        <f t="shared" si="12"/>
        <v>0</v>
      </c>
      <c r="X298" s="133">
        <f t="shared" si="13"/>
        <v>0</v>
      </c>
      <c r="Y298" s="133">
        <f t="shared" si="14"/>
        <v>0</v>
      </c>
      <c r="Z298" s="133">
        <f t="shared" si="15"/>
        <v>0</v>
      </c>
    </row>
    <row r="299" spans="1:26" ht="13.8" x14ac:dyDescent="0.25">
      <c r="A299" s="40">
        <v>256</v>
      </c>
      <c r="B299" s="110" t="str">
        <f>IF(C299&gt;0,MAX(B$44:B298)+1,"")</f>
        <v/>
      </c>
      <c r="C299" s="111"/>
      <c r="D299" s="112"/>
      <c r="E299" s="113"/>
      <c r="F299" s="114"/>
      <c r="G299" s="115"/>
      <c r="H299" s="113"/>
      <c r="I299" s="116"/>
      <c r="J299" s="113"/>
      <c r="K299" s="117"/>
      <c r="L299" s="113"/>
      <c r="M299" s="117"/>
      <c r="N299" s="113"/>
      <c r="O299" s="117"/>
      <c r="P299" s="113"/>
      <c r="Q299" s="113"/>
      <c r="R299" s="118"/>
      <c r="S299" s="119"/>
      <c r="W299" s="133">
        <f t="shared" si="12"/>
        <v>0</v>
      </c>
      <c r="X299" s="133">
        <f t="shared" si="13"/>
        <v>0</v>
      </c>
      <c r="Y299" s="133">
        <f t="shared" si="14"/>
        <v>0</v>
      </c>
      <c r="Z299" s="133">
        <f t="shared" si="15"/>
        <v>0</v>
      </c>
    </row>
    <row r="300" spans="1:26" ht="13.8" x14ac:dyDescent="0.25">
      <c r="A300" s="40">
        <v>257</v>
      </c>
      <c r="B300" s="110" t="str">
        <f>IF(C300&gt;0,MAX(B$44:B299)+1,"")</f>
        <v/>
      </c>
      <c r="C300" s="111"/>
      <c r="D300" s="112"/>
      <c r="E300" s="113"/>
      <c r="F300" s="114"/>
      <c r="G300" s="115"/>
      <c r="H300" s="113"/>
      <c r="I300" s="116"/>
      <c r="J300" s="113"/>
      <c r="K300" s="117"/>
      <c r="L300" s="113"/>
      <c r="M300" s="117"/>
      <c r="N300" s="113"/>
      <c r="O300" s="117"/>
      <c r="P300" s="113"/>
      <c r="Q300" s="113"/>
      <c r="R300" s="118"/>
      <c r="S300" s="119"/>
      <c r="W300" s="133">
        <f t="shared" si="12"/>
        <v>0</v>
      </c>
      <c r="X300" s="133">
        <f t="shared" si="13"/>
        <v>0</v>
      </c>
      <c r="Y300" s="133">
        <f t="shared" si="14"/>
        <v>0</v>
      </c>
      <c r="Z300" s="133">
        <f t="shared" si="15"/>
        <v>0</v>
      </c>
    </row>
    <row r="301" spans="1:26" ht="13.8" x14ac:dyDescent="0.25">
      <c r="A301" s="40">
        <v>258</v>
      </c>
      <c r="B301" s="110" t="str">
        <f>IF(C301&gt;0,MAX(B$44:B300)+1,"")</f>
        <v/>
      </c>
      <c r="C301" s="111"/>
      <c r="D301" s="112"/>
      <c r="E301" s="113"/>
      <c r="F301" s="114"/>
      <c r="G301" s="115"/>
      <c r="H301" s="113"/>
      <c r="I301" s="116"/>
      <c r="J301" s="113"/>
      <c r="K301" s="117"/>
      <c r="L301" s="113"/>
      <c r="M301" s="117"/>
      <c r="N301" s="113"/>
      <c r="O301" s="117"/>
      <c r="P301" s="113"/>
      <c r="Q301" s="113"/>
      <c r="R301" s="118"/>
      <c r="S301" s="119"/>
      <c r="W301" s="133">
        <f t="shared" ref="W301:W364" si="16">K301*I301</f>
        <v>0</v>
      </c>
      <c r="X301" s="133">
        <f t="shared" ref="X301:X364" si="17">M301*I301</f>
        <v>0</v>
      </c>
      <c r="Y301" s="133">
        <f t="shared" ref="Y301:Y364" si="18">O301*I301</f>
        <v>0</v>
      </c>
      <c r="Z301" s="133">
        <f t="shared" ref="Z301:Z364" si="19">IF(E301="No",I301,0)</f>
        <v>0</v>
      </c>
    </row>
    <row r="302" spans="1:26" ht="13.8" x14ac:dyDescent="0.25">
      <c r="A302" s="40">
        <v>259</v>
      </c>
      <c r="B302" s="110" t="str">
        <f>IF(C302&gt;0,MAX(B$44:B301)+1,"")</f>
        <v/>
      </c>
      <c r="C302" s="111"/>
      <c r="D302" s="112"/>
      <c r="E302" s="113"/>
      <c r="F302" s="114"/>
      <c r="G302" s="115"/>
      <c r="H302" s="113"/>
      <c r="I302" s="116"/>
      <c r="J302" s="113"/>
      <c r="K302" s="117"/>
      <c r="L302" s="113"/>
      <c r="M302" s="117"/>
      <c r="N302" s="113"/>
      <c r="O302" s="117"/>
      <c r="P302" s="113"/>
      <c r="Q302" s="113"/>
      <c r="R302" s="118"/>
      <c r="S302" s="119"/>
      <c r="W302" s="133">
        <f t="shared" si="16"/>
        <v>0</v>
      </c>
      <c r="X302" s="133">
        <f t="shared" si="17"/>
        <v>0</v>
      </c>
      <c r="Y302" s="133">
        <f t="shared" si="18"/>
        <v>0</v>
      </c>
      <c r="Z302" s="133">
        <f t="shared" si="19"/>
        <v>0</v>
      </c>
    </row>
    <row r="303" spans="1:26" ht="13.8" x14ac:dyDescent="0.25">
      <c r="A303" s="40">
        <v>260</v>
      </c>
      <c r="B303" s="110" t="str">
        <f>IF(C303&gt;0,MAX(B$44:B302)+1,"")</f>
        <v/>
      </c>
      <c r="C303" s="111"/>
      <c r="D303" s="112"/>
      <c r="E303" s="113"/>
      <c r="F303" s="114"/>
      <c r="G303" s="115"/>
      <c r="H303" s="113"/>
      <c r="I303" s="116"/>
      <c r="J303" s="113"/>
      <c r="K303" s="117"/>
      <c r="L303" s="113"/>
      <c r="M303" s="117"/>
      <c r="N303" s="113"/>
      <c r="O303" s="117"/>
      <c r="P303" s="113"/>
      <c r="Q303" s="113"/>
      <c r="R303" s="118"/>
      <c r="S303" s="119"/>
      <c r="W303" s="133">
        <f t="shared" si="16"/>
        <v>0</v>
      </c>
      <c r="X303" s="133">
        <f t="shared" si="17"/>
        <v>0</v>
      </c>
      <c r="Y303" s="133">
        <f t="shared" si="18"/>
        <v>0</v>
      </c>
      <c r="Z303" s="133">
        <f t="shared" si="19"/>
        <v>0</v>
      </c>
    </row>
    <row r="304" spans="1:26" ht="13.8" x14ac:dyDescent="0.25">
      <c r="A304" s="40">
        <v>261</v>
      </c>
      <c r="B304" s="110" t="str">
        <f>IF(C304&gt;0,MAX(B$44:B303)+1,"")</f>
        <v/>
      </c>
      <c r="C304" s="111"/>
      <c r="D304" s="112"/>
      <c r="E304" s="113"/>
      <c r="F304" s="114"/>
      <c r="G304" s="115"/>
      <c r="H304" s="113"/>
      <c r="I304" s="116"/>
      <c r="J304" s="113"/>
      <c r="K304" s="117"/>
      <c r="L304" s="113"/>
      <c r="M304" s="117"/>
      <c r="N304" s="113"/>
      <c r="O304" s="117"/>
      <c r="P304" s="113"/>
      <c r="Q304" s="113"/>
      <c r="R304" s="118"/>
      <c r="S304" s="119"/>
      <c r="W304" s="133">
        <f t="shared" si="16"/>
        <v>0</v>
      </c>
      <c r="X304" s="133">
        <f t="shared" si="17"/>
        <v>0</v>
      </c>
      <c r="Y304" s="133">
        <f t="shared" si="18"/>
        <v>0</v>
      </c>
      <c r="Z304" s="133">
        <f t="shared" si="19"/>
        <v>0</v>
      </c>
    </row>
    <row r="305" spans="1:26" ht="13.8" x14ac:dyDescent="0.25">
      <c r="A305" s="40">
        <v>262</v>
      </c>
      <c r="B305" s="110" t="str">
        <f>IF(C305&gt;0,MAX(B$44:B304)+1,"")</f>
        <v/>
      </c>
      <c r="C305" s="111"/>
      <c r="D305" s="112"/>
      <c r="E305" s="113"/>
      <c r="F305" s="114"/>
      <c r="G305" s="115"/>
      <c r="H305" s="113"/>
      <c r="I305" s="116"/>
      <c r="J305" s="113"/>
      <c r="K305" s="117"/>
      <c r="L305" s="113"/>
      <c r="M305" s="117"/>
      <c r="N305" s="113"/>
      <c r="O305" s="117"/>
      <c r="P305" s="113"/>
      <c r="Q305" s="113"/>
      <c r="R305" s="118"/>
      <c r="S305" s="119"/>
      <c r="W305" s="133">
        <f t="shared" si="16"/>
        <v>0</v>
      </c>
      <c r="X305" s="133">
        <f t="shared" si="17"/>
        <v>0</v>
      </c>
      <c r="Y305" s="133">
        <f t="shared" si="18"/>
        <v>0</v>
      </c>
      <c r="Z305" s="133">
        <f t="shared" si="19"/>
        <v>0</v>
      </c>
    </row>
    <row r="306" spans="1:26" ht="13.8" x14ac:dyDescent="0.25">
      <c r="A306" s="40">
        <v>263</v>
      </c>
      <c r="B306" s="110" t="str">
        <f>IF(C306&gt;0,MAX(B$44:B305)+1,"")</f>
        <v/>
      </c>
      <c r="C306" s="111"/>
      <c r="D306" s="112"/>
      <c r="E306" s="113"/>
      <c r="F306" s="114"/>
      <c r="G306" s="115"/>
      <c r="H306" s="113"/>
      <c r="I306" s="116"/>
      <c r="J306" s="113"/>
      <c r="K306" s="117"/>
      <c r="L306" s="113"/>
      <c r="M306" s="117"/>
      <c r="N306" s="113"/>
      <c r="O306" s="117"/>
      <c r="P306" s="113"/>
      <c r="Q306" s="113"/>
      <c r="R306" s="118"/>
      <c r="S306" s="119"/>
      <c r="W306" s="133">
        <f t="shared" si="16"/>
        <v>0</v>
      </c>
      <c r="X306" s="133">
        <f t="shared" si="17"/>
        <v>0</v>
      </c>
      <c r="Y306" s="133">
        <f t="shared" si="18"/>
        <v>0</v>
      </c>
      <c r="Z306" s="133">
        <f t="shared" si="19"/>
        <v>0</v>
      </c>
    </row>
    <row r="307" spans="1:26" ht="13.8" x14ac:dyDescent="0.25">
      <c r="A307" s="40">
        <v>264</v>
      </c>
      <c r="B307" s="110" t="str">
        <f>IF(C307&gt;0,MAX(B$44:B306)+1,"")</f>
        <v/>
      </c>
      <c r="C307" s="111"/>
      <c r="D307" s="112"/>
      <c r="E307" s="113"/>
      <c r="F307" s="114"/>
      <c r="G307" s="115"/>
      <c r="H307" s="113"/>
      <c r="I307" s="116"/>
      <c r="J307" s="113"/>
      <c r="K307" s="117"/>
      <c r="L307" s="113"/>
      <c r="M307" s="117"/>
      <c r="N307" s="113"/>
      <c r="O307" s="117"/>
      <c r="P307" s="113"/>
      <c r="Q307" s="113"/>
      <c r="R307" s="118"/>
      <c r="S307" s="119"/>
      <c r="W307" s="133">
        <f t="shared" si="16"/>
        <v>0</v>
      </c>
      <c r="X307" s="133">
        <f t="shared" si="17"/>
        <v>0</v>
      </c>
      <c r="Y307" s="133">
        <f t="shared" si="18"/>
        <v>0</v>
      </c>
      <c r="Z307" s="133">
        <f t="shared" si="19"/>
        <v>0</v>
      </c>
    </row>
    <row r="308" spans="1:26" ht="13.8" x14ac:dyDescent="0.25">
      <c r="A308" s="40">
        <v>265</v>
      </c>
      <c r="B308" s="110" t="str">
        <f>IF(C308&gt;0,MAX(B$44:B307)+1,"")</f>
        <v/>
      </c>
      <c r="C308" s="111"/>
      <c r="D308" s="112"/>
      <c r="E308" s="113"/>
      <c r="F308" s="114"/>
      <c r="G308" s="115"/>
      <c r="H308" s="113"/>
      <c r="I308" s="116"/>
      <c r="J308" s="113"/>
      <c r="K308" s="117"/>
      <c r="L308" s="113"/>
      <c r="M308" s="117"/>
      <c r="N308" s="113"/>
      <c r="O308" s="117"/>
      <c r="P308" s="113"/>
      <c r="Q308" s="113"/>
      <c r="R308" s="118"/>
      <c r="S308" s="119"/>
      <c r="W308" s="133">
        <f t="shared" si="16"/>
        <v>0</v>
      </c>
      <c r="X308" s="133">
        <f t="shared" si="17"/>
        <v>0</v>
      </c>
      <c r="Y308" s="133">
        <f t="shared" si="18"/>
        <v>0</v>
      </c>
      <c r="Z308" s="133">
        <f t="shared" si="19"/>
        <v>0</v>
      </c>
    </row>
    <row r="309" spans="1:26" ht="13.8" x14ac:dyDescent="0.25">
      <c r="A309" s="40">
        <v>266</v>
      </c>
      <c r="B309" s="110" t="str">
        <f>IF(C309&gt;0,MAX(B$44:B308)+1,"")</f>
        <v/>
      </c>
      <c r="C309" s="111"/>
      <c r="D309" s="112"/>
      <c r="E309" s="113"/>
      <c r="F309" s="114"/>
      <c r="G309" s="115"/>
      <c r="H309" s="113"/>
      <c r="I309" s="116"/>
      <c r="J309" s="113"/>
      <c r="K309" s="117"/>
      <c r="L309" s="113"/>
      <c r="M309" s="117"/>
      <c r="N309" s="113"/>
      <c r="O309" s="117"/>
      <c r="P309" s="113"/>
      <c r="Q309" s="113"/>
      <c r="R309" s="118"/>
      <c r="S309" s="119"/>
      <c r="W309" s="133">
        <f t="shared" si="16"/>
        <v>0</v>
      </c>
      <c r="X309" s="133">
        <f t="shared" si="17"/>
        <v>0</v>
      </c>
      <c r="Y309" s="133">
        <f t="shared" si="18"/>
        <v>0</v>
      </c>
      <c r="Z309" s="133">
        <f t="shared" si="19"/>
        <v>0</v>
      </c>
    </row>
    <row r="310" spans="1:26" ht="13.8" x14ac:dyDescent="0.25">
      <c r="A310" s="40">
        <v>267</v>
      </c>
      <c r="B310" s="110" t="str">
        <f>IF(C310&gt;0,MAX(B$44:B309)+1,"")</f>
        <v/>
      </c>
      <c r="C310" s="111"/>
      <c r="D310" s="112"/>
      <c r="E310" s="113"/>
      <c r="F310" s="114"/>
      <c r="G310" s="115"/>
      <c r="H310" s="113"/>
      <c r="I310" s="116"/>
      <c r="J310" s="113"/>
      <c r="K310" s="117"/>
      <c r="L310" s="113"/>
      <c r="M310" s="117"/>
      <c r="N310" s="113"/>
      <c r="O310" s="117"/>
      <c r="P310" s="113"/>
      <c r="Q310" s="113"/>
      <c r="R310" s="118"/>
      <c r="S310" s="119"/>
      <c r="W310" s="133">
        <f t="shared" si="16"/>
        <v>0</v>
      </c>
      <c r="X310" s="133">
        <f t="shared" si="17"/>
        <v>0</v>
      </c>
      <c r="Y310" s="133">
        <f t="shared" si="18"/>
        <v>0</v>
      </c>
      <c r="Z310" s="133">
        <f t="shared" si="19"/>
        <v>0</v>
      </c>
    </row>
    <row r="311" spans="1:26" ht="13.8" x14ac:dyDescent="0.25">
      <c r="A311" s="40">
        <v>268</v>
      </c>
      <c r="B311" s="110" t="str">
        <f>IF(C311&gt;0,MAX(B$44:B310)+1,"")</f>
        <v/>
      </c>
      <c r="C311" s="111"/>
      <c r="D311" s="112"/>
      <c r="E311" s="113"/>
      <c r="F311" s="114"/>
      <c r="G311" s="115"/>
      <c r="H311" s="113"/>
      <c r="I311" s="116"/>
      <c r="J311" s="113"/>
      <c r="K311" s="117"/>
      <c r="L311" s="113"/>
      <c r="M311" s="117"/>
      <c r="N311" s="113"/>
      <c r="O311" s="117"/>
      <c r="P311" s="113"/>
      <c r="Q311" s="113"/>
      <c r="R311" s="118"/>
      <c r="S311" s="119"/>
      <c r="W311" s="133">
        <f t="shared" si="16"/>
        <v>0</v>
      </c>
      <c r="X311" s="133">
        <f t="shared" si="17"/>
        <v>0</v>
      </c>
      <c r="Y311" s="133">
        <f t="shared" si="18"/>
        <v>0</v>
      </c>
      <c r="Z311" s="133">
        <f t="shared" si="19"/>
        <v>0</v>
      </c>
    </row>
    <row r="312" spans="1:26" ht="13.8" x14ac:dyDescent="0.25">
      <c r="A312" s="40">
        <v>269</v>
      </c>
      <c r="B312" s="110" t="str">
        <f>IF(C312&gt;0,MAX(B$44:B311)+1,"")</f>
        <v/>
      </c>
      <c r="C312" s="111"/>
      <c r="D312" s="112"/>
      <c r="E312" s="113"/>
      <c r="F312" s="114"/>
      <c r="G312" s="115"/>
      <c r="H312" s="113"/>
      <c r="I312" s="116"/>
      <c r="J312" s="113"/>
      <c r="K312" s="117"/>
      <c r="L312" s="113"/>
      <c r="M312" s="117"/>
      <c r="N312" s="113"/>
      <c r="O312" s="117"/>
      <c r="P312" s="113"/>
      <c r="Q312" s="113"/>
      <c r="R312" s="118"/>
      <c r="S312" s="119"/>
      <c r="W312" s="133">
        <f t="shared" si="16"/>
        <v>0</v>
      </c>
      <c r="X312" s="133">
        <f t="shared" si="17"/>
        <v>0</v>
      </c>
      <c r="Y312" s="133">
        <f t="shared" si="18"/>
        <v>0</v>
      </c>
      <c r="Z312" s="133">
        <f t="shared" si="19"/>
        <v>0</v>
      </c>
    </row>
    <row r="313" spans="1:26" ht="13.8" x14ac:dyDescent="0.25">
      <c r="A313" s="40">
        <v>270</v>
      </c>
      <c r="B313" s="110" t="str">
        <f>IF(C313&gt;0,MAX(B$44:B312)+1,"")</f>
        <v/>
      </c>
      <c r="C313" s="111"/>
      <c r="D313" s="112"/>
      <c r="E313" s="113"/>
      <c r="F313" s="114"/>
      <c r="G313" s="115"/>
      <c r="H313" s="113"/>
      <c r="I313" s="116"/>
      <c r="J313" s="113"/>
      <c r="K313" s="117"/>
      <c r="L313" s="113"/>
      <c r="M313" s="117"/>
      <c r="N313" s="113"/>
      <c r="O313" s="117"/>
      <c r="P313" s="113"/>
      <c r="Q313" s="113"/>
      <c r="R313" s="118"/>
      <c r="S313" s="119"/>
      <c r="W313" s="133">
        <f t="shared" si="16"/>
        <v>0</v>
      </c>
      <c r="X313" s="133">
        <f t="shared" si="17"/>
        <v>0</v>
      </c>
      <c r="Y313" s="133">
        <f t="shared" si="18"/>
        <v>0</v>
      </c>
      <c r="Z313" s="133">
        <f t="shared" si="19"/>
        <v>0</v>
      </c>
    </row>
    <row r="314" spans="1:26" ht="13.8" x14ac:dyDescent="0.25">
      <c r="A314" s="40">
        <v>271</v>
      </c>
      <c r="B314" s="110" t="str">
        <f>IF(C314&gt;0,MAX(B$44:B313)+1,"")</f>
        <v/>
      </c>
      <c r="C314" s="111"/>
      <c r="D314" s="112"/>
      <c r="E314" s="113"/>
      <c r="F314" s="114"/>
      <c r="G314" s="115"/>
      <c r="H314" s="113"/>
      <c r="I314" s="116"/>
      <c r="J314" s="113"/>
      <c r="K314" s="117"/>
      <c r="L314" s="113"/>
      <c r="M314" s="117"/>
      <c r="N314" s="113"/>
      <c r="O314" s="117"/>
      <c r="P314" s="113"/>
      <c r="Q314" s="113"/>
      <c r="R314" s="118"/>
      <c r="S314" s="119"/>
      <c r="W314" s="133">
        <f t="shared" si="16"/>
        <v>0</v>
      </c>
      <c r="X314" s="133">
        <f t="shared" si="17"/>
        <v>0</v>
      </c>
      <c r="Y314" s="133">
        <f t="shared" si="18"/>
        <v>0</v>
      </c>
      <c r="Z314" s="133">
        <f t="shared" si="19"/>
        <v>0</v>
      </c>
    </row>
    <row r="315" spans="1:26" ht="13.8" x14ac:dyDescent="0.25">
      <c r="A315" s="40">
        <v>272</v>
      </c>
      <c r="B315" s="110" t="str">
        <f>IF(C315&gt;0,MAX(B$44:B314)+1,"")</f>
        <v/>
      </c>
      <c r="C315" s="111"/>
      <c r="D315" s="112"/>
      <c r="E315" s="113"/>
      <c r="F315" s="114"/>
      <c r="G315" s="115"/>
      <c r="H315" s="113"/>
      <c r="I315" s="116"/>
      <c r="J315" s="113"/>
      <c r="K315" s="117"/>
      <c r="L315" s="113"/>
      <c r="M315" s="117"/>
      <c r="N315" s="113"/>
      <c r="O315" s="117"/>
      <c r="P315" s="113"/>
      <c r="Q315" s="113"/>
      <c r="R315" s="118"/>
      <c r="S315" s="119"/>
      <c r="W315" s="133">
        <f t="shared" si="16"/>
        <v>0</v>
      </c>
      <c r="X315" s="133">
        <f t="shared" si="17"/>
        <v>0</v>
      </c>
      <c r="Y315" s="133">
        <f t="shared" si="18"/>
        <v>0</v>
      </c>
      <c r="Z315" s="133">
        <f t="shared" si="19"/>
        <v>0</v>
      </c>
    </row>
    <row r="316" spans="1:26" ht="13.8" x14ac:dyDescent="0.25">
      <c r="A316" s="40">
        <v>273</v>
      </c>
      <c r="B316" s="110" t="str">
        <f>IF(C316&gt;0,MAX(B$44:B315)+1,"")</f>
        <v/>
      </c>
      <c r="C316" s="111"/>
      <c r="D316" s="112"/>
      <c r="E316" s="113"/>
      <c r="F316" s="114"/>
      <c r="G316" s="115"/>
      <c r="H316" s="113"/>
      <c r="I316" s="116"/>
      <c r="J316" s="113"/>
      <c r="K316" s="117"/>
      <c r="L316" s="113"/>
      <c r="M316" s="117"/>
      <c r="N316" s="113"/>
      <c r="O316" s="117"/>
      <c r="P316" s="113"/>
      <c r="Q316" s="113"/>
      <c r="R316" s="118"/>
      <c r="S316" s="119"/>
      <c r="W316" s="133">
        <f t="shared" si="16"/>
        <v>0</v>
      </c>
      <c r="X316" s="133">
        <f t="shared" si="17"/>
        <v>0</v>
      </c>
      <c r="Y316" s="133">
        <f t="shared" si="18"/>
        <v>0</v>
      </c>
      <c r="Z316" s="133">
        <f t="shared" si="19"/>
        <v>0</v>
      </c>
    </row>
    <row r="317" spans="1:26" ht="13.8" x14ac:dyDescent="0.25">
      <c r="A317" s="40">
        <v>274</v>
      </c>
      <c r="B317" s="110" t="str">
        <f>IF(C317&gt;0,MAX(B$44:B316)+1,"")</f>
        <v/>
      </c>
      <c r="C317" s="111"/>
      <c r="D317" s="112"/>
      <c r="E317" s="113"/>
      <c r="F317" s="114"/>
      <c r="G317" s="115"/>
      <c r="H317" s="113"/>
      <c r="I317" s="116"/>
      <c r="J317" s="113"/>
      <c r="K317" s="117"/>
      <c r="L317" s="113"/>
      <c r="M317" s="117"/>
      <c r="N317" s="113"/>
      <c r="O317" s="117"/>
      <c r="P317" s="113"/>
      <c r="Q317" s="113"/>
      <c r="R317" s="118"/>
      <c r="S317" s="119"/>
      <c r="W317" s="133">
        <f t="shared" si="16"/>
        <v>0</v>
      </c>
      <c r="X317" s="133">
        <f t="shared" si="17"/>
        <v>0</v>
      </c>
      <c r="Y317" s="133">
        <f t="shared" si="18"/>
        <v>0</v>
      </c>
      <c r="Z317" s="133">
        <f t="shared" si="19"/>
        <v>0</v>
      </c>
    </row>
    <row r="318" spans="1:26" ht="13.8" x14ac:dyDescent="0.25">
      <c r="A318" s="40">
        <v>275</v>
      </c>
      <c r="B318" s="110" t="str">
        <f>IF(C318&gt;0,MAX(B$44:B317)+1,"")</f>
        <v/>
      </c>
      <c r="C318" s="111"/>
      <c r="D318" s="112"/>
      <c r="E318" s="113"/>
      <c r="F318" s="114"/>
      <c r="G318" s="115"/>
      <c r="H318" s="113"/>
      <c r="I318" s="116"/>
      <c r="J318" s="113"/>
      <c r="K318" s="117"/>
      <c r="L318" s="113"/>
      <c r="M318" s="117"/>
      <c r="N318" s="113"/>
      <c r="O318" s="117"/>
      <c r="P318" s="113"/>
      <c r="Q318" s="113"/>
      <c r="R318" s="118"/>
      <c r="S318" s="119"/>
      <c r="W318" s="133">
        <f t="shared" si="16"/>
        <v>0</v>
      </c>
      <c r="X318" s="133">
        <f t="shared" si="17"/>
        <v>0</v>
      </c>
      <c r="Y318" s="133">
        <f t="shared" si="18"/>
        <v>0</v>
      </c>
      <c r="Z318" s="133">
        <f t="shared" si="19"/>
        <v>0</v>
      </c>
    </row>
    <row r="319" spans="1:26" ht="13.8" x14ac:dyDescent="0.25">
      <c r="A319" s="40">
        <v>276</v>
      </c>
      <c r="B319" s="110" t="str">
        <f>IF(C319&gt;0,MAX(B$44:B318)+1,"")</f>
        <v/>
      </c>
      <c r="C319" s="111"/>
      <c r="D319" s="112"/>
      <c r="E319" s="113"/>
      <c r="F319" s="114"/>
      <c r="G319" s="115"/>
      <c r="H319" s="113"/>
      <c r="I319" s="116"/>
      <c r="J319" s="113"/>
      <c r="K319" s="117"/>
      <c r="L319" s="113"/>
      <c r="M319" s="117"/>
      <c r="N319" s="113"/>
      <c r="O319" s="117"/>
      <c r="P319" s="113"/>
      <c r="Q319" s="113"/>
      <c r="R319" s="118"/>
      <c r="S319" s="119"/>
      <c r="W319" s="133">
        <f t="shared" si="16"/>
        <v>0</v>
      </c>
      <c r="X319" s="133">
        <f t="shared" si="17"/>
        <v>0</v>
      </c>
      <c r="Y319" s="133">
        <f t="shared" si="18"/>
        <v>0</v>
      </c>
      <c r="Z319" s="133">
        <f t="shared" si="19"/>
        <v>0</v>
      </c>
    </row>
    <row r="320" spans="1:26" ht="13.8" x14ac:dyDescent="0.25">
      <c r="A320" s="40">
        <v>277</v>
      </c>
      <c r="B320" s="110" t="str">
        <f>IF(C320&gt;0,MAX(B$44:B319)+1,"")</f>
        <v/>
      </c>
      <c r="C320" s="111"/>
      <c r="D320" s="112"/>
      <c r="E320" s="113"/>
      <c r="F320" s="114"/>
      <c r="G320" s="115"/>
      <c r="H320" s="113"/>
      <c r="I320" s="116"/>
      <c r="J320" s="113"/>
      <c r="K320" s="117"/>
      <c r="L320" s="113"/>
      <c r="M320" s="117"/>
      <c r="N320" s="113"/>
      <c r="O320" s="117"/>
      <c r="P320" s="113"/>
      <c r="Q320" s="113"/>
      <c r="R320" s="118"/>
      <c r="S320" s="119"/>
      <c r="W320" s="133">
        <f t="shared" si="16"/>
        <v>0</v>
      </c>
      <c r="X320" s="133">
        <f t="shared" si="17"/>
        <v>0</v>
      </c>
      <c r="Y320" s="133">
        <f t="shared" si="18"/>
        <v>0</v>
      </c>
      <c r="Z320" s="133">
        <f t="shared" si="19"/>
        <v>0</v>
      </c>
    </row>
    <row r="321" spans="1:26" ht="13.8" x14ac:dyDescent="0.25">
      <c r="A321" s="40">
        <v>278</v>
      </c>
      <c r="B321" s="110" t="str">
        <f>IF(C321&gt;0,MAX(B$44:B320)+1,"")</f>
        <v/>
      </c>
      <c r="C321" s="111"/>
      <c r="D321" s="112"/>
      <c r="E321" s="113"/>
      <c r="F321" s="114"/>
      <c r="G321" s="115"/>
      <c r="H321" s="113"/>
      <c r="I321" s="116"/>
      <c r="J321" s="113"/>
      <c r="K321" s="117"/>
      <c r="L321" s="113"/>
      <c r="M321" s="117"/>
      <c r="N321" s="113"/>
      <c r="O321" s="117"/>
      <c r="P321" s="113"/>
      <c r="Q321" s="113"/>
      <c r="R321" s="118"/>
      <c r="S321" s="119"/>
      <c r="W321" s="133">
        <f t="shared" si="16"/>
        <v>0</v>
      </c>
      <c r="X321" s="133">
        <f t="shared" si="17"/>
        <v>0</v>
      </c>
      <c r="Y321" s="133">
        <f t="shared" si="18"/>
        <v>0</v>
      </c>
      <c r="Z321" s="133">
        <f t="shared" si="19"/>
        <v>0</v>
      </c>
    </row>
    <row r="322" spans="1:26" ht="13.8" x14ac:dyDescent="0.25">
      <c r="A322" s="40">
        <v>279</v>
      </c>
      <c r="B322" s="110" t="str">
        <f>IF(C322&gt;0,MAX(B$44:B321)+1,"")</f>
        <v/>
      </c>
      <c r="C322" s="111"/>
      <c r="D322" s="112"/>
      <c r="E322" s="113"/>
      <c r="F322" s="114"/>
      <c r="G322" s="115"/>
      <c r="H322" s="113"/>
      <c r="I322" s="116"/>
      <c r="J322" s="113"/>
      <c r="K322" s="117"/>
      <c r="L322" s="113"/>
      <c r="M322" s="117"/>
      <c r="N322" s="113"/>
      <c r="O322" s="117"/>
      <c r="P322" s="113"/>
      <c r="Q322" s="113"/>
      <c r="R322" s="118"/>
      <c r="S322" s="119"/>
      <c r="W322" s="133">
        <f t="shared" si="16"/>
        <v>0</v>
      </c>
      <c r="X322" s="133">
        <f t="shared" si="17"/>
        <v>0</v>
      </c>
      <c r="Y322" s="133">
        <f t="shared" si="18"/>
        <v>0</v>
      </c>
      <c r="Z322" s="133">
        <f t="shared" si="19"/>
        <v>0</v>
      </c>
    </row>
    <row r="323" spans="1:26" ht="13.8" x14ac:dyDescent="0.25">
      <c r="A323" s="40">
        <v>280</v>
      </c>
      <c r="B323" s="110" t="str">
        <f>IF(C323&gt;0,MAX(B$44:B322)+1,"")</f>
        <v/>
      </c>
      <c r="C323" s="111"/>
      <c r="D323" s="112"/>
      <c r="E323" s="113"/>
      <c r="F323" s="114"/>
      <c r="G323" s="115"/>
      <c r="H323" s="113"/>
      <c r="I323" s="116"/>
      <c r="J323" s="113"/>
      <c r="K323" s="117"/>
      <c r="L323" s="113"/>
      <c r="M323" s="117"/>
      <c r="N323" s="113"/>
      <c r="O323" s="117"/>
      <c r="P323" s="113"/>
      <c r="Q323" s="113"/>
      <c r="R323" s="118"/>
      <c r="S323" s="119"/>
      <c r="W323" s="133">
        <f t="shared" si="16"/>
        <v>0</v>
      </c>
      <c r="X323" s="133">
        <f t="shared" si="17"/>
        <v>0</v>
      </c>
      <c r="Y323" s="133">
        <f t="shared" si="18"/>
        <v>0</v>
      </c>
      <c r="Z323" s="133">
        <f t="shared" si="19"/>
        <v>0</v>
      </c>
    </row>
    <row r="324" spans="1:26" ht="13.8" x14ac:dyDescent="0.25">
      <c r="A324" s="40">
        <v>281</v>
      </c>
      <c r="B324" s="110" t="str">
        <f>IF(C324&gt;0,MAX(B$44:B323)+1,"")</f>
        <v/>
      </c>
      <c r="C324" s="111"/>
      <c r="D324" s="112"/>
      <c r="E324" s="113"/>
      <c r="F324" s="114"/>
      <c r="G324" s="115"/>
      <c r="H324" s="113"/>
      <c r="I324" s="116"/>
      <c r="J324" s="113"/>
      <c r="K324" s="117"/>
      <c r="L324" s="113"/>
      <c r="M324" s="117"/>
      <c r="N324" s="113"/>
      <c r="O324" s="117"/>
      <c r="P324" s="113"/>
      <c r="Q324" s="113"/>
      <c r="R324" s="118"/>
      <c r="S324" s="119"/>
      <c r="W324" s="133">
        <f t="shared" si="16"/>
        <v>0</v>
      </c>
      <c r="X324" s="133">
        <f t="shared" si="17"/>
        <v>0</v>
      </c>
      <c r="Y324" s="133">
        <f t="shared" si="18"/>
        <v>0</v>
      </c>
      <c r="Z324" s="133">
        <f t="shared" si="19"/>
        <v>0</v>
      </c>
    </row>
    <row r="325" spans="1:26" ht="13.8" x14ac:dyDescent="0.25">
      <c r="A325" s="40">
        <v>282</v>
      </c>
      <c r="B325" s="110" t="str">
        <f>IF(C325&gt;0,MAX(B$44:B324)+1,"")</f>
        <v/>
      </c>
      <c r="C325" s="111"/>
      <c r="D325" s="112"/>
      <c r="E325" s="113"/>
      <c r="F325" s="114"/>
      <c r="G325" s="115"/>
      <c r="H325" s="113"/>
      <c r="I325" s="116"/>
      <c r="J325" s="113"/>
      <c r="K325" s="117"/>
      <c r="L325" s="113"/>
      <c r="M325" s="117"/>
      <c r="N325" s="113"/>
      <c r="O325" s="117"/>
      <c r="P325" s="113"/>
      <c r="Q325" s="113"/>
      <c r="R325" s="118"/>
      <c r="S325" s="119"/>
      <c r="W325" s="133">
        <f t="shared" si="16"/>
        <v>0</v>
      </c>
      <c r="X325" s="133">
        <f t="shared" si="17"/>
        <v>0</v>
      </c>
      <c r="Y325" s="133">
        <f t="shared" si="18"/>
        <v>0</v>
      </c>
      <c r="Z325" s="133">
        <f t="shared" si="19"/>
        <v>0</v>
      </c>
    </row>
    <row r="326" spans="1:26" ht="13.8" x14ac:dyDescent="0.25">
      <c r="A326" s="40">
        <v>283</v>
      </c>
      <c r="B326" s="110" t="str">
        <f>IF(C326&gt;0,MAX(B$44:B325)+1,"")</f>
        <v/>
      </c>
      <c r="C326" s="111"/>
      <c r="D326" s="112"/>
      <c r="E326" s="113"/>
      <c r="F326" s="114"/>
      <c r="G326" s="115"/>
      <c r="H326" s="113"/>
      <c r="I326" s="116"/>
      <c r="J326" s="113"/>
      <c r="K326" s="117"/>
      <c r="L326" s="113"/>
      <c r="M326" s="117"/>
      <c r="N326" s="113"/>
      <c r="O326" s="117"/>
      <c r="P326" s="113"/>
      <c r="Q326" s="113"/>
      <c r="R326" s="118"/>
      <c r="S326" s="119"/>
      <c r="W326" s="133">
        <f t="shared" si="16"/>
        <v>0</v>
      </c>
      <c r="X326" s="133">
        <f t="shared" si="17"/>
        <v>0</v>
      </c>
      <c r="Y326" s="133">
        <f t="shared" si="18"/>
        <v>0</v>
      </c>
      <c r="Z326" s="133">
        <f t="shared" si="19"/>
        <v>0</v>
      </c>
    </row>
    <row r="327" spans="1:26" ht="13.8" x14ac:dyDescent="0.25">
      <c r="A327" s="40">
        <v>284</v>
      </c>
      <c r="B327" s="110" t="str">
        <f>IF(C327&gt;0,MAX(B$44:B326)+1,"")</f>
        <v/>
      </c>
      <c r="C327" s="111"/>
      <c r="D327" s="112"/>
      <c r="E327" s="113"/>
      <c r="F327" s="114"/>
      <c r="G327" s="115"/>
      <c r="H327" s="113"/>
      <c r="I327" s="116"/>
      <c r="J327" s="113"/>
      <c r="K327" s="117"/>
      <c r="L327" s="113"/>
      <c r="M327" s="117"/>
      <c r="N327" s="113"/>
      <c r="O327" s="117"/>
      <c r="P327" s="113"/>
      <c r="Q327" s="113"/>
      <c r="R327" s="118"/>
      <c r="S327" s="119"/>
      <c r="W327" s="133">
        <f t="shared" si="16"/>
        <v>0</v>
      </c>
      <c r="X327" s="133">
        <f t="shared" si="17"/>
        <v>0</v>
      </c>
      <c r="Y327" s="133">
        <f t="shared" si="18"/>
        <v>0</v>
      </c>
      <c r="Z327" s="133">
        <f t="shared" si="19"/>
        <v>0</v>
      </c>
    </row>
    <row r="328" spans="1:26" ht="13.8" x14ac:dyDescent="0.25">
      <c r="A328" s="40">
        <v>285</v>
      </c>
      <c r="B328" s="110" t="str">
        <f>IF(C328&gt;0,MAX(B$44:B327)+1,"")</f>
        <v/>
      </c>
      <c r="C328" s="111"/>
      <c r="D328" s="112"/>
      <c r="E328" s="113"/>
      <c r="F328" s="114"/>
      <c r="G328" s="115"/>
      <c r="H328" s="113"/>
      <c r="I328" s="116"/>
      <c r="J328" s="113"/>
      <c r="K328" s="117"/>
      <c r="L328" s="113"/>
      <c r="M328" s="117"/>
      <c r="N328" s="113"/>
      <c r="O328" s="117"/>
      <c r="P328" s="113"/>
      <c r="Q328" s="113"/>
      <c r="R328" s="118"/>
      <c r="S328" s="119"/>
      <c r="W328" s="133">
        <f t="shared" si="16"/>
        <v>0</v>
      </c>
      <c r="X328" s="133">
        <f t="shared" si="17"/>
        <v>0</v>
      </c>
      <c r="Y328" s="133">
        <f t="shared" si="18"/>
        <v>0</v>
      </c>
      <c r="Z328" s="133">
        <f t="shared" si="19"/>
        <v>0</v>
      </c>
    </row>
    <row r="329" spans="1:26" ht="13.8" x14ac:dyDescent="0.25">
      <c r="A329" s="40">
        <v>286</v>
      </c>
      <c r="B329" s="110" t="str">
        <f>IF(C329&gt;0,MAX(B$44:B328)+1,"")</f>
        <v/>
      </c>
      <c r="C329" s="111"/>
      <c r="D329" s="112"/>
      <c r="E329" s="113"/>
      <c r="F329" s="114"/>
      <c r="G329" s="115"/>
      <c r="H329" s="113"/>
      <c r="I329" s="116"/>
      <c r="J329" s="113"/>
      <c r="K329" s="117"/>
      <c r="L329" s="113"/>
      <c r="M329" s="117"/>
      <c r="N329" s="113"/>
      <c r="O329" s="117"/>
      <c r="P329" s="113"/>
      <c r="Q329" s="113"/>
      <c r="R329" s="118"/>
      <c r="S329" s="119"/>
      <c r="W329" s="133">
        <f t="shared" si="16"/>
        <v>0</v>
      </c>
      <c r="X329" s="133">
        <f t="shared" si="17"/>
        <v>0</v>
      </c>
      <c r="Y329" s="133">
        <f t="shared" si="18"/>
        <v>0</v>
      </c>
      <c r="Z329" s="133">
        <f t="shared" si="19"/>
        <v>0</v>
      </c>
    </row>
    <row r="330" spans="1:26" ht="13.8" x14ac:dyDescent="0.25">
      <c r="A330" s="40">
        <v>287</v>
      </c>
      <c r="B330" s="110" t="str">
        <f>IF(C330&gt;0,MAX(B$44:B329)+1,"")</f>
        <v/>
      </c>
      <c r="C330" s="111"/>
      <c r="D330" s="112"/>
      <c r="E330" s="113"/>
      <c r="F330" s="114"/>
      <c r="G330" s="115"/>
      <c r="H330" s="113"/>
      <c r="I330" s="116"/>
      <c r="J330" s="113"/>
      <c r="K330" s="117"/>
      <c r="L330" s="113"/>
      <c r="M330" s="117"/>
      <c r="N330" s="113"/>
      <c r="O330" s="117"/>
      <c r="P330" s="113"/>
      <c r="Q330" s="113"/>
      <c r="R330" s="118"/>
      <c r="S330" s="119"/>
      <c r="W330" s="133">
        <f t="shared" si="16"/>
        <v>0</v>
      </c>
      <c r="X330" s="133">
        <f t="shared" si="17"/>
        <v>0</v>
      </c>
      <c r="Y330" s="133">
        <f t="shared" si="18"/>
        <v>0</v>
      </c>
      <c r="Z330" s="133">
        <f t="shared" si="19"/>
        <v>0</v>
      </c>
    </row>
    <row r="331" spans="1:26" ht="13.8" x14ac:dyDescent="0.25">
      <c r="A331" s="40">
        <v>288</v>
      </c>
      <c r="B331" s="110" t="str">
        <f>IF(C331&gt;0,MAX(B$44:B330)+1,"")</f>
        <v/>
      </c>
      <c r="C331" s="111"/>
      <c r="D331" s="112"/>
      <c r="E331" s="113"/>
      <c r="F331" s="114"/>
      <c r="G331" s="115"/>
      <c r="H331" s="113"/>
      <c r="I331" s="116"/>
      <c r="J331" s="113"/>
      <c r="K331" s="117"/>
      <c r="L331" s="113"/>
      <c r="M331" s="117"/>
      <c r="N331" s="113"/>
      <c r="O331" s="117"/>
      <c r="P331" s="113"/>
      <c r="Q331" s="113"/>
      <c r="R331" s="118"/>
      <c r="S331" s="119"/>
      <c r="W331" s="133">
        <f t="shared" si="16"/>
        <v>0</v>
      </c>
      <c r="X331" s="133">
        <f t="shared" si="17"/>
        <v>0</v>
      </c>
      <c r="Y331" s="133">
        <f t="shared" si="18"/>
        <v>0</v>
      </c>
      <c r="Z331" s="133">
        <f t="shared" si="19"/>
        <v>0</v>
      </c>
    </row>
    <row r="332" spans="1:26" ht="13.8" x14ac:dyDescent="0.25">
      <c r="A332" s="40">
        <v>289</v>
      </c>
      <c r="B332" s="110" t="str">
        <f>IF(C332&gt;0,MAX(B$44:B331)+1,"")</f>
        <v/>
      </c>
      <c r="C332" s="111"/>
      <c r="D332" s="112"/>
      <c r="E332" s="113"/>
      <c r="F332" s="114"/>
      <c r="G332" s="115"/>
      <c r="H332" s="113"/>
      <c r="I332" s="116"/>
      <c r="J332" s="113"/>
      <c r="K332" s="117"/>
      <c r="L332" s="113"/>
      <c r="M332" s="117"/>
      <c r="N332" s="113"/>
      <c r="O332" s="117"/>
      <c r="P332" s="113"/>
      <c r="Q332" s="113"/>
      <c r="R332" s="118"/>
      <c r="S332" s="119"/>
      <c r="W332" s="133">
        <f t="shared" si="16"/>
        <v>0</v>
      </c>
      <c r="X332" s="133">
        <f t="shared" si="17"/>
        <v>0</v>
      </c>
      <c r="Y332" s="133">
        <f t="shared" si="18"/>
        <v>0</v>
      </c>
      <c r="Z332" s="133">
        <f t="shared" si="19"/>
        <v>0</v>
      </c>
    </row>
    <row r="333" spans="1:26" ht="13.8" x14ac:dyDescent="0.25">
      <c r="A333" s="40">
        <v>290</v>
      </c>
      <c r="B333" s="110" t="str">
        <f>IF(C333&gt;0,MAX(B$44:B332)+1,"")</f>
        <v/>
      </c>
      <c r="C333" s="111"/>
      <c r="D333" s="112"/>
      <c r="E333" s="113"/>
      <c r="F333" s="114"/>
      <c r="G333" s="115"/>
      <c r="H333" s="113"/>
      <c r="I333" s="116"/>
      <c r="J333" s="113"/>
      <c r="K333" s="117"/>
      <c r="L333" s="113"/>
      <c r="M333" s="117"/>
      <c r="N333" s="113"/>
      <c r="O333" s="117"/>
      <c r="P333" s="113"/>
      <c r="Q333" s="113"/>
      <c r="R333" s="118"/>
      <c r="S333" s="119"/>
      <c r="W333" s="133">
        <f t="shared" si="16"/>
        <v>0</v>
      </c>
      <c r="X333" s="133">
        <f t="shared" si="17"/>
        <v>0</v>
      </c>
      <c r="Y333" s="133">
        <f t="shared" si="18"/>
        <v>0</v>
      </c>
      <c r="Z333" s="133">
        <f t="shared" si="19"/>
        <v>0</v>
      </c>
    </row>
    <row r="334" spans="1:26" ht="13.8" x14ac:dyDescent="0.25">
      <c r="A334" s="40">
        <v>291</v>
      </c>
      <c r="B334" s="110" t="str">
        <f>IF(C334&gt;0,MAX(B$44:B333)+1,"")</f>
        <v/>
      </c>
      <c r="C334" s="111"/>
      <c r="D334" s="112"/>
      <c r="E334" s="113"/>
      <c r="F334" s="114"/>
      <c r="G334" s="115"/>
      <c r="H334" s="113"/>
      <c r="I334" s="116"/>
      <c r="J334" s="113"/>
      <c r="K334" s="117"/>
      <c r="L334" s="113"/>
      <c r="M334" s="117"/>
      <c r="N334" s="113"/>
      <c r="O334" s="117"/>
      <c r="P334" s="113"/>
      <c r="Q334" s="113"/>
      <c r="R334" s="118"/>
      <c r="S334" s="119"/>
      <c r="W334" s="133">
        <f t="shared" si="16"/>
        <v>0</v>
      </c>
      <c r="X334" s="133">
        <f t="shared" si="17"/>
        <v>0</v>
      </c>
      <c r="Y334" s="133">
        <f t="shared" si="18"/>
        <v>0</v>
      </c>
      <c r="Z334" s="133">
        <f t="shared" si="19"/>
        <v>0</v>
      </c>
    </row>
    <row r="335" spans="1:26" ht="13.8" x14ac:dyDescent="0.25">
      <c r="A335" s="40">
        <v>292</v>
      </c>
      <c r="B335" s="110" t="str">
        <f>IF(C335&gt;0,MAX(B$44:B334)+1,"")</f>
        <v/>
      </c>
      <c r="C335" s="111"/>
      <c r="D335" s="112"/>
      <c r="E335" s="113"/>
      <c r="F335" s="114"/>
      <c r="G335" s="115"/>
      <c r="H335" s="113"/>
      <c r="I335" s="116"/>
      <c r="J335" s="113"/>
      <c r="K335" s="117"/>
      <c r="L335" s="113"/>
      <c r="M335" s="117"/>
      <c r="N335" s="113"/>
      <c r="O335" s="117"/>
      <c r="P335" s="113"/>
      <c r="Q335" s="113"/>
      <c r="R335" s="118"/>
      <c r="S335" s="119"/>
      <c r="W335" s="133">
        <f t="shared" si="16"/>
        <v>0</v>
      </c>
      <c r="X335" s="133">
        <f t="shared" si="17"/>
        <v>0</v>
      </c>
      <c r="Y335" s="133">
        <f t="shared" si="18"/>
        <v>0</v>
      </c>
      <c r="Z335" s="133">
        <f t="shared" si="19"/>
        <v>0</v>
      </c>
    </row>
    <row r="336" spans="1:26" ht="13.8" x14ac:dyDescent="0.25">
      <c r="A336" s="40">
        <v>293</v>
      </c>
      <c r="B336" s="110" t="str">
        <f>IF(C336&gt;0,MAX(B$44:B335)+1,"")</f>
        <v/>
      </c>
      <c r="C336" s="111"/>
      <c r="D336" s="112"/>
      <c r="E336" s="113"/>
      <c r="F336" s="114"/>
      <c r="G336" s="115"/>
      <c r="H336" s="113"/>
      <c r="I336" s="116"/>
      <c r="J336" s="113"/>
      <c r="K336" s="117"/>
      <c r="L336" s="113"/>
      <c r="M336" s="117"/>
      <c r="N336" s="113"/>
      <c r="O336" s="117"/>
      <c r="P336" s="113"/>
      <c r="Q336" s="113"/>
      <c r="R336" s="118"/>
      <c r="S336" s="119"/>
      <c r="W336" s="133">
        <f t="shared" si="16"/>
        <v>0</v>
      </c>
      <c r="X336" s="133">
        <f t="shared" si="17"/>
        <v>0</v>
      </c>
      <c r="Y336" s="133">
        <f t="shared" si="18"/>
        <v>0</v>
      </c>
      <c r="Z336" s="133">
        <f t="shared" si="19"/>
        <v>0</v>
      </c>
    </row>
    <row r="337" spans="1:26" ht="13.8" x14ac:dyDescent="0.25">
      <c r="A337" s="40">
        <v>294</v>
      </c>
      <c r="B337" s="110" t="str">
        <f>IF(C337&gt;0,MAX(B$44:B336)+1,"")</f>
        <v/>
      </c>
      <c r="C337" s="111"/>
      <c r="D337" s="112"/>
      <c r="E337" s="113"/>
      <c r="F337" s="114"/>
      <c r="G337" s="115"/>
      <c r="H337" s="113"/>
      <c r="I337" s="116"/>
      <c r="J337" s="113"/>
      <c r="K337" s="117"/>
      <c r="L337" s="113"/>
      <c r="M337" s="117"/>
      <c r="N337" s="113"/>
      <c r="O337" s="117"/>
      <c r="P337" s="113"/>
      <c r="Q337" s="113"/>
      <c r="R337" s="118"/>
      <c r="S337" s="119"/>
      <c r="W337" s="133">
        <f t="shared" si="16"/>
        <v>0</v>
      </c>
      <c r="X337" s="133">
        <f t="shared" si="17"/>
        <v>0</v>
      </c>
      <c r="Y337" s="133">
        <f t="shared" si="18"/>
        <v>0</v>
      </c>
      <c r="Z337" s="133">
        <f t="shared" si="19"/>
        <v>0</v>
      </c>
    </row>
    <row r="338" spans="1:26" ht="13.8" x14ac:dyDescent="0.25">
      <c r="A338" s="40">
        <v>295</v>
      </c>
      <c r="B338" s="110" t="str">
        <f>IF(C338&gt;0,MAX(B$44:B337)+1,"")</f>
        <v/>
      </c>
      <c r="C338" s="111"/>
      <c r="D338" s="112"/>
      <c r="E338" s="113"/>
      <c r="F338" s="114"/>
      <c r="G338" s="115"/>
      <c r="H338" s="113"/>
      <c r="I338" s="116"/>
      <c r="J338" s="113"/>
      <c r="K338" s="117"/>
      <c r="L338" s="113"/>
      <c r="M338" s="117"/>
      <c r="N338" s="113"/>
      <c r="O338" s="117"/>
      <c r="P338" s="113"/>
      <c r="Q338" s="113"/>
      <c r="R338" s="118"/>
      <c r="S338" s="119"/>
      <c r="W338" s="133">
        <f t="shared" si="16"/>
        <v>0</v>
      </c>
      <c r="X338" s="133">
        <f t="shared" si="17"/>
        <v>0</v>
      </c>
      <c r="Y338" s="133">
        <f t="shared" si="18"/>
        <v>0</v>
      </c>
      <c r="Z338" s="133">
        <f t="shared" si="19"/>
        <v>0</v>
      </c>
    </row>
    <row r="339" spans="1:26" ht="13.8" x14ac:dyDescent="0.25">
      <c r="A339" s="40">
        <v>296</v>
      </c>
      <c r="B339" s="110" t="str">
        <f>IF(C339&gt;0,MAX(B$44:B338)+1,"")</f>
        <v/>
      </c>
      <c r="C339" s="111"/>
      <c r="D339" s="112"/>
      <c r="E339" s="113"/>
      <c r="F339" s="114"/>
      <c r="G339" s="115"/>
      <c r="H339" s="113"/>
      <c r="I339" s="116"/>
      <c r="J339" s="113"/>
      <c r="K339" s="117"/>
      <c r="L339" s="113"/>
      <c r="M339" s="117"/>
      <c r="N339" s="113"/>
      <c r="O339" s="117"/>
      <c r="P339" s="113"/>
      <c r="Q339" s="113"/>
      <c r="R339" s="118"/>
      <c r="S339" s="119"/>
      <c r="W339" s="133">
        <f t="shared" si="16"/>
        <v>0</v>
      </c>
      <c r="X339" s="133">
        <f t="shared" si="17"/>
        <v>0</v>
      </c>
      <c r="Y339" s="133">
        <f t="shared" si="18"/>
        <v>0</v>
      </c>
      <c r="Z339" s="133">
        <f t="shared" si="19"/>
        <v>0</v>
      </c>
    </row>
    <row r="340" spans="1:26" ht="13.8" x14ac:dyDescent="0.25">
      <c r="A340" s="40">
        <v>297</v>
      </c>
      <c r="B340" s="110" t="str">
        <f>IF(C340&gt;0,MAX(B$44:B339)+1,"")</f>
        <v/>
      </c>
      <c r="C340" s="111"/>
      <c r="D340" s="112"/>
      <c r="E340" s="113"/>
      <c r="F340" s="114"/>
      <c r="G340" s="115"/>
      <c r="H340" s="113"/>
      <c r="I340" s="116"/>
      <c r="J340" s="113"/>
      <c r="K340" s="117"/>
      <c r="L340" s="113"/>
      <c r="M340" s="117"/>
      <c r="N340" s="113"/>
      <c r="O340" s="117"/>
      <c r="P340" s="113"/>
      <c r="Q340" s="113"/>
      <c r="R340" s="118"/>
      <c r="S340" s="119"/>
      <c r="W340" s="133">
        <f t="shared" si="16"/>
        <v>0</v>
      </c>
      <c r="X340" s="133">
        <f t="shared" si="17"/>
        <v>0</v>
      </c>
      <c r="Y340" s="133">
        <f t="shared" si="18"/>
        <v>0</v>
      </c>
      <c r="Z340" s="133">
        <f t="shared" si="19"/>
        <v>0</v>
      </c>
    </row>
    <row r="341" spans="1:26" ht="13.8" x14ac:dyDescent="0.25">
      <c r="A341" s="40">
        <v>298</v>
      </c>
      <c r="B341" s="110" t="str">
        <f>IF(C341&gt;0,MAX(B$44:B340)+1,"")</f>
        <v/>
      </c>
      <c r="C341" s="111"/>
      <c r="D341" s="112"/>
      <c r="E341" s="113"/>
      <c r="F341" s="114"/>
      <c r="G341" s="115"/>
      <c r="H341" s="113"/>
      <c r="I341" s="116"/>
      <c r="J341" s="113"/>
      <c r="K341" s="117"/>
      <c r="L341" s="113"/>
      <c r="M341" s="117"/>
      <c r="N341" s="113"/>
      <c r="O341" s="117"/>
      <c r="P341" s="113"/>
      <c r="Q341" s="113"/>
      <c r="R341" s="118"/>
      <c r="S341" s="119"/>
      <c r="W341" s="133">
        <f t="shared" si="16"/>
        <v>0</v>
      </c>
      <c r="X341" s="133">
        <f t="shared" si="17"/>
        <v>0</v>
      </c>
      <c r="Y341" s="133">
        <f t="shared" si="18"/>
        <v>0</v>
      </c>
      <c r="Z341" s="133">
        <f t="shared" si="19"/>
        <v>0</v>
      </c>
    </row>
    <row r="342" spans="1:26" ht="13.8" x14ac:dyDescent="0.25">
      <c r="A342" s="40">
        <v>299</v>
      </c>
      <c r="B342" s="110" t="str">
        <f>IF(C342&gt;0,MAX(B$44:B341)+1,"")</f>
        <v/>
      </c>
      <c r="C342" s="111"/>
      <c r="D342" s="112"/>
      <c r="E342" s="113"/>
      <c r="F342" s="114"/>
      <c r="G342" s="115"/>
      <c r="H342" s="113"/>
      <c r="I342" s="116"/>
      <c r="J342" s="113"/>
      <c r="K342" s="117"/>
      <c r="L342" s="113"/>
      <c r="M342" s="117"/>
      <c r="N342" s="113"/>
      <c r="O342" s="117"/>
      <c r="P342" s="113"/>
      <c r="Q342" s="113"/>
      <c r="R342" s="118"/>
      <c r="S342" s="119"/>
      <c r="W342" s="133">
        <f t="shared" si="16"/>
        <v>0</v>
      </c>
      <c r="X342" s="133">
        <f t="shared" si="17"/>
        <v>0</v>
      </c>
      <c r="Y342" s="133">
        <f t="shared" si="18"/>
        <v>0</v>
      </c>
      <c r="Z342" s="133">
        <f t="shared" si="19"/>
        <v>0</v>
      </c>
    </row>
    <row r="343" spans="1:26" ht="13.8" x14ac:dyDescent="0.25">
      <c r="A343" s="40">
        <v>300</v>
      </c>
      <c r="B343" s="110" t="str">
        <f>IF(C343&gt;0,MAX(B$44:B342)+1,"")</f>
        <v/>
      </c>
      <c r="C343" s="111"/>
      <c r="D343" s="112"/>
      <c r="E343" s="113"/>
      <c r="F343" s="114"/>
      <c r="G343" s="115"/>
      <c r="H343" s="113"/>
      <c r="I343" s="116"/>
      <c r="J343" s="113"/>
      <c r="K343" s="117"/>
      <c r="L343" s="113"/>
      <c r="M343" s="117"/>
      <c r="N343" s="113"/>
      <c r="O343" s="117"/>
      <c r="P343" s="113"/>
      <c r="Q343" s="113"/>
      <c r="R343" s="118"/>
      <c r="S343" s="119"/>
      <c r="W343" s="133">
        <f t="shared" si="16"/>
        <v>0</v>
      </c>
      <c r="X343" s="133">
        <f t="shared" si="17"/>
        <v>0</v>
      </c>
      <c r="Y343" s="133">
        <f t="shared" si="18"/>
        <v>0</v>
      </c>
      <c r="Z343" s="133">
        <f t="shared" si="19"/>
        <v>0</v>
      </c>
    </row>
    <row r="344" spans="1:26" ht="13.8" x14ac:dyDescent="0.25">
      <c r="A344" s="40">
        <v>301</v>
      </c>
      <c r="B344" s="110" t="str">
        <f>IF(C344&gt;0,MAX(B$44:B343)+1,"")</f>
        <v/>
      </c>
      <c r="C344" s="111"/>
      <c r="D344" s="112"/>
      <c r="E344" s="113"/>
      <c r="F344" s="114"/>
      <c r="G344" s="115"/>
      <c r="H344" s="113"/>
      <c r="I344" s="116"/>
      <c r="J344" s="113"/>
      <c r="K344" s="117"/>
      <c r="L344" s="113"/>
      <c r="M344" s="117"/>
      <c r="N344" s="113"/>
      <c r="O344" s="117"/>
      <c r="P344" s="113"/>
      <c r="Q344" s="113"/>
      <c r="R344" s="118"/>
      <c r="S344" s="119"/>
      <c r="W344" s="133">
        <f t="shared" si="16"/>
        <v>0</v>
      </c>
      <c r="X344" s="133">
        <f t="shared" si="17"/>
        <v>0</v>
      </c>
      <c r="Y344" s="133">
        <f t="shared" si="18"/>
        <v>0</v>
      </c>
      <c r="Z344" s="133">
        <f t="shared" si="19"/>
        <v>0</v>
      </c>
    </row>
    <row r="345" spans="1:26" ht="13.8" x14ac:dyDescent="0.25">
      <c r="A345" s="40">
        <v>302</v>
      </c>
      <c r="B345" s="110" t="str">
        <f>IF(C345&gt;0,MAX(B$44:B344)+1,"")</f>
        <v/>
      </c>
      <c r="C345" s="111"/>
      <c r="D345" s="112"/>
      <c r="E345" s="113"/>
      <c r="F345" s="114"/>
      <c r="G345" s="115"/>
      <c r="H345" s="113"/>
      <c r="I345" s="116"/>
      <c r="J345" s="113"/>
      <c r="K345" s="117"/>
      <c r="L345" s="113"/>
      <c r="M345" s="117"/>
      <c r="N345" s="113"/>
      <c r="O345" s="117"/>
      <c r="P345" s="113"/>
      <c r="Q345" s="113"/>
      <c r="R345" s="118"/>
      <c r="S345" s="119"/>
      <c r="W345" s="133">
        <f t="shared" si="16"/>
        <v>0</v>
      </c>
      <c r="X345" s="133">
        <f t="shared" si="17"/>
        <v>0</v>
      </c>
      <c r="Y345" s="133">
        <f t="shared" si="18"/>
        <v>0</v>
      </c>
      <c r="Z345" s="133">
        <f t="shared" si="19"/>
        <v>0</v>
      </c>
    </row>
    <row r="346" spans="1:26" ht="13.8" x14ac:dyDescent="0.25">
      <c r="A346" s="40">
        <v>303</v>
      </c>
      <c r="B346" s="110" t="str">
        <f>IF(C346&gt;0,MAX(B$44:B345)+1,"")</f>
        <v/>
      </c>
      <c r="C346" s="111"/>
      <c r="D346" s="112"/>
      <c r="E346" s="113"/>
      <c r="F346" s="114"/>
      <c r="G346" s="115"/>
      <c r="H346" s="113"/>
      <c r="I346" s="116"/>
      <c r="J346" s="113"/>
      <c r="K346" s="117"/>
      <c r="L346" s="113"/>
      <c r="M346" s="117"/>
      <c r="N346" s="113"/>
      <c r="O346" s="117"/>
      <c r="P346" s="113"/>
      <c r="Q346" s="113"/>
      <c r="R346" s="118"/>
      <c r="S346" s="119"/>
      <c r="W346" s="133">
        <f t="shared" si="16"/>
        <v>0</v>
      </c>
      <c r="X346" s="133">
        <f t="shared" si="17"/>
        <v>0</v>
      </c>
      <c r="Y346" s="133">
        <f t="shared" si="18"/>
        <v>0</v>
      </c>
      <c r="Z346" s="133">
        <f t="shared" si="19"/>
        <v>0</v>
      </c>
    </row>
    <row r="347" spans="1:26" ht="13.8" x14ac:dyDescent="0.25">
      <c r="A347" s="40">
        <v>304</v>
      </c>
      <c r="B347" s="110" t="str">
        <f>IF(C347&gt;0,MAX(B$44:B346)+1,"")</f>
        <v/>
      </c>
      <c r="C347" s="111"/>
      <c r="D347" s="112"/>
      <c r="E347" s="113"/>
      <c r="F347" s="114"/>
      <c r="G347" s="115"/>
      <c r="H347" s="113"/>
      <c r="I347" s="116"/>
      <c r="J347" s="113"/>
      <c r="K347" s="117"/>
      <c r="L347" s="113"/>
      <c r="M347" s="117"/>
      <c r="N347" s="113"/>
      <c r="O347" s="117"/>
      <c r="P347" s="113"/>
      <c r="Q347" s="113"/>
      <c r="R347" s="118"/>
      <c r="S347" s="119"/>
      <c r="W347" s="133">
        <f t="shared" si="16"/>
        <v>0</v>
      </c>
      <c r="X347" s="133">
        <f t="shared" si="17"/>
        <v>0</v>
      </c>
      <c r="Y347" s="133">
        <f t="shared" si="18"/>
        <v>0</v>
      </c>
      <c r="Z347" s="133">
        <f t="shared" si="19"/>
        <v>0</v>
      </c>
    </row>
    <row r="348" spans="1:26" ht="13.8" x14ac:dyDescent="0.25">
      <c r="A348" s="40">
        <v>305</v>
      </c>
      <c r="B348" s="110" t="str">
        <f>IF(C348&gt;0,MAX(B$44:B347)+1,"")</f>
        <v/>
      </c>
      <c r="C348" s="111"/>
      <c r="D348" s="112"/>
      <c r="E348" s="113"/>
      <c r="F348" s="114"/>
      <c r="G348" s="115"/>
      <c r="H348" s="113"/>
      <c r="I348" s="116"/>
      <c r="J348" s="113"/>
      <c r="K348" s="117"/>
      <c r="L348" s="113"/>
      <c r="M348" s="117"/>
      <c r="N348" s="113"/>
      <c r="O348" s="117"/>
      <c r="P348" s="113"/>
      <c r="Q348" s="113"/>
      <c r="R348" s="118"/>
      <c r="S348" s="119"/>
      <c r="W348" s="133">
        <f t="shared" si="16"/>
        <v>0</v>
      </c>
      <c r="X348" s="133">
        <f t="shared" si="17"/>
        <v>0</v>
      </c>
      <c r="Y348" s="133">
        <f t="shared" si="18"/>
        <v>0</v>
      </c>
      <c r="Z348" s="133">
        <f t="shared" si="19"/>
        <v>0</v>
      </c>
    </row>
    <row r="349" spans="1:26" ht="13.8" x14ac:dyDescent="0.25">
      <c r="A349" s="40">
        <v>306</v>
      </c>
      <c r="B349" s="110" t="str">
        <f>IF(C349&gt;0,MAX(B$44:B348)+1,"")</f>
        <v/>
      </c>
      <c r="C349" s="111"/>
      <c r="D349" s="112"/>
      <c r="E349" s="113"/>
      <c r="F349" s="114"/>
      <c r="G349" s="115"/>
      <c r="H349" s="113"/>
      <c r="I349" s="116"/>
      <c r="J349" s="113"/>
      <c r="K349" s="117"/>
      <c r="L349" s="113"/>
      <c r="M349" s="117"/>
      <c r="N349" s="113"/>
      <c r="O349" s="117"/>
      <c r="P349" s="113"/>
      <c r="Q349" s="113"/>
      <c r="R349" s="118"/>
      <c r="S349" s="119"/>
      <c r="W349" s="133">
        <f t="shared" si="16"/>
        <v>0</v>
      </c>
      <c r="X349" s="133">
        <f t="shared" si="17"/>
        <v>0</v>
      </c>
      <c r="Y349" s="133">
        <f t="shared" si="18"/>
        <v>0</v>
      </c>
      <c r="Z349" s="133">
        <f t="shared" si="19"/>
        <v>0</v>
      </c>
    </row>
    <row r="350" spans="1:26" ht="13.8" x14ac:dyDescent="0.25">
      <c r="A350" s="40">
        <v>307</v>
      </c>
      <c r="B350" s="110" t="str">
        <f>IF(C350&gt;0,MAX(B$44:B349)+1,"")</f>
        <v/>
      </c>
      <c r="C350" s="111"/>
      <c r="D350" s="112"/>
      <c r="E350" s="113"/>
      <c r="F350" s="114"/>
      <c r="G350" s="115"/>
      <c r="H350" s="113"/>
      <c r="I350" s="116"/>
      <c r="J350" s="113"/>
      <c r="K350" s="117"/>
      <c r="L350" s="113"/>
      <c r="M350" s="117"/>
      <c r="N350" s="113"/>
      <c r="O350" s="117"/>
      <c r="P350" s="113"/>
      <c r="Q350" s="113"/>
      <c r="R350" s="118"/>
      <c r="S350" s="119"/>
      <c r="W350" s="133">
        <f t="shared" si="16"/>
        <v>0</v>
      </c>
      <c r="X350" s="133">
        <f t="shared" si="17"/>
        <v>0</v>
      </c>
      <c r="Y350" s="133">
        <f t="shared" si="18"/>
        <v>0</v>
      </c>
      <c r="Z350" s="133">
        <f t="shared" si="19"/>
        <v>0</v>
      </c>
    </row>
    <row r="351" spans="1:26" ht="13.8" x14ac:dyDescent="0.25">
      <c r="A351" s="40">
        <v>308</v>
      </c>
      <c r="B351" s="110" t="str">
        <f>IF(C351&gt;0,MAX(B$44:B350)+1,"")</f>
        <v/>
      </c>
      <c r="C351" s="111"/>
      <c r="D351" s="112"/>
      <c r="E351" s="113"/>
      <c r="F351" s="114"/>
      <c r="G351" s="115"/>
      <c r="H351" s="113"/>
      <c r="I351" s="116"/>
      <c r="J351" s="113"/>
      <c r="K351" s="117"/>
      <c r="L351" s="113"/>
      <c r="M351" s="117"/>
      <c r="N351" s="113"/>
      <c r="O351" s="117"/>
      <c r="P351" s="113"/>
      <c r="Q351" s="113"/>
      <c r="R351" s="118"/>
      <c r="S351" s="119"/>
      <c r="W351" s="133">
        <f t="shared" si="16"/>
        <v>0</v>
      </c>
      <c r="X351" s="133">
        <f t="shared" si="17"/>
        <v>0</v>
      </c>
      <c r="Y351" s="133">
        <f t="shared" si="18"/>
        <v>0</v>
      </c>
      <c r="Z351" s="133">
        <f t="shared" si="19"/>
        <v>0</v>
      </c>
    </row>
    <row r="352" spans="1:26" ht="13.8" x14ac:dyDescent="0.25">
      <c r="A352" s="40">
        <v>309</v>
      </c>
      <c r="B352" s="110" t="str">
        <f>IF(C352&gt;0,MAX(B$44:B351)+1,"")</f>
        <v/>
      </c>
      <c r="C352" s="111"/>
      <c r="D352" s="112"/>
      <c r="E352" s="113"/>
      <c r="F352" s="114"/>
      <c r="G352" s="115"/>
      <c r="H352" s="113"/>
      <c r="I352" s="116"/>
      <c r="J352" s="113"/>
      <c r="K352" s="117"/>
      <c r="L352" s="113"/>
      <c r="M352" s="117"/>
      <c r="N352" s="113"/>
      <c r="O352" s="117"/>
      <c r="P352" s="113"/>
      <c r="Q352" s="113"/>
      <c r="R352" s="118"/>
      <c r="S352" s="119"/>
      <c r="W352" s="133">
        <f t="shared" si="16"/>
        <v>0</v>
      </c>
      <c r="X352" s="133">
        <f t="shared" si="17"/>
        <v>0</v>
      </c>
      <c r="Y352" s="133">
        <f t="shared" si="18"/>
        <v>0</v>
      </c>
      <c r="Z352" s="133">
        <f t="shared" si="19"/>
        <v>0</v>
      </c>
    </row>
    <row r="353" spans="1:26" ht="13.8" x14ac:dyDescent="0.25">
      <c r="A353" s="40">
        <v>310</v>
      </c>
      <c r="B353" s="110" t="str">
        <f>IF(C353&gt;0,MAX(B$44:B352)+1,"")</f>
        <v/>
      </c>
      <c r="C353" s="111"/>
      <c r="D353" s="112"/>
      <c r="E353" s="113"/>
      <c r="F353" s="114"/>
      <c r="G353" s="115"/>
      <c r="H353" s="113"/>
      <c r="I353" s="116"/>
      <c r="J353" s="113"/>
      <c r="K353" s="117"/>
      <c r="L353" s="113"/>
      <c r="M353" s="117"/>
      <c r="N353" s="113"/>
      <c r="O353" s="117"/>
      <c r="P353" s="113"/>
      <c r="Q353" s="113"/>
      <c r="R353" s="118"/>
      <c r="S353" s="119"/>
      <c r="W353" s="133">
        <f t="shared" si="16"/>
        <v>0</v>
      </c>
      <c r="X353" s="133">
        <f t="shared" si="17"/>
        <v>0</v>
      </c>
      <c r="Y353" s="133">
        <f t="shared" si="18"/>
        <v>0</v>
      </c>
      <c r="Z353" s="133">
        <f t="shared" si="19"/>
        <v>0</v>
      </c>
    </row>
    <row r="354" spans="1:26" ht="13.8" x14ac:dyDescent="0.25">
      <c r="A354" s="40">
        <v>311</v>
      </c>
      <c r="B354" s="110" t="str">
        <f>IF(C354&gt;0,MAX(B$44:B353)+1,"")</f>
        <v/>
      </c>
      <c r="C354" s="111"/>
      <c r="D354" s="112"/>
      <c r="E354" s="113"/>
      <c r="F354" s="114"/>
      <c r="G354" s="115"/>
      <c r="H354" s="113"/>
      <c r="I354" s="116"/>
      <c r="J354" s="113"/>
      <c r="K354" s="117"/>
      <c r="L354" s="113"/>
      <c r="M354" s="117"/>
      <c r="N354" s="113"/>
      <c r="O354" s="117"/>
      <c r="P354" s="113"/>
      <c r="Q354" s="113"/>
      <c r="R354" s="118"/>
      <c r="S354" s="119"/>
      <c r="W354" s="133">
        <f t="shared" si="16"/>
        <v>0</v>
      </c>
      <c r="X354" s="133">
        <f t="shared" si="17"/>
        <v>0</v>
      </c>
      <c r="Y354" s="133">
        <f t="shared" si="18"/>
        <v>0</v>
      </c>
      <c r="Z354" s="133">
        <f t="shared" si="19"/>
        <v>0</v>
      </c>
    </row>
    <row r="355" spans="1:26" ht="13.8" x14ac:dyDescent="0.25">
      <c r="A355" s="40">
        <v>312</v>
      </c>
      <c r="B355" s="110" t="str">
        <f>IF(C355&gt;0,MAX(B$44:B354)+1,"")</f>
        <v/>
      </c>
      <c r="C355" s="111"/>
      <c r="D355" s="112"/>
      <c r="E355" s="113"/>
      <c r="F355" s="114"/>
      <c r="G355" s="115"/>
      <c r="H355" s="113"/>
      <c r="I355" s="116"/>
      <c r="J355" s="113"/>
      <c r="K355" s="117"/>
      <c r="L355" s="113"/>
      <c r="M355" s="117"/>
      <c r="N355" s="113"/>
      <c r="O355" s="117"/>
      <c r="P355" s="113"/>
      <c r="Q355" s="113"/>
      <c r="R355" s="118"/>
      <c r="S355" s="119"/>
      <c r="W355" s="133">
        <f t="shared" si="16"/>
        <v>0</v>
      </c>
      <c r="X355" s="133">
        <f t="shared" si="17"/>
        <v>0</v>
      </c>
      <c r="Y355" s="133">
        <f t="shared" si="18"/>
        <v>0</v>
      </c>
      <c r="Z355" s="133">
        <f t="shared" si="19"/>
        <v>0</v>
      </c>
    </row>
    <row r="356" spans="1:26" ht="13.8" x14ac:dyDescent="0.25">
      <c r="A356" s="40">
        <v>313</v>
      </c>
      <c r="B356" s="110" t="str">
        <f>IF(C356&gt;0,MAX(B$44:B355)+1,"")</f>
        <v/>
      </c>
      <c r="C356" s="111"/>
      <c r="D356" s="112"/>
      <c r="E356" s="113"/>
      <c r="F356" s="114"/>
      <c r="G356" s="115"/>
      <c r="H356" s="113"/>
      <c r="I356" s="116"/>
      <c r="J356" s="113"/>
      <c r="K356" s="117"/>
      <c r="L356" s="113"/>
      <c r="M356" s="117"/>
      <c r="N356" s="113"/>
      <c r="O356" s="117"/>
      <c r="P356" s="113"/>
      <c r="Q356" s="113"/>
      <c r="R356" s="118"/>
      <c r="S356" s="119"/>
      <c r="W356" s="133">
        <f t="shared" si="16"/>
        <v>0</v>
      </c>
      <c r="X356" s="133">
        <f t="shared" si="17"/>
        <v>0</v>
      </c>
      <c r="Y356" s="133">
        <f t="shared" si="18"/>
        <v>0</v>
      </c>
      <c r="Z356" s="133">
        <f t="shared" si="19"/>
        <v>0</v>
      </c>
    </row>
    <row r="357" spans="1:26" ht="13.8" x14ac:dyDescent="0.25">
      <c r="A357" s="40">
        <v>314</v>
      </c>
      <c r="B357" s="110" t="str">
        <f>IF(C357&gt;0,MAX(B$44:B356)+1,"")</f>
        <v/>
      </c>
      <c r="C357" s="111"/>
      <c r="D357" s="112"/>
      <c r="E357" s="113"/>
      <c r="F357" s="114"/>
      <c r="G357" s="115"/>
      <c r="H357" s="113"/>
      <c r="I357" s="116"/>
      <c r="J357" s="113"/>
      <c r="K357" s="117"/>
      <c r="L357" s="113"/>
      <c r="M357" s="117"/>
      <c r="N357" s="113"/>
      <c r="O357" s="117"/>
      <c r="P357" s="113"/>
      <c r="Q357" s="113"/>
      <c r="R357" s="118"/>
      <c r="S357" s="119"/>
      <c r="W357" s="133">
        <f t="shared" si="16"/>
        <v>0</v>
      </c>
      <c r="X357" s="133">
        <f t="shared" si="17"/>
        <v>0</v>
      </c>
      <c r="Y357" s="133">
        <f t="shared" si="18"/>
        <v>0</v>
      </c>
      <c r="Z357" s="133">
        <f t="shared" si="19"/>
        <v>0</v>
      </c>
    </row>
    <row r="358" spans="1:26" ht="13.8" x14ac:dyDescent="0.25">
      <c r="A358" s="40">
        <v>315</v>
      </c>
      <c r="B358" s="110" t="str">
        <f>IF(C358&gt;0,MAX(B$44:B357)+1,"")</f>
        <v/>
      </c>
      <c r="C358" s="111"/>
      <c r="D358" s="112"/>
      <c r="E358" s="113"/>
      <c r="F358" s="114"/>
      <c r="G358" s="115"/>
      <c r="H358" s="113"/>
      <c r="I358" s="116"/>
      <c r="J358" s="113"/>
      <c r="K358" s="117"/>
      <c r="L358" s="113"/>
      <c r="M358" s="117"/>
      <c r="N358" s="113"/>
      <c r="O358" s="117"/>
      <c r="P358" s="113"/>
      <c r="Q358" s="113"/>
      <c r="R358" s="118"/>
      <c r="S358" s="119"/>
      <c r="W358" s="133">
        <f t="shared" si="16"/>
        <v>0</v>
      </c>
      <c r="X358" s="133">
        <f t="shared" si="17"/>
        <v>0</v>
      </c>
      <c r="Y358" s="133">
        <f t="shared" si="18"/>
        <v>0</v>
      </c>
      <c r="Z358" s="133">
        <f t="shared" si="19"/>
        <v>0</v>
      </c>
    </row>
    <row r="359" spans="1:26" ht="13.8" x14ac:dyDescent="0.25">
      <c r="A359" s="40">
        <v>316</v>
      </c>
      <c r="B359" s="110" t="str">
        <f>IF(C359&gt;0,MAX(B$44:B358)+1,"")</f>
        <v/>
      </c>
      <c r="C359" s="111"/>
      <c r="D359" s="112"/>
      <c r="E359" s="113"/>
      <c r="F359" s="114"/>
      <c r="G359" s="115"/>
      <c r="H359" s="113"/>
      <c r="I359" s="116"/>
      <c r="J359" s="113"/>
      <c r="K359" s="117"/>
      <c r="L359" s="113"/>
      <c r="M359" s="117"/>
      <c r="N359" s="113"/>
      <c r="O359" s="117"/>
      <c r="P359" s="113"/>
      <c r="Q359" s="113"/>
      <c r="R359" s="118"/>
      <c r="S359" s="119"/>
      <c r="W359" s="133">
        <f t="shared" si="16"/>
        <v>0</v>
      </c>
      <c r="X359" s="133">
        <f t="shared" si="17"/>
        <v>0</v>
      </c>
      <c r="Y359" s="133">
        <f t="shared" si="18"/>
        <v>0</v>
      </c>
      <c r="Z359" s="133">
        <f t="shared" si="19"/>
        <v>0</v>
      </c>
    </row>
    <row r="360" spans="1:26" ht="13.8" x14ac:dyDescent="0.25">
      <c r="A360" s="40">
        <v>317</v>
      </c>
      <c r="B360" s="110" t="str">
        <f>IF(C360&gt;0,MAX(B$44:B359)+1,"")</f>
        <v/>
      </c>
      <c r="C360" s="111"/>
      <c r="D360" s="112"/>
      <c r="E360" s="113"/>
      <c r="F360" s="114"/>
      <c r="G360" s="115"/>
      <c r="H360" s="113"/>
      <c r="I360" s="116"/>
      <c r="J360" s="113"/>
      <c r="K360" s="117"/>
      <c r="L360" s="113"/>
      <c r="M360" s="117"/>
      <c r="N360" s="113"/>
      <c r="O360" s="117"/>
      <c r="P360" s="113"/>
      <c r="Q360" s="113"/>
      <c r="R360" s="118"/>
      <c r="S360" s="119"/>
      <c r="W360" s="133">
        <f t="shared" si="16"/>
        <v>0</v>
      </c>
      <c r="X360" s="133">
        <f t="shared" si="17"/>
        <v>0</v>
      </c>
      <c r="Y360" s="133">
        <f t="shared" si="18"/>
        <v>0</v>
      </c>
      <c r="Z360" s="133">
        <f t="shared" si="19"/>
        <v>0</v>
      </c>
    </row>
    <row r="361" spans="1:26" ht="13.8" x14ac:dyDescent="0.25">
      <c r="A361" s="40">
        <v>318</v>
      </c>
      <c r="B361" s="110" t="str">
        <f>IF(C361&gt;0,MAX(B$44:B360)+1,"")</f>
        <v/>
      </c>
      <c r="C361" s="111"/>
      <c r="D361" s="112"/>
      <c r="E361" s="113"/>
      <c r="F361" s="114"/>
      <c r="G361" s="115"/>
      <c r="H361" s="113"/>
      <c r="I361" s="116"/>
      <c r="J361" s="113"/>
      <c r="K361" s="117"/>
      <c r="L361" s="113"/>
      <c r="M361" s="117"/>
      <c r="N361" s="113"/>
      <c r="O361" s="117"/>
      <c r="P361" s="113"/>
      <c r="Q361" s="113"/>
      <c r="R361" s="118"/>
      <c r="S361" s="119"/>
      <c r="W361" s="133">
        <f t="shared" si="16"/>
        <v>0</v>
      </c>
      <c r="X361" s="133">
        <f t="shared" si="17"/>
        <v>0</v>
      </c>
      <c r="Y361" s="133">
        <f t="shared" si="18"/>
        <v>0</v>
      </c>
      <c r="Z361" s="133">
        <f t="shared" si="19"/>
        <v>0</v>
      </c>
    </row>
    <row r="362" spans="1:26" ht="13.8" x14ac:dyDescent="0.25">
      <c r="A362" s="40">
        <v>319</v>
      </c>
      <c r="B362" s="110" t="str">
        <f>IF(C362&gt;0,MAX(B$44:B361)+1,"")</f>
        <v/>
      </c>
      <c r="C362" s="111"/>
      <c r="D362" s="112"/>
      <c r="E362" s="113"/>
      <c r="F362" s="114"/>
      <c r="G362" s="115"/>
      <c r="H362" s="113"/>
      <c r="I362" s="116"/>
      <c r="J362" s="113"/>
      <c r="K362" s="117"/>
      <c r="L362" s="113"/>
      <c r="M362" s="117"/>
      <c r="N362" s="113"/>
      <c r="O362" s="117"/>
      <c r="P362" s="113"/>
      <c r="Q362" s="113"/>
      <c r="R362" s="118"/>
      <c r="S362" s="119"/>
      <c r="W362" s="133">
        <f t="shared" si="16"/>
        <v>0</v>
      </c>
      <c r="X362" s="133">
        <f t="shared" si="17"/>
        <v>0</v>
      </c>
      <c r="Y362" s="133">
        <f t="shared" si="18"/>
        <v>0</v>
      </c>
      <c r="Z362" s="133">
        <f t="shared" si="19"/>
        <v>0</v>
      </c>
    </row>
    <row r="363" spans="1:26" ht="13.8" x14ac:dyDescent="0.25">
      <c r="A363" s="40">
        <v>320</v>
      </c>
      <c r="B363" s="110" t="str">
        <f>IF(C363&gt;0,MAX(B$44:B362)+1,"")</f>
        <v/>
      </c>
      <c r="C363" s="111"/>
      <c r="D363" s="112"/>
      <c r="E363" s="113"/>
      <c r="F363" s="114"/>
      <c r="G363" s="115"/>
      <c r="H363" s="113"/>
      <c r="I363" s="116"/>
      <c r="J363" s="113"/>
      <c r="K363" s="117"/>
      <c r="L363" s="113"/>
      <c r="M363" s="117"/>
      <c r="N363" s="113"/>
      <c r="O363" s="117"/>
      <c r="P363" s="113"/>
      <c r="Q363" s="113"/>
      <c r="R363" s="118"/>
      <c r="S363" s="119"/>
      <c r="W363" s="133">
        <f t="shared" si="16"/>
        <v>0</v>
      </c>
      <c r="X363" s="133">
        <f t="shared" si="17"/>
        <v>0</v>
      </c>
      <c r="Y363" s="133">
        <f t="shared" si="18"/>
        <v>0</v>
      </c>
      <c r="Z363" s="133">
        <f t="shared" si="19"/>
        <v>0</v>
      </c>
    </row>
    <row r="364" spans="1:26" ht="13.8" x14ac:dyDescent="0.25">
      <c r="A364" s="40">
        <v>321</v>
      </c>
      <c r="B364" s="110" t="str">
        <f>IF(C364&gt;0,MAX(B$44:B363)+1,"")</f>
        <v/>
      </c>
      <c r="C364" s="111"/>
      <c r="D364" s="112"/>
      <c r="E364" s="113"/>
      <c r="F364" s="114"/>
      <c r="G364" s="115"/>
      <c r="H364" s="113"/>
      <c r="I364" s="116"/>
      <c r="J364" s="113"/>
      <c r="K364" s="117"/>
      <c r="L364" s="113"/>
      <c r="M364" s="117"/>
      <c r="N364" s="113"/>
      <c r="O364" s="117"/>
      <c r="P364" s="113"/>
      <c r="Q364" s="113"/>
      <c r="R364" s="118"/>
      <c r="S364" s="119"/>
      <c r="W364" s="133">
        <f t="shared" si="16"/>
        <v>0</v>
      </c>
      <c r="X364" s="133">
        <f t="shared" si="17"/>
        <v>0</v>
      </c>
      <c r="Y364" s="133">
        <f t="shared" si="18"/>
        <v>0</v>
      </c>
      <c r="Z364" s="133">
        <f t="shared" si="19"/>
        <v>0</v>
      </c>
    </row>
    <row r="365" spans="1:26" ht="13.8" x14ac:dyDescent="0.25">
      <c r="A365" s="40">
        <v>322</v>
      </c>
      <c r="B365" s="110" t="str">
        <f>IF(C365&gt;0,MAX(B$44:B364)+1,"")</f>
        <v/>
      </c>
      <c r="C365" s="111"/>
      <c r="D365" s="112"/>
      <c r="E365" s="113"/>
      <c r="F365" s="114"/>
      <c r="G365" s="115"/>
      <c r="H365" s="113"/>
      <c r="I365" s="116"/>
      <c r="J365" s="113"/>
      <c r="K365" s="117"/>
      <c r="L365" s="113"/>
      <c r="M365" s="117"/>
      <c r="N365" s="113"/>
      <c r="O365" s="117"/>
      <c r="P365" s="113"/>
      <c r="Q365" s="113"/>
      <c r="R365" s="118"/>
      <c r="S365" s="119"/>
      <c r="W365" s="133">
        <f t="shared" ref="W365:W428" si="20">K365*I365</f>
        <v>0</v>
      </c>
      <c r="X365" s="133">
        <f t="shared" ref="X365:X428" si="21">M365*I365</f>
        <v>0</v>
      </c>
      <c r="Y365" s="133">
        <f t="shared" ref="Y365:Y428" si="22">O365*I365</f>
        <v>0</v>
      </c>
      <c r="Z365" s="133">
        <f t="shared" ref="Z365:Z428" si="23">IF(E365="No",I365,0)</f>
        <v>0</v>
      </c>
    </row>
    <row r="366" spans="1:26" ht="13.8" x14ac:dyDescent="0.25">
      <c r="A366" s="40">
        <v>323</v>
      </c>
      <c r="B366" s="110" t="str">
        <f>IF(C366&gt;0,MAX(B$44:B365)+1,"")</f>
        <v/>
      </c>
      <c r="C366" s="111"/>
      <c r="D366" s="112"/>
      <c r="E366" s="113"/>
      <c r="F366" s="114"/>
      <c r="G366" s="115"/>
      <c r="H366" s="113"/>
      <c r="I366" s="116"/>
      <c r="J366" s="113"/>
      <c r="K366" s="117"/>
      <c r="L366" s="113"/>
      <c r="M366" s="117"/>
      <c r="N366" s="113"/>
      <c r="O366" s="117"/>
      <c r="P366" s="113"/>
      <c r="Q366" s="113"/>
      <c r="R366" s="118"/>
      <c r="S366" s="119"/>
      <c r="W366" s="133">
        <f t="shared" si="20"/>
        <v>0</v>
      </c>
      <c r="X366" s="133">
        <f t="shared" si="21"/>
        <v>0</v>
      </c>
      <c r="Y366" s="133">
        <f t="shared" si="22"/>
        <v>0</v>
      </c>
      <c r="Z366" s="133">
        <f t="shared" si="23"/>
        <v>0</v>
      </c>
    </row>
    <row r="367" spans="1:26" ht="13.8" x14ac:dyDescent="0.25">
      <c r="A367" s="40">
        <v>324</v>
      </c>
      <c r="B367" s="110" t="str">
        <f>IF(C367&gt;0,MAX(B$44:B366)+1,"")</f>
        <v/>
      </c>
      <c r="C367" s="111"/>
      <c r="D367" s="112"/>
      <c r="E367" s="113"/>
      <c r="F367" s="114"/>
      <c r="G367" s="115"/>
      <c r="H367" s="113"/>
      <c r="I367" s="116"/>
      <c r="J367" s="113"/>
      <c r="K367" s="117"/>
      <c r="L367" s="113"/>
      <c r="M367" s="117"/>
      <c r="N367" s="113"/>
      <c r="O367" s="117"/>
      <c r="P367" s="113"/>
      <c r="Q367" s="113"/>
      <c r="R367" s="118"/>
      <c r="S367" s="119"/>
      <c r="W367" s="133">
        <f t="shared" si="20"/>
        <v>0</v>
      </c>
      <c r="X367" s="133">
        <f t="shared" si="21"/>
        <v>0</v>
      </c>
      <c r="Y367" s="133">
        <f t="shared" si="22"/>
        <v>0</v>
      </c>
      <c r="Z367" s="133">
        <f t="shared" si="23"/>
        <v>0</v>
      </c>
    </row>
    <row r="368" spans="1:26" ht="13.8" x14ac:dyDescent="0.25">
      <c r="A368" s="40">
        <v>325</v>
      </c>
      <c r="B368" s="110" t="str">
        <f>IF(C368&gt;0,MAX(B$44:B367)+1,"")</f>
        <v/>
      </c>
      <c r="C368" s="111"/>
      <c r="D368" s="112"/>
      <c r="E368" s="113"/>
      <c r="F368" s="114"/>
      <c r="G368" s="115"/>
      <c r="H368" s="113"/>
      <c r="I368" s="116"/>
      <c r="J368" s="113"/>
      <c r="K368" s="117"/>
      <c r="L368" s="113"/>
      <c r="M368" s="117"/>
      <c r="N368" s="113"/>
      <c r="O368" s="117"/>
      <c r="P368" s="113"/>
      <c r="Q368" s="113"/>
      <c r="R368" s="118"/>
      <c r="S368" s="119"/>
      <c r="W368" s="133">
        <f t="shared" si="20"/>
        <v>0</v>
      </c>
      <c r="X368" s="133">
        <f t="shared" si="21"/>
        <v>0</v>
      </c>
      <c r="Y368" s="133">
        <f t="shared" si="22"/>
        <v>0</v>
      </c>
      <c r="Z368" s="133">
        <f t="shared" si="23"/>
        <v>0</v>
      </c>
    </row>
    <row r="369" spans="1:26" ht="13.8" x14ac:dyDescent="0.25">
      <c r="A369" s="40">
        <v>326</v>
      </c>
      <c r="B369" s="110" t="str">
        <f>IF(C369&gt;0,MAX(B$44:B368)+1,"")</f>
        <v/>
      </c>
      <c r="C369" s="111"/>
      <c r="D369" s="112"/>
      <c r="E369" s="113"/>
      <c r="F369" s="114"/>
      <c r="G369" s="115"/>
      <c r="H369" s="113"/>
      <c r="I369" s="116"/>
      <c r="J369" s="113"/>
      <c r="K369" s="117"/>
      <c r="L369" s="113"/>
      <c r="M369" s="117"/>
      <c r="N369" s="113"/>
      <c r="O369" s="117"/>
      <c r="P369" s="113"/>
      <c r="Q369" s="113"/>
      <c r="R369" s="118"/>
      <c r="S369" s="119"/>
      <c r="W369" s="133">
        <f t="shared" si="20"/>
        <v>0</v>
      </c>
      <c r="X369" s="133">
        <f t="shared" si="21"/>
        <v>0</v>
      </c>
      <c r="Y369" s="133">
        <f t="shared" si="22"/>
        <v>0</v>
      </c>
      <c r="Z369" s="133">
        <f t="shared" si="23"/>
        <v>0</v>
      </c>
    </row>
    <row r="370" spans="1:26" ht="13.8" x14ac:dyDescent="0.25">
      <c r="A370" s="40">
        <v>327</v>
      </c>
      <c r="B370" s="110" t="str">
        <f>IF(C370&gt;0,MAX(B$44:B369)+1,"")</f>
        <v/>
      </c>
      <c r="C370" s="111"/>
      <c r="D370" s="112"/>
      <c r="E370" s="113"/>
      <c r="F370" s="114"/>
      <c r="G370" s="115"/>
      <c r="H370" s="113"/>
      <c r="I370" s="116"/>
      <c r="J370" s="113"/>
      <c r="K370" s="117"/>
      <c r="L370" s="113"/>
      <c r="M370" s="117"/>
      <c r="N370" s="113"/>
      <c r="O370" s="117"/>
      <c r="P370" s="113"/>
      <c r="Q370" s="113"/>
      <c r="R370" s="118"/>
      <c r="S370" s="119"/>
      <c r="W370" s="133">
        <f t="shared" si="20"/>
        <v>0</v>
      </c>
      <c r="X370" s="133">
        <f t="shared" si="21"/>
        <v>0</v>
      </c>
      <c r="Y370" s="133">
        <f t="shared" si="22"/>
        <v>0</v>
      </c>
      <c r="Z370" s="133">
        <f t="shared" si="23"/>
        <v>0</v>
      </c>
    </row>
    <row r="371" spans="1:26" ht="13.8" x14ac:dyDescent="0.25">
      <c r="A371" s="40">
        <v>328</v>
      </c>
      <c r="B371" s="110" t="str">
        <f>IF(C371&gt;0,MAX(B$44:B370)+1,"")</f>
        <v/>
      </c>
      <c r="C371" s="111"/>
      <c r="D371" s="112"/>
      <c r="E371" s="113"/>
      <c r="F371" s="114"/>
      <c r="G371" s="115"/>
      <c r="H371" s="113"/>
      <c r="I371" s="116"/>
      <c r="J371" s="113"/>
      <c r="K371" s="117"/>
      <c r="L371" s="113"/>
      <c r="M371" s="117"/>
      <c r="N371" s="113"/>
      <c r="O371" s="117"/>
      <c r="P371" s="113"/>
      <c r="Q371" s="113"/>
      <c r="R371" s="118"/>
      <c r="S371" s="119"/>
      <c r="W371" s="133">
        <f t="shared" si="20"/>
        <v>0</v>
      </c>
      <c r="X371" s="133">
        <f t="shared" si="21"/>
        <v>0</v>
      </c>
      <c r="Y371" s="133">
        <f t="shared" si="22"/>
        <v>0</v>
      </c>
      <c r="Z371" s="133">
        <f t="shared" si="23"/>
        <v>0</v>
      </c>
    </row>
    <row r="372" spans="1:26" ht="13.8" x14ac:dyDescent="0.25">
      <c r="A372" s="40">
        <v>329</v>
      </c>
      <c r="B372" s="110" t="str">
        <f>IF(C372&gt;0,MAX(B$44:B371)+1,"")</f>
        <v/>
      </c>
      <c r="C372" s="111"/>
      <c r="D372" s="112"/>
      <c r="E372" s="113"/>
      <c r="F372" s="114"/>
      <c r="G372" s="115"/>
      <c r="H372" s="113"/>
      <c r="I372" s="116"/>
      <c r="J372" s="113"/>
      <c r="K372" s="117"/>
      <c r="L372" s="113"/>
      <c r="M372" s="117"/>
      <c r="N372" s="113"/>
      <c r="O372" s="117"/>
      <c r="P372" s="113"/>
      <c r="Q372" s="113"/>
      <c r="R372" s="118"/>
      <c r="S372" s="119"/>
      <c r="W372" s="133">
        <f t="shared" si="20"/>
        <v>0</v>
      </c>
      <c r="X372" s="133">
        <f t="shared" si="21"/>
        <v>0</v>
      </c>
      <c r="Y372" s="133">
        <f t="shared" si="22"/>
        <v>0</v>
      </c>
      <c r="Z372" s="133">
        <f t="shared" si="23"/>
        <v>0</v>
      </c>
    </row>
    <row r="373" spans="1:26" ht="13.8" x14ac:dyDescent="0.25">
      <c r="A373" s="40">
        <v>330</v>
      </c>
      <c r="B373" s="110" t="str">
        <f>IF(C373&gt;0,MAX(B$44:B372)+1,"")</f>
        <v/>
      </c>
      <c r="C373" s="111"/>
      <c r="D373" s="112"/>
      <c r="E373" s="113"/>
      <c r="F373" s="114"/>
      <c r="G373" s="115"/>
      <c r="H373" s="113"/>
      <c r="I373" s="116"/>
      <c r="J373" s="113"/>
      <c r="K373" s="117"/>
      <c r="L373" s="113"/>
      <c r="M373" s="117"/>
      <c r="N373" s="113"/>
      <c r="O373" s="117"/>
      <c r="P373" s="113"/>
      <c r="Q373" s="113"/>
      <c r="R373" s="118"/>
      <c r="S373" s="119"/>
      <c r="W373" s="133">
        <f t="shared" si="20"/>
        <v>0</v>
      </c>
      <c r="X373" s="133">
        <f t="shared" si="21"/>
        <v>0</v>
      </c>
      <c r="Y373" s="133">
        <f t="shared" si="22"/>
        <v>0</v>
      </c>
      <c r="Z373" s="133">
        <f t="shared" si="23"/>
        <v>0</v>
      </c>
    </row>
    <row r="374" spans="1:26" ht="13.8" x14ac:dyDescent="0.25">
      <c r="A374" s="40">
        <v>331</v>
      </c>
      <c r="B374" s="110" t="str">
        <f>IF(C374&gt;0,MAX(B$44:B373)+1,"")</f>
        <v/>
      </c>
      <c r="C374" s="111"/>
      <c r="D374" s="112"/>
      <c r="E374" s="113"/>
      <c r="F374" s="114"/>
      <c r="G374" s="115"/>
      <c r="H374" s="113"/>
      <c r="I374" s="116"/>
      <c r="J374" s="113"/>
      <c r="K374" s="117"/>
      <c r="L374" s="113"/>
      <c r="M374" s="117"/>
      <c r="N374" s="113"/>
      <c r="O374" s="117"/>
      <c r="P374" s="113"/>
      <c r="Q374" s="113"/>
      <c r="R374" s="118"/>
      <c r="S374" s="119"/>
      <c r="W374" s="133">
        <f t="shared" si="20"/>
        <v>0</v>
      </c>
      <c r="X374" s="133">
        <f t="shared" si="21"/>
        <v>0</v>
      </c>
      <c r="Y374" s="133">
        <f t="shared" si="22"/>
        <v>0</v>
      </c>
      <c r="Z374" s="133">
        <f t="shared" si="23"/>
        <v>0</v>
      </c>
    </row>
    <row r="375" spans="1:26" ht="13.8" x14ac:dyDescent="0.25">
      <c r="A375" s="40">
        <v>332</v>
      </c>
      <c r="B375" s="110" t="str">
        <f>IF(C375&gt;0,MAX(B$44:B374)+1,"")</f>
        <v/>
      </c>
      <c r="C375" s="111"/>
      <c r="D375" s="112"/>
      <c r="E375" s="113"/>
      <c r="F375" s="114"/>
      <c r="G375" s="115"/>
      <c r="H375" s="113"/>
      <c r="I375" s="116"/>
      <c r="J375" s="113"/>
      <c r="K375" s="117"/>
      <c r="L375" s="113"/>
      <c r="M375" s="117"/>
      <c r="N375" s="113"/>
      <c r="O375" s="117"/>
      <c r="P375" s="113"/>
      <c r="Q375" s="113"/>
      <c r="R375" s="118"/>
      <c r="S375" s="119"/>
      <c r="W375" s="133">
        <f t="shared" si="20"/>
        <v>0</v>
      </c>
      <c r="X375" s="133">
        <f t="shared" si="21"/>
        <v>0</v>
      </c>
      <c r="Y375" s="133">
        <f t="shared" si="22"/>
        <v>0</v>
      </c>
      <c r="Z375" s="133">
        <f t="shared" si="23"/>
        <v>0</v>
      </c>
    </row>
    <row r="376" spans="1:26" ht="13.8" x14ac:dyDescent="0.25">
      <c r="A376" s="40">
        <v>333</v>
      </c>
      <c r="B376" s="110" t="str">
        <f>IF(C376&gt;0,MAX(B$44:B375)+1,"")</f>
        <v/>
      </c>
      <c r="C376" s="111"/>
      <c r="D376" s="112"/>
      <c r="E376" s="113"/>
      <c r="F376" s="114"/>
      <c r="G376" s="115"/>
      <c r="H376" s="113"/>
      <c r="I376" s="116"/>
      <c r="J376" s="113"/>
      <c r="K376" s="117"/>
      <c r="L376" s="113"/>
      <c r="M376" s="117"/>
      <c r="N376" s="113"/>
      <c r="O376" s="117"/>
      <c r="P376" s="113"/>
      <c r="Q376" s="113"/>
      <c r="R376" s="118"/>
      <c r="S376" s="119"/>
      <c r="W376" s="133">
        <f t="shared" si="20"/>
        <v>0</v>
      </c>
      <c r="X376" s="133">
        <f t="shared" si="21"/>
        <v>0</v>
      </c>
      <c r="Y376" s="133">
        <f t="shared" si="22"/>
        <v>0</v>
      </c>
      <c r="Z376" s="133">
        <f t="shared" si="23"/>
        <v>0</v>
      </c>
    </row>
    <row r="377" spans="1:26" ht="13.8" x14ac:dyDescent="0.25">
      <c r="A377" s="40">
        <v>334</v>
      </c>
      <c r="B377" s="110" t="str">
        <f>IF(C377&gt;0,MAX(B$44:B376)+1,"")</f>
        <v/>
      </c>
      <c r="C377" s="111"/>
      <c r="D377" s="112"/>
      <c r="E377" s="113"/>
      <c r="F377" s="114"/>
      <c r="G377" s="115"/>
      <c r="H377" s="113"/>
      <c r="I377" s="116"/>
      <c r="J377" s="113"/>
      <c r="K377" s="117"/>
      <c r="L377" s="113"/>
      <c r="M377" s="117"/>
      <c r="N377" s="113"/>
      <c r="O377" s="117"/>
      <c r="P377" s="113"/>
      <c r="Q377" s="113"/>
      <c r="R377" s="118"/>
      <c r="S377" s="119"/>
      <c r="W377" s="133">
        <f t="shared" si="20"/>
        <v>0</v>
      </c>
      <c r="X377" s="133">
        <f t="shared" si="21"/>
        <v>0</v>
      </c>
      <c r="Y377" s="133">
        <f t="shared" si="22"/>
        <v>0</v>
      </c>
      <c r="Z377" s="133">
        <f t="shared" si="23"/>
        <v>0</v>
      </c>
    </row>
    <row r="378" spans="1:26" ht="13.8" x14ac:dyDescent="0.25">
      <c r="A378" s="40">
        <v>335</v>
      </c>
      <c r="B378" s="110" t="str">
        <f>IF(C378&gt;0,MAX(B$44:B377)+1,"")</f>
        <v/>
      </c>
      <c r="C378" s="111"/>
      <c r="D378" s="112"/>
      <c r="E378" s="113"/>
      <c r="F378" s="114"/>
      <c r="G378" s="115"/>
      <c r="H378" s="113"/>
      <c r="I378" s="116"/>
      <c r="J378" s="113"/>
      <c r="K378" s="117"/>
      <c r="L378" s="113"/>
      <c r="M378" s="117"/>
      <c r="N378" s="113"/>
      <c r="O378" s="117"/>
      <c r="P378" s="113"/>
      <c r="Q378" s="113"/>
      <c r="R378" s="118"/>
      <c r="S378" s="119"/>
      <c r="W378" s="133">
        <f t="shared" si="20"/>
        <v>0</v>
      </c>
      <c r="X378" s="133">
        <f t="shared" si="21"/>
        <v>0</v>
      </c>
      <c r="Y378" s="133">
        <f t="shared" si="22"/>
        <v>0</v>
      </c>
      <c r="Z378" s="133">
        <f t="shared" si="23"/>
        <v>0</v>
      </c>
    </row>
    <row r="379" spans="1:26" ht="13.8" x14ac:dyDescent="0.25">
      <c r="A379" s="40">
        <v>336</v>
      </c>
      <c r="B379" s="110" t="str">
        <f>IF(C379&gt;0,MAX(B$44:B378)+1,"")</f>
        <v/>
      </c>
      <c r="C379" s="111"/>
      <c r="D379" s="112"/>
      <c r="E379" s="113"/>
      <c r="F379" s="114"/>
      <c r="G379" s="115"/>
      <c r="H379" s="113"/>
      <c r="I379" s="116"/>
      <c r="J379" s="113"/>
      <c r="K379" s="117"/>
      <c r="L379" s="113"/>
      <c r="M379" s="117"/>
      <c r="N379" s="113"/>
      <c r="O379" s="117"/>
      <c r="P379" s="113"/>
      <c r="Q379" s="113"/>
      <c r="R379" s="118"/>
      <c r="S379" s="119"/>
      <c r="W379" s="133">
        <f t="shared" si="20"/>
        <v>0</v>
      </c>
      <c r="X379" s="133">
        <f t="shared" si="21"/>
        <v>0</v>
      </c>
      <c r="Y379" s="133">
        <f t="shared" si="22"/>
        <v>0</v>
      </c>
      <c r="Z379" s="133">
        <f t="shared" si="23"/>
        <v>0</v>
      </c>
    </row>
    <row r="380" spans="1:26" ht="13.8" x14ac:dyDescent="0.25">
      <c r="A380" s="40">
        <v>337</v>
      </c>
      <c r="B380" s="110" t="str">
        <f>IF(C380&gt;0,MAX(B$44:B379)+1,"")</f>
        <v/>
      </c>
      <c r="C380" s="111"/>
      <c r="D380" s="112"/>
      <c r="E380" s="113"/>
      <c r="F380" s="114"/>
      <c r="G380" s="115"/>
      <c r="H380" s="113"/>
      <c r="I380" s="116"/>
      <c r="J380" s="113"/>
      <c r="K380" s="117"/>
      <c r="L380" s="113"/>
      <c r="M380" s="117"/>
      <c r="N380" s="113"/>
      <c r="O380" s="117"/>
      <c r="P380" s="113"/>
      <c r="Q380" s="113"/>
      <c r="R380" s="118"/>
      <c r="S380" s="119"/>
      <c r="W380" s="133">
        <f t="shared" si="20"/>
        <v>0</v>
      </c>
      <c r="X380" s="133">
        <f t="shared" si="21"/>
        <v>0</v>
      </c>
      <c r="Y380" s="133">
        <f t="shared" si="22"/>
        <v>0</v>
      </c>
      <c r="Z380" s="133">
        <f t="shared" si="23"/>
        <v>0</v>
      </c>
    </row>
    <row r="381" spans="1:26" ht="13.8" x14ac:dyDescent="0.25">
      <c r="A381" s="40">
        <v>338</v>
      </c>
      <c r="B381" s="110" t="str">
        <f>IF(C381&gt;0,MAX(B$44:B380)+1,"")</f>
        <v/>
      </c>
      <c r="C381" s="111"/>
      <c r="D381" s="112"/>
      <c r="E381" s="113"/>
      <c r="F381" s="114"/>
      <c r="G381" s="115"/>
      <c r="H381" s="113"/>
      <c r="I381" s="116"/>
      <c r="J381" s="113"/>
      <c r="K381" s="117"/>
      <c r="L381" s="113"/>
      <c r="M381" s="117"/>
      <c r="N381" s="113"/>
      <c r="O381" s="117"/>
      <c r="P381" s="113"/>
      <c r="Q381" s="113"/>
      <c r="R381" s="118"/>
      <c r="S381" s="119"/>
      <c r="W381" s="133">
        <f t="shared" si="20"/>
        <v>0</v>
      </c>
      <c r="X381" s="133">
        <f t="shared" si="21"/>
        <v>0</v>
      </c>
      <c r="Y381" s="133">
        <f t="shared" si="22"/>
        <v>0</v>
      </c>
      <c r="Z381" s="133">
        <f t="shared" si="23"/>
        <v>0</v>
      </c>
    </row>
    <row r="382" spans="1:26" ht="13.8" x14ac:dyDescent="0.25">
      <c r="A382" s="40">
        <v>339</v>
      </c>
      <c r="B382" s="110" t="str">
        <f>IF(C382&gt;0,MAX(B$44:B381)+1,"")</f>
        <v/>
      </c>
      <c r="C382" s="111"/>
      <c r="D382" s="112"/>
      <c r="E382" s="113"/>
      <c r="F382" s="114"/>
      <c r="G382" s="115"/>
      <c r="H382" s="113"/>
      <c r="I382" s="116"/>
      <c r="J382" s="113"/>
      <c r="K382" s="117"/>
      <c r="L382" s="113"/>
      <c r="M382" s="117"/>
      <c r="N382" s="113"/>
      <c r="O382" s="117"/>
      <c r="P382" s="113"/>
      <c r="Q382" s="113"/>
      <c r="R382" s="118"/>
      <c r="S382" s="119"/>
      <c r="W382" s="133">
        <f t="shared" si="20"/>
        <v>0</v>
      </c>
      <c r="X382" s="133">
        <f t="shared" si="21"/>
        <v>0</v>
      </c>
      <c r="Y382" s="133">
        <f t="shared" si="22"/>
        <v>0</v>
      </c>
      <c r="Z382" s="133">
        <f t="shared" si="23"/>
        <v>0</v>
      </c>
    </row>
    <row r="383" spans="1:26" ht="13.8" x14ac:dyDescent="0.25">
      <c r="A383" s="40">
        <v>340</v>
      </c>
      <c r="B383" s="110" t="str">
        <f>IF(C383&gt;0,MAX(B$44:B382)+1,"")</f>
        <v/>
      </c>
      <c r="C383" s="111"/>
      <c r="D383" s="112"/>
      <c r="E383" s="113"/>
      <c r="F383" s="114"/>
      <c r="G383" s="115"/>
      <c r="H383" s="113"/>
      <c r="I383" s="116"/>
      <c r="J383" s="113"/>
      <c r="K383" s="117"/>
      <c r="L383" s="113"/>
      <c r="M383" s="117"/>
      <c r="N383" s="113"/>
      <c r="O383" s="117"/>
      <c r="P383" s="113"/>
      <c r="Q383" s="113"/>
      <c r="R383" s="118"/>
      <c r="S383" s="119"/>
      <c r="W383" s="133">
        <f t="shared" si="20"/>
        <v>0</v>
      </c>
      <c r="X383" s="133">
        <f t="shared" si="21"/>
        <v>0</v>
      </c>
      <c r="Y383" s="133">
        <f t="shared" si="22"/>
        <v>0</v>
      </c>
      <c r="Z383" s="133">
        <f t="shared" si="23"/>
        <v>0</v>
      </c>
    </row>
    <row r="384" spans="1:26" ht="13.8" x14ac:dyDescent="0.25">
      <c r="A384" s="40">
        <v>341</v>
      </c>
      <c r="B384" s="110" t="str">
        <f>IF(C384&gt;0,MAX(B$44:B383)+1,"")</f>
        <v/>
      </c>
      <c r="C384" s="111"/>
      <c r="D384" s="112"/>
      <c r="E384" s="113"/>
      <c r="F384" s="114"/>
      <c r="G384" s="115"/>
      <c r="H384" s="113"/>
      <c r="I384" s="116"/>
      <c r="J384" s="113"/>
      <c r="K384" s="117"/>
      <c r="L384" s="113"/>
      <c r="M384" s="117"/>
      <c r="N384" s="113"/>
      <c r="O384" s="117"/>
      <c r="P384" s="113"/>
      <c r="Q384" s="113"/>
      <c r="R384" s="118"/>
      <c r="S384" s="119"/>
      <c r="W384" s="133">
        <f t="shared" si="20"/>
        <v>0</v>
      </c>
      <c r="X384" s="133">
        <f t="shared" si="21"/>
        <v>0</v>
      </c>
      <c r="Y384" s="133">
        <f t="shared" si="22"/>
        <v>0</v>
      </c>
      <c r="Z384" s="133">
        <f t="shared" si="23"/>
        <v>0</v>
      </c>
    </row>
    <row r="385" spans="1:26" ht="13.8" x14ac:dyDescent="0.25">
      <c r="A385" s="40">
        <v>342</v>
      </c>
      <c r="B385" s="110" t="str">
        <f>IF(C385&gt;0,MAX(B$44:B384)+1,"")</f>
        <v/>
      </c>
      <c r="C385" s="111"/>
      <c r="D385" s="112"/>
      <c r="E385" s="113"/>
      <c r="F385" s="114"/>
      <c r="G385" s="115"/>
      <c r="H385" s="113"/>
      <c r="I385" s="116"/>
      <c r="J385" s="113"/>
      <c r="K385" s="117"/>
      <c r="L385" s="113"/>
      <c r="M385" s="117"/>
      <c r="N385" s="113"/>
      <c r="O385" s="117"/>
      <c r="P385" s="113"/>
      <c r="Q385" s="113"/>
      <c r="R385" s="118"/>
      <c r="S385" s="119"/>
      <c r="W385" s="133">
        <f t="shared" si="20"/>
        <v>0</v>
      </c>
      <c r="X385" s="133">
        <f t="shared" si="21"/>
        <v>0</v>
      </c>
      <c r="Y385" s="133">
        <f t="shared" si="22"/>
        <v>0</v>
      </c>
      <c r="Z385" s="133">
        <f t="shared" si="23"/>
        <v>0</v>
      </c>
    </row>
    <row r="386" spans="1:26" ht="13.8" x14ac:dyDescent="0.25">
      <c r="A386" s="40">
        <v>343</v>
      </c>
      <c r="B386" s="110" t="str">
        <f>IF(C386&gt;0,MAX(B$44:B385)+1,"")</f>
        <v/>
      </c>
      <c r="C386" s="111"/>
      <c r="D386" s="112"/>
      <c r="E386" s="113"/>
      <c r="F386" s="114"/>
      <c r="G386" s="115"/>
      <c r="H386" s="113"/>
      <c r="I386" s="116"/>
      <c r="J386" s="113"/>
      <c r="K386" s="117"/>
      <c r="L386" s="113"/>
      <c r="M386" s="117"/>
      <c r="N386" s="113"/>
      <c r="O386" s="117"/>
      <c r="P386" s="113"/>
      <c r="Q386" s="113"/>
      <c r="R386" s="118"/>
      <c r="S386" s="119"/>
      <c r="W386" s="133">
        <f t="shared" si="20"/>
        <v>0</v>
      </c>
      <c r="X386" s="133">
        <f t="shared" si="21"/>
        <v>0</v>
      </c>
      <c r="Y386" s="133">
        <f t="shared" si="22"/>
        <v>0</v>
      </c>
      <c r="Z386" s="133">
        <f t="shared" si="23"/>
        <v>0</v>
      </c>
    </row>
    <row r="387" spans="1:26" ht="13.8" x14ac:dyDescent="0.25">
      <c r="A387" s="40">
        <v>344</v>
      </c>
      <c r="B387" s="110" t="str">
        <f>IF(C387&gt;0,MAX(B$44:B386)+1,"")</f>
        <v/>
      </c>
      <c r="C387" s="111"/>
      <c r="D387" s="112"/>
      <c r="E387" s="113"/>
      <c r="F387" s="114"/>
      <c r="G387" s="115"/>
      <c r="H387" s="113"/>
      <c r="I387" s="116"/>
      <c r="J387" s="113"/>
      <c r="K387" s="117"/>
      <c r="L387" s="113"/>
      <c r="M387" s="117"/>
      <c r="N387" s="113"/>
      <c r="O387" s="117"/>
      <c r="P387" s="113"/>
      <c r="Q387" s="113"/>
      <c r="R387" s="118"/>
      <c r="S387" s="119"/>
      <c r="W387" s="133">
        <f t="shared" si="20"/>
        <v>0</v>
      </c>
      <c r="X387" s="133">
        <f t="shared" si="21"/>
        <v>0</v>
      </c>
      <c r="Y387" s="133">
        <f t="shared" si="22"/>
        <v>0</v>
      </c>
      <c r="Z387" s="133">
        <f t="shared" si="23"/>
        <v>0</v>
      </c>
    </row>
    <row r="388" spans="1:26" ht="13.8" x14ac:dyDescent="0.25">
      <c r="A388" s="40">
        <v>345</v>
      </c>
      <c r="B388" s="110" t="str">
        <f>IF(C388&gt;0,MAX(B$44:B387)+1,"")</f>
        <v/>
      </c>
      <c r="C388" s="111"/>
      <c r="D388" s="112"/>
      <c r="E388" s="113"/>
      <c r="F388" s="114"/>
      <c r="G388" s="115"/>
      <c r="H388" s="113"/>
      <c r="I388" s="116"/>
      <c r="J388" s="113"/>
      <c r="K388" s="117"/>
      <c r="L388" s="113"/>
      <c r="M388" s="117"/>
      <c r="N388" s="113"/>
      <c r="O388" s="117"/>
      <c r="P388" s="113"/>
      <c r="Q388" s="113"/>
      <c r="R388" s="118"/>
      <c r="S388" s="119"/>
      <c r="W388" s="133">
        <f t="shared" si="20"/>
        <v>0</v>
      </c>
      <c r="X388" s="133">
        <f t="shared" si="21"/>
        <v>0</v>
      </c>
      <c r="Y388" s="133">
        <f t="shared" si="22"/>
        <v>0</v>
      </c>
      <c r="Z388" s="133">
        <f t="shared" si="23"/>
        <v>0</v>
      </c>
    </row>
    <row r="389" spans="1:26" ht="13.8" x14ac:dyDescent="0.25">
      <c r="A389" s="40">
        <v>346</v>
      </c>
      <c r="B389" s="110" t="str">
        <f>IF(C389&gt;0,MAX(B$44:B388)+1,"")</f>
        <v/>
      </c>
      <c r="C389" s="111"/>
      <c r="D389" s="112"/>
      <c r="E389" s="113"/>
      <c r="F389" s="114"/>
      <c r="G389" s="115"/>
      <c r="H389" s="113"/>
      <c r="I389" s="116"/>
      <c r="J389" s="113"/>
      <c r="K389" s="117"/>
      <c r="L389" s="113"/>
      <c r="M389" s="117"/>
      <c r="N389" s="113"/>
      <c r="O389" s="117"/>
      <c r="P389" s="113"/>
      <c r="Q389" s="113"/>
      <c r="R389" s="118"/>
      <c r="S389" s="119"/>
      <c r="W389" s="133">
        <f t="shared" si="20"/>
        <v>0</v>
      </c>
      <c r="X389" s="133">
        <f t="shared" si="21"/>
        <v>0</v>
      </c>
      <c r="Y389" s="133">
        <f t="shared" si="22"/>
        <v>0</v>
      </c>
      <c r="Z389" s="133">
        <f t="shared" si="23"/>
        <v>0</v>
      </c>
    </row>
    <row r="390" spans="1:26" ht="13.8" x14ac:dyDescent="0.25">
      <c r="A390" s="40">
        <v>347</v>
      </c>
      <c r="B390" s="110" t="str">
        <f>IF(C390&gt;0,MAX(B$44:B389)+1,"")</f>
        <v/>
      </c>
      <c r="C390" s="111"/>
      <c r="D390" s="112"/>
      <c r="E390" s="113"/>
      <c r="F390" s="114"/>
      <c r="G390" s="115"/>
      <c r="H390" s="113"/>
      <c r="I390" s="116"/>
      <c r="J390" s="113"/>
      <c r="K390" s="117"/>
      <c r="L390" s="113"/>
      <c r="M390" s="117"/>
      <c r="N390" s="113"/>
      <c r="O390" s="117"/>
      <c r="P390" s="113"/>
      <c r="Q390" s="113"/>
      <c r="R390" s="118"/>
      <c r="S390" s="119"/>
      <c r="W390" s="133">
        <f t="shared" si="20"/>
        <v>0</v>
      </c>
      <c r="X390" s="133">
        <f t="shared" si="21"/>
        <v>0</v>
      </c>
      <c r="Y390" s="133">
        <f t="shared" si="22"/>
        <v>0</v>
      </c>
      <c r="Z390" s="133">
        <f t="shared" si="23"/>
        <v>0</v>
      </c>
    </row>
    <row r="391" spans="1:26" ht="13.8" x14ac:dyDescent="0.25">
      <c r="A391" s="40">
        <v>348</v>
      </c>
      <c r="B391" s="110" t="str">
        <f>IF(C391&gt;0,MAX(B$44:B390)+1,"")</f>
        <v/>
      </c>
      <c r="C391" s="111"/>
      <c r="D391" s="112"/>
      <c r="E391" s="113"/>
      <c r="F391" s="114"/>
      <c r="G391" s="115"/>
      <c r="H391" s="113"/>
      <c r="I391" s="116"/>
      <c r="J391" s="113"/>
      <c r="K391" s="117"/>
      <c r="L391" s="113"/>
      <c r="M391" s="117"/>
      <c r="N391" s="113"/>
      <c r="O391" s="117"/>
      <c r="P391" s="113"/>
      <c r="Q391" s="113"/>
      <c r="R391" s="118"/>
      <c r="S391" s="119"/>
      <c r="W391" s="133">
        <f t="shared" si="20"/>
        <v>0</v>
      </c>
      <c r="X391" s="133">
        <f t="shared" si="21"/>
        <v>0</v>
      </c>
      <c r="Y391" s="133">
        <f t="shared" si="22"/>
        <v>0</v>
      </c>
      <c r="Z391" s="133">
        <f t="shared" si="23"/>
        <v>0</v>
      </c>
    </row>
    <row r="392" spans="1:26" ht="13.8" x14ac:dyDescent="0.25">
      <c r="A392" s="40">
        <v>349</v>
      </c>
      <c r="B392" s="110" t="str">
        <f>IF(C392&gt;0,MAX(B$44:B391)+1,"")</f>
        <v/>
      </c>
      <c r="C392" s="111"/>
      <c r="D392" s="112"/>
      <c r="E392" s="113"/>
      <c r="F392" s="114"/>
      <c r="G392" s="115"/>
      <c r="H392" s="113"/>
      <c r="I392" s="116"/>
      <c r="J392" s="113"/>
      <c r="K392" s="117"/>
      <c r="L392" s="113"/>
      <c r="M392" s="117"/>
      <c r="N392" s="113"/>
      <c r="O392" s="117"/>
      <c r="P392" s="113"/>
      <c r="Q392" s="113"/>
      <c r="R392" s="118"/>
      <c r="S392" s="119"/>
      <c r="W392" s="133">
        <f t="shared" si="20"/>
        <v>0</v>
      </c>
      <c r="X392" s="133">
        <f t="shared" si="21"/>
        <v>0</v>
      </c>
      <c r="Y392" s="133">
        <f t="shared" si="22"/>
        <v>0</v>
      </c>
      <c r="Z392" s="133">
        <f t="shared" si="23"/>
        <v>0</v>
      </c>
    </row>
    <row r="393" spans="1:26" ht="13.8" x14ac:dyDescent="0.25">
      <c r="A393" s="40">
        <v>350</v>
      </c>
      <c r="B393" s="110" t="str">
        <f>IF(C393&gt;0,MAX(B$44:B392)+1,"")</f>
        <v/>
      </c>
      <c r="C393" s="111"/>
      <c r="D393" s="112"/>
      <c r="E393" s="113"/>
      <c r="F393" s="114"/>
      <c r="G393" s="115"/>
      <c r="H393" s="113"/>
      <c r="I393" s="116"/>
      <c r="J393" s="113"/>
      <c r="K393" s="117"/>
      <c r="L393" s="113"/>
      <c r="M393" s="117"/>
      <c r="N393" s="113"/>
      <c r="O393" s="117"/>
      <c r="P393" s="113"/>
      <c r="Q393" s="113"/>
      <c r="R393" s="118"/>
      <c r="S393" s="119"/>
      <c r="W393" s="133">
        <f t="shared" si="20"/>
        <v>0</v>
      </c>
      <c r="X393" s="133">
        <f t="shared" si="21"/>
        <v>0</v>
      </c>
      <c r="Y393" s="133">
        <f t="shared" si="22"/>
        <v>0</v>
      </c>
      <c r="Z393" s="133">
        <f t="shared" si="23"/>
        <v>0</v>
      </c>
    </row>
    <row r="394" spans="1:26" ht="13.8" x14ac:dyDescent="0.25">
      <c r="A394" s="40">
        <v>351</v>
      </c>
      <c r="B394" s="110" t="str">
        <f>IF(C394&gt;0,MAX(B$44:B393)+1,"")</f>
        <v/>
      </c>
      <c r="C394" s="111"/>
      <c r="D394" s="112"/>
      <c r="E394" s="113"/>
      <c r="F394" s="114"/>
      <c r="G394" s="115"/>
      <c r="H394" s="113"/>
      <c r="I394" s="116"/>
      <c r="J394" s="113"/>
      <c r="K394" s="117"/>
      <c r="L394" s="113"/>
      <c r="M394" s="117"/>
      <c r="N394" s="113"/>
      <c r="O394" s="117"/>
      <c r="P394" s="113"/>
      <c r="Q394" s="113"/>
      <c r="R394" s="118"/>
      <c r="S394" s="119"/>
      <c r="W394" s="133">
        <f t="shared" si="20"/>
        <v>0</v>
      </c>
      <c r="X394" s="133">
        <f t="shared" si="21"/>
        <v>0</v>
      </c>
      <c r="Y394" s="133">
        <f t="shared" si="22"/>
        <v>0</v>
      </c>
      <c r="Z394" s="133">
        <f t="shared" si="23"/>
        <v>0</v>
      </c>
    </row>
    <row r="395" spans="1:26" ht="13.8" x14ac:dyDescent="0.25">
      <c r="A395" s="40">
        <v>352</v>
      </c>
      <c r="B395" s="110" t="str">
        <f>IF(C395&gt;0,MAX(B$44:B394)+1,"")</f>
        <v/>
      </c>
      <c r="C395" s="111"/>
      <c r="D395" s="112"/>
      <c r="E395" s="113"/>
      <c r="F395" s="114"/>
      <c r="G395" s="115"/>
      <c r="H395" s="113"/>
      <c r="I395" s="116"/>
      <c r="J395" s="113"/>
      <c r="K395" s="117"/>
      <c r="L395" s="113"/>
      <c r="M395" s="117"/>
      <c r="N395" s="113"/>
      <c r="O395" s="117"/>
      <c r="P395" s="113"/>
      <c r="Q395" s="113"/>
      <c r="R395" s="118"/>
      <c r="S395" s="119"/>
      <c r="W395" s="133">
        <f t="shared" si="20"/>
        <v>0</v>
      </c>
      <c r="X395" s="133">
        <f t="shared" si="21"/>
        <v>0</v>
      </c>
      <c r="Y395" s="133">
        <f t="shared" si="22"/>
        <v>0</v>
      </c>
      <c r="Z395" s="133">
        <f t="shared" si="23"/>
        <v>0</v>
      </c>
    </row>
    <row r="396" spans="1:26" ht="13.8" x14ac:dyDescent="0.25">
      <c r="A396" s="40">
        <v>353</v>
      </c>
      <c r="B396" s="110" t="str">
        <f>IF(C396&gt;0,MAX(B$44:B395)+1,"")</f>
        <v/>
      </c>
      <c r="C396" s="111"/>
      <c r="D396" s="112"/>
      <c r="E396" s="113"/>
      <c r="F396" s="114"/>
      <c r="G396" s="115"/>
      <c r="H396" s="113"/>
      <c r="I396" s="116"/>
      <c r="J396" s="113"/>
      <c r="K396" s="117"/>
      <c r="L396" s="113"/>
      <c r="M396" s="117"/>
      <c r="N396" s="113"/>
      <c r="O396" s="117"/>
      <c r="P396" s="113"/>
      <c r="Q396" s="113"/>
      <c r="R396" s="118"/>
      <c r="S396" s="119"/>
      <c r="W396" s="133">
        <f t="shared" si="20"/>
        <v>0</v>
      </c>
      <c r="X396" s="133">
        <f t="shared" si="21"/>
        <v>0</v>
      </c>
      <c r="Y396" s="133">
        <f t="shared" si="22"/>
        <v>0</v>
      </c>
      <c r="Z396" s="133">
        <f t="shared" si="23"/>
        <v>0</v>
      </c>
    </row>
    <row r="397" spans="1:26" ht="13.8" x14ac:dyDescent="0.25">
      <c r="A397" s="40">
        <v>354</v>
      </c>
      <c r="B397" s="110" t="str">
        <f>IF(C397&gt;0,MAX(B$44:B396)+1,"")</f>
        <v/>
      </c>
      <c r="C397" s="111"/>
      <c r="D397" s="112"/>
      <c r="E397" s="113"/>
      <c r="F397" s="114"/>
      <c r="G397" s="115"/>
      <c r="H397" s="113"/>
      <c r="I397" s="116"/>
      <c r="J397" s="113"/>
      <c r="K397" s="117"/>
      <c r="L397" s="113"/>
      <c r="M397" s="117"/>
      <c r="N397" s="113"/>
      <c r="O397" s="117"/>
      <c r="P397" s="113"/>
      <c r="Q397" s="113"/>
      <c r="R397" s="118"/>
      <c r="S397" s="119"/>
      <c r="W397" s="133">
        <f t="shared" si="20"/>
        <v>0</v>
      </c>
      <c r="X397" s="133">
        <f t="shared" si="21"/>
        <v>0</v>
      </c>
      <c r="Y397" s="133">
        <f t="shared" si="22"/>
        <v>0</v>
      </c>
      <c r="Z397" s="133">
        <f t="shared" si="23"/>
        <v>0</v>
      </c>
    </row>
    <row r="398" spans="1:26" ht="13.8" x14ac:dyDescent="0.25">
      <c r="A398" s="40">
        <v>355</v>
      </c>
      <c r="B398" s="110" t="str">
        <f>IF(C398&gt;0,MAX(B$44:B397)+1,"")</f>
        <v/>
      </c>
      <c r="C398" s="111"/>
      <c r="D398" s="112"/>
      <c r="E398" s="113"/>
      <c r="F398" s="114"/>
      <c r="G398" s="115"/>
      <c r="H398" s="113"/>
      <c r="I398" s="116"/>
      <c r="J398" s="113"/>
      <c r="K398" s="117"/>
      <c r="L398" s="113"/>
      <c r="M398" s="117"/>
      <c r="N398" s="113"/>
      <c r="O398" s="117"/>
      <c r="P398" s="113"/>
      <c r="Q398" s="113"/>
      <c r="R398" s="118"/>
      <c r="S398" s="119"/>
      <c r="W398" s="133">
        <f t="shared" si="20"/>
        <v>0</v>
      </c>
      <c r="X398" s="133">
        <f t="shared" si="21"/>
        <v>0</v>
      </c>
      <c r="Y398" s="133">
        <f t="shared" si="22"/>
        <v>0</v>
      </c>
      <c r="Z398" s="133">
        <f t="shared" si="23"/>
        <v>0</v>
      </c>
    </row>
    <row r="399" spans="1:26" ht="13.8" x14ac:dyDescent="0.25">
      <c r="A399" s="40">
        <v>356</v>
      </c>
      <c r="B399" s="110" t="str">
        <f>IF(C399&gt;0,MAX(B$44:B398)+1,"")</f>
        <v/>
      </c>
      <c r="C399" s="111"/>
      <c r="D399" s="112"/>
      <c r="E399" s="113"/>
      <c r="F399" s="114"/>
      <c r="G399" s="115"/>
      <c r="H399" s="113"/>
      <c r="I399" s="116"/>
      <c r="J399" s="113"/>
      <c r="K399" s="117"/>
      <c r="L399" s="113"/>
      <c r="M399" s="117"/>
      <c r="N399" s="113"/>
      <c r="O399" s="117"/>
      <c r="P399" s="113"/>
      <c r="Q399" s="113"/>
      <c r="R399" s="118"/>
      <c r="S399" s="119"/>
      <c r="W399" s="133">
        <f t="shared" si="20"/>
        <v>0</v>
      </c>
      <c r="X399" s="133">
        <f t="shared" si="21"/>
        <v>0</v>
      </c>
      <c r="Y399" s="133">
        <f t="shared" si="22"/>
        <v>0</v>
      </c>
      <c r="Z399" s="133">
        <f t="shared" si="23"/>
        <v>0</v>
      </c>
    </row>
    <row r="400" spans="1:26" ht="13.8" x14ac:dyDescent="0.25">
      <c r="A400" s="40">
        <v>357</v>
      </c>
      <c r="B400" s="110" t="str">
        <f>IF(C400&gt;0,MAX(B$44:B399)+1,"")</f>
        <v/>
      </c>
      <c r="C400" s="111"/>
      <c r="D400" s="112"/>
      <c r="E400" s="113"/>
      <c r="F400" s="114"/>
      <c r="G400" s="115"/>
      <c r="H400" s="113"/>
      <c r="I400" s="116"/>
      <c r="J400" s="113"/>
      <c r="K400" s="117"/>
      <c r="L400" s="113"/>
      <c r="M400" s="117"/>
      <c r="N400" s="113"/>
      <c r="O400" s="117"/>
      <c r="P400" s="113"/>
      <c r="Q400" s="113"/>
      <c r="R400" s="118"/>
      <c r="S400" s="119"/>
      <c r="W400" s="133">
        <f t="shared" si="20"/>
        <v>0</v>
      </c>
      <c r="X400" s="133">
        <f t="shared" si="21"/>
        <v>0</v>
      </c>
      <c r="Y400" s="133">
        <f t="shared" si="22"/>
        <v>0</v>
      </c>
      <c r="Z400" s="133">
        <f t="shared" si="23"/>
        <v>0</v>
      </c>
    </row>
    <row r="401" spans="1:26" ht="13.8" x14ac:dyDescent="0.25">
      <c r="A401" s="40">
        <v>358</v>
      </c>
      <c r="B401" s="110" t="str">
        <f>IF(C401&gt;0,MAX(B$44:B400)+1,"")</f>
        <v/>
      </c>
      <c r="C401" s="111"/>
      <c r="D401" s="112"/>
      <c r="E401" s="113"/>
      <c r="F401" s="114"/>
      <c r="G401" s="115"/>
      <c r="H401" s="113"/>
      <c r="I401" s="116"/>
      <c r="J401" s="113"/>
      <c r="K401" s="117"/>
      <c r="L401" s="113"/>
      <c r="M401" s="117"/>
      <c r="N401" s="113"/>
      <c r="O401" s="117"/>
      <c r="P401" s="113"/>
      <c r="Q401" s="113"/>
      <c r="R401" s="118"/>
      <c r="S401" s="119"/>
      <c r="W401" s="133">
        <f t="shared" si="20"/>
        <v>0</v>
      </c>
      <c r="X401" s="133">
        <f t="shared" si="21"/>
        <v>0</v>
      </c>
      <c r="Y401" s="133">
        <f t="shared" si="22"/>
        <v>0</v>
      </c>
      <c r="Z401" s="133">
        <f t="shared" si="23"/>
        <v>0</v>
      </c>
    </row>
    <row r="402" spans="1:26" ht="13.8" x14ac:dyDescent="0.25">
      <c r="A402" s="40">
        <v>359</v>
      </c>
      <c r="B402" s="110" t="str">
        <f>IF(C402&gt;0,MAX(B$44:B401)+1,"")</f>
        <v/>
      </c>
      <c r="C402" s="111"/>
      <c r="D402" s="112"/>
      <c r="E402" s="113"/>
      <c r="F402" s="114"/>
      <c r="G402" s="115"/>
      <c r="H402" s="113"/>
      <c r="I402" s="116"/>
      <c r="J402" s="113"/>
      <c r="K402" s="117"/>
      <c r="L402" s="113"/>
      <c r="M402" s="117"/>
      <c r="N402" s="113"/>
      <c r="O402" s="117"/>
      <c r="P402" s="113"/>
      <c r="Q402" s="113"/>
      <c r="R402" s="118"/>
      <c r="S402" s="119"/>
      <c r="W402" s="133">
        <f t="shared" si="20"/>
        <v>0</v>
      </c>
      <c r="X402" s="133">
        <f t="shared" si="21"/>
        <v>0</v>
      </c>
      <c r="Y402" s="133">
        <f t="shared" si="22"/>
        <v>0</v>
      </c>
      <c r="Z402" s="133">
        <f t="shared" si="23"/>
        <v>0</v>
      </c>
    </row>
    <row r="403" spans="1:26" ht="13.8" x14ac:dyDescent="0.25">
      <c r="A403" s="40">
        <v>360</v>
      </c>
      <c r="B403" s="110" t="str">
        <f>IF(C403&gt;0,MAX(B$44:B402)+1,"")</f>
        <v/>
      </c>
      <c r="C403" s="111"/>
      <c r="D403" s="112"/>
      <c r="E403" s="113"/>
      <c r="F403" s="114"/>
      <c r="G403" s="115"/>
      <c r="H403" s="113"/>
      <c r="I403" s="116"/>
      <c r="J403" s="113"/>
      <c r="K403" s="117"/>
      <c r="L403" s="113"/>
      <c r="M403" s="117"/>
      <c r="N403" s="113"/>
      <c r="O403" s="117"/>
      <c r="P403" s="113"/>
      <c r="Q403" s="113"/>
      <c r="R403" s="118"/>
      <c r="S403" s="119"/>
      <c r="W403" s="133">
        <f t="shared" si="20"/>
        <v>0</v>
      </c>
      <c r="X403" s="133">
        <f t="shared" si="21"/>
        <v>0</v>
      </c>
      <c r="Y403" s="133">
        <f t="shared" si="22"/>
        <v>0</v>
      </c>
      <c r="Z403" s="133">
        <f t="shared" si="23"/>
        <v>0</v>
      </c>
    </row>
    <row r="404" spans="1:26" ht="13.8" x14ac:dyDescent="0.25">
      <c r="A404" s="40">
        <v>361</v>
      </c>
      <c r="B404" s="110" t="str">
        <f>IF(C404&gt;0,MAX(B$44:B403)+1,"")</f>
        <v/>
      </c>
      <c r="C404" s="111"/>
      <c r="D404" s="112"/>
      <c r="E404" s="113"/>
      <c r="F404" s="114"/>
      <c r="G404" s="115"/>
      <c r="H404" s="113"/>
      <c r="I404" s="116"/>
      <c r="J404" s="113"/>
      <c r="K404" s="117"/>
      <c r="L404" s="113"/>
      <c r="M404" s="117"/>
      <c r="N404" s="113"/>
      <c r="O404" s="117"/>
      <c r="P404" s="113"/>
      <c r="Q404" s="113"/>
      <c r="R404" s="118"/>
      <c r="S404" s="119"/>
      <c r="W404" s="133">
        <f t="shared" si="20"/>
        <v>0</v>
      </c>
      <c r="X404" s="133">
        <f t="shared" si="21"/>
        <v>0</v>
      </c>
      <c r="Y404" s="133">
        <f t="shared" si="22"/>
        <v>0</v>
      </c>
      <c r="Z404" s="133">
        <f t="shared" si="23"/>
        <v>0</v>
      </c>
    </row>
    <row r="405" spans="1:26" ht="13.8" x14ac:dyDescent="0.25">
      <c r="A405" s="40">
        <v>362</v>
      </c>
      <c r="B405" s="110" t="str">
        <f>IF(C405&gt;0,MAX(B$44:B404)+1,"")</f>
        <v/>
      </c>
      <c r="C405" s="111"/>
      <c r="D405" s="112"/>
      <c r="E405" s="113"/>
      <c r="F405" s="114"/>
      <c r="G405" s="115"/>
      <c r="H405" s="113"/>
      <c r="I405" s="116"/>
      <c r="J405" s="113"/>
      <c r="K405" s="117"/>
      <c r="L405" s="113"/>
      <c r="M405" s="117"/>
      <c r="N405" s="113"/>
      <c r="O405" s="117"/>
      <c r="P405" s="113"/>
      <c r="Q405" s="113"/>
      <c r="R405" s="118"/>
      <c r="S405" s="119"/>
      <c r="W405" s="133">
        <f t="shared" si="20"/>
        <v>0</v>
      </c>
      <c r="X405" s="133">
        <f t="shared" si="21"/>
        <v>0</v>
      </c>
      <c r="Y405" s="133">
        <f t="shared" si="22"/>
        <v>0</v>
      </c>
      <c r="Z405" s="133">
        <f t="shared" si="23"/>
        <v>0</v>
      </c>
    </row>
    <row r="406" spans="1:26" ht="13.8" x14ac:dyDescent="0.25">
      <c r="A406" s="40">
        <v>363</v>
      </c>
      <c r="B406" s="110" t="str">
        <f>IF(C406&gt;0,MAX(B$44:B405)+1,"")</f>
        <v/>
      </c>
      <c r="C406" s="111"/>
      <c r="D406" s="112"/>
      <c r="E406" s="113"/>
      <c r="F406" s="114"/>
      <c r="G406" s="115"/>
      <c r="H406" s="113"/>
      <c r="I406" s="116"/>
      <c r="J406" s="113"/>
      <c r="K406" s="117"/>
      <c r="L406" s="113"/>
      <c r="M406" s="117"/>
      <c r="N406" s="113"/>
      <c r="O406" s="117"/>
      <c r="P406" s="113"/>
      <c r="Q406" s="113"/>
      <c r="R406" s="118"/>
      <c r="S406" s="119"/>
      <c r="W406" s="133">
        <f t="shared" si="20"/>
        <v>0</v>
      </c>
      <c r="X406" s="133">
        <f t="shared" si="21"/>
        <v>0</v>
      </c>
      <c r="Y406" s="133">
        <f t="shared" si="22"/>
        <v>0</v>
      </c>
      <c r="Z406" s="133">
        <f t="shared" si="23"/>
        <v>0</v>
      </c>
    </row>
    <row r="407" spans="1:26" ht="13.8" x14ac:dyDescent="0.25">
      <c r="A407" s="40">
        <v>364</v>
      </c>
      <c r="B407" s="110" t="str">
        <f>IF(C407&gt;0,MAX(B$44:B406)+1,"")</f>
        <v/>
      </c>
      <c r="C407" s="111"/>
      <c r="D407" s="112"/>
      <c r="E407" s="113"/>
      <c r="F407" s="114"/>
      <c r="G407" s="115"/>
      <c r="H407" s="113"/>
      <c r="I407" s="116"/>
      <c r="J407" s="113"/>
      <c r="K407" s="117"/>
      <c r="L407" s="113"/>
      <c r="M407" s="117"/>
      <c r="N407" s="113"/>
      <c r="O407" s="117"/>
      <c r="P407" s="113"/>
      <c r="Q407" s="113"/>
      <c r="R407" s="118"/>
      <c r="S407" s="119"/>
      <c r="W407" s="133">
        <f t="shared" si="20"/>
        <v>0</v>
      </c>
      <c r="X407" s="133">
        <f t="shared" si="21"/>
        <v>0</v>
      </c>
      <c r="Y407" s="133">
        <f t="shared" si="22"/>
        <v>0</v>
      </c>
      <c r="Z407" s="133">
        <f t="shared" si="23"/>
        <v>0</v>
      </c>
    </row>
    <row r="408" spans="1:26" ht="13.8" x14ac:dyDescent="0.25">
      <c r="A408" s="40">
        <v>365</v>
      </c>
      <c r="B408" s="110" t="str">
        <f>IF(C408&gt;0,MAX(B$44:B407)+1,"")</f>
        <v/>
      </c>
      <c r="C408" s="111"/>
      <c r="D408" s="112"/>
      <c r="E408" s="113"/>
      <c r="F408" s="114"/>
      <c r="G408" s="115"/>
      <c r="H408" s="113"/>
      <c r="I408" s="116"/>
      <c r="J408" s="113"/>
      <c r="K408" s="117"/>
      <c r="L408" s="113"/>
      <c r="M408" s="117"/>
      <c r="N408" s="113"/>
      <c r="O408" s="117"/>
      <c r="P408" s="113"/>
      <c r="Q408" s="113"/>
      <c r="R408" s="118"/>
      <c r="S408" s="119"/>
      <c r="W408" s="133">
        <f t="shared" si="20"/>
        <v>0</v>
      </c>
      <c r="X408" s="133">
        <f t="shared" si="21"/>
        <v>0</v>
      </c>
      <c r="Y408" s="133">
        <f t="shared" si="22"/>
        <v>0</v>
      </c>
      <c r="Z408" s="133">
        <f t="shared" si="23"/>
        <v>0</v>
      </c>
    </row>
    <row r="409" spans="1:26" ht="13.8" x14ac:dyDescent="0.25">
      <c r="A409" s="40">
        <v>366</v>
      </c>
      <c r="B409" s="110" t="str">
        <f>IF(C409&gt;0,MAX(B$44:B408)+1,"")</f>
        <v/>
      </c>
      <c r="C409" s="111"/>
      <c r="D409" s="112"/>
      <c r="E409" s="113"/>
      <c r="F409" s="114"/>
      <c r="G409" s="115"/>
      <c r="H409" s="113"/>
      <c r="I409" s="116"/>
      <c r="J409" s="113"/>
      <c r="K409" s="117"/>
      <c r="L409" s="113"/>
      <c r="M409" s="117"/>
      <c r="N409" s="113"/>
      <c r="O409" s="117"/>
      <c r="P409" s="113"/>
      <c r="Q409" s="113"/>
      <c r="R409" s="118"/>
      <c r="S409" s="119"/>
      <c r="W409" s="133">
        <f t="shared" si="20"/>
        <v>0</v>
      </c>
      <c r="X409" s="133">
        <f t="shared" si="21"/>
        <v>0</v>
      </c>
      <c r="Y409" s="133">
        <f t="shared" si="22"/>
        <v>0</v>
      </c>
      <c r="Z409" s="133">
        <f t="shared" si="23"/>
        <v>0</v>
      </c>
    </row>
    <row r="410" spans="1:26" ht="13.8" x14ac:dyDescent="0.25">
      <c r="A410" s="40">
        <v>367</v>
      </c>
      <c r="B410" s="110" t="str">
        <f>IF(C410&gt;0,MAX(B$44:B409)+1,"")</f>
        <v/>
      </c>
      <c r="C410" s="111"/>
      <c r="D410" s="112"/>
      <c r="E410" s="113"/>
      <c r="F410" s="114"/>
      <c r="G410" s="115"/>
      <c r="H410" s="113"/>
      <c r="I410" s="116"/>
      <c r="J410" s="113"/>
      <c r="K410" s="117"/>
      <c r="L410" s="113"/>
      <c r="M410" s="117"/>
      <c r="N410" s="113"/>
      <c r="O410" s="117"/>
      <c r="P410" s="113"/>
      <c r="Q410" s="113"/>
      <c r="R410" s="118"/>
      <c r="S410" s="119"/>
      <c r="W410" s="133">
        <f t="shared" si="20"/>
        <v>0</v>
      </c>
      <c r="X410" s="133">
        <f t="shared" si="21"/>
        <v>0</v>
      </c>
      <c r="Y410" s="133">
        <f t="shared" si="22"/>
        <v>0</v>
      </c>
      <c r="Z410" s="133">
        <f t="shared" si="23"/>
        <v>0</v>
      </c>
    </row>
    <row r="411" spans="1:26" ht="13.8" x14ac:dyDescent="0.25">
      <c r="A411" s="40">
        <v>368</v>
      </c>
      <c r="B411" s="110" t="str">
        <f>IF(C411&gt;0,MAX(B$44:B410)+1,"")</f>
        <v/>
      </c>
      <c r="C411" s="111"/>
      <c r="D411" s="112"/>
      <c r="E411" s="113"/>
      <c r="F411" s="114"/>
      <c r="G411" s="115"/>
      <c r="H411" s="113"/>
      <c r="I411" s="116"/>
      <c r="J411" s="113"/>
      <c r="K411" s="117"/>
      <c r="L411" s="113"/>
      <c r="M411" s="117"/>
      <c r="N411" s="113"/>
      <c r="O411" s="117"/>
      <c r="P411" s="113"/>
      <c r="Q411" s="113"/>
      <c r="R411" s="118"/>
      <c r="S411" s="119"/>
      <c r="W411" s="133">
        <f t="shared" si="20"/>
        <v>0</v>
      </c>
      <c r="X411" s="133">
        <f t="shared" si="21"/>
        <v>0</v>
      </c>
      <c r="Y411" s="133">
        <f t="shared" si="22"/>
        <v>0</v>
      </c>
      <c r="Z411" s="133">
        <f t="shared" si="23"/>
        <v>0</v>
      </c>
    </row>
    <row r="412" spans="1:26" ht="13.8" x14ac:dyDescent="0.25">
      <c r="A412" s="40">
        <v>369</v>
      </c>
      <c r="B412" s="110" t="str">
        <f>IF(C412&gt;0,MAX(B$44:B411)+1,"")</f>
        <v/>
      </c>
      <c r="C412" s="111"/>
      <c r="D412" s="112"/>
      <c r="E412" s="113"/>
      <c r="F412" s="114"/>
      <c r="G412" s="115"/>
      <c r="H412" s="113"/>
      <c r="I412" s="116"/>
      <c r="J412" s="113"/>
      <c r="K412" s="117"/>
      <c r="L412" s="113"/>
      <c r="M412" s="117"/>
      <c r="N412" s="113"/>
      <c r="O412" s="117"/>
      <c r="P412" s="113"/>
      <c r="Q412" s="113"/>
      <c r="R412" s="118"/>
      <c r="S412" s="119"/>
      <c r="W412" s="133">
        <f t="shared" si="20"/>
        <v>0</v>
      </c>
      <c r="X412" s="133">
        <f t="shared" si="21"/>
        <v>0</v>
      </c>
      <c r="Y412" s="133">
        <f t="shared" si="22"/>
        <v>0</v>
      </c>
      <c r="Z412" s="133">
        <f t="shared" si="23"/>
        <v>0</v>
      </c>
    </row>
    <row r="413" spans="1:26" ht="13.8" x14ac:dyDescent="0.25">
      <c r="A413" s="40">
        <v>370</v>
      </c>
      <c r="B413" s="110" t="str">
        <f>IF(C413&gt;0,MAX(B$44:B412)+1,"")</f>
        <v/>
      </c>
      <c r="C413" s="111"/>
      <c r="D413" s="112"/>
      <c r="E413" s="113"/>
      <c r="F413" s="114"/>
      <c r="G413" s="115"/>
      <c r="H413" s="113"/>
      <c r="I413" s="116"/>
      <c r="J413" s="113"/>
      <c r="K413" s="117"/>
      <c r="L413" s="113"/>
      <c r="M413" s="117"/>
      <c r="N413" s="113"/>
      <c r="O413" s="117"/>
      <c r="P413" s="113"/>
      <c r="Q413" s="113"/>
      <c r="R413" s="118"/>
      <c r="S413" s="119"/>
      <c r="W413" s="133">
        <f t="shared" si="20"/>
        <v>0</v>
      </c>
      <c r="X413" s="133">
        <f t="shared" si="21"/>
        <v>0</v>
      </c>
      <c r="Y413" s="133">
        <f t="shared" si="22"/>
        <v>0</v>
      </c>
      <c r="Z413" s="133">
        <f t="shared" si="23"/>
        <v>0</v>
      </c>
    </row>
    <row r="414" spans="1:26" ht="13.8" x14ac:dyDescent="0.25">
      <c r="A414" s="40">
        <v>371</v>
      </c>
      <c r="B414" s="110" t="str">
        <f>IF(C414&gt;0,MAX(B$44:B413)+1,"")</f>
        <v/>
      </c>
      <c r="C414" s="111"/>
      <c r="D414" s="112"/>
      <c r="E414" s="113"/>
      <c r="F414" s="114"/>
      <c r="G414" s="115"/>
      <c r="H414" s="113"/>
      <c r="I414" s="116"/>
      <c r="J414" s="113"/>
      <c r="K414" s="117"/>
      <c r="L414" s="113"/>
      <c r="M414" s="117"/>
      <c r="N414" s="113"/>
      <c r="O414" s="117"/>
      <c r="P414" s="113"/>
      <c r="Q414" s="113"/>
      <c r="R414" s="118"/>
      <c r="S414" s="119"/>
      <c r="W414" s="133">
        <f t="shared" si="20"/>
        <v>0</v>
      </c>
      <c r="X414" s="133">
        <f t="shared" si="21"/>
        <v>0</v>
      </c>
      <c r="Y414" s="133">
        <f t="shared" si="22"/>
        <v>0</v>
      </c>
      <c r="Z414" s="133">
        <f t="shared" si="23"/>
        <v>0</v>
      </c>
    </row>
    <row r="415" spans="1:26" ht="13.8" x14ac:dyDescent="0.25">
      <c r="A415" s="40">
        <v>372</v>
      </c>
      <c r="B415" s="110" t="str">
        <f>IF(C415&gt;0,MAX(B$44:B414)+1,"")</f>
        <v/>
      </c>
      <c r="C415" s="111"/>
      <c r="D415" s="112"/>
      <c r="E415" s="113"/>
      <c r="F415" s="114"/>
      <c r="G415" s="115"/>
      <c r="H415" s="113"/>
      <c r="I415" s="116"/>
      <c r="J415" s="113"/>
      <c r="K415" s="117"/>
      <c r="L415" s="113"/>
      <c r="M415" s="117"/>
      <c r="N415" s="113"/>
      <c r="O415" s="117"/>
      <c r="P415" s="113"/>
      <c r="Q415" s="113"/>
      <c r="R415" s="118"/>
      <c r="S415" s="119"/>
      <c r="W415" s="133">
        <f t="shared" si="20"/>
        <v>0</v>
      </c>
      <c r="X415" s="133">
        <f t="shared" si="21"/>
        <v>0</v>
      </c>
      <c r="Y415" s="133">
        <f t="shared" si="22"/>
        <v>0</v>
      </c>
      <c r="Z415" s="133">
        <f t="shared" si="23"/>
        <v>0</v>
      </c>
    </row>
    <row r="416" spans="1:26" ht="13.8" x14ac:dyDescent="0.25">
      <c r="A416" s="40">
        <v>373</v>
      </c>
      <c r="B416" s="110" t="str">
        <f>IF(C416&gt;0,MAX(B$44:B415)+1,"")</f>
        <v/>
      </c>
      <c r="C416" s="111"/>
      <c r="D416" s="112"/>
      <c r="E416" s="113"/>
      <c r="F416" s="114"/>
      <c r="G416" s="115"/>
      <c r="H416" s="113"/>
      <c r="I416" s="116"/>
      <c r="J416" s="113"/>
      <c r="K416" s="117"/>
      <c r="L416" s="113"/>
      <c r="M416" s="117"/>
      <c r="N416" s="113"/>
      <c r="O416" s="117"/>
      <c r="P416" s="113"/>
      <c r="Q416" s="113"/>
      <c r="R416" s="118"/>
      <c r="S416" s="119"/>
      <c r="W416" s="133">
        <f t="shared" si="20"/>
        <v>0</v>
      </c>
      <c r="X416" s="133">
        <f t="shared" si="21"/>
        <v>0</v>
      </c>
      <c r="Y416" s="133">
        <f t="shared" si="22"/>
        <v>0</v>
      </c>
      <c r="Z416" s="133">
        <f t="shared" si="23"/>
        <v>0</v>
      </c>
    </row>
    <row r="417" spans="1:26" ht="13.8" x14ac:dyDescent="0.25">
      <c r="A417" s="40">
        <v>374</v>
      </c>
      <c r="B417" s="110" t="str">
        <f>IF(C417&gt;0,MAX(B$44:B416)+1,"")</f>
        <v/>
      </c>
      <c r="C417" s="111"/>
      <c r="D417" s="112"/>
      <c r="E417" s="113"/>
      <c r="F417" s="114"/>
      <c r="G417" s="115"/>
      <c r="H417" s="113"/>
      <c r="I417" s="116"/>
      <c r="J417" s="113"/>
      <c r="K417" s="117"/>
      <c r="L417" s="113"/>
      <c r="M417" s="117"/>
      <c r="N417" s="113"/>
      <c r="O417" s="117"/>
      <c r="P417" s="113"/>
      <c r="Q417" s="113"/>
      <c r="R417" s="118"/>
      <c r="S417" s="119"/>
      <c r="W417" s="133">
        <f t="shared" si="20"/>
        <v>0</v>
      </c>
      <c r="X417" s="133">
        <f t="shared" si="21"/>
        <v>0</v>
      </c>
      <c r="Y417" s="133">
        <f t="shared" si="22"/>
        <v>0</v>
      </c>
      <c r="Z417" s="133">
        <f t="shared" si="23"/>
        <v>0</v>
      </c>
    </row>
    <row r="418" spans="1:26" ht="13.8" x14ac:dyDescent="0.25">
      <c r="A418" s="40">
        <v>375</v>
      </c>
      <c r="B418" s="110" t="str">
        <f>IF(C418&gt;0,MAX(B$44:B417)+1,"")</f>
        <v/>
      </c>
      <c r="C418" s="111"/>
      <c r="D418" s="112"/>
      <c r="E418" s="113"/>
      <c r="F418" s="114"/>
      <c r="G418" s="115"/>
      <c r="H418" s="113"/>
      <c r="I418" s="116"/>
      <c r="J418" s="113"/>
      <c r="K418" s="117"/>
      <c r="L418" s="113"/>
      <c r="M418" s="117"/>
      <c r="N418" s="113"/>
      <c r="O418" s="117"/>
      <c r="P418" s="113"/>
      <c r="Q418" s="113"/>
      <c r="R418" s="118"/>
      <c r="S418" s="119"/>
      <c r="W418" s="133">
        <f t="shared" si="20"/>
        <v>0</v>
      </c>
      <c r="X418" s="133">
        <f t="shared" si="21"/>
        <v>0</v>
      </c>
      <c r="Y418" s="133">
        <f t="shared" si="22"/>
        <v>0</v>
      </c>
      <c r="Z418" s="133">
        <f t="shared" si="23"/>
        <v>0</v>
      </c>
    </row>
    <row r="419" spans="1:26" ht="13.8" x14ac:dyDescent="0.25">
      <c r="A419" s="40">
        <v>376</v>
      </c>
      <c r="B419" s="110" t="str">
        <f>IF(C419&gt;0,MAX(B$44:B418)+1,"")</f>
        <v/>
      </c>
      <c r="C419" s="111"/>
      <c r="D419" s="112"/>
      <c r="E419" s="113"/>
      <c r="F419" s="114"/>
      <c r="G419" s="115"/>
      <c r="H419" s="113"/>
      <c r="I419" s="116"/>
      <c r="J419" s="113"/>
      <c r="K419" s="117"/>
      <c r="L419" s="113"/>
      <c r="M419" s="117"/>
      <c r="N419" s="113"/>
      <c r="O419" s="117"/>
      <c r="P419" s="113"/>
      <c r="Q419" s="113"/>
      <c r="R419" s="118"/>
      <c r="S419" s="119"/>
      <c r="W419" s="133">
        <f t="shared" si="20"/>
        <v>0</v>
      </c>
      <c r="X419" s="133">
        <f t="shared" si="21"/>
        <v>0</v>
      </c>
      <c r="Y419" s="133">
        <f t="shared" si="22"/>
        <v>0</v>
      </c>
      <c r="Z419" s="133">
        <f t="shared" si="23"/>
        <v>0</v>
      </c>
    </row>
    <row r="420" spans="1:26" ht="13.8" x14ac:dyDescent="0.25">
      <c r="A420" s="40">
        <v>377</v>
      </c>
      <c r="B420" s="110" t="str">
        <f>IF(C420&gt;0,MAX(B$44:B419)+1,"")</f>
        <v/>
      </c>
      <c r="C420" s="111"/>
      <c r="D420" s="112"/>
      <c r="E420" s="113"/>
      <c r="F420" s="114"/>
      <c r="G420" s="115"/>
      <c r="H420" s="113"/>
      <c r="I420" s="116"/>
      <c r="J420" s="113"/>
      <c r="K420" s="117"/>
      <c r="L420" s="113"/>
      <c r="M420" s="117"/>
      <c r="N420" s="113"/>
      <c r="O420" s="117"/>
      <c r="P420" s="113"/>
      <c r="Q420" s="113"/>
      <c r="R420" s="118"/>
      <c r="S420" s="119"/>
      <c r="W420" s="133">
        <f t="shared" si="20"/>
        <v>0</v>
      </c>
      <c r="X420" s="133">
        <f t="shared" si="21"/>
        <v>0</v>
      </c>
      <c r="Y420" s="133">
        <f t="shared" si="22"/>
        <v>0</v>
      </c>
      <c r="Z420" s="133">
        <f t="shared" si="23"/>
        <v>0</v>
      </c>
    </row>
    <row r="421" spans="1:26" ht="13.8" x14ac:dyDescent="0.25">
      <c r="A421" s="40">
        <v>378</v>
      </c>
      <c r="B421" s="110" t="str">
        <f>IF(C421&gt;0,MAX(B$44:B420)+1,"")</f>
        <v/>
      </c>
      <c r="C421" s="111"/>
      <c r="D421" s="112"/>
      <c r="E421" s="113"/>
      <c r="F421" s="114"/>
      <c r="G421" s="115"/>
      <c r="H421" s="113"/>
      <c r="I421" s="116"/>
      <c r="J421" s="113"/>
      <c r="K421" s="117"/>
      <c r="L421" s="113"/>
      <c r="M421" s="117"/>
      <c r="N421" s="113"/>
      <c r="O421" s="117"/>
      <c r="P421" s="113"/>
      <c r="Q421" s="113"/>
      <c r="R421" s="118"/>
      <c r="S421" s="119"/>
      <c r="W421" s="133">
        <f t="shared" si="20"/>
        <v>0</v>
      </c>
      <c r="X421" s="133">
        <f t="shared" si="21"/>
        <v>0</v>
      </c>
      <c r="Y421" s="133">
        <f t="shared" si="22"/>
        <v>0</v>
      </c>
      <c r="Z421" s="133">
        <f t="shared" si="23"/>
        <v>0</v>
      </c>
    </row>
    <row r="422" spans="1:26" ht="13.8" x14ac:dyDescent="0.25">
      <c r="A422" s="40">
        <v>379</v>
      </c>
      <c r="B422" s="110" t="str">
        <f>IF(C422&gt;0,MAX(B$44:B421)+1,"")</f>
        <v/>
      </c>
      <c r="C422" s="111"/>
      <c r="D422" s="112"/>
      <c r="E422" s="113"/>
      <c r="F422" s="114"/>
      <c r="G422" s="115"/>
      <c r="H422" s="113"/>
      <c r="I422" s="116"/>
      <c r="J422" s="113"/>
      <c r="K422" s="117"/>
      <c r="L422" s="113"/>
      <c r="M422" s="117"/>
      <c r="N422" s="113"/>
      <c r="O422" s="117"/>
      <c r="P422" s="113"/>
      <c r="Q422" s="113"/>
      <c r="R422" s="118"/>
      <c r="S422" s="119"/>
      <c r="W422" s="133">
        <f t="shared" si="20"/>
        <v>0</v>
      </c>
      <c r="X422" s="133">
        <f t="shared" si="21"/>
        <v>0</v>
      </c>
      <c r="Y422" s="133">
        <f t="shared" si="22"/>
        <v>0</v>
      </c>
      <c r="Z422" s="133">
        <f t="shared" si="23"/>
        <v>0</v>
      </c>
    </row>
    <row r="423" spans="1:26" ht="13.8" x14ac:dyDescent="0.25">
      <c r="A423" s="40">
        <v>380</v>
      </c>
      <c r="B423" s="110" t="str">
        <f>IF(C423&gt;0,MAX(B$44:B422)+1,"")</f>
        <v/>
      </c>
      <c r="C423" s="111"/>
      <c r="D423" s="112"/>
      <c r="E423" s="113"/>
      <c r="F423" s="114"/>
      <c r="G423" s="115"/>
      <c r="H423" s="113"/>
      <c r="I423" s="116"/>
      <c r="J423" s="113"/>
      <c r="K423" s="117"/>
      <c r="L423" s="113"/>
      <c r="M423" s="117"/>
      <c r="N423" s="113"/>
      <c r="O423" s="117"/>
      <c r="P423" s="113"/>
      <c r="Q423" s="113"/>
      <c r="R423" s="118"/>
      <c r="S423" s="119"/>
      <c r="W423" s="133">
        <f t="shared" si="20"/>
        <v>0</v>
      </c>
      <c r="X423" s="133">
        <f t="shared" si="21"/>
        <v>0</v>
      </c>
      <c r="Y423" s="133">
        <f t="shared" si="22"/>
        <v>0</v>
      </c>
      <c r="Z423" s="133">
        <f t="shared" si="23"/>
        <v>0</v>
      </c>
    </row>
    <row r="424" spans="1:26" ht="13.8" x14ac:dyDescent="0.25">
      <c r="A424" s="40">
        <v>381</v>
      </c>
      <c r="B424" s="110" t="str">
        <f>IF(C424&gt;0,MAX(B$44:B423)+1,"")</f>
        <v/>
      </c>
      <c r="C424" s="111"/>
      <c r="D424" s="112"/>
      <c r="E424" s="113"/>
      <c r="F424" s="114"/>
      <c r="G424" s="115"/>
      <c r="H424" s="113"/>
      <c r="I424" s="116"/>
      <c r="J424" s="113"/>
      <c r="K424" s="117"/>
      <c r="L424" s="113"/>
      <c r="M424" s="117"/>
      <c r="N424" s="113"/>
      <c r="O424" s="117"/>
      <c r="P424" s="113"/>
      <c r="Q424" s="113"/>
      <c r="R424" s="118"/>
      <c r="S424" s="119"/>
      <c r="W424" s="133">
        <f t="shared" si="20"/>
        <v>0</v>
      </c>
      <c r="X424" s="133">
        <f t="shared" si="21"/>
        <v>0</v>
      </c>
      <c r="Y424" s="133">
        <f t="shared" si="22"/>
        <v>0</v>
      </c>
      <c r="Z424" s="133">
        <f t="shared" si="23"/>
        <v>0</v>
      </c>
    </row>
    <row r="425" spans="1:26" ht="13.8" x14ac:dyDescent="0.25">
      <c r="A425" s="40">
        <v>382</v>
      </c>
      <c r="B425" s="110" t="str">
        <f>IF(C425&gt;0,MAX(B$44:B424)+1,"")</f>
        <v/>
      </c>
      <c r="C425" s="111"/>
      <c r="D425" s="112"/>
      <c r="E425" s="113"/>
      <c r="F425" s="114"/>
      <c r="G425" s="115"/>
      <c r="H425" s="113"/>
      <c r="I425" s="116"/>
      <c r="J425" s="113"/>
      <c r="K425" s="117"/>
      <c r="L425" s="113"/>
      <c r="M425" s="117"/>
      <c r="N425" s="113"/>
      <c r="O425" s="117"/>
      <c r="P425" s="113"/>
      <c r="Q425" s="113"/>
      <c r="R425" s="118"/>
      <c r="S425" s="119"/>
      <c r="W425" s="133">
        <f t="shared" si="20"/>
        <v>0</v>
      </c>
      <c r="X425" s="133">
        <f t="shared" si="21"/>
        <v>0</v>
      </c>
      <c r="Y425" s="133">
        <f t="shared" si="22"/>
        <v>0</v>
      </c>
      <c r="Z425" s="133">
        <f t="shared" si="23"/>
        <v>0</v>
      </c>
    </row>
    <row r="426" spans="1:26" ht="13.8" x14ac:dyDescent="0.25">
      <c r="A426" s="40">
        <v>383</v>
      </c>
      <c r="B426" s="110" t="str">
        <f>IF(C426&gt;0,MAX(B$44:B425)+1,"")</f>
        <v/>
      </c>
      <c r="C426" s="111"/>
      <c r="D426" s="112"/>
      <c r="E426" s="113"/>
      <c r="F426" s="114"/>
      <c r="G426" s="115"/>
      <c r="H426" s="113"/>
      <c r="I426" s="116"/>
      <c r="J426" s="113"/>
      <c r="K426" s="117"/>
      <c r="L426" s="113"/>
      <c r="M426" s="117"/>
      <c r="N426" s="113"/>
      <c r="O426" s="117"/>
      <c r="P426" s="113"/>
      <c r="Q426" s="113"/>
      <c r="R426" s="118"/>
      <c r="S426" s="119"/>
      <c r="W426" s="133">
        <f t="shared" si="20"/>
        <v>0</v>
      </c>
      <c r="X426" s="133">
        <f t="shared" si="21"/>
        <v>0</v>
      </c>
      <c r="Y426" s="133">
        <f t="shared" si="22"/>
        <v>0</v>
      </c>
      <c r="Z426" s="133">
        <f t="shared" si="23"/>
        <v>0</v>
      </c>
    </row>
    <row r="427" spans="1:26" ht="13.8" x14ac:dyDescent="0.25">
      <c r="A427" s="40">
        <v>384</v>
      </c>
      <c r="B427" s="110" t="str">
        <f>IF(C427&gt;0,MAX(B$44:B426)+1,"")</f>
        <v/>
      </c>
      <c r="C427" s="111"/>
      <c r="D427" s="112"/>
      <c r="E427" s="113"/>
      <c r="F427" s="114"/>
      <c r="G427" s="115"/>
      <c r="H427" s="113"/>
      <c r="I427" s="116"/>
      <c r="J427" s="113"/>
      <c r="K427" s="117"/>
      <c r="L427" s="113"/>
      <c r="M427" s="117"/>
      <c r="N427" s="113"/>
      <c r="O427" s="117"/>
      <c r="P427" s="113"/>
      <c r="Q427" s="113"/>
      <c r="R427" s="118"/>
      <c r="S427" s="119"/>
      <c r="W427" s="133">
        <f t="shared" si="20"/>
        <v>0</v>
      </c>
      <c r="X427" s="133">
        <f t="shared" si="21"/>
        <v>0</v>
      </c>
      <c r="Y427" s="133">
        <f t="shared" si="22"/>
        <v>0</v>
      </c>
      <c r="Z427" s="133">
        <f t="shared" si="23"/>
        <v>0</v>
      </c>
    </row>
    <row r="428" spans="1:26" ht="13.8" x14ac:dyDescent="0.25">
      <c r="A428" s="40">
        <v>385</v>
      </c>
      <c r="B428" s="110" t="str">
        <f>IF(C428&gt;0,MAX(B$44:B427)+1,"")</f>
        <v/>
      </c>
      <c r="C428" s="111"/>
      <c r="D428" s="112"/>
      <c r="E428" s="113"/>
      <c r="F428" s="114"/>
      <c r="G428" s="115"/>
      <c r="H428" s="113"/>
      <c r="I428" s="116"/>
      <c r="J428" s="113"/>
      <c r="K428" s="117"/>
      <c r="L428" s="113"/>
      <c r="M428" s="117"/>
      <c r="N428" s="113"/>
      <c r="O428" s="117"/>
      <c r="P428" s="113"/>
      <c r="Q428" s="113"/>
      <c r="R428" s="118"/>
      <c r="S428" s="119"/>
      <c r="W428" s="133">
        <f t="shared" si="20"/>
        <v>0</v>
      </c>
      <c r="X428" s="133">
        <f t="shared" si="21"/>
        <v>0</v>
      </c>
      <c r="Y428" s="133">
        <f t="shared" si="22"/>
        <v>0</v>
      </c>
      <c r="Z428" s="133">
        <f t="shared" si="23"/>
        <v>0</v>
      </c>
    </row>
    <row r="429" spans="1:26" ht="13.8" x14ac:dyDescent="0.25">
      <c r="A429" s="40">
        <v>386</v>
      </c>
      <c r="B429" s="110" t="str">
        <f>IF(C429&gt;0,MAX(B$44:B428)+1,"")</f>
        <v/>
      </c>
      <c r="C429" s="111"/>
      <c r="D429" s="112"/>
      <c r="E429" s="113"/>
      <c r="F429" s="114"/>
      <c r="G429" s="115"/>
      <c r="H429" s="113"/>
      <c r="I429" s="116"/>
      <c r="J429" s="113"/>
      <c r="K429" s="117"/>
      <c r="L429" s="113"/>
      <c r="M429" s="117"/>
      <c r="N429" s="113"/>
      <c r="O429" s="117"/>
      <c r="P429" s="113"/>
      <c r="Q429" s="113"/>
      <c r="R429" s="118"/>
      <c r="S429" s="119"/>
      <c r="W429" s="133">
        <f t="shared" ref="W429:W492" si="24">K429*I429</f>
        <v>0</v>
      </c>
      <c r="X429" s="133">
        <f t="shared" ref="X429:X492" si="25">M429*I429</f>
        <v>0</v>
      </c>
      <c r="Y429" s="133">
        <f t="shared" ref="Y429:Y492" si="26">O429*I429</f>
        <v>0</v>
      </c>
      <c r="Z429" s="133">
        <f t="shared" ref="Z429:Z492" si="27">IF(E429="No",I429,0)</f>
        <v>0</v>
      </c>
    </row>
    <row r="430" spans="1:26" ht="13.8" x14ac:dyDescent="0.25">
      <c r="A430" s="40">
        <v>387</v>
      </c>
      <c r="B430" s="110" t="str">
        <f>IF(C430&gt;0,MAX(B$44:B429)+1,"")</f>
        <v/>
      </c>
      <c r="C430" s="111"/>
      <c r="D430" s="112"/>
      <c r="E430" s="113"/>
      <c r="F430" s="114"/>
      <c r="G430" s="115"/>
      <c r="H430" s="113"/>
      <c r="I430" s="116"/>
      <c r="J430" s="113"/>
      <c r="K430" s="117"/>
      <c r="L430" s="113"/>
      <c r="M430" s="117"/>
      <c r="N430" s="113"/>
      <c r="O430" s="117"/>
      <c r="P430" s="113"/>
      <c r="Q430" s="113"/>
      <c r="R430" s="118"/>
      <c r="S430" s="119"/>
      <c r="W430" s="133">
        <f t="shared" si="24"/>
        <v>0</v>
      </c>
      <c r="X430" s="133">
        <f t="shared" si="25"/>
        <v>0</v>
      </c>
      <c r="Y430" s="133">
        <f t="shared" si="26"/>
        <v>0</v>
      </c>
      <c r="Z430" s="133">
        <f t="shared" si="27"/>
        <v>0</v>
      </c>
    </row>
    <row r="431" spans="1:26" ht="13.8" x14ac:dyDescent="0.25">
      <c r="A431" s="40">
        <v>388</v>
      </c>
      <c r="B431" s="110" t="str">
        <f>IF(C431&gt;0,MAX(B$44:B430)+1,"")</f>
        <v/>
      </c>
      <c r="C431" s="111"/>
      <c r="D431" s="112"/>
      <c r="E431" s="113"/>
      <c r="F431" s="114"/>
      <c r="G431" s="115"/>
      <c r="H431" s="113"/>
      <c r="I431" s="116"/>
      <c r="J431" s="113"/>
      <c r="K431" s="117"/>
      <c r="L431" s="113"/>
      <c r="M431" s="117"/>
      <c r="N431" s="113"/>
      <c r="O431" s="117"/>
      <c r="P431" s="113"/>
      <c r="Q431" s="113"/>
      <c r="R431" s="118"/>
      <c r="S431" s="119"/>
      <c r="W431" s="133">
        <f t="shared" si="24"/>
        <v>0</v>
      </c>
      <c r="X431" s="133">
        <f t="shared" si="25"/>
        <v>0</v>
      </c>
      <c r="Y431" s="133">
        <f t="shared" si="26"/>
        <v>0</v>
      </c>
      <c r="Z431" s="133">
        <f t="shared" si="27"/>
        <v>0</v>
      </c>
    </row>
    <row r="432" spans="1:26" ht="13.8" x14ac:dyDescent="0.25">
      <c r="A432" s="40">
        <v>389</v>
      </c>
      <c r="B432" s="110" t="str">
        <f>IF(C432&gt;0,MAX(B$44:B431)+1,"")</f>
        <v/>
      </c>
      <c r="C432" s="111"/>
      <c r="D432" s="112"/>
      <c r="E432" s="113"/>
      <c r="F432" s="114"/>
      <c r="G432" s="115"/>
      <c r="H432" s="113"/>
      <c r="I432" s="116"/>
      <c r="J432" s="113"/>
      <c r="K432" s="117"/>
      <c r="L432" s="113"/>
      <c r="M432" s="117"/>
      <c r="N432" s="113"/>
      <c r="O432" s="117"/>
      <c r="P432" s="113"/>
      <c r="Q432" s="113"/>
      <c r="R432" s="118"/>
      <c r="S432" s="119"/>
      <c r="W432" s="133">
        <f t="shared" si="24"/>
        <v>0</v>
      </c>
      <c r="X432" s="133">
        <f t="shared" si="25"/>
        <v>0</v>
      </c>
      <c r="Y432" s="133">
        <f t="shared" si="26"/>
        <v>0</v>
      </c>
      <c r="Z432" s="133">
        <f t="shared" si="27"/>
        <v>0</v>
      </c>
    </row>
    <row r="433" spans="1:26" ht="13.8" x14ac:dyDescent="0.25">
      <c r="A433" s="40">
        <v>390</v>
      </c>
      <c r="B433" s="110" t="str">
        <f>IF(C433&gt;0,MAX(B$44:B432)+1,"")</f>
        <v/>
      </c>
      <c r="C433" s="111"/>
      <c r="D433" s="112"/>
      <c r="E433" s="113"/>
      <c r="F433" s="114"/>
      <c r="G433" s="115"/>
      <c r="H433" s="113"/>
      <c r="I433" s="116"/>
      <c r="J433" s="113"/>
      <c r="K433" s="117"/>
      <c r="L433" s="113"/>
      <c r="M433" s="117"/>
      <c r="N433" s="113"/>
      <c r="O433" s="117"/>
      <c r="P433" s="113"/>
      <c r="Q433" s="113"/>
      <c r="R433" s="118"/>
      <c r="S433" s="119"/>
      <c r="W433" s="133">
        <f t="shared" si="24"/>
        <v>0</v>
      </c>
      <c r="X433" s="133">
        <f t="shared" si="25"/>
        <v>0</v>
      </c>
      <c r="Y433" s="133">
        <f t="shared" si="26"/>
        <v>0</v>
      </c>
      <c r="Z433" s="133">
        <f t="shared" si="27"/>
        <v>0</v>
      </c>
    </row>
    <row r="434" spans="1:26" ht="13.8" x14ac:dyDescent="0.25">
      <c r="A434" s="40">
        <v>391</v>
      </c>
      <c r="B434" s="110" t="str">
        <f>IF(C434&gt;0,MAX(B$44:B433)+1,"")</f>
        <v/>
      </c>
      <c r="C434" s="111"/>
      <c r="D434" s="112"/>
      <c r="E434" s="113"/>
      <c r="F434" s="114"/>
      <c r="G434" s="115"/>
      <c r="H434" s="113"/>
      <c r="I434" s="116"/>
      <c r="J434" s="113"/>
      <c r="K434" s="117"/>
      <c r="L434" s="113"/>
      <c r="M434" s="117"/>
      <c r="N434" s="113"/>
      <c r="O434" s="117"/>
      <c r="P434" s="113"/>
      <c r="Q434" s="113"/>
      <c r="R434" s="118"/>
      <c r="S434" s="119"/>
      <c r="W434" s="133">
        <f t="shared" si="24"/>
        <v>0</v>
      </c>
      <c r="X434" s="133">
        <f t="shared" si="25"/>
        <v>0</v>
      </c>
      <c r="Y434" s="133">
        <f t="shared" si="26"/>
        <v>0</v>
      </c>
      <c r="Z434" s="133">
        <f t="shared" si="27"/>
        <v>0</v>
      </c>
    </row>
    <row r="435" spans="1:26" ht="13.8" x14ac:dyDescent="0.25">
      <c r="A435" s="40">
        <v>392</v>
      </c>
      <c r="B435" s="110" t="str">
        <f>IF(C435&gt;0,MAX(B$44:B434)+1,"")</f>
        <v/>
      </c>
      <c r="C435" s="111"/>
      <c r="D435" s="112"/>
      <c r="E435" s="113"/>
      <c r="F435" s="114"/>
      <c r="G435" s="115"/>
      <c r="H435" s="113"/>
      <c r="I435" s="116"/>
      <c r="J435" s="113"/>
      <c r="K435" s="117"/>
      <c r="L435" s="113"/>
      <c r="M435" s="117"/>
      <c r="N435" s="113"/>
      <c r="O435" s="117"/>
      <c r="P435" s="113"/>
      <c r="Q435" s="113"/>
      <c r="R435" s="118"/>
      <c r="S435" s="119"/>
      <c r="W435" s="133">
        <f t="shared" si="24"/>
        <v>0</v>
      </c>
      <c r="X435" s="133">
        <f t="shared" si="25"/>
        <v>0</v>
      </c>
      <c r="Y435" s="133">
        <f t="shared" si="26"/>
        <v>0</v>
      </c>
      <c r="Z435" s="133">
        <f t="shared" si="27"/>
        <v>0</v>
      </c>
    </row>
    <row r="436" spans="1:26" ht="13.8" x14ac:dyDescent="0.25">
      <c r="A436" s="40">
        <v>393</v>
      </c>
      <c r="B436" s="110" t="str">
        <f>IF(C436&gt;0,MAX(B$44:B435)+1,"")</f>
        <v/>
      </c>
      <c r="C436" s="111"/>
      <c r="D436" s="112"/>
      <c r="E436" s="113"/>
      <c r="F436" s="114"/>
      <c r="G436" s="115"/>
      <c r="H436" s="113"/>
      <c r="I436" s="116"/>
      <c r="J436" s="113"/>
      <c r="K436" s="117"/>
      <c r="L436" s="113"/>
      <c r="M436" s="117"/>
      <c r="N436" s="113"/>
      <c r="O436" s="117"/>
      <c r="P436" s="113"/>
      <c r="Q436" s="113"/>
      <c r="R436" s="118"/>
      <c r="S436" s="119"/>
      <c r="W436" s="133">
        <f t="shared" si="24"/>
        <v>0</v>
      </c>
      <c r="X436" s="133">
        <f t="shared" si="25"/>
        <v>0</v>
      </c>
      <c r="Y436" s="133">
        <f t="shared" si="26"/>
        <v>0</v>
      </c>
      <c r="Z436" s="133">
        <f t="shared" si="27"/>
        <v>0</v>
      </c>
    </row>
    <row r="437" spans="1:26" ht="13.8" x14ac:dyDescent="0.25">
      <c r="A437" s="40">
        <v>394</v>
      </c>
      <c r="B437" s="110" t="str">
        <f>IF(C437&gt;0,MAX(B$44:B436)+1,"")</f>
        <v/>
      </c>
      <c r="C437" s="111"/>
      <c r="D437" s="112"/>
      <c r="E437" s="113"/>
      <c r="F437" s="114"/>
      <c r="G437" s="115"/>
      <c r="H437" s="113"/>
      <c r="I437" s="116"/>
      <c r="J437" s="113"/>
      <c r="K437" s="117"/>
      <c r="L437" s="113"/>
      <c r="M437" s="117"/>
      <c r="N437" s="113"/>
      <c r="O437" s="117"/>
      <c r="P437" s="113"/>
      <c r="Q437" s="113"/>
      <c r="R437" s="118"/>
      <c r="S437" s="119"/>
      <c r="W437" s="133">
        <f t="shared" si="24"/>
        <v>0</v>
      </c>
      <c r="X437" s="133">
        <f t="shared" si="25"/>
        <v>0</v>
      </c>
      <c r="Y437" s="133">
        <f t="shared" si="26"/>
        <v>0</v>
      </c>
      <c r="Z437" s="133">
        <f t="shared" si="27"/>
        <v>0</v>
      </c>
    </row>
    <row r="438" spans="1:26" ht="13.8" x14ac:dyDescent="0.25">
      <c r="A438" s="40">
        <v>395</v>
      </c>
      <c r="B438" s="110" t="str">
        <f>IF(C438&gt;0,MAX(B$44:B437)+1,"")</f>
        <v/>
      </c>
      <c r="C438" s="111"/>
      <c r="D438" s="112"/>
      <c r="E438" s="113"/>
      <c r="F438" s="114"/>
      <c r="G438" s="115"/>
      <c r="H438" s="113"/>
      <c r="I438" s="116"/>
      <c r="J438" s="113"/>
      <c r="K438" s="117"/>
      <c r="L438" s="113"/>
      <c r="M438" s="117"/>
      <c r="N438" s="113"/>
      <c r="O438" s="117"/>
      <c r="P438" s="113"/>
      <c r="Q438" s="113"/>
      <c r="R438" s="118"/>
      <c r="S438" s="119"/>
      <c r="W438" s="133">
        <f t="shared" si="24"/>
        <v>0</v>
      </c>
      <c r="X438" s="133">
        <f t="shared" si="25"/>
        <v>0</v>
      </c>
      <c r="Y438" s="133">
        <f t="shared" si="26"/>
        <v>0</v>
      </c>
      <c r="Z438" s="133">
        <f t="shared" si="27"/>
        <v>0</v>
      </c>
    </row>
    <row r="439" spans="1:26" ht="13.8" x14ac:dyDescent="0.25">
      <c r="A439" s="40">
        <v>396</v>
      </c>
      <c r="B439" s="110" t="str">
        <f>IF(C439&gt;0,MAX(B$44:B438)+1,"")</f>
        <v/>
      </c>
      <c r="C439" s="111"/>
      <c r="D439" s="112"/>
      <c r="E439" s="113"/>
      <c r="F439" s="114"/>
      <c r="G439" s="115"/>
      <c r="H439" s="113"/>
      <c r="I439" s="116"/>
      <c r="J439" s="113"/>
      <c r="K439" s="117"/>
      <c r="L439" s="113"/>
      <c r="M439" s="117"/>
      <c r="N439" s="113"/>
      <c r="O439" s="117"/>
      <c r="P439" s="113"/>
      <c r="Q439" s="113"/>
      <c r="R439" s="118"/>
      <c r="S439" s="119"/>
      <c r="W439" s="133">
        <f t="shared" si="24"/>
        <v>0</v>
      </c>
      <c r="X439" s="133">
        <f t="shared" si="25"/>
        <v>0</v>
      </c>
      <c r="Y439" s="133">
        <f t="shared" si="26"/>
        <v>0</v>
      </c>
      <c r="Z439" s="133">
        <f t="shared" si="27"/>
        <v>0</v>
      </c>
    </row>
    <row r="440" spans="1:26" ht="13.8" x14ac:dyDescent="0.25">
      <c r="A440" s="40">
        <v>397</v>
      </c>
      <c r="B440" s="110" t="str">
        <f>IF(C440&gt;0,MAX(B$44:B439)+1,"")</f>
        <v/>
      </c>
      <c r="C440" s="111"/>
      <c r="D440" s="112"/>
      <c r="E440" s="113"/>
      <c r="F440" s="114"/>
      <c r="G440" s="115"/>
      <c r="H440" s="113"/>
      <c r="I440" s="116"/>
      <c r="J440" s="113"/>
      <c r="K440" s="117"/>
      <c r="L440" s="113"/>
      <c r="M440" s="117"/>
      <c r="N440" s="113"/>
      <c r="O440" s="117"/>
      <c r="P440" s="113"/>
      <c r="Q440" s="113"/>
      <c r="R440" s="118"/>
      <c r="S440" s="119"/>
      <c r="W440" s="133">
        <f t="shared" si="24"/>
        <v>0</v>
      </c>
      <c r="X440" s="133">
        <f t="shared" si="25"/>
        <v>0</v>
      </c>
      <c r="Y440" s="133">
        <f t="shared" si="26"/>
        <v>0</v>
      </c>
      <c r="Z440" s="133">
        <f t="shared" si="27"/>
        <v>0</v>
      </c>
    </row>
    <row r="441" spans="1:26" ht="13.8" x14ac:dyDescent="0.25">
      <c r="A441" s="40">
        <v>398</v>
      </c>
      <c r="B441" s="110" t="str">
        <f>IF(C441&gt;0,MAX(B$44:B440)+1,"")</f>
        <v/>
      </c>
      <c r="C441" s="111"/>
      <c r="D441" s="112"/>
      <c r="E441" s="113"/>
      <c r="F441" s="114"/>
      <c r="G441" s="115"/>
      <c r="H441" s="113"/>
      <c r="I441" s="116"/>
      <c r="J441" s="113"/>
      <c r="K441" s="117"/>
      <c r="L441" s="113"/>
      <c r="M441" s="117"/>
      <c r="N441" s="113"/>
      <c r="O441" s="117"/>
      <c r="P441" s="113"/>
      <c r="Q441" s="113"/>
      <c r="R441" s="118"/>
      <c r="S441" s="119"/>
      <c r="W441" s="133">
        <f t="shared" si="24"/>
        <v>0</v>
      </c>
      <c r="X441" s="133">
        <f t="shared" si="25"/>
        <v>0</v>
      </c>
      <c r="Y441" s="133">
        <f t="shared" si="26"/>
        <v>0</v>
      </c>
      <c r="Z441" s="133">
        <f t="shared" si="27"/>
        <v>0</v>
      </c>
    </row>
    <row r="442" spans="1:26" ht="13.8" x14ac:dyDescent="0.25">
      <c r="A442" s="40">
        <v>399</v>
      </c>
      <c r="B442" s="110" t="str">
        <f>IF(C442&gt;0,MAX(B$44:B441)+1,"")</f>
        <v/>
      </c>
      <c r="C442" s="111"/>
      <c r="D442" s="112"/>
      <c r="E442" s="113"/>
      <c r="F442" s="114"/>
      <c r="G442" s="115"/>
      <c r="H442" s="113"/>
      <c r="I442" s="116"/>
      <c r="J442" s="113"/>
      <c r="K442" s="117"/>
      <c r="L442" s="113"/>
      <c r="M442" s="117"/>
      <c r="N442" s="113"/>
      <c r="O442" s="117"/>
      <c r="P442" s="113"/>
      <c r="Q442" s="113"/>
      <c r="R442" s="118"/>
      <c r="S442" s="119"/>
      <c r="W442" s="133">
        <f t="shared" si="24"/>
        <v>0</v>
      </c>
      <c r="X442" s="133">
        <f t="shared" si="25"/>
        <v>0</v>
      </c>
      <c r="Y442" s="133">
        <f t="shared" si="26"/>
        <v>0</v>
      </c>
      <c r="Z442" s="133">
        <f t="shared" si="27"/>
        <v>0</v>
      </c>
    </row>
    <row r="443" spans="1:26" ht="13.8" x14ac:dyDescent="0.25">
      <c r="A443" s="40">
        <v>400</v>
      </c>
      <c r="B443" s="110" t="str">
        <f>IF(C443&gt;0,MAX(B$44:B442)+1,"")</f>
        <v/>
      </c>
      <c r="C443" s="111"/>
      <c r="D443" s="112"/>
      <c r="E443" s="113"/>
      <c r="F443" s="114"/>
      <c r="G443" s="115"/>
      <c r="H443" s="113"/>
      <c r="I443" s="116"/>
      <c r="J443" s="113"/>
      <c r="K443" s="117"/>
      <c r="L443" s="113"/>
      <c r="M443" s="117"/>
      <c r="N443" s="113"/>
      <c r="O443" s="117"/>
      <c r="P443" s="113"/>
      <c r="Q443" s="113"/>
      <c r="R443" s="118"/>
      <c r="S443" s="119"/>
      <c r="W443" s="133">
        <f t="shared" si="24"/>
        <v>0</v>
      </c>
      <c r="X443" s="133">
        <f t="shared" si="25"/>
        <v>0</v>
      </c>
      <c r="Y443" s="133">
        <f t="shared" si="26"/>
        <v>0</v>
      </c>
      <c r="Z443" s="133">
        <f t="shared" si="27"/>
        <v>0</v>
      </c>
    </row>
    <row r="444" spans="1:26" ht="13.8" x14ac:dyDescent="0.25">
      <c r="A444" s="40">
        <v>401</v>
      </c>
      <c r="B444" s="110" t="str">
        <f>IF(C444&gt;0,MAX(B$44:B443)+1,"")</f>
        <v/>
      </c>
      <c r="C444" s="111"/>
      <c r="D444" s="112"/>
      <c r="E444" s="113"/>
      <c r="F444" s="114"/>
      <c r="G444" s="115"/>
      <c r="H444" s="113"/>
      <c r="I444" s="116"/>
      <c r="J444" s="113"/>
      <c r="K444" s="117"/>
      <c r="L444" s="113"/>
      <c r="M444" s="117"/>
      <c r="N444" s="113"/>
      <c r="O444" s="117"/>
      <c r="P444" s="113"/>
      <c r="Q444" s="113"/>
      <c r="R444" s="118"/>
      <c r="S444" s="119"/>
      <c r="W444" s="133">
        <f t="shared" si="24"/>
        <v>0</v>
      </c>
      <c r="X444" s="133">
        <f t="shared" si="25"/>
        <v>0</v>
      </c>
      <c r="Y444" s="133">
        <f t="shared" si="26"/>
        <v>0</v>
      </c>
      <c r="Z444" s="133">
        <f t="shared" si="27"/>
        <v>0</v>
      </c>
    </row>
    <row r="445" spans="1:26" ht="13.8" x14ac:dyDescent="0.25">
      <c r="A445" s="40">
        <v>402</v>
      </c>
      <c r="B445" s="110" t="str">
        <f>IF(C445&gt;0,MAX(B$44:B444)+1,"")</f>
        <v/>
      </c>
      <c r="C445" s="111"/>
      <c r="D445" s="112"/>
      <c r="E445" s="113"/>
      <c r="F445" s="114"/>
      <c r="G445" s="115"/>
      <c r="H445" s="113"/>
      <c r="I445" s="116"/>
      <c r="J445" s="113"/>
      <c r="K445" s="117"/>
      <c r="L445" s="113"/>
      <c r="M445" s="117"/>
      <c r="N445" s="113"/>
      <c r="O445" s="117"/>
      <c r="P445" s="113"/>
      <c r="Q445" s="113"/>
      <c r="R445" s="118"/>
      <c r="S445" s="119"/>
      <c r="W445" s="133">
        <f t="shared" si="24"/>
        <v>0</v>
      </c>
      <c r="X445" s="133">
        <f t="shared" si="25"/>
        <v>0</v>
      </c>
      <c r="Y445" s="133">
        <f t="shared" si="26"/>
        <v>0</v>
      </c>
      <c r="Z445" s="133">
        <f t="shared" si="27"/>
        <v>0</v>
      </c>
    </row>
    <row r="446" spans="1:26" ht="13.8" x14ac:dyDescent="0.25">
      <c r="A446" s="40">
        <v>403</v>
      </c>
      <c r="B446" s="110" t="str">
        <f>IF(C446&gt;0,MAX(B$44:B445)+1,"")</f>
        <v/>
      </c>
      <c r="C446" s="111"/>
      <c r="D446" s="112"/>
      <c r="E446" s="113"/>
      <c r="F446" s="114"/>
      <c r="G446" s="115"/>
      <c r="H446" s="113"/>
      <c r="I446" s="116"/>
      <c r="J446" s="113"/>
      <c r="K446" s="117"/>
      <c r="L446" s="113"/>
      <c r="M446" s="117"/>
      <c r="N446" s="113"/>
      <c r="O446" s="117"/>
      <c r="P446" s="113"/>
      <c r="Q446" s="113"/>
      <c r="R446" s="118"/>
      <c r="S446" s="119"/>
      <c r="W446" s="133">
        <f t="shared" si="24"/>
        <v>0</v>
      </c>
      <c r="X446" s="133">
        <f t="shared" si="25"/>
        <v>0</v>
      </c>
      <c r="Y446" s="133">
        <f t="shared" si="26"/>
        <v>0</v>
      </c>
      <c r="Z446" s="133">
        <f t="shared" si="27"/>
        <v>0</v>
      </c>
    </row>
    <row r="447" spans="1:26" ht="13.8" x14ac:dyDescent="0.25">
      <c r="A447" s="40">
        <v>404</v>
      </c>
      <c r="B447" s="110" t="str">
        <f>IF(C447&gt;0,MAX(B$44:B446)+1,"")</f>
        <v/>
      </c>
      <c r="C447" s="111"/>
      <c r="D447" s="112"/>
      <c r="E447" s="113"/>
      <c r="F447" s="114"/>
      <c r="G447" s="115"/>
      <c r="H447" s="113"/>
      <c r="I447" s="116"/>
      <c r="J447" s="113"/>
      <c r="K447" s="117"/>
      <c r="L447" s="113"/>
      <c r="M447" s="117"/>
      <c r="N447" s="113"/>
      <c r="O447" s="117"/>
      <c r="P447" s="113"/>
      <c r="Q447" s="113"/>
      <c r="R447" s="118"/>
      <c r="S447" s="119"/>
      <c r="W447" s="133">
        <f t="shared" si="24"/>
        <v>0</v>
      </c>
      <c r="X447" s="133">
        <f t="shared" si="25"/>
        <v>0</v>
      </c>
      <c r="Y447" s="133">
        <f t="shared" si="26"/>
        <v>0</v>
      </c>
      <c r="Z447" s="133">
        <f t="shared" si="27"/>
        <v>0</v>
      </c>
    </row>
    <row r="448" spans="1:26" ht="13.8" x14ac:dyDescent="0.25">
      <c r="A448" s="40">
        <v>405</v>
      </c>
      <c r="B448" s="110" t="str">
        <f>IF(C448&gt;0,MAX(B$44:B447)+1,"")</f>
        <v/>
      </c>
      <c r="C448" s="111"/>
      <c r="D448" s="112"/>
      <c r="E448" s="113"/>
      <c r="F448" s="114"/>
      <c r="G448" s="115"/>
      <c r="H448" s="113"/>
      <c r="I448" s="116"/>
      <c r="J448" s="113"/>
      <c r="K448" s="117"/>
      <c r="L448" s="113"/>
      <c r="M448" s="117"/>
      <c r="N448" s="113"/>
      <c r="O448" s="117"/>
      <c r="P448" s="113"/>
      <c r="Q448" s="113"/>
      <c r="R448" s="118"/>
      <c r="S448" s="119"/>
      <c r="W448" s="133">
        <f t="shared" si="24"/>
        <v>0</v>
      </c>
      <c r="X448" s="133">
        <f t="shared" si="25"/>
        <v>0</v>
      </c>
      <c r="Y448" s="133">
        <f t="shared" si="26"/>
        <v>0</v>
      </c>
      <c r="Z448" s="133">
        <f t="shared" si="27"/>
        <v>0</v>
      </c>
    </row>
    <row r="449" spans="1:26" ht="13.8" x14ac:dyDescent="0.25">
      <c r="A449" s="40">
        <v>406</v>
      </c>
      <c r="B449" s="110" t="str">
        <f>IF(C449&gt;0,MAX(B$44:B448)+1,"")</f>
        <v/>
      </c>
      <c r="C449" s="111"/>
      <c r="D449" s="112"/>
      <c r="E449" s="113"/>
      <c r="F449" s="114"/>
      <c r="G449" s="115"/>
      <c r="H449" s="113"/>
      <c r="I449" s="116"/>
      <c r="J449" s="113"/>
      <c r="K449" s="117"/>
      <c r="L449" s="113"/>
      <c r="M449" s="117"/>
      <c r="N449" s="113"/>
      <c r="O449" s="117"/>
      <c r="P449" s="113"/>
      <c r="Q449" s="113"/>
      <c r="R449" s="118"/>
      <c r="S449" s="119"/>
      <c r="W449" s="133">
        <f t="shared" si="24"/>
        <v>0</v>
      </c>
      <c r="X449" s="133">
        <f t="shared" si="25"/>
        <v>0</v>
      </c>
      <c r="Y449" s="133">
        <f t="shared" si="26"/>
        <v>0</v>
      </c>
      <c r="Z449" s="133">
        <f t="shared" si="27"/>
        <v>0</v>
      </c>
    </row>
    <row r="450" spans="1:26" ht="13.8" x14ac:dyDescent="0.25">
      <c r="A450" s="40">
        <v>407</v>
      </c>
      <c r="B450" s="110" t="str">
        <f>IF(C450&gt;0,MAX(B$44:B449)+1,"")</f>
        <v/>
      </c>
      <c r="C450" s="111"/>
      <c r="D450" s="112"/>
      <c r="E450" s="113"/>
      <c r="F450" s="114"/>
      <c r="G450" s="115"/>
      <c r="H450" s="113"/>
      <c r="I450" s="116"/>
      <c r="J450" s="113"/>
      <c r="K450" s="117"/>
      <c r="L450" s="113"/>
      <c r="M450" s="117"/>
      <c r="N450" s="113"/>
      <c r="O450" s="117"/>
      <c r="P450" s="113"/>
      <c r="Q450" s="113"/>
      <c r="R450" s="118"/>
      <c r="S450" s="119"/>
      <c r="W450" s="133">
        <f t="shared" si="24"/>
        <v>0</v>
      </c>
      <c r="X450" s="133">
        <f t="shared" si="25"/>
        <v>0</v>
      </c>
      <c r="Y450" s="133">
        <f t="shared" si="26"/>
        <v>0</v>
      </c>
      <c r="Z450" s="133">
        <f t="shared" si="27"/>
        <v>0</v>
      </c>
    </row>
    <row r="451" spans="1:26" ht="13.8" x14ac:dyDescent="0.25">
      <c r="A451" s="40">
        <v>408</v>
      </c>
      <c r="B451" s="110" t="str">
        <f>IF(C451&gt;0,MAX(B$44:B450)+1,"")</f>
        <v/>
      </c>
      <c r="C451" s="111"/>
      <c r="D451" s="112"/>
      <c r="E451" s="113"/>
      <c r="F451" s="114"/>
      <c r="G451" s="115"/>
      <c r="H451" s="113"/>
      <c r="I451" s="116"/>
      <c r="J451" s="113"/>
      <c r="K451" s="117"/>
      <c r="L451" s="113"/>
      <c r="M451" s="117"/>
      <c r="N451" s="113"/>
      <c r="O451" s="117"/>
      <c r="P451" s="113"/>
      <c r="Q451" s="113"/>
      <c r="R451" s="118"/>
      <c r="S451" s="119"/>
      <c r="W451" s="133">
        <f t="shared" si="24"/>
        <v>0</v>
      </c>
      <c r="X451" s="133">
        <f t="shared" si="25"/>
        <v>0</v>
      </c>
      <c r="Y451" s="133">
        <f t="shared" si="26"/>
        <v>0</v>
      </c>
      <c r="Z451" s="133">
        <f t="shared" si="27"/>
        <v>0</v>
      </c>
    </row>
    <row r="452" spans="1:26" ht="13.8" x14ac:dyDescent="0.25">
      <c r="A452" s="40">
        <v>409</v>
      </c>
      <c r="B452" s="110" t="str">
        <f>IF(C452&gt;0,MAX(B$44:B451)+1,"")</f>
        <v/>
      </c>
      <c r="C452" s="111"/>
      <c r="D452" s="112"/>
      <c r="E452" s="113"/>
      <c r="F452" s="114"/>
      <c r="G452" s="115"/>
      <c r="H452" s="113"/>
      <c r="I452" s="116"/>
      <c r="J452" s="113"/>
      <c r="K452" s="117"/>
      <c r="L452" s="113"/>
      <c r="M452" s="117"/>
      <c r="N452" s="113"/>
      <c r="O452" s="117"/>
      <c r="P452" s="113"/>
      <c r="Q452" s="113"/>
      <c r="R452" s="118"/>
      <c r="S452" s="119"/>
      <c r="W452" s="133">
        <f t="shared" si="24"/>
        <v>0</v>
      </c>
      <c r="X452" s="133">
        <f t="shared" si="25"/>
        <v>0</v>
      </c>
      <c r="Y452" s="133">
        <f t="shared" si="26"/>
        <v>0</v>
      </c>
      <c r="Z452" s="133">
        <f t="shared" si="27"/>
        <v>0</v>
      </c>
    </row>
    <row r="453" spans="1:26" ht="13.8" x14ac:dyDescent="0.25">
      <c r="A453" s="40">
        <v>410</v>
      </c>
      <c r="B453" s="110" t="str">
        <f>IF(C453&gt;0,MAX(B$44:B452)+1,"")</f>
        <v/>
      </c>
      <c r="C453" s="111"/>
      <c r="D453" s="112"/>
      <c r="E453" s="113"/>
      <c r="F453" s="114"/>
      <c r="G453" s="115"/>
      <c r="H453" s="113"/>
      <c r="I453" s="116"/>
      <c r="J453" s="113"/>
      <c r="K453" s="117"/>
      <c r="L453" s="113"/>
      <c r="M453" s="117"/>
      <c r="N453" s="113"/>
      <c r="O453" s="117"/>
      <c r="P453" s="113"/>
      <c r="Q453" s="113"/>
      <c r="R453" s="118"/>
      <c r="S453" s="119"/>
      <c r="W453" s="133">
        <f t="shared" si="24"/>
        <v>0</v>
      </c>
      <c r="X453" s="133">
        <f t="shared" si="25"/>
        <v>0</v>
      </c>
      <c r="Y453" s="133">
        <f t="shared" si="26"/>
        <v>0</v>
      </c>
      <c r="Z453" s="133">
        <f t="shared" si="27"/>
        <v>0</v>
      </c>
    </row>
    <row r="454" spans="1:26" ht="13.8" x14ac:dyDescent="0.25">
      <c r="A454" s="40">
        <v>411</v>
      </c>
      <c r="B454" s="110" t="str">
        <f>IF(C454&gt;0,MAX(B$44:B453)+1,"")</f>
        <v/>
      </c>
      <c r="C454" s="111"/>
      <c r="D454" s="112"/>
      <c r="E454" s="113"/>
      <c r="F454" s="114"/>
      <c r="G454" s="115"/>
      <c r="H454" s="113"/>
      <c r="I454" s="116"/>
      <c r="J454" s="113"/>
      <c r="K454" s="117"/>
      <c r="L454" s="113"/>
      <c r="M454" s="117"/>
      <c r="N454" s="113"/>
      <c r="O454" s="117"/>
      <c r="P454" s="113"/>
      <c r="Q454" s="113"/>
      <c r="R454" s="118"/>
      <c r="S454" s="119"/>
      <c r="W454" s="133">
        <f t="shared" si="24"/>
        <v>0</v>
      </c>
      <c r="X454" s="133">
        <f t="shared" si="25"/>
        <v>0</v>
      </c>
      <c r="Y454" s="133">
        <f t="shared" si="26"/>
        <v>0</v>
      </c>
      <c r="Z454" s="133">
        <f t="shared" si="27"/>
        <v>0</v>
      </c>
    </row>
    <row r="455" spans="1:26" ht="13.8" x14ac:dyDescent="0.25">
      <c r="A455" s="40">
        <v>412</v>
      </c>
      <c r="B455" s="110" t="str">
        <f>IF(C455&gt;0,MAX(B$44:B454)+1,"")</f>
        <v/>
      </c>
      <c r="C455" s="111"/>
      <c r="D455" s="112"/>
      <c r="E455" s="113"/>
      <c r="F455" s="114"/>
      <c r="G455" s="115"/>
      <c r="H455" s="113"/>
      <c r="I455" s="116"/>
      <c r="J455" s="113"/>
      <c r="K455" s="117"/>
      <c r="L455" s="113"/>
      <c r="M455" s="117"/>
      <c r="N455" s="113"/>
      <c r="O455" s="117"/>
      <c r="P455" s="113"/>
      <c r="Q455" s="113"/>
      <c r="R455" s="118"/>
      <c r="S455" s="119"/>
      <c r="W455" s="133">
        <f t="shared" si="24"/>
        <v>0</v>
      </c>
      <c r="X455" s="133">
        <f t="shared" si="25"/>
        <v>0</v>
      </c>
      <c r="Y455" s="133">
        <f t="shared" si="26"/>
        <v>0</v>
      </c>
      <c r="Z455" s="133">
        <f t="shared" si="27"/>
        <v>0</v>
      </c>
    </row>
    <row r="456" spans="1:26" ht="13.8" x14ac:dyDescent="0.25">
      <c r="A456" s="40">
        <v>413</v>
      </c>
      <c r="B456" s="110" t="str">
        <f>IF(C456&gt;0,MAX(B$44:B455)+1,"")</f>
        <v/>
      </c>
      <c r="C456" s="111"/>
      <c r="D456" s="112"/>
      <c r="E456" s="113"/>
      <c r="F456" s="114"/>
      <c r="G456" s="115"/>
      <c r="H456" s="113"/>
      <c r="I456" s="116"/>
      <c r="J456" s="113"/>
      <c r="K456" s="117"/>
      <c r="L456" s="113"/>
      <c r="M456" s="117"/>
      <c r="N456" s="113"/>
      <c r="O456" s="117"/>
      <c r="P456" s="113"/>
      <c r="Q456" s="113"/>
      <c r="R456" s="118"/>
      <c r="S456" s="119"/>
      <c r="W456" s="133">
        <f t="shared" si="24"/>
        <v>0</v>
      </c>
      <c r="X456" s="133">
        <f t="shared" si="25"/>
        <v>0</v>
      </c>
      <c r="Y456" s="133">
        <f t="shared" si="26"/>
        <v>0</v>
      </c>
      <c r="Z456" s="133">
        <f t="shared" si="27"/>
        <v>0</v>
      </c>
    </row>
    <row r="457" spans="1:26" ht="13.8" x14ac:dyDescent="0.25">
      <c r="A457" s="40">
        <v>414</v>
      </c>
      <c r="B457" s="110" t="str">
        <f>IF(C457&gt;0,MAX(B$44:B456)+1,"")</f>
        <v/>
      </c>
      <c r="C457" s="111"/>
      <c r="D457" s="112"/>
      <c r="E457" s="113"/>
      <c r="F457" s="114"/>
      <c r="G457" s="115"/>
      <c r="H457" s="113"/>
      <c r="I457" s="116"/>
      <c r="J457" s="113"/>
      <c r="K457" s="117"/>
      <c r="L457" s="113"/>
      <c r="M457" s="117"/>
      <c r="N457" s="113"/>
      <c r="O457" s="117"/>
      <c r="P457" s="113"/>
      <c r="Q457" s="113"/>
      <c r="R457" s="118"/>
      <c r="S457" s="119"/>
      <c r="W457" s="133">
        <f t="shared" si="24"/>
        <v>0</v>
      </c>
      <c r="X457" s="133">
        <f t="shared" si="25"/>
        <v>0</v>
      </c>
      <c r="Y457" s="133">
        <f t="shared" si="26"/>
        <v>0</v>
      </c>
      <c r="Z457" s="133">
        <f t="shared" si="27"/>
        <v>0</v>
      </c>
    </row>
    <row r="458" spans="1:26" ht="13.8" x14ac:dyDescent="0.25">
      <c r="A458" s="40">
        <v>415</v>
      </c>
      <c r="B458" s="110" t="str">
        <f>IF(C458&gt;0,MAX(B$44:B457)+1,"")</f>
        <v/>
      </c>
      <c r="C458" s="111"/>
      <c r="D458" s="112"/>
      <c r="E458" s="113"/>
      <c r="F458" s="114"/>
      <c r="G458" s="115"/>
      <c r="H458" s="113"/>
      <c r="I458" s="116"/>
      <c r="J458" s="113"/>
      <c r="K458" s="117"/>
      <c r="L458" s="113"/>
      <c r="M458" s="117"/>
      <c r="N458" s="113"/>
      <c r="O458" s="117"/>
      <c r="P458" s="113"/>
      <c r="Q458" s="113"/>
      <c r="R458" s="118"/>
      <c r="S458" s="119"/>
      <c r="W458" s="133">
        <f t="shared" si="24"/>
        <v>0</v>
      </c>
      <c r="X458" s="133">
        <f t="shared" si="25"/>
        <v>0</v>
      </c>
      <c r="Y458" s="133">
        <f t="shared" si="26"/>
        <v>0</v>
      </c>
      <c r="Z458" s="133">
        <f t="shared" si="27"/>
        <v>0</v>
      </c>
    </row>
    <row r="459" spans="1:26" ht="13.8" x14ac:dyDescent="0.25">
      <c r="A459" s="40">
        <v>416</v>
      </c>
      <c r="B459" s="110" t="str">
        <f>IF(C459&gt;0,MAX(B$44:B458)+1,"")</f>
        <v/>
      </c>
      <c r="C459" s="111"/>
      <c r="D459" s="112"/>
      <c r="E459" s="113"/>
      <c r="F459" s="114"/>
      <c r="G459" s="115"/>
      <c r="H459" s="113"/>
      <c r="I459" s="116"/>
      <c r="J459" s="113"/>
      <c r="K459" s="117"/>
      <c r="L459" s="113"/>
      <c r="M459" s="117"/>
      <c r="N459" s="113"/>
      <c r="O459" s="117"/>
      <c r="P459" s="113"/>
      <c r="Q459" s="113"/>
      <c r="R459" s="118"/>
      <c r="S459" s="119"/>
      <c r="W459" s="133">
        <f t="shared" si="24"/>
        <v>0</v>
      </c>
      <c r="X459" s="133">
        <f t="shared" si="25"/>
        <v>0</v>
      </c>
      <c r="Y459" s="133">
        <f t="shared" si="26"/>
        <v>0</v>
      </c>
      <c r="Z459" s="133">
        <f t="shared" si="27"/>
        <v>0</v>
      </c>
    </row>
    <row r="460" spans="1:26" ht="13.8" x14ac:dyDescent="0.25">
      <c r="A460" s="40">
        <v>417</v>
      </c>
      <c r="B460" s="110" t="str">
        <f>IF(C460&gt;0,MAX(B$44:B459)+1,"")</f>
        <v/>
      </c>
      <c r="C460" s="111"/>
      <c r="D460" s="112"/>
      <c r="E460" s="113"/>
      <c r="F460" s="114"/>
      <c r="G460" s="115"/>
      <c r="H460" s="113"/>
      <c r="I460" s="116"/>
      <c r="J460" s="113"/>
      <c r="K460" s="117"/>
      <c r="L460" s="113"/>
      <c r="M460" s="117"/>
      <c r="N460" s="113"/>
      <c r="O460" s="117"/>
      <c r="P460" s="113"/>
      <c r="Q460" s="113"/>
      <c r="R460" s="118"/>
      <c r="S460" s="119"/>
      <c r="W460" s="133">
        <f t="shared" si="24"/>
        <v>0</v>
      </c>
      <c r="X460" s="133">
        <f t="shared" si="25"/>
        <v>0</v>
      </c>
      <c r="Y460" s="133">
        <f t="shared" si="26"/>
        <v>0</v>
      </c>
      <c r="Z460" s="133">
        <f t="shared" si="27"/>
        <v>0</v>
      </c>
    </row>
    <row r="461" spans="1:26" ht="13.8" x14ac:dyDescent="0.25">
      <c r="A461" s="40">
        <v>418</v>
      </c>
      <c r="B461" s="110" t="str">
        <f>IF(C461&gt;0,MAX(B$44:B460)+1,"")</f>
        <v/>
      </c>
      <c r="C461" s="111"/>
      <c r="D461" s="112"/>
      <c r="E461" s="113"/>
      <c r="F461" s="114"/>
      <c r="G461" s="115"/>
      <c r="H461" s="113"/>
      <c r="I461" s="116"/>
      <c r="J461" s="113"/>
      <c r="K461" s="117"/>
      <c r="L461" s="113"/>
      <c r="M461" s="117"/>
      <c r="N461" s="113"/>
      <c r="O461" s="117"/>
      <c r="P461" s="113"/>
      <c r="Q461" s="113"/>
      <c r="R461" s="118"/>
      <c r="S461" s="119"/>
      <c r="W461" s="133">
        <f t="shared" si="24"/>
        <v>0</v>
      </c>
      <c r="X461" s="133">
        <f t="shared" si="25"/>
        <v>0</v>
      </c>
      <c r="Y461" s="133">
        <f t="shared" si="26"/>
        <v>0</v>
      </c>
      <c r="Z461" s="133">
        <f t="shared" si="27"/>
        <v>0</v>
      </c>
    </row>
    <row r="462" spans="1:26" ht="13.8" x14ac:dyDescent="0.25">
      <c r="A462" s="40">
        <v>419</v>
      </c>
      <c r="B462" s="110" t="str">
        <f>IF(C462&gt;0,MAX(B$44:B461)+1,"")</f>
        <v/>
      </c>
      <c r="C462" s="111"/>
      <c r="D462" s="112"/>
      <c r="E462" s="113"/>
      <c r="F462" s="114"/>
      <c r="G462" s="115"/>
      <c r="H462" s="113"/>
      <c r="I462" s="116"/>
      <c r="J462" s="113"/>
      <c r="K462" s="117"/>
      <c r="L462" s="113"/>
      <c r="M462" s="117"/>
      <c r="N462" s="113"/>
      <c r="O462" s="117"/>
      <c r="P462" s="113"/>
      <c r="Q462" s="113"/>
      <c r="R462" s="118"/>
      <c r="S462" s="119"/>
      <c r="W462" s="133">
        <f t="shared" si="24"/>
        <v>0</v>
      </c>
      <c r="X462" s="133">
        <f t="shared" si="25"/>
        <v>0</v>
      </c>
      <c r="Y462" s="133">
        <f t="shared" si="26"/>
        <v>0</v>
      </c>
      <c r="Z462" s="133">
        <f t="shared" si="27"/>
        <v>0</v>
      </c>
    </row>
    <row r="463" spans="1:26" ht="13.8" x14ac:dyDescent="0.25">
      <c r="A463" s="40">
        <v>420</v>
      </c>
      <c r="B463" s="110" t="str">
        <f>IF(C463&gt;0,MAX(B$44:B462)+1,"")</f>
        <v/>
      </c>
      <c r="C463" s="111"/>
      <c r="D463" s="112"/>
      <c r="E463" s="113"/>
      <c r="F463" s="114"/>
      <c r="G463" s="115"/>
      <c r="H463" s="113"/>
      <c r="I463" s="116"/>
      <c r="J463" s="113"/>
      <c r="K463" s="117"/>
      <c r="L463" s="113"/>
      <c r="M463" s="117"/>
      <c r="N463" s="113"/>
      <c r="O463" s="117"/>
      <c r="P463" s="113"/>
      <c r="Q463" s="113"/>
      <c r="R463" s="118"/>
      <c r="S463" s="119"/>
      <c r="W463" s="133">
        <f t="shared" si="24"/>
        <v>0</v>
      </c>
      <c r="X463" s="133">
        <f t="shared" si="25"/>
        <v>0</v>
      </c>
      <c r="Y463" s="133">
        <f t="shared" si="26"/>
        <v>0</v>
      </c>
      <c r="Z463" s="133">
        <f t="shared" si="27"/>
        <v>0</v>
      </c>
    </row>
    <row r="464" spans="1:26" ht="13.8" x14ac:dyDescent="0.25">
      <c r="A464" s="40">
        <v>421</v>
      </c>
      <c r="B464" s="110" t="str">
        <f>IF(C464&gt;0,MAX(B$44:B463)+1,"")</f>
        <v/>
      </c>
      <c r="C464" s="111"/>
      <c r="D464" s="112"/>
      <c r="E464" s="113"/>
      <c r="F464" s="114"/>
      <c r="G464" s="115"/>
      <c r="H464" s="113"/>
      <c r="I464" s="116"/>
      <c r="J464" s="113"/>
      <c r="K464" s="117"/>
      <c r="L464" s="113"/>
      <c r="M464" s="117"/>
      <c r="N464" s="113"/>
      <c r="O464" s="117"/>
      <c r="P464" s="113"/>
      <c r="Q464" s="113"/>
      <c r="R464" s="118"/>
      <c r="S464" s="119"/>
      <c r="W464" s="133">
        <f t="shared" si="24"/>
        <v>0</v>
      </c>
      <c r="X464" s="133">
        <f t="shared" si="25"/>
        <v>0</v>
      </c>
      <c r="Y464" s="133">
        <f t="shared" si="26"/>
        <v>0</v>
      </c>
      <c r="Z464" s="133">
        <f t="shared" si="27"/>
        <v>0</v>
      </c>
    </row>
    <row r="465" spans="1:26" ht="13.8" x14ac:dyDescent="0.25">
      <c r="A465" s="40">
        <v>422</v>
      </c>
      <c r="B465" s="110" t="str">
        <f>IF(C465&gt;0,MAX(B$44:B464)+1,"")</f>
        <v/>
      </c>
      <c r="C465" s="111"/>
      <c r="D465" s="112"/>
      <c r="E465" s="113"/>
      <c r="F465" s="114"/>
      <c r="G465" s="115"/>
      <c r="H465" s="113"/>
      <c r="I465" s="116"/>
      <c r="J465" s="113"/>
      <c r="K465" s="117"/>
      <c r="L465" s="113"/>
      <c r="M465" s="117"/>
      <c r="N465" s="113"/>
      <c r="O465" s="117"/>
      <c r="P465" s="113"/>
      <c r="Q465" s="113"/>
      <c r="R465" s="118"/>
      <c r="S465" s="119"/>
      <c r="W465" s="133">
        <f t="shared" si="24"/>
        <v>0</v>
      </c>
      <c r="X465" s="133">
        <f t="shared" si="25"/>
        <v>0</v>
      </c>
      <c r="Y465" s="133">
        <f t="shared" si="26"/>
        <v>0</v>
      </c>
      <c r="Z465" s="133">
        <f t="shared" si="27"/>
        <v>0</v>
      </c>
    </row>
    <row r="466" spans="1:26" ht="13.8" x14ac:dyDescent="0.25">
      <c r="A466" s="40">
        <v>423</v>
      </c>
      <c r="B466" s="110" t="str">
        <f>IF(C466&gt;0,MAX(B$44:B465)+1,"")</f>
        <v/>
      </c>
      <c r="C466" s="111"/>
      <c r="D466" s="112"/>
      <c r="E466" s="113"/>
      <c r="F466" s="114"/>
      <c r="G466" s="115"/>
      <c r="H466" s="113"/>
      <c r="I466" s="116"/>
      <c r="J466" s="113"/>
      <c r="K466" s="117"/>
      <c r="L466" s="113"/>
      <c r="M466" s="117"/>
      <c r="N466" s="113"/>
      <c r="O466" s="117"/>
      <c r="P466" s="113"/>
      <c r="Q466" s="113"/>
      <c r="R466" s="118"/>
      <c r="S466" s="119"/>
      <c r="W466" s="133">
        <f t="shared" si="24"/>
        <v>0</v>
      </c>
      <c r="X466" s="133">
        <f t="shared" si="25"/>
        <v>0</v>
      </c>
      <c r="Y466" s="133">
        <f t="shared" si="26"/>
        <v>0</v>
      </c>
      <c r="Z466" s="133">
        <f t="shared" si="27"/>
        <v>0</v>
      </c>
    </row>
    <row r="467" spans="1:26" ht="13.8" x14ac:dyDescent="0.25">
      <c r="A467" s="40">
        <v>424</v>
      </c>
      <c r="B467" s="110" t="str">
        <f>IF(C467&gt;0,MAX(B$44:B466)+1,"")</f>
        <v/>
      </c>
      <c r="C467" s="111"/>
      <c r="D467" s="112"/>
      <c r="E467" s="113"/>
      <c r="F467" s="114"/>
      <c r="G467" s="115"/>
      <c r="H467" s="113"/>
      <c r="I467" s="116"/>
      <c r="J467" s="113"/>
      <c r="K467" s="117"/>
      <c r="L467" s="113"/>
      <c r="M467" s="117"/>
      <c r="N467" s="113"/>
      <c r="O467" s="117"/>
      <c r="P467" s="113"/>
      <c r="Q467" s="113"/>
      <c r="R467" s="118"/>
      <c r="S467" s="119"/>
      <c r="W467" s="133">
        <f t="shared" si="24"/>
        <v>0</v>
      </c>
      <c r="X467" s="133">
        <f t="shared" si="25"/>
        <v>0</v>
      </c>
      <c r="Y467" s="133">
        <f t="shared" si="26"/>
        <v>0</v>
      </c>
      <c r="Z467" s="133">
        <f t="shared" si="27"/>
        <v>0</v>
      </c>
    </row>
    <row r="468" spans="1:26" ht="13.8" x14ac:dyDescent="0.25">
      <c r="A468" s="40">
        <v>425</v>
      </c>
      <c r="B468" s="110" t="str">
        <f>IF(C468&gt;0,MAX(B$44:B467)+1,"")</f>
        <v/>
      </c>
      <c r="C468" s="111"/>
      <c r="D468" s="112"/>
      <c r="E468" s="113"/>
      <c r="F468" s="114"/>
      <c r="G468" s="115"/>
      <c r="H468" s="113"/>
      <c r="I468" s="116"/>
      <c r="J468" s="113"/>
      <c r="K468" s="117"/>
      <c r="L468" s="113"/>
      <c r="M468" s="117"/>
      <c r="N468" s="113"/>
      <c r="O468" s="117"/>
      <c r="P468" s="113"/>
      <c r="Q468" s="113"/>
      <c r="R468" s="118"/>
      <c r="S468" s="119"/>
      <c r="W468" s="133">
        <f t="shared" si="24"/>
        <v>0</v>
      </c>
      <c r="X468" s="133">
        <f t="shared" si="25"/>
        <v>0</v>
      </c>
      <c r="Y468" s="133">
        <f t="shared" si="26"/>
        <v>0</v>
      </c>
      <c r="Z468" s="133">
        <f t="shared" si="27"/>
        <v>0</v>
      </c>
    </row>
    <row r="469" spans="1:26" ht="13.8" x14ac:dyDescent="0.25">
      <c r="A469" s="40">
        <v>426</v>
      </c>
      <c r="B469" s="110" t="str">
        <f>IF(C469&gt;0,MAX(B$44:B468)+1,"")</f>
        <v/>
      </c>
      <c r="C469" s="111"/>
      <c r="D469" s="112"/>
      <c r="E469" s="113"/>
      <c r="F469" s="114"/>
      <c r="G469" s="115"/>
      <c r="H469" s="113"/>
      <c r="I469" s="116"/>
      <c r="J469" s="113"/>
      <c r="K469" s="117"/>
      <c r="L469" s="113"/>
      <c r="M469" s="117"/>
      <c r="N469" s="113"/>
      <c r="O469" s="117"/>
      <c r="P469" s="113"/>
      <c r="Q469" s="113"/>
      <c r="R469" s="118"/>
      <c r="S469" s="119"/>
      <c r="W469" s="133">
        <f t="shared" si="24"/>
        <v>0</v>
      </c>
      <c r="X469" s="133">
        <f t="shared" si="25"/>
        <v>0</v>
      </c>
      <c r="Y469" s="133">
        <f t="shared" si="26"/>
        <v>0</v>
      </c>
      <c r="Z469" s="133">
        <f t="shared" si="27"/>
        <v>0</v>
      </c>
    </row>
    <row r="470" spans="1:26" ht="13.8" x14ac:dyDescent="0.25">
      <c r="A470" s="40">
        <v>427</v>
      </c>
      <c r="B470" s="110" t="str">
        <f>IF(C470&gt;0,MAX(B$44:B469)+1,"")</f>
        <v/>
      </c>
      <c r="C470" s="111"/>
      <c r="D470" s="112"/>
      <c r="E470" s="113"/>
      <c r="F470" s="114"/>
      <c r="G470" s="115"/>
      <c r="H470" s="113"/>
      <c r="I470" s="116"/>
      <c r="J470" s="113"/>
      <c r="K470" s="117"/>
      <c r="L470" s="113"/>
      <c r="M470" s="117"/>
      <c r="N470" s="113"/>
      <c r="O470" s="117"/>
      <c r="P470" s="113"/>
      <c r="Q470" s="113"/>
      <c r="R470" s="118"/>
      <c r="S470" s="119"/>
      <c r="W470" s="133">
        <f t="shared" si="24"/>
        <v>0</v>
      </c>
      <c r="X470" s="133">
        <f t="shared" si="25"/>
        <v>0</v>
      </c>
      <c r="Y470" s="133">
        <f t="shared" si="26"/>
        <v>0</v>
      </c>
      <c r="Z470" s="133">
        <f t="shared" si="27"/>
        <v>0</v>
      </c>
    </row>
    <row r="471" spans="1:26" ht="13.8" x14ac:dyDescent="0.25">
      <c r="A471" s="40">
        <v>428</v>
      </c>
      <c r="B471" s="110" t="str">
        <f>IF(C471&gt;0,MAX(B$44:B470)+1,"")</f>
        <v/>
      </c>
      <c r="C471" s="111"/>
      <c r="D471" s="112"/>
      <c r="E471" s="113"/>
      <c r="F471" s="114"/>
      <c r="G471" s="115"/>
      <c r="H471" s="113"/>
      <c r="I471" s="116"/>
      <c r="J471" s="113"/>
      <c r="K471" s="117"/>
      <c r="L471" s="113"/>
      <c r="M471" s="117"/>
      <c r="N471" s="113"/>
      <c r="O471" s="117"/>
      <c r="P471" s="113"/>
      <c r="Q471" s="113"/>
      <c r="R471" s="118"/>
      <c r="S471" s="119"/>
      <c r="W471" s="133">
        <f t="shared" si="24"/>
        <v>0</v>
      </c>
      <c r="X471" s="133">
        <f t="shared" si="25"/>
        <v>0</v>
      </c>
      <c r="Y471" s="133">
        <f t="shared" si="26"/>
        <v>0</v>
      </c>
      <c r="Z471" s="133">
        <f t="shared" si="27"/>
        <v>0</v>
      </c>
    </row>
    <row r="472" spans="1:26" ht="13.8" x14ac:dyDescent="0.25">
      <c r="A472" s="40">
        <v>429</v>
      </c>
      <c r="B472" s="110" t="str">
        <f>IF(C472&gt;0,MAX(B$44:B471)+1,"")</f>
        <v/>
      </c>
      <c r="C472" s="111"/>
      <c r="D472" s="112"/>
      <c r="E472" s="113"/>
      <c r="F472" s="114"/>
      <c r="G472" s="115"/>
      <c r="H472" s="113"/>
      <c r="I472" s="116"/>
      <c r="J472" s="113"/>
      <c r="K472" s="117"/>
      <c r="L472" s="113"/>
      <c r="M472" s="117"/>
      <c r="N472" s="113"/>
      <c r="O472" s="117"/>
      <c r="P472" s="113"/>
      <c r="Q472" s="113"/>
      <c r="R472" s="118"/>
      <c r="S472" s="119"/>
      <c r="W472" s="133">
        <f t="shared" si="24"/>
        <v>0</v>
      </c>
      <c r="X472" s="133">
        <f t="shared" si="25"/>
        <v>0</v>
      </c>
      <c r="Y472" s="133">
        <f t="shared" si="26"/>
        <v>0</v>
      </c>
      <c r="Z472" s="133">
        <f t="shared" si="27"/>
        <v>0</v>
      </c>
    </row>
    <row r="473" spans="1:26" ht="13.8" x14ac:dyDescent="0.25">
      <c r="A473" s="40">
        <v>430</v>
      </c>
      <c r="B473" s="110" t="str">
        <f>IF(C473&gt;0,MAX(B$44:B472)+1,"")</f>
        <v/>
      </c>
      <c r="C473" s="111"/>
      <c r="D473" s="112"/>
      <c r="E473" s="113"/>
      <c r="F473" s="114"/>
      <c r="G473" s="115"/>
      <c r="H473" s="113"/>
      <c r="I473" s="116"/>
      <c r="J473" s="113"/>
      <c r="K473" s="117"/>
      <c r="L473" s="113"/>
      <c r="M473" s="117"/>
      <c r="N473" s="113"/>
      <c r="O473" s="117"/>
      <c r="P473" s="113"/>
      <c r="Q473" s="113"/>
      <c r="R473" s="118"/>
      <c r="S473" s="119"/>
      <c r="W473" s="133">
        <f t="shared" si="24"/>
        <v>0</v>
      </c>
      <c r="X473" s="133">
        <f t="shared" si="25"/>
        <v>0</v>
      </c>
      <c r="Y473" s="133">
        <f t="shared" si="26"/>
        <v>0</v>
      </c>
      <c r="Z473" s="133">
        <f t="shared" si="27"/>
        <v>0</v>
      </c>
    </row>
    <row r="474" spans="1:26" ht="13.8" x14ac:dyDescent="0.25">
      <c r="A474" s="40">
        <v>431</v>
      </c>
      <c r="B474" s="110" t="str">
        <f>IF(C474&gt;0,MAX(B$44:B473)+1,"")</f>
        <v/>
      </c>
      <c r="C474" s="111"/>
      <c r="D474" s="112"/>
      <c r="E474" s="113"/>
      <c r="F474" s="114"/>
      <c r="G474" s="115"/>
      <c r="H474" s="113"/>
      <c r="I474" s="116"/>
      <c r="J474" s="113"/>
      <c r="K474" s="117"/>
      <c r="L474" s="113"/>
      <c r="M474" s="117"/>
      <c r="N474" s="113"/>
      <c r="O474" s="117"/>
      <c r="P474" s="113"/>
      <c r="Q474" s="113"/>
      <c r="R474" s="118"/>
      <c r="S474" s="119"/>
      <c r="W474" s="133">
        <f t="shared" si="24"/>
        <v>0</v>
      </c>
      <c r="X474" s="133">
        <f t="shared" si="25"/>
        <v>0</v>
      </c>
      <c r="Y474" s="133">
        <f t="shared" si="26"/>
        <v>0</v>
      </c>
      <c r="Z474" s="133">
        <f t="shared" si="27"/>
        <v>0</v>
      </c>
    </row>
    <row r="475" spans="1:26" ht="13.8" x14ac:dyDescent="0.25">
      <c r="A475" s="40">
        <v>432</v>
      </c>
      <c r="B475" s="110" t="str">
        <f>IF(C475&gt;0,MAX(B$44:B474)+1,"")</f>
        <v/>
      </c>
      <c r="C475" s="111"/>
      <c r="D475" s="112"/>
      <c r="E475" s="113"/>
      <c r="F475" s="114"/>
      <c r="G475" s="115"/>
      <c r="H475" s="113"/>
      <c r="I475" s="116"/>
      <c r="J475" s="113"/>
      <c r="K475" s="117"/>
      <c r="L475" s="113"/>
      <c r="M475" s="117"/>
      <c r="N475" s="113"/>
      <c r="O475" s="117"/>
      <c r="P475" s="113"/>
      <c r="Q475" s="113"/>
      <c r="R475" s="118"/>
      <c r="S475" s="119"/>
      <c r="W475" s="133">
        <f t="shared" si="24"/>
        <v>0</v>
      </c>
      <c r="X475" s="133">
        <f t="shared" si="25"/>
        <v>0</v>
      </c>
      <c r="Y475" s="133">
        <f t="shared" si="26"/>
        <v>0</v>
      </c>
      <c r="Z475" s="133">
        <f t="shared" si="27"/>
        <v>0</v>
      </c>
    </row>
    <row r="476" spans="1:26" ht="13.8" x14ac:dyDescent="0.25">
      <c r="A476" s="40">
        <v>433</v>
      </c>
      <c r="B476" s="110" t="str">
        <f>IF(C476&gt;0,MAX(B$44:B475)+1,"")</f>
        <v/>
      </c>
      <c r="C476" s="111"/>
      <c r="D476" s="112"/>
      <c r="E476" s="113"/>
      <c r="F476" s="114"/>
      <c r="G476" s="115"/>
      <c r="H476" s="113"/>
      <c r="I476" s="116"/>
      <c r="J476" s="113"/>
      <c r="K476" s="117"/>
      <c r="L476" s="113"/>
      <c r="M476" s="117"/>
      <c r="N476" s="113"/>
      <c r="O476" s="117"/>
      <c r="P476" s="113"/>
      <c r="Q476" s="113"/>
      <c r="R476" s="118"/>
      <c r="S476" s="119"/>
      <c r="W476" s="133">
        <f t="shared" si="24"/>
        <v>0</v>
      </c>
      <c r="X476" s="133">
        <f t="shared" si="25"/>
        <v>0</v>
      </c>
      <c r="Y476" s="133">
        <f t="shared" si="26"/>
        <v>0</v>
      </c>
      <c r="Z476" s="133">
        <f t="shared" si="27"/>
        <v>0</v>
      </c>
    </row>
    <row r="477" spans="1:26" ht="13.8" x14ac:dyDescent="0.25">
      <c r="A477" s="40">
        <v>434</v>
      </c>
      <c r="B477" s="110" t="str">
        <f>IF(C477&gt;0,MAX(B$44:B476)+1,"")</f>
        <v/>
      </c>
      <c r="C477" s="111"/>
      <c r="D477" s="112"/>
      <c r="E477" s="113"/>
      <c r="F477" s="114"/>
      <c r="G477" s="115"/>
      <c r="H477" s="113"/>
      <c r="I477" s="116"/>
      <c r="J477" s="113"/>
      <c r="K477" s="117"/>
      <c r="L477" s="113"/>
      <c r="M477" s="117"/>
      <c r="N477" s="113"/>
      <c r="O477" s="117"/>
      <c r="P477" s="113"/>
      <c r="Q477" s="113"/>
      <c r="R477" s="118"/>
      <c r="S477" s="119"/>
      <c r="W477" s="133">
        <f t="shared" si="24"/>
        <v>0</v>
      </c>
      <c r="X477" s="133">
        <f t="shared" si="25"/>
        <v>0</v>
      </c>
      <c r="Y477" s="133">
        <f t="shared" si="26"/>
        <v>0</v>
      </c>
      <c r="Z477" s="133">
        <f t="shared" si="27"/>
        <v>0</v>
      </c>
    </row>
    <row r="478" spans="1:26" ht="13.8" x14ac:dyDescent="0.25">
      <c r="A478" s="40">
        <v>435</v>
      </c>
      <c r="B478" s="110" t="str">
        <f>IF(C478&gt;0,MAX(B$44:B477)+1,"")</f>
        <v/>
      </c>
      <c r="C478" s="111"/>
      <c r="D478" s="112"/>
      <c r="E478" s="113"/>
      <c r="F478" s="114"/>
      <c r="G478" s="115"/>
      <c r="H478" s="113"/>
      <c r="I478" s="116"/>
      <c r="J478" s="113"/>
      <c r="K478" s="117"/>
      <c r="L478" s="113"/>
      <c r="M478" s="117"/>
      <c r="N478" s="113"/>
      <c r="O478" s="117"/>
      <c r="P478" s="113"/>
      <c r="Q478" s="113"/>
      <c r="R478" s="118"/>
      <c r="S478" s="119"/>
      <c r="W478" s="133">
        <f t="shared" si="24"/>
        <v>0</v>
      </c>
      <c r="X478" s="133">
        <f t="shared" si="25"/>
        <v>0</v>
      </c>
      <c r="Y478" s="133">
        <f t="shared" si="26"/>
        <v>0</v>
      </c>
      <c r="Z478" s="133">
        <f t="shared" si="27"/>
        <v>0</v>
      </c>
    </row>
    <row r="479" spans="1:26" ht="13.8" x14ac:dyDescent="0.25">
      <c r="A479" s="40">
        <v>436</v>
      </c>
      <c r="B479" s="110" t="str">
        <f>IF(C479&gt;0,MAX(B$44:B478)+1,"")</f>
        <v/>
      </c>
      <c r="C479" s="111"/>
      <c r="D479" s="112"/>
      <c r="E479" s="113"/>
      <c r="F479" s="114"/>
      <c r="G479" s="115"/>
      <c r="H479" s="113"/>
      <c r="I479" s="116"/>
      <c r="J479" s="113"/>
      <c r="K479" s="117"/>
      <c r="L479" s="113"/>
      <c r="M479" s="117"/>
      <c r="N479" s="113"/>
      <c r="O479" s="117"/>
      <c r="P479" s="113"/>
      <c r="Q479" s="113"/>
      <c r="R479" s="118"/>
      <c r="S479" s="119"/>
      <c r="W479" s="133">
        <f t="shared" si="24"/>
        <v>0</v>
      </c>
      <c r="X479" s="133">
        <f t="shared" si="25"/>
        <v>0</v>
      </c>
      <c r="Y479" s="133">
        <f t="shared" si="26"/>
        <v>0</v>
      </c>
      <c r="Z479" s="133">
        <f t="shared" si="27"/>
        <v>0</v>
      </c>
    </row>
    <row r="480" spans="1:26" ht="13.8" x14ac:dyDescent="0.25">
      <c r="A480" s="40">
        <v>437</v>
      </c>
      <c r="B480" s="110" t="str">
        <f>IF(C480&gt;0,MAX(B$44:B479)+1,"")</f>
        <v/>
      </c>
      <c r="C480" s="111"/>
      <c r="D480" s="112"/>
      <c r="E480" s="113"/>
      <c r="F480" s="114"/>
      <c r="G480" s="115"/>
      <c r="H480" s="113"/>
      <c r="I480" s="116"/>
      <c r="J480" s="113"/>
      <c r="K480" s="117"/>
      <c r="L480" s="113"/>
      <c r="M480" s="117"/>
      <c r="N480" s="113"/>
      <c r="O480" s="117"/>
      <c r="P480" s="113"/>
      <c r="Q480" s="113"/>
      <c r="R480" s="118"/>
      <c r="S480" s="119"/>
      <c r="W480" s="133">
        <f t="shared" si="24"/>
        <v>0</v>
      </c>
      <c r="X480" s="133">
        <f t="shared" si="25"/>
        <v>0</v>
      </c>
      <c r="Y480" s="133">
        <f t="shared" si="26"/>
        <v>0</v>
      </c>
      <c r="Z480" s="133">
        <f t="shared" si="27"/>
        <v>0</v>
      </c>
    </row>
    <row r="481" spans="1:26" ht="13.8" x14ac:dyDescent="0.25">
      <c r="A481" s="40">
        <v>438</v>
      </c>
      <c r="B481" s="110" t="str">
        <f>IF(C481&gt;0,MAX(B$44:B480)+1,"")</f>
        <v/>
      </c>
      <c r="C481" s="111"/>
      <c r="D481" s="112"/>
      <c r="E481" s="113"/>
      <c r="F481" s="114"/>
      <c r="G481" s="115"/>
      <c r="H481" s="113"/>
      <c r="I481" s="116"/>
      <c r="J481" s="113"/>
      <c r="K481" s="117"/>
      <c r="L481" s="113"/>
      <c r="M481" s="117"/>
      <c r="N481" s="113"/>
      <c r="O481" s="117"/>
      <c r="P481" s="113"/>
      <c r="Q481" s="113"/>
      <c r="R481" s="118"/>
      <c r="S481" s="119"/>
      <c r="W481" s="133">
        <f t="shared" si="24"/>
        <v>0</v>
      </c>
      <c r="X481" s="133">
        <f t="shared" si="25"/>
        <v>0</v>
      </c>
      <c r="Y481" s="133">
        <f t="shared" si="26"/>
        <v>0</v>
      </c>
      <c r="Z481" s="133">
        <f t="shared" si="27"/>
        <v>0</v>
      </c>
    </row>
    <row r="482" spans="1:26" ht="13.8" x14ac:dyDescent="0.25">
      <c r="A482" s="40">
        <v>439</v>
      </c>
      <c r="B482" s="110" t="str">
        <f>IF(C482&gt;0,MAX(B$44:B481)+1,"")</f>
        <v/>
      </c>
      <c r="C482" s="111"/>
      <c r="D482" s="112"/>
      <c r="E482" s="113"/>
      <c r="F482" s="114"/>
      <c r="G482" s="115"/>
      <c r="H482" s="113"/>
      <c r="I482" s="116"/>
      <c r="J482" s="113"/>
      <c r="K482" s="117"/>
      <c r="L482" s="113"/>
      <c r="M482" s="117"/>
      <c r="N482" s="113"/>
      <c r="O482" s="117"/>
      <c r="P482" s="113"/>
      <c r="Q482" s="113"/>
      <c r="R482" s="118"/>
      <c r="S482" s="119"/>
      <c r="W482" s="133">
        <f t="shared" si="24"/>
        <v>0</v>
      </c>
      <c r="X482" s="133">
        <f t="shared" si="25"/>
        <v>0</v>
      </c>
      <c r="Y482" s="133">
        <f t="shared" si="26"/>
        <v>0</v>
      </c>
      <c r="Z482" s="133">
        <f t="shared" si="27"/>
        <v>0</v>
      </c>
    </row>
    <row r="483" spans="1:26" ht="13.8" x14ac:dyDescent="0.25">
      <c r="A483" s="40">
        <v>440</v>
      </c>
      <c r="B483" s="110" t="str">
        <f>IF(C483&gt;0,MAX(B$44:B482)+1,"")</f>
        <v/>
      </c>
      <c r="C483" s="111"/>
      <c r="D483" s="112"/>
      <c r="E483" s="113"/>
      <c r="F483" s="114"/>
      <c r="G483" s="115"/>
      <c r="H483" s="113"/>
      <c r="I483" s="116"/>
      <c r="J483" s="113"/>
      <c r="K483" s="117"/>
      <c r="L483" s="113"/>
      <c r="M483" s="117"/>
      <c r="N483" s="113"/>
      <c r="O483" s="117"/>
      <c r="P483" s="113"/>
      <c r="Q483" s="113"/>
      <c r="R483" s="118"/>
      <c r="S483" s="119"/>
      <c r="W483" s="133">
        <f t="shared" si="24"/>
        <v>0</v>
      </c>
      <c r="X483" s="133">
        <f t="shared" si="25"/>
        <v>0</v>
      </c>
      <c r="Y483" s="133">
        <f t="shared" si="26"/>
        <v>0</v>
      </c>
      <c r="Z483" s="133">
        <f t="shared" si="27"/>
        <v>0</v>
      </c>
    </row>
    <row r="484" spans="1:26" ht="13.8" x14ac:dyDescent="0.25">
      <c r="A484" s="40">
        <v>441</v>
      </c>
      <c r="B484" s="110" t="str">
        <f>IF(C484&gt;0,MAX(B$44:B483)+1,"")</f>
        <v/>
      </c>
      <c r="C484" s="111"/>
      <c r="D484" s="112"/>
      <c r="E484" s="113"/>
      <c r="F484" s="114"/>
      <c r="G484" s="115"/>
      <c r="H484" s="113"/>
      <c r="I484" s="116"/>
      <c r="J484" s="113"/>
      <c r="K484" s="117"/>
      <c r="L484" s="113"/>
      <c r="M484" s="117"/>
      <c r="N484" s="113"/>
      <c r="O484" s="117"/>
      <c r="P484" s="113"/>
      <c r="Q484" s="113"/>
      <c r="R484" s="118"/>
      <c r="S484" s="119"/>
      <c r="W484" s="133">
        <f t="shared" si="24"/>
        <v>0</v>
      </c>
      <c r="X484" s="133">
        <f t="shared" si="25"/>
        <v>0</v>
      </c>
      <c r="Y484" s="133">
        <f t="shared" si="26"/>
        <v>0</v>
      </c>
      <c r="Z484" s="133">
        <f t="shared" si="27"/>
        <v>0</v>
      </c>
    </row>
    <row r="485" spans="1:26" ht="13.8" x14ac:dyDescent="0.25">
      <c r="A485" s="40">
        <v>442</v>
      </c>
      <c r="B485" s="110" t="str">
        <f>IF(C485&gt;0,MAX(B$44:B484)+1,"")</f>
        <v/>
      </c>
      <c r="C485" s="111"/>
      <c r="D485" s="112"/>
      <c r="E485" s="113"/>
      <c r="F485" s="114"/>
      <c r="G485" s="115"/>
      <c r="H485" s="113"/>
      <c r="I485" s="116"/>
      <c r="J485" s="113"/>
      <c r="K485" s="117"/>
      <c r="L485" s="113"/>
      <c r="M485" s="117"/>
      <c r="N485" s="113"/>
      <c r="O485" s="117"/>
      <c r="P485" s="113"/>
      <c r="Q485" s="113"/>
      <c r="R485" s="118"/>
      <c r="S485" s="119"/>
      <c r="W485" s="133">
        <f t="shared" si="24"/>
        <v>0</v>
      </c>
      <c r="X485" s="133">
        <f t="shared" si="25"/>
        <v>0</v>
      </c>
      <c r="Y485" s="133">
        <f t="shared" si="26"/>
        <v>0</v>
      </c>
      <c r="Z485" s="133">
        <f t="shared" si="27"/>
        <v>0</v>
      </c>
    </row>
    <row r="486" spans="1:26" ht="13.8" x14ac:dyDescent="0.25">
      <c r="A486" s="40">
        <v>443</v>
      </c>
      <c r="B486" s="110" t="str">
        <f>IF(C486&gt;0,MAX(B$44:B485)+1,"")</f>
        <v/>
      </c>
      <c r="C486" s="111"/>
      <c r="D486" s="112"/>
      <c r="E486" s="113"/>
      <c r="F486" s="114"/>
      <c r="G486" s="115"/>
      <c r="H486" s="113"/>
      <c r="I486" s="116"/>
      <c r="J486" s="113"/>
      <c r="K486" s="117"/>
      <c r="L486" s="113"/>
      <c r="M486" s="117"/>
      <c r="N486" s="113"/>
      <c r="O486" s="117"/>
      <c r="P486" s="113"/>
      <c r="Q486" s="113"/>
      <c r="R486" s="118"/>
      <c r="S486" s="119"/>
      <c r="W486" s="133">
        <f t="shared" si="24"/>
        <v>0</v>
      </c>
      <c r="X486" s="133">
        <f t="shared" si="25"/>
        <v>0</v>
      </c>
      <c r="Y486" s="133">
        <f t="shared" si="26"/>
        <v>0</v>
      </c>
      <c r="Z486" s="133">
        <f t="shared" si="27"/>
        <v>0</v>
      </c>
    </row>
    <row r="487" spans="1:26" ht="13.8" x14ac:dyDescent="0.25">
      <c r="A487" s="40">
        <v>444</v>
      </c>
      <c r="B487" s="110" t="str">
        <f>IF(C487&gt;0,MAX(B$44:B486)+1,"")</f>
        <v/>
      </c>
      <c r="C487" s="111"/>
      <c r="D487" s="112"/>
      <c r="E487" s="113"/>
      <c r="F487" s="114"/>
      <c r="G487" s="115"/>
      <c r="H487" s="113"/>
      <c r="I487" s="116"/>
      <c r="J487" s="113"/>
      <c r="K487" s="117"/>
      <c r="L487" s="113"/>
      <c r="M487" s="117"/>
      <c r="N487" s="113"/>
      <c r="O487" s="117"/>
      <c r="P487" s="113"/>
      <c r="Q487" s="113"/>
      <c r="R487" s="118"/>
      <c r="S487" s="119"/>
      <c r="W487" s="133">
        <f t="shared" si="24"/>
        <v>0</v>
      </c>
      <c r="X487" s="133">
        <f t="shared" si="25"/>
        <v>0</v>
      </c>
      <c r="Y487" s="133">
        <f t="shared" si="26"/>
        <v>0</v>
      </c>
      <c r="Z487" s="133">
        <f t="shared" si="27"/>
        <v>0</v>
      </c>
    </row>
    <row r="488" spans="1:26" ht="13.8" x14ac:dyDescent="0.25">
      <c r="A488" s="40">
        <v>445</v>
      </c>
      <c r="B488" s="110" t="str">
        <f>IF(C488&gt;0,MAX(B$44:B487)+1,"")</f>
        <v/>
      </c>
      <c r="C488" s="111"/>
      <c r="D488" s="112"/>
      <c r="E488" s="113"/>
      <c r="F488" s="114"/>
      <c r="G488" s="115"/>
      <c r="H488" s="113"/>
      <c r="I488" s="116"/>
      <c r="J488" s="113"/>
      <c r="K488" s="117"/>
      <c r="L488" s="113"/>
      <c r="M488" s="117"/>
      <c r="N488" s="113"/>
      <c r="O488" s="117"/>
      <c r="P488" s="113"/>
      <c r="Q488" s="113"/>
      <c r="R488" s="118"/>
      <c r="S488" s="119"/>
      <c r="W488" s="133">
        <f t="shared" si="24"/>
        <v>0</v>
      </c>
      <c r="X488" s="133">
        <f t="shared" si="25"/>
        <v>0</v>
      </c>
      <c r="Y488" s="133">
        <f t="shared" si="26"/>
        <v>0</v>
      </c>
      <c r="Z488" s="133">
        <f t="shared" si="27"/>
        <v>0</v>
      </c>
    </row>
    <row r="489" spans="1:26" ht="13.8" x14ac:dyDescent="0.25">
      <c r="A489" s="40">
        <v>446</v>
      </c>
      <c r="B489" s="110" t="str">
        <f>IF(C489&gt;0,MAX(B$44:B488)+1,"")</f>
        <v/>
      </c>
      <c r="C489" s="111"/>
      <c r="D489" s="112"/>
      <c r="E489" s="113"/>
      <c r="F489" s="114"/>
      <c r="G489" s="115"/>
      <c r="H489" s="113"/>
      <c r="I489" s="116"/>
      <c r="J489" s="113"/>
      <c r="K489" s="117"/>
      <c r="L489" s="113"/>
      <c r="M489" s="117"/>
      <c r="N489" s="113"/>
      <c r="O489" s="117"/>
      <c r="P489" s="113"/>
      <c r="Q489" s="113"/>
      <c r="R489" s="118"/>
      <c r="S489" s="119"/>
      <c r="W489" s="133">
        <f t="shared" si="24"/>
        <v>0</v>
      </c>
      <c r="X489" s="133">
        <f t="shared" si="25"/>
        <v>0</v>
      </c>
      <c r="Y489" s="133">
        <f t="shared" si="26"/>
        <v>0</v>
      </c>
      <c r="Z489" s="133">
        <f t="shared" si="27"/>
        <v>0</v>
      </c>
    </row>
    <row r="490" spans="1:26" ht="13.8" x14ac:dyDescent="0.25">
      <c r="A490" s="40">
        <v>447</v>
      </c>
      <c r="B490" s="110" t="str">
        <f>IF(C490&gt;0,MAX(B$44:B489)+1,"")</f>
        <v/>
      </c>
      <c r="C490" s="111"/>
      <c r="D490" s="112"/>
      <c r="E490" s="113"/>
      <c r="F490" s="114"/>
      <c r="G490" s="115"/>
      <c r="H490" s="113"/>
      <c r="I490" s="116"/>
      <c r="J490" s="113"/>
      <c r="K490" s="117"/>
      <c r="L490" s="113"/>
      <c r="M490" s="117"/>
      <c r="N490" s="113"/>
      <c r="O490" s="117"/>
      <c r="P490" s="113"/>
      <c r="Q490" s="113"/>
      <c r="R490" s="118"/>
      <c r="S490" s="119"/>
      <c r="W490" s="133">
        <f t="shared" si="24"/>
        <v>0</v>
      </c>
      <c r="X490" s="133">
        <f t="shared" si="25"/>
        <v>0</v>
      </c>
      <c r="Y490" s="133">
        <f t="shared" si="26"/>
        <v>0</v>
      </c>
      <c r="Z490" s="133">
        <f t="shared" si="27"/>
        <v>0</v>
      </c>
    </row>
    <row r="491" spans="1:26" ht="13.8" x14ac:dyDescent="0.25">
      <c r="A491" s="40">
        <v>448</v>
      </c>
      <c r="B491" s="110" t="str">
        <f>IF(C491&gt;0,MAX(B$44:B490)+1,"")</f>
        <v/>
      </c>
      <c r="C491" s="111"/>
      <c r="D491" s="112"/>
      <c r="E491" s="113"/>
      <c r="F491" s="114"/>
      <c r="G491" s="115"/>
      <c r="H491" s="113"/>
      <c r="I491" s="116"/>
      <c r="J491" s="113"/>
      <c r="K491" s="117"/>
      <c r="L491" s="113"/>
      <c r="M491" s="117"/>
      <c r="N491" s="113"/>
      <c r="O491" s="117"/>
      <c r="P491" s="113"/>
      <c r="Q491" s="113"/>
      <c r="R491" s="118"/>
      <c r="S491" s="119"/>
      <c r="W491" s="133">
        <f t="shared" si="24"/>
        <v>0</v>
      </c>
      <c r="X491" s="133">
        <f t="shared" si="25"/>
        <v>0</v>
      </c>
      <c r="Y491" s="133">
        <f t="shared" si="26"/>
        <v>0</v>
      </c>
      <c r="Z491" s="133">
        <f t="shared" si="27"/>
        <v>0</v>
      </c>
    </row>
    <row r="492" spans="1:26" ht="13.8" x14ac:dyDescent="0.25">
      <c r="A492" s="40">
        <v>449</v>
      </c>
      <c r="B492" s="110" t="str">
        <f>IF(C492&gt;0,MAX(B$44:B491)+1,"")</f>
        <v/>
      </c>
      <c r="C492" s="111"/>
      <c r="D492" s="112"/>
      <c r="E492" s="113"/>
      <c r="F492" s="114"/>
      <c r="G492" s="115"/>
      <c r="H492" s="113"/>
      <c r="I492" s="116"/>
      <c r="J492" s="113"/>
      <c r="K492" s="117"/>
      <c r="L492" s="113"/>
      <c r="M492" s="117"/>
      <c r="N492" s="113"/>
      <c r="O492" s="117"/>
      <c r="P492" s="113"/>
      <c r="Q492" s="113"/>
      <c r="R492" s="118"/>
      <c r="S492" s="119"/>
      <c r="W492" s="133">
        <f t="shared" si="24"/>
        <v>0</v>
      </c>
      <c r="X492" s="133">
        <f t="shared" si="25"/>
        <v>0</v>
      </c>
      <c r="Y492" s="133">
        <f t="shared" si="26"/>
        <v>0</v>
      </c>
      <c r="Z492" s="133">
        <f t="shared" si="27"/>
        <v>0</v>
      </c>
    </row>
    <row r="493" spans="1:26" ht="13.8" x14ac:dyDescent="0.25">
      <c r="A493" s="40">
        <v>450</v>
      </c>
      <c r="B493" s="110" t="str">
        <f>IF(C493&gt;0,MAX(B$44:B492)+1,"")</f>
        <v/>
      </c>
      <c r="C493" s="111"/>
      <c r="D493" s="112"/>
      <c r="E493" s="113"/>
      <c r="F493" s="114"/>
      <c r="G493" s="115"/>
      <c r="H493" s="113"/>
      <c r="I493" s="116"/>
      <c r="J493" s="113"/>
      <c r="K493" s="117"/>
      <c r="L493" s="113"/>
      <c r="M493" s="117"/>
      <c r="N493" s="113"/>
      <c r="O493" s="117"/>
      <c r="P493" s="113"/>
      <c r="Q493" s="113"/>
      <c r="R493" s="118"/>
      <c r="S493" s="119"/>
      <c r="W493" s="133">
        <f t="shared" ref="W493:W543" si="28">K493*I493</f>
        <v>0</v>
      </c>
      <c r="X493" s="133">
        <f t="shared" ref="X493:X543" si="29">M493*I493</f>
        <v>0</v>
      </c>
      <c r="Y493" s="133">
        <f t="shared" ref="Y493:Y543" si="30">O493*I493</f>
        <v>0</v>
      </c>
      <c r="Z493" s="133">
        <f t="shared" ref="Z493:Z543" si="31">IF(E493="No",I493,0)</f>
        <v>0</v>
      </c>
    </row>
    <row r="494" spans="1:26" ht="13.8" x14ac:dyDescent="0.25">
      <c r="A494" s="40">
        <v>451</v>
      </c>
      <c r="B494" s="110" t="str">
        <f>IF(C494&gt;0,MAX(B$44:B493)+1,"")</f>
        <v/>
      </c>
      <c r="C494" s="111"/>
      <c r="D494" s="112"/>
      <c r="E494" s="113"/>
      <c r="F494" s="114"/>
      <c r="G494" s="115"/>
      <c r="H494" s="113"/>
      <c r="I494" s="116"/>
      <c r="J494" s="113"/>
      <c r="K494" s="117"/>
      <c r="L494" s="113"/>
      <c r="M494" s="117"/>
      <c r="N494" s="113"/>
      <c r="O494" s="117"/>
      <c r="P494" s="113"/>
      <c r="Q494" s="113"/>
      <c r="R494" s="118"/>
      <c r="S494" s="119"/>
      <c r="W494" s="133">
        <f t="shared" si="28"/>
        <v>0</v>
      </c>
      <c r="X494" s="133">
        <f t="shared" si="29"/>
        <v>0</v>
      </c>
      <c r="Y494" s="133">
        <f t="shared" si="30"/>
        <v>0</v>
      </c>
      <c r="Z494" s="133">
        <f t="shared" si="31"/>
        <v>0</v>
      </c>
    </row>
    <row r="495" spans="1:26" ht="13.8" x14ac:dyDescent="0.25">
      <c r="A495" s="40">
        <v>452</v>
      </c>
      <c r="B495" s="110" t="str">
        <f>IF(C495&gt;0,MAX(B$44:B494)+1,"")</f>
        <v/>
      </c>
      <c r="C495" s="111"/>
      <c r="D495" s="112"/>
      <c r="E495" s="113"/>
      <c r="F495" s="114"/>
      <c r="G495" s="115"/>
      <c r="H495" s="113"/>
      <c r="I495" s="116"/>
      <c r="J495" s="113"/>
      <c r="K495" s="117"/>
      <c r="L495" s="113"/>
      <c r="M495" s="117"/>
      <c r="N495" s="113"/>
      <c r="O495" s="117"/>
      <c r="P495" s="113"/>
      <c r="Q495" s="113"/>
      <c r="R495" s="118"/>
      <c r="S495" s="119"/>
      <c r="W495" s="133">
        <f t="shared" si="28"/>
        <v>0</v>
      </c>
      <c r="X495" s="133">
        <f t="shared" si="29"/>
        <v>0</v>
      </c>
      <c r="Y495" s="133">
        <f t="shared" si="30"/>
        <v>0</v>
      </c>
      <c r="Z495" s="133">
        <f t="shared" si="31"/>
        <v>0</v>
      </c>
    </row>
    <row r="496" spans="1:26" ht="13.8" x14ac:dyDescent="0.25">
      <c r="A496" s="40">
        <v>453</v>
      </c>
      <c r="B496" s="110" t="str">
        <f>IF(C496&gt;0,MAX(B$44:B495)+1,"")</f>
        <v/>
      </c>
      <c r="C496" s="111"/>
      <c r="D496" s="112"/>
      <c r="E496" s="113"/>
      <c r="F496" s="114"/>
      <c r="G496" s="115"/>
      <c r="H496" s="113"/>
      <c r="I496" s="116"/>
      <c r="J496" s="113"/>
      <c r="K496" s="117"/>
      <c r="L496" s="113"/>
      <c r="M496" s="117"/>
      <c r="N496" s="113"/>
      <c r="O496" s="117"/>
      <c r="P496" s="113"/>
      <c r="Q496" s="113"/>
      <c r="R496" s="118"/>
      <c r="S496" s="119"/>
      <c r="W496" s="133">
        <f t="shared" si="28"/>
        <v>0</v>
      </c>
      <c r="X496" s="133">
        <f t="shared" si="29"/>
        <v>0</v>
      </c>
      <c r="Y496" s="133">
        <f t="shared" si="30"/>
        <v>0</v>
      </c>
      <c r="Z496" s="133">
        <f t="shared" si="31"/>
        <v>0</v>
      </c>
    </row>
    <row r="497" spans="1:26" ht="13.8" x14ac:dyDescent="0.25">
      <c r="A497" s="40">
        <v>454</v>
      </c>
      <c r="B497" s="110" t="str">
        <f>IF(C497&gt;0,MAX(B$44:B496)+1,"")</f>
        <v/>
      </c>
      <c r="C497" s="111"/>
      <c r="D497" s="112"/>
      <c r="E497" s="113"/>
      <c r="F497" s="114"/>
      <c r="G497" s="115"/>
      <c r="H497" s="113"/>
      <c r="I497" s="116"/>
      <c r="J497" s="113"/>
      <c r="K497" s="117"/>
      <c r="L497" s="113"/>
      <c r="M497" s="117"/>
      <c r="N497" s="113"/>
      <c r="O497" s="117"/>
      <c r="P497" s="113"/>
      <c r="Q497" s="113"/>
      <c r="R497" s="118"/>
      <c r="S497" s="119"/>
      <c r="W497" s="133">
        <f t="shared" si="28"/>
        <v>0</v>
      </c>
      <c r="X497" s="133">
        <f t="shared" si="29"/>
        <v>0</v>
      </c>
      <c r="Y497" s="133">
        <f t="shared" si="30"/>
        <v>0</v>
      </c>
      <c r="Z497" s="133">
        <f t="shared" si="31"/>
        <v>0</v>
      </c>
    </row>
    <row r="498" spans="1:26" ht="13.8" x14ac:dyDescent="0.25">
      <c r="A498" s="40">
        <v>455</v>
      </c>
      <c r="B498" s="110" t="str">
        <f>IF(C498&gt;0,MAX(B$44:B497)+1,"")</f>
        <v/>
      </c>
      <c r="C498" s="111"/>
      <c r="D498" s="112"/>
      <c r="E498" s="113"/>
      <c r="F498" s="114"/>
      <c r="G498" s="115"/>
      <c r="H498" s="113"/>
      <c r="I498" s="116"/>
      <c r="J498" s="113"/>
      <c r="K498" s="117"/>
      <c r="L498" s="113"/>
      <c r="M498" s="117"/>
      <c r="N498" s="113"/>
      <c r="O498" s="117"/>
      <c r="P498" s="113"/>
      <c r="Q498" s="113"/>
      <c r="R498" s="118"/>
      <c r="S498" s="119"/>
      <c r="W498" s="133">
        <f t="shared" si="28"/>
        <v>0</v>
      </c>
      <c r="X498" s="133">
        <f t="shared" si="29"/>
        <v>0</v>
      </c>
      <c r="Y498" s="133">
        <f t="shared" si="30"/>
        <v>0</v>
      </c>
      <c r="Z498" s="133">
        <f t="shared" si="31"/>
        <v>0</v>
      </c>
    </row>
    <row r="499" spans="1:26" ht="13.8" x14ac:dyDescent="0.25">
      <c r="A499" s="40">
        <v>456</v>
      </c>
      <c r="B499" s="110" t="str">
        <f>IF(C499&gt;0,MAX(B$44:B498)+1,"")</f>
        <v/>
      </c>
      <c r="C499" s="111"/>
      <c r="D499" s="112"/>
      <c r="E499" s="113"/>
      <c r="F499" s="114"/>
      <c r="G499" s="115"/>
      <c r="H499" s="113"/>
      <c r="I499" s="116"/>
      <c r="J499" s="113"/>
      <c r="K499" s="117"/>
      <c r="L499" s="113"/>
      <c r="M499" s="117"/>
      <c r="N499" s="113"/>
      <c r="O499" s="117"/>
      <c r="P499" s="113"/>
      <c r="Q499" s="113"/>
      <c r="R499" s="118"/>
      <c r="S499" s="119"/>
      <c r="W499" s="133">
        <f t="shared" si="28"/>
        <v>0</v>
      </c>
      <c r="X499" s="133">
        <f t="shared" si="29"/>
        <v>0</v>
      </c>
      <c r="Y499" s="133">
        <f t="shared" si="30"/>
        <v>0</v>
      </c>
      <c r="Z499" s="133">
        <f t="shared" si="31"/>
        <v>0</v>
      </c>
    </row>
    <row r="500" spans="1:26" ht="13.8" x14ac:dyDescent="0.25">
      <c r="A500" s="40">
        <v>457</v>
      </c>
      <c r="B500" s="110" t="str">
        <f>IF(C500&gt;0,MAX(B$44:B499)+1,"")</f>
        <v/>
      </c>
      <c r="C500" s="111"/>
      <c r="D500" s="112"/>
      <c r="E500" s="113"/>
      <c r="F500" s="114"/>
      <c r="G500" s="115"/>
      <c r="H500" s="113"/>
      <c r="I500" s="116"/>
      <c r="J500" s="113"/>
      <c r="K500" s="117"/>
      <c r="L500" s="113"/>
      <c r="M500" s="117"/>
      <c r="N500" s="113"/>
      <c r="O500" s="117"/>
      <c r="P500" s="113"/>
      <c r="Q500" s="113"/>
      <c r="R500" s="118"/>
      <c r="S500" s="119"/>
      <c r="W500" s="133">
        <f t="shared" si="28"/>
        <v>0</v>
      </c>
      <c r="X500" s="133">
        <f t="shared" si="29"/>
        <v>0</v>
      </c>
      <c r="Y500" s="133">
        <f t="shared" si="30"/>
        <v>0</v>
      </c>
      <c r="Z500" s="133">
        <f t="shared" si="31"/>
        <v>0</v>
      </c>
    </row>
    <row r="501" spans="1:26" ht="13.8" x14ac:dyDescent="0.25">
      <c r="A501" s="40">
        <v>458</v>
      </c>
      <c r="B501" s="110" t="str">
        <f>IF(C501&gt;0,MAX(B$44:B500)+1,"")</f>
        <v/>
      </c>
      <c r="C501" s="111"/>
      <c r="D501" s="112"/>
      <c r="E501" s="113"/>
      <c r="F501" s="114"/>
      <c r="G501" s="115"/>
      <c r="H501" s="113"/>
      <c r="I501" s="116"/>
      <c r="J501" s="113"/>
      <c r="K501" s="117"/>
      <c r="L501" s="113"/>
      <c r="M501" s="117"/>
      <c r="N501" s="113"/>
      <c r="O501" s="117"/>
      <c r="P501" s="113"/>
      <c r="Q501" s="113"/>
      <c r="R501" s="118"/>
      <c r="S501" s="119"/>
      <c r="W501" s="133">
        <f t="shared" si="28"/>
        <v>0</v>
      </c>
      <c r="X501" s="133">
        <f t="shared" si="29"/>
        <v>0</v>
      </c>
      <c r="Y501" s="133">
        <f t="shared" si="30"/>
        <v>0</v>
      </c>
      <c r="Z501" s="133">
        <f t="shared" si="31"/>
        <v>0</v>
      </c>
    </row>
    <row r="502" spans="1:26" ht="13.8" x14ac:dyDescent="0.25">
      <c r="A502" s="40">
        <v>459</v>
      </c>
      <c r="B502" s="110" t="str">
        <f>IF(C502&gt;0,MAX(B$44:B501)+1,"")</f>
        <v/>
      </c>
      <c r="C502" s="111"/>
      <c r="D502" s="112"/>
      <c r="E502" s="113"/>
      <c r="F502" s="114"/>
      <c r="G502" s="115"/>
      <c r="H502" s="113"/>
      <c r="I502" s="116"/>
      <c r="J502" s="113"/>
      <c r="K502" s="117"/>
      <c r="L502" s="113"/>
      <c r="M502" s="117"/>
      <c r="N502" s="113"/>
      <c r="O502" s="117"/>
      <c r="P502" s="113"/>
      <c r="Q502" s="113"/>
      <c r="R502" s="118"/>
      <c r="S502" s="119"/>
      <c r="W502" s="133">
        <f t="shared" si="28"/>
        <v>0</v>
      </c>
      <c r="X502" s="133">
        <f t="shared" si="29"/>
        <v>0</v>
      </c>
      <c r="Y502" s="133">
        <f t="shared" si="30"/>
        <v>0</v>
      </c>
      <c r="Z502" s="133">
        <f t="shared" si="31"/>
        <v>0</v>
      </c>
    </row>
    <row r="503" spans="1:26" ht="13.8" x14ac:dyDescent="0.25">
      <c r="A503" s="40">
        <v>460</v>
      </c>
      <c r="B503" s="110" t="str">
        <f>IF(C503&gt;0,MAX(B$44:B502)+1,"")</f>
        <v/>
      </c>
      <c r="C503" s="111"/>
      <c r="D503" s="112"/>
      <c r="E503" s="113"/>
      <c r="F503" s="114"/>
      <c r="G503" s="115"/>
      <c r="H503" s="113"/>
      <c r="I503" s="116"/>
      <c r="J503" s="113"/>
      <c r="K503" s="117"/>
      <c r="L503" s="113"/>
      <c r="M503" s="117"/>
      <c r="N503" s="113"/>
      <c r="O503" s="117"/>
      <c r="P503" s="113"/>
      <c r="Q503" s="113"/>
      <c r="R503" s="118"/>
      <c r="S503" s="119"/>
      <c r="W503" s="133">
        <f t="shared" si="28"/>
        <v>0</v>
      </c>
      <c r="X503" s="133">
        <f t="shared" si="29"/>
        <v>0</v>
      </c>
      <c r="Y503" s="133">
        <f t="shared" si="30"/>
        <v>0</v>
      </c>
      <c r="Z503" s="133">
        <f t="shared" si="31"/>
        <v>0</v>
      </c>
    </row>
    <row r="504" spans="1:26" ht="13.8" x14ac:dyDescent="0.25">
      <c r="A504" s="40">
        <v>461</v>
      </c>
      <c r="B504" s="110" t="str">
        <f>IF(C504&gt;0,MAX(B$44:B503)+1,"")</f>
        <v/>
      </c>
      <c r="C504" s="111"/>
      <c r="D504" s="112"/>
      <c r="E504" s="113"/>
      <c r="F504" s="114"/>
      <c r="G504" s="115"/>
      <c r="H504" s="113"/>
      <c r="I504" s="116"/>
      <c r="J504" s="113"/>
      <c r="K504" s="117"/>
      <c r="L504" s="113"/>
      <c r="M504" s="117"/>
      <c r="N504" s="113"/>
      <c r="O504" s="117"/>
      <c r="P504" s="113"/>
      <c r="Q504" s="113"/>
      <c r="R504" s="118"/>
      <c r="S504" s="119"/>
      <c r="W504" s="133">
        <f t="shared" si="28"/>
        <v>0</v>
      </c>
      <c r="X504" s="133">
        <f t="shared" si="29"/>
        <v>0</v>
      </c>
      <c r="Y504" s="133">
        <f t="shared" si="30"/>
        <v>0</v>
      </c>
      <c r="Z504" s="133">
        <f t="shared" si="31"/>
        <v>0</v>
      </c>
    </row>
    <row r="505" spans="1:26" ht="13.8" x14ac:dyDescent="0.25">
      <c r="A505" s="40">
        <v>462</v>
      </c>
      <c r="B505" s="110" t="str">
        <f>IF(C505&gt;0,MAX(B$44:B504)+1,"")</f>
        <v/>
      </c>
      <c r="C505" s="111"/>
      <c r="D505" s="112"/>
      <c r="E505" s="113"/>
      <c r="F505" s="114"/>
      <c r="G505" s="115"/>
      <c r="H505" s="113"/>
      <c r="I505" s="116"/>
      <c r="J505" s="113"/>
      <c r="K505" s="117"/>
      <c r="L505" s="113"/>
      <c r="M505" s="117"/>
      <c r="N505" s="113"/>
      <c r="O505" s="117"/>
      <c r="P505" s="113"/>
      <c r="Q505" s="113"/>
      <c r="R505" s="118"/>
      <c r="S505" s="119"/>
      <c r="W505" s="133">
        <f t="shared" si="28"/>
        <v>0</v>
      </c>
      <c r="X505" s="133">
        <f t="shared" si="29"/>
        <v>0</v>
      </c>
      <c r="Y505" s="133">
        <f t="shared" si="30"/>
        <v>0</v>
      </c>
      <c r="Z505" s="133">
        <f t="shared" si="31"/>
        <v>0</v>
      </c>
    </row>
    <row r="506" spans="1:26" ht="13.8" x14ac:dyDescent="0.25">
      <c r="A506" s="40">
        <v>463</v>
      </c>
      <c r="B506" s="110" t="str">
        <f>IF(C506&gt;0,MAX(B$44:B505)+1,"")</f>
        <v/>
      </c>
      <c r="C506" s="111"/>
      <c r="D506" s="112"/>
      <c r="E506" s="113"/>
      <c r="F506" s="114"/>
      <c r="G506" s="115"/>
      <c r="H506" s="113"/>
      <c r="I506" s="116"/>
      <c r="J506" s="113"/>
      <c r="K506" s="117"/>
      <c r="L506" s="113"/>
      <c r="M506" s="117"/>
      <c r="N506" s="113"/>
      <c r="O506" s="117"/>
      <c r="P506" s="113"/>
      <c r="Q506" s="113"/>
      <c r="R506" s="118"/>
      <c r="S506" s="119"/>
      <c r="W506" s="133">
        <f t="shared" si="28"/>
        <v>0</v>
      </c>
      <c r="X506" s="133">
        <f t="shared" si="29"/>
        <v>0</v>
      </c>
      <c r="Y506" s="133">
        <f t="shared" si="30"/>
        <v>0</v>
      </c>
      <c r="Z506" s="133">
        <f t="shared" si="31"/>
        <v>0</v>
      </c>
    </row>
    <row r="507" spans="1:26" ht="13.8" x14ac:dyDescent="0.25">
      <c r="A507" s="40">
        <v>464</v>
      </c>
      <c r="B507" s="110" t="str">
        <f>IF(C507&gt;0,MAX(B$44:B506)+1,"")</f>
        <v/>
      </c>
      <c r="C507" s="111"/>
      <c r="D507" s="112"/>
      <c r="E507" s="113"/>
      <c r="F507" s="114"/>
      <c r="G507" s="115"/>
      <c r="H507" s="113"/>
      <c r="I507" s="116"/>
      <c r="J507" s="113"/>
      <c r="K507" s="117"/>
      <c r="L507" s="113"/>
      <c r="M507" s="117"/>
      <c r="N507" s="113"/>
      <c r="O507" s="117"/>
      <c r="P507" s="113"/>
      <c r="Q507" s="113"/>
      <c r="R507" s="118"/>
      <c r="S507" s="119"/>
      <c r="W507" s="133">
        <f t="shared" si="28"/>
        <v>0</v>
      </c>
      <c r="X507" s="133">
        <f t="shared" si="29"/>
        <v>0</v>
      </c>
      <c r="Y507" s="133">
        <f t="shared" si="30"/>
        <v>0</v>
      </c>
      <c r="Z507" s="133">
        <f t="shared" si="31"/>
        <v>0</v>
      </c>
    </row>
    <row r="508" spans="1:26" ht="13.8" x14ac:dyDescent="0.25">
      <c r="A508" s="40">
        <v>465</v>
      </c>
      <c r="B508" s="110" t="str">
        <f>IF(C508&gt;0,MAX(B$44:B507)+1,"")</f>
        <v/>
      </c>
      <c r="C508" s="111"/>
      <c r="D508" s="112"/>
      <c r="E508" s="113"/>
      <c r="F508" s="114"/>
      <c r="G508" s="115"/>
      <c r="H508" s="113"/>
      <c r="I508" s="116"/>
      <c r="J508" s="113"/>
      <c r="K508" s="117"/>
      <c r="L508" s="113"/>
      <c r="M508" s="117"/>
      <c r="N508" s="113"/>
      <c r="O508" s="117"/>
      <c r="P508" s="113"/>
      <c r="Q508" s="113"/>
      <c r="R508" s="118"/>
      <c r="S508" s="119"/>
      <c r="W508" s="133">
        <f t="shared" si="28"/>
        <v>0</v>
      </c>
      <c r="X508" s="133">
        <f t="shared" si="29"/>
        <v>0</v>
      </c>
      <c r="Y508" s="133">
        <f t="shared" si="30"/>
        <v>0</v>
      </c>
      <c r="Z508" s="133">
        <f t="shared" si="31"/>
        <v>0</v>
      </c>
    </row>
    <row r="509" spans="1:26" ht="13.8" x14ac:dyDescent="0.25">
      <c r="A509" s="40">
        <v>466</v>
      </c>
      <c r="B509" s="110" t="str">
        <f>IF(C509&gt;0,MAX(B$44:B508)+1,"")</f>
        <v/>
      </c>
      <c r="C509" s="111"/>
      <c r="D509" s="112"/>
      <c r="E509" s="113"/>
      <c r="F509" s="114"/>
      <c r="G509" s="115"/>
      <c r="H509" s="113"/>
      <c r="I509" s="116"/>
      <c r="J509" s="113"/>
      <c r="K509" s="117"/>
      <c r="L509" s="113"/>
      <c r="M509" s="117"/>
      <c r="N509" s="113"/>
      <c r="O509" s="117"/>
      <c r="P509" s="113"/>
      <c r="Q509" s="113"/>
      <c r="R509" s="118"/>
      <c r="S509" s="119"/>
      <c r="W509" s="133">
        <f t="shared" si="28"/>
        <v>0</v>
      </c>
      <c r="X509" s="133">
        <f t="shared" si="29"/>
        <v>0</v>
      </c>
      <c r="Y509" s="133">
        <f t="shared" si="30"/>
        <v>0</v>
      </c>
      <c r="Z509" s="133">
        <f t="shared" si="31"/>
        <v>0</v>
      </c>
    </row>
    <row r="510" spans="1:26" ht="13.8" x14ac:dyDescent="0.25">
      <c r="A510" s="40">
        <v>467</v>
      </c>
      <c r="B510" s="110" t="str">
        <f>IF(C510&gt;0,MAX(B$44:B509)+1,"")</f>
        <v/>
      </c>
      <c r="C510" s="111"/>
      <c r="D510" s="112"/>
      <c r="E510" s="113"/>
      <c r="F510" s="114"/>
      <c r="G510" s="115"/>
      <c r="H510" s="113"/>
      <c r="I510" s="116"/>
      <c r="J510" s="113"/>
      <c r="K510" s="117"/>
      <c r="L510" s="113"/>
      <c r="M510" s="117"/>
      <c r="N510" s="113"/>
      <c r="O510" s="117"/>
      <c r="P510" s="113"/>
      <c r="Q510" s="113"/>
      <c r="R510" s="118"/>
      <c r="S510" s="119"/>
      <c r="W510" s="133">
        <f t="shared" si="28"/>
        <v>0</v>
      </c>
      <c r="X510" s="133">
        <f t="shared" si="29"/>
        <v>0</v>
      </c>
      <c r="Y510" s="133">
        <f t="shared" si="30"/>
        <v>0</v>
      </c>
      <c r="Z510" s="133">
        <f t="shared" si="31"/>
        <v>0</v>
      </c>
    </row>
    <row r="511" spans="1:26" ht="13.8" x14ac:dyDescent="0.25">
      <c r="A511" s="40">
        <v>468</v>
      </c>
      <c r="B511" s="110" t="str">
        <f>IF(C511&gt;0,MAX(B$44:B510)+1,"")</f>
        <v/>
      </c>
      <c r="C511" s="111"/>
      <c r="D511" s="112"/>
      <c r="E511" s="113"/>
      <c r="F511" s="114"/>
      <c r="G511" s="115"/>
      <c r="H511" s="113"/>
      <c r="I511" s="116"/>
      <c r="J511" s="113"/>
      <c r="K511" s="117"/>
      <c r="L511" s="113"/>
      <c r="M511" s="117"/>
      <c r="N511" s="113"/>
      <c r="O511" s="117"/>
      <c r="P511" s="113"/>
      <c r="Q511" s="113"/>
      <c r="R511" s="118"/>
      <c r="S511" s="119"/>
      <c r="W511" s="133">
        <f t="shared" si="28"/>
        <v>0</v>
      </c>
      <c r="X511" s="133">
        <f t="shared" si="29"/>
        <v>0</v>
      </c>
      <c r="Y511" s="133">
        <f t="shared" si="30"/>
        <v>0</v>
      </c>
      <c r="Z511" s="133">
        <f t="shared" si="31"/>
        <v>0</v>
      </c>
    </row>
    <row r="512" spans="1:26" ht="13.8" x14ac:dyDescent="0.25">
      <c r="A512" s="40">
        <v>469</v>
      </c>
      <c r="B512" s="110" t="str">
        <f>IF(C512&gt;0,MAX(B$44:B511)+1,"")</f>
        <v/>
      </c>
      <c r="C512" s="111"/>
      <c r="D512" s="112"/>
      <c r="E512" s="113"/>
      <c r="F512" s="114"/>
      <c r="G512" s="115"/>
      <c r="H512" s="113"/>
      <c r="I512" s="116"/>
      <c r="J512" s="113"/>
      <c r="K512" s="117"/>
      <c r="L512" s="113"/>
      <c r="M512" s="117"/>
      <c r="N512" s="113"/>
      <c r="O512" s="117"/>
      <c r="P512" s="113"/>
      <c r="Q512" s="113"/>
      <c r="R512" s="118"/>
      <c r="S512" s="119"/>
      <c r="W512" s="133">
        <f t="shared" si="28"/>
        <v>0</v>
      </c>
      <c r="X512" s="133">
        <f t="shared" si="29"/>
        <v>0</v>
      </c>
      <c r="Y512" s="133">
        <f t="shared" si="30"/>
        <v>0</v>
      </c>
      <c r="Z512" s="133">
        <f t="shared" si="31"/>
        <v>0</v>
      </c>
    </row>
    <row r="513" spans="1:26" ht="13.8" x14ac:dyDescent="0.25">
      <c r="A513" s="40">
        <v>470</v>
      </c>
      <c r="B513" s="110" t="str">
        <f>IF(C513&gt;0,MAX(B$44:B512)+1,"")</f>
        <v/>
      </c>
      <c r="C513" s="111"/>
      <c r="D513" s="112"/>
      <c r="E513" s="113"/>
      <c r="F513" s="114"/>
      <c r="G513" s="115"/>
      <c r="H513" s="113"/>
      <c r="I513" s="116"/>
      <c r="J513" s="113"/>
      <c r="K513" s="117"/>
      <c r="L513" s="113"/>
      <c r="M513" s="117"/>
      <c r="N513" s="113"/>
      <c r="O513" s="117"/>
      <c r="P513" s="113"/>
      <c r="Q513" s="113"/>
      <c r="R513" s="118"/>
      <c r="S513" s="119"/>
      <c r="W513" s="133">
        <f t="shared" si="28"/>
        <v>0</v>
      </c>
      <c r="X513" s="133">
        <f t="shared" si="29"/>
        <v>0</v>
      </c>
      <c r="Y513" s="133">
        <f t="shared" si="30"/>
        <v>0</v>
      </c>
      <c r="Z513" s="133">
        <f t="shared" si="31"/>
        <v>0</v>
      </c>
    </row>
    <row r="514" spans="1:26" ht="13.8" x14ac:dyDescent="0.25">
      <c r="A514" s="40">
        <v>471</v>
      </c>
      <c r="B514" s="110" t="str">
        <f>IF(C514&gt;0,MAX(B$44:B513)+1,"")</f>
        <v/>
      </c>
      <c r="C514" s="111"/>
      <c r="D514" s="112"/>
      <c r="E514" s="113"/>
      <c r="F514" s="114"/>
      <c r="G514" s="115"/>
      <c r="H514" s="113"/>
      <c r="I514" s="116"/>
      <c r="J514" s="113"/>
      <c r="K514" s="117"/>
      <c r="L514" s="113"/>
      <c r="M514" s="117"/>
      <c r="N514" s="113"/>
      <c r="O514" s="117"/>
      <c r="P514" s="113"/>
      <c r="Q514" s="113"/>
      <c r="R514" s="118"/>
      <c r="S514" s="119"/>
      <c r="W514" s="133">
        <f t="shared" si="28"/>
        <v>0</v>
      </c>
      <c r="X514" s="133">
        <f t="shared" si="29"/>
        <v>0</v>
      </c>
      <c r="Y514" s="133">
        <f t="shared" si="30"/>
        <v>0</v>
      </c>
      <c r="Z514" s="133">
        <f t="shared" si="31"/>
        <v>0</v>
      </c>
    </row>
    <row r="515" spans="1:26" ht="13.8" x14ac:dyDescent="0.25">
      <c r="A515" s="40">
        <v>472</v>
      </c>
      <c r="B515" s="110" t="str">
        <f>IF(C515&gt;0,MAX(B$44:B514)+1,"")</f>
        <v/>
      </c>
      <c r="C515" s="111"/>
      <c r="D515" s="112"/>
      <c r="E515" s="113"/>
      <c r="F515" s="114"/>
      <c r="G515" s="115"/>
      <c r="H515" s="113"/>
      <c r="I515" s="116"/>
      <c r="J515" s="113"/>
      <c r="K515" s="117"/>
      <c r="L515" s="113"/>
      <c r="M515" s="117"/>
      <c r="N515" s="113"/>
      <c r="O515" s="117"/>
      <c r="P515" s="113"/>
      <c r="Q515" s="113"/>
      <c r="R515" s="118"/>
      <c r="S515" s="119"/>
      <c r="W515" s="133">
        <f t="shared" si="28"/>
        <v>0</v>
      </c>
      <c r="X515" s="133">
        <f t="shared" si="29"/>
        <v>0</v>
      </c>
      <c r="Y515" s="133">
        <f t="shared" si="30"/>
        <v>0</v>
      </c>
      <c r="Z515" s="133">
        <f t="shared" si="31"/>
        <v>0</v>
      </c>
    </row>
    <row r="516" spans="1:26" ht="13.8" x14ac:dyDescent="0.25">
      <c r="A516" s="40">
        <v>473</v>
      </c>
      <c r="B516" s="110" t="str">
        <f>IF(C516&gt;0,MAX(B$44:B515)+1,"")</f>
        <v/>
      </c>
      <c r="C516" s="111"/>
      <c r="D516" s="112"/>
      <c r="E516" s="113"/>
      <c r="F516" s="114"/>
      <c r="G516" s="115"/>
      <c r="H516" s="113"/>
      <c r="I516" s="116"/>
      <c r="J516" s="113"/>
      <c r="K516" s="117"/>
      <c r="L516" s="113"/>
      <c r="M516" s="117"/>
      <c r="N516" s="113"/>
      <c r="O516" s="117"/>
      <c r="P516" s="113"/>
      <c r="Q516" s="113"/>
      <c r="R516" s="118"/>
      <c r="S516" s="119"/>
      <c r="W516" s="133">
        <f t="shared" si="28"/>
        <v>0</v>
      </c>
      <c r="X516" s="133">
        <f t="shared" si="29"/>
        <v>0</v>
      </c>
      <c r="Y516" s="133">
        <f t="shared" si="30"/>
        <v>0</v>
      </c>
      <c r="Z516" s="133">
        <f t="shared" si="31"/>
        <v>0</v>
      </c>
    </row>
    <row r="517" spans="1:26" ht="13.8" x14ac:dyDescent="0.25">
      <c r="A517" s="40">
        <v>474</v>
      </c>
      <c r="B517" s="110" t="str">
        <f>IF(C517&gt;0,MAX(B$44:B516)+1,"")</f>
        <v/>
      </c>
      <c r="C517" s="111"/>
      <c r="D517" s="112"/>
      <c r="E517" s="113"/>
      <c r="F517" s="114"/>
      <c r="G517" s="115"/>
      <c r="H517" s="113"/>
      <c r="I517" s="116"/>
      <c r="J517" s="113"/>
      <c r="K517" s="117"/>
      <c r="L517" s="113"/>
      <c r="M517" s="117"/>
      <c r="N517" s="113"/>
      <c r="O517" s="117"/>
      <c r="P517" s="113"/>
      <c r="Q517" s="113"/>
      <c r="R517" s="118"/>
      <c r="S517" s="119"/>
      <c r="W517" s="133">
        <f t="shared" si="28"/>
        <v>0</v>
      </c>
      <c r="X517" s="133">
        <f t="shared" si="29"/>
        <v>0</v>
      </c>
      <c r="Y517" s="133">
        <f t="shared" si="30"/>
        <v>0</v>
      </c>
      <c r="Z517" s="133">
        <f t="shared" si="31"/>
        <v>0</v>
      </c>
    </row>
    <row r="518" spans="1:26" ht="13.8" x14ac:dyDescent="0.25">
      <c r="A518" s="40">
        <v>475</v>
      </c>
      <c r="B518" s="110" t="str">
        <f>IF(C518&gt;0,MAX(B$44:B517)+1,"")</f>
        <v/>
      </c>
      <c r="C518" s="111"/>
      <c r="D518" s="112"/>
      <c r="E518" s="113"/>
      <c r="F518" s="114"/>
      <c r="G518" s="115"/>
      <c r="H518" s="113"/>
      <c r="I518" s="116"/>
      <c r="J518" s="113"/>
      <c r="K518" s="117"/>
      <c r="L518" s="113"/>
      <c r="M518" s="117"/>
      <c r="N518" s="113"/>
      <c r="O518" s="117"/>
      <c r="P518" s="113"/>
      <c r="Q518" s="113"/>
      <c r="R518" s="118"/>
      <c r="S518" s="119"/>
      <c r="W518" s="133">
        <f t="shared" si="28"/>
        <v>0</v>
      </c>
      <c r="X518" s="133">
        <f t="shared" si="29"/>
        <v>0</v>
      </c>
      <c r="Y518" s="133">
        <f t="shared" si="30"/>
        <v>0</v>
      </c>
      <c r="Z518" s="133">
        <f t="shared" si="31"/>
        <v>0</v>
      </c>
    </row>
    <row r="519" spans="1:26" ht="13.8" x14ac:dyDescent="0.25">
      <c r="A519" s="40">
        <v>476</v>
      </c>
      <c r="B519" s="110" t="str">
        <f>IF(C519&gt;0,MAX(B$44:B518)+1,"")</f>
        <v/>
      </c>
      <c r="C519" s="111"/>
      <c r="D519" s="112"/>
      <c r="E519" s="113"/>
      <c r="F519" s="114"/>
      <c r="G519" s="115"/>
      <c r="H519" s="113"/>
      <c r="I519" s="116"/>
      <c r="J519" s="113"/>
      <c r="K519" s="117"/>
      <c r="L519" s="113"/>
      <c r="M519" s="117"/>
      <c r="N519" s="113"/>
      <c r="O519" s="117"/>
      <c r="P519" s="113"/>
      <c r="Q519" s="113"/>
      <c r="R519" s="118"/>
      <c r="S519" s="119"/>
      <c r="W519" s="133">
        <f t="shared" si="28"/>
        <v>0</v>
      </c>
      <c r="X519" s="133">
        <f t="shared" si="29"/>
        <v>0</v>
      </c>
      <c r="Y519" s="133">
        <f t="shared" si="30"/>
        <v>0</v>
      </c>
      <c r="Z519" s="133">
        <f t="shared" si="31"/>
        <v>0</v>
      </c>
    </row>
    <row r="520" spans="1:26" ht="13.8" x14ac:dyDescent="0.25">
      <c r="A520" s="40">
        <v>477</v>
      </c>
      <c r="B520" s="110" t="str">
        <f>IF(C520&gt;0,MAX(B$44:B519)+1,"")</f>
        <v/>
      </c>
      <c r="C520" s="111"/>
      <c r="D520" s="112"/>
      <c r="E520" s="113"/>
      <c r="F520" s="114"/>
      <c r="G520" s="115"/>
      <c r="H520" s="113"/>
      <c r="I520" s="116"/>
      <c r="J520" s="113"/>
      <c r="K520" s="117"/>
      <c r="L520" s="113"/>
      <c r="M520" s="117"/>
      <c r="N520" s="113"/>
      <c r="O520" s="117"/>
      <c r="P520" s="113"/>
      <c r="Q520" s="113"/>
      <c r="R520" s="118"/>
      <c r="S520" s="119"/>
      <c r="W520" s="133">
        <f t="shared" si="28"/>
        <v>0</v>
      </c>
      <c r="X520" s="133">
        <f t="shared" si="29"/>
        <v>0</v>
      </c>
      <c r="Y520" s="133">
        <f t="shared" si="30"/>
        <v>0</v>
      </c>
      <c r="Z520" s="133">
        <f t="shared" si="31"/>
        <v>0</v>
      </c>
    </row>
    <row r="521" spans="1:26" ht="13.8" x14ac:dyDescent="0.25">
      <c r="A521" s="40">
        <v>478</v>
      </c>
      <c r="B521" s="110" t="str">
        <f>IF(C521&gt;0,MAX(B$44:B520)+1,"")</f>
        <v/>
      </c>
      <c r="C521" s="111"/>
      <c r="D521" s="112"/>
      <c r="E521" s="113"/>
      <c r="F521" s="114"/>
      <c r="G521" s="115"/>
      <c r="H521" s="113"/>
      <c r="I521" s="116"/>
      <c r="J521" s="113"/>
      <c r="K521" s="117"/>
      <c r="L521" s="113"/>
      <c r="M521" s="117"/>
      <c r="N521" s="113"/>
      <c r="O521" s="117"/>
      <c r="P521" s="113"/>
      <c r="Q521" s="113"/>
      <c r="R521" s="118"/>
      <c r="S521" s="119"/>
      <c r="W521" s="133">
        <f t="shared" si="28"/>
        <v>0</v>
      </c>
      <c r="X521" s="133">
        <f t="shared" si="29"/>
        <v>0</v>
      </c>
      <c r="Y521" s="133">
        <f t="shared" si="30"/>
        <v>0</v>
      </c>
      <c r="Z521" s="133">
        <f t="shared" si="31"/>
        <v>0</v>
      </c>
    </row>
    <row r="522" spans="1:26" ht="13.8" x14ac:dyDescent="0.25">
      <c r="A522" s="40">
        <v>479</v>
      </c>
      <c r="B522" s="110" t="str">
        <f>IF(C522&gt;0,MAX(B$44:B521)+1,"")</f>
        <v/>
      </c>
      <c r="C522" s="111"/>
      <c r="D522" s="112"/>
      <c r="E522" s="113"/>
      <c r="F522" s="114"/>
      <c r="G522" s="115"/>
      <c r="H522" s="113"/>
      <c r="I522" s="116"/>
      <c r="J522" s="113"/>
      <c r="K522" s="117"/>
      <c r="L522" s="113"/>
      <c r="M522" s="117"/>
      <c r="N522" s="113"/>
      <c r="O522" s="117"/>
      <c r="P522" s="113"/>
      <c r="Q522" s="113"/>
      <c r="R522" s="118"/>
      <c r="S522" s="119"/>
      <c r="W522" s="133">
        <f t="shared" si="28"/>
        <v>0</v>
      </c>
      <c r="X522" s="133">
        <f t="shared" si="29"/>
        <v>0</v>
      </c>
      <c r="Y522" s="133">
        <f t="shared" si="30"/>
        <v>0</v>
      </c>
      <c r="Z522" s="133">
        <f t="shared" si="31"/>
        <v>0</v>
      </c>
    </row>
    <row r="523" spans="1:26" ht="13.8" x14ac:dyDescent="0.25">
      <c r="A523" s="40">
        <v>480</v>
      </c>
      <c r="B523" s="110" t="str">
        <f>IF(C523&gt;0,MAX(B$44:B522)+1,"")</f>
        <v/>
      </c>
      <c r="C523" s="111"/>
      <c r="D523" s="112"/>
      <c r="E523" s="113"/>
      <c r="F523" s="114"/>
      <c r="G523" s="115"/>
      <c r="H523" s="113"/>
      <c r="I523" s="116"/>
      <c r="J523" s="113"/>
      <c r="K523" s="117"/>
      <c r="L523" s="113"/>
      <c r="M523" s="117"/>
      <c r="N523" s="113"/>
      <c r="O523" s="117"/>
      <c r="P523" s="113"/>
      <c r="Q523" s="113"/>
      <c r="R523" s="118"/>
      <c r="S523" s="119"/>
      <c r="W523" s="133">
        <f t="shared" si="28"/>
        <v>0</v>
      </c>
      <c r="X523" s="133">
        <f t="shared" si="29"/>
        <v>0</v>
      </c>
      <c r="Y523" s="133">
        <f t="shared" si="30"/>
        <v>0</v>
      </c>
      <c r="Z523" s="133">
        <f t="shared" si="31"/>
        <v>0</v>
      </c>
    </row>
    <row r="524" spans="1:26" ht="13.8" x14ac:dyDescent="0.25">
      <c r="A524" s="40">
        <v>481</v>
      </c>
      <c r="B524" s="110" t="str">
        <f>IF(C524&gt;0,MAX(B$44:B523)+1,"")</f>
        <v/>
      </c>
      <c r="C524" s="111"/>
      <c r="D524" s="112"/>
      <c r="E524" s="113"/>
      <c r="F524" s="114"/>
      <c r="G524" s="115"/>
      <c r="H524" s="113"/>
      <c r="I524" s="116"/>
      <c r="J524" s="113"/>
      <c r="K524" s="117"/>
      <c r="L524" s="113"/>
      <c r="M524" s="117"/>
      <c r="N524" s="113"/>
      <c r="O524" s="117"/>
      <c r="P524" s="113"/>
      <c r="Q524" s="113"/>
      <c r="R524" s="118"/>
      <c r="S524" s="119"/>
      <c r="W524" s="133">
        <f t="shared" si="28"/>
        <v>0</v>
      </c>
      <c r="X524" s="133">
        <f t="shared" si="29"/>
        <v>0</v>
      </c>
      <c r="Y524" s="133">
        <f t="shared" si="30"/>
        <v>0</v>
      </c>
      <c r="Z524" s="133">
        <f t="shared" si="31"/>
        <v>0</v>
      </c>
    </row>
    <row r="525" spans="1:26" ht="13.8" x14ac:dyDescent="0.25">
      <c r="A525" s="40">
        <v>482</v>
      </c>
      <c r="B525" s="110" t="str">
        <f>IF(C525&gt;0,MAX(B$44:B524)+1,"")</f>
        <v/>
      </c>
      <c r="C525" s="111"/>
      <c r="D525" s="112"/>
      <c r="E525" s="113"/>
      <c r="F525" s="114"/>
      <c r="G525" s="115"/>
      <c r="H525" s="113"/>
      <c r="I525" s="116"/>
      <c r="J525" s="113"/>
      <c r="K525" s="117"/>
      <c r="L525" s="113"/>
      <c r="M525" s="117"/>
      <c r="N525" s="113"/>
      <c r="O525" s="117"/>
      <c r="P525" s="113"/>
      <c r="Q525" s="113"/>
      <c r="R525" s="118"/>
      <c r="S525" s="119"/>
      <c r="W525" s="133">
        <f t="shared" si="28"/>
        <v>0</v>
      </c>
      <c r="X525" s="133">
        <f t="shared" si="29"/>
        <v>0</v>
      </c>
      <c r="Y525" s="133">
        <f t="shared" si="30"/>
        <v>0</v>
      </c>
      <c r="Z525" s="133">
        <f t="shared" si="31"/>
        <v>0</v>
      </c>
    </row>
    <row r="526" spans="1:26" ht="13.8" x14ac:dyDescent="0.25">
      <c r="A526" s="40">
        <v>483</v>
      </c>
      <c r="B526" s="110" t="str">
        <f>IF(C526&gt;0,MAX(B$44:B525)+1,"")</f>
        <v/>
      </c>
      <c r="C526" s="111"/>
      <c r="D526" s="112"/>
      <c r="E526" s="113"/>
      <c r="F526" s="114"/>
      <c r="G526" s="115"/>
      <c r="H526" s="113"/>
      <c r="I526" s="116"/>
      <c r="J526" s="113"/>
      <c r="K526" s="117"/>
      <c r="L526" s="113"/>
      <c r="M526" s="117"/>
      <c r="N526" s="113"/>
      <c r="O526" s="117"/>
      <c r="P526" s="113"/>
      <c r="Q526" s="113"/>
      <c r="R526" s="118"/>
      <c r="S526" s="119"/>
      <c r="W526" s="133">
        <f t="shared" si="28"/>
        <v>0</v>
      </c>
      <c r="X526" s="133">
        <f t="shared" si="29"/>
        <v>0</v>
      </c>
      <c r="Y526" s="133">
        <f t="shared" si="30"/>
        <v>0</v>
      </c>
      <c r="Z526" s="133">
        <f t="shared" si="31"/>
        <v>0</v>
      </c>
    </row>
    <row r="527" spans="1:26" ht="13.8" x14ac:dyDescent="0.25">
      <c r="A527" s="40">
        <v>484</v>
      </c>
      <c r="B527" s="110" t="str">
        <f>IF(C527&gt;0,MAX(B$44:B526)+1,"")</f>
        <v/>
      </c>
      <c r="C527" s="111"/>
      <c r="D527" s="112"/>
      <c r="E527" s="113"/>
      <c r="F527" s="114"/>
      <c r="G527" s="115"/>
      <c r="H527" s="113"/>
      <c r="I527" s="116"/>
      <c r="J527" s="113"/>
      <c r="K527" s="117"/>
      <c r="L527" s="113"/>
      <c r="M527" s="117"/>
      <c r="N527" s="113"/>
      <c r="O527" s="117"/>
      <c r="P527" s="113"/>
      <c r="Q527" s="113"/>
      <c r="R527" s="118"/>
      <c r="S527" s="119"/>
      <c r="W527" s="133">
        <f t="shared" si="28"/>
        <v>0</v>
      </c>
      <c r="X527" s="133">
        <f t="shared" si="29"/>
        <v>0</v>
      </c>
      <c r="Y527" s="133">
        <f t="shared" si="30"/>
        <v>0</v>
      </c>
      <c r="Z527" s="133">
        <f t="shared" si="31"/>
        <v>0</v>
      </c>
    </row>
    <row r="528" spans="1:26" ht="13.8" x14ac:dyDescent="0.25">
      <c r="A528" s="40">
        <v>485</v>
      </c>
      <c r="B528" s="110" t="str">
        <f>IF(C528&gt;0,MAX(B$44:B527)+1,"")</f>
        <v/>
      </c>
      <c r="C528" s="111"/>
      <c r="D528" s="112"/>
      <c r="E528" s="113"/>
      <c r="F528" s="114"/>
      <c r="G528" s="115"/>
      <c r="H528" s="113"/>
      <c r="I528" s="116"/>
      <c r="J528" s="113"/>
      <c r="K528" s="117"/>
      <c r="L528" s="113"/>
      <c r="M528" s="117"/>
      <c r="N528" s="113"/>
      <c r="O528" s="117"/>
      <c r="P528" s="113"/>
      <c r="Q528" s="113"/>
      <c r="R528" s="118"/>
      <c r="S528" s="119"/>
      <c r="W528" s="133">
        <f t="shared" si="28"/>
        <v>0</v>
      </c>
      <c r="X528" s="133">
        <f t="shared" si="29"/>
        <v>0</v>
      </c>
      <c r="Y528" s="133">
        <f t="shared" si="30"/>
        <v>0</v>
      </c>
      <c r="Z528" s="133">
        <f t="shared" si="31"/>
        <v>0</v>
      </c>
    </row>
    <row r="529" spans="1:26" ht="13.8" x14ac:dyDescent="0.25">
      <c r="A529" s="40">
        <v>486</v>
      </c>
      <c r="B529" s="110" t="str">
        <f>IF(C529&gt;0,MAX(B$44:B528)+1,"")</f>
        <v/>
      </c>
      <c r="C529" s="111"/>
      <c r="D529" s="112"/>
      <c r="E529" s="113"/>
      <c r="F529" s="114"/>
      <c r="G529" s="115"/>
      <c r="H529" s="113"/>
      <c r="I529" s="116"/>
      <c r="J529" s="113"/>
      <c r="K529" s="117"/>
      <c r="L529" s="113"/>
      <c r="M529" s="117"/>
      <c r="N529" s="113"/>
      <c r="O529" s="117"/>
      <c r="P529" s="113"/>
      <c r="Q529" s="113"/>
      <c r="R529" s="118"/>
      <c r="S529" s="119"/>
      <c r="W529" s="133">
        <f t="shared" si="28"/>
        <v>0</v>
      </c>
      <c r="X529" s="133">
        <f t="shared" si="29"/>
        <v>0</v>
      </c>
      <c r="Y529" s="133">
        <f t="shared" si="30"/>
        <v>0</v>
      </c>
      <c r="Z529" s="133">
        <f t="shared" si="31"/>
        <v>0</v>
      </c>
    </row>
    <row r="530" spans="1:26" ht="13.8" x14ac:dyDescent="0.25">
      <c r="A530" s="40">
        <v>487</v>
      </c>
      <c r="B530" s="110" t="str">
        <f>IF(C530&gt;0,MAX(B$44:B529)+1,"")</f>
        <v/>
      </c>
      <c r="C530" s="111"/>
      <c r="D530" s="112"/>
      <c r="E530" s="113"/>
      <c r="F530" s="114"/>
      <c r="G530" s="115"/>
      <c r="H530" s="113"/>
      <c r="I530" s="116"/>
      <c r="J530" s="113"/>
      <c r="K530" s="117"/>
      <c r="L530" s="113"/>
      <c r="M530" s="117"/>
      <c r="N530" s="113"/>
      <c r="O530" s="117"/>
      <c r="P530" s="113"/>
      <c r="Q530" s="113"/>
      <c r="R530" s="118"/>
      <c r="S530" s="119"/>
      <c r="W530" s="133">
        <f t="shared" si="28"/>
        <v>0</v>
      </c>
      <c r="X530" s="133">
        <f t="shared" si="29"/>
        <v>0</v>
      </c>
      <c r="Y530" s="133">
        <f t="shared" si="30"/>
        <v>0</v>
      </c>
      <c r="Z530" s="133">
        <f t="shared" si="31"/>
        <v>0</v>
      </c>
    </row>
    <row r="531" spans="1:26" ht="13.8" x14ac:dyDescent="0.25">
      <c r="A531" s="40">
        <v>488</v>
      </c>
      <c r="B531" s="110" t="str">
        <f>IF(C531&gt;0,MAX(B$44:B530)+1,"")</f>
        <v/>
      </c>
      <c r="C531" s="111"/>
      <c r="D531" s="112"/>
      <c r="E531" s="113"/>
      <c r="F531" s="114"/>
      <c r="G531" s="115"/>
      <c r="H531" s="113"/>
      <c r="I531" s="116"/>
      <c r="J531" s="113"/>
      <c r="K531" s="117"/>
      <c r="L531" s="113"/>
      <c r="M531" s="117"/>
      <c r="N531" s="113"/>
      <c r="O531" s="117"/>
      <c r="P531" s="113"/>
      <c r="Q531" s="113"/>
      <c r="R531" s="118"/>
      <c r="S531" s="119"/>
      <c r="W531" s="133">
        <f t="shared" si="28"/>
        <v>0</v>
      </c>
      <c r="X531" s="133">
        <f t="shared" si="29"/>
        <v>0</v>
      </c>
      <c r="Y531" s="133">
        <f t="shared" si="30"/>
        <v>0</v>
      </c>
      <c r="Z531" s="133">
        <f t="shared" si="31"/>
        <v>0</v>
      </c>
    </row>
    <row r="532" spans="1:26" ht="13.8" x14ac:dyDescent="0.25">
      <c r="A532" s="40">
        <v>489</v>
      </c>
      <c r="B532" s="110" t="str">
        <f>IF(C532&gt;0,MAX(B$44:B531)+1,"")</f>
        <v/>
      </c>
      <c r="C532" s="111"/>
      <c r="D532" s="112"/>
      <c r="E532" s="113"/>
      <c r="F532" s="114"/>
      <c r="G532" s="115"/>
      <c r="H532" s="113"/>
      <c r="I532" s="116"/>
      <c r="J532" s="113"/>
      <c r="K532" s="117"/>
      <c r="L532" s="113"/>
      <c r="M532" s="117"/>
      <c r="N532" s="113"/>
      <c r="O532" s="117"/>
      <c r="P532" s="113"/>
      <c r="Q532" s="113"/>
      <c r="R532" s="118"/>
      <c r="S532" s="119"/>
      <c r="W532" s="133">
        <f t="shared" si="28"/>
        <v>0</v>
      </c>
      <c r="X532" s="133">
        <f t="shared" si="29"/>
        <v>0</v>
      </c>
      <c r="Y532" s="133">
        <f t="shared" si="30"/>
        <v>0</v>
      </c>
      <c r="Z532" s="133">
        <f t="shared" si="31"/>
        <v>0</v>
      </c>
    </row>
    <row r="533" spans="1:26" ht="13.8" x14ac:dyDescent="0.25">
      <c r="A533" s="40">
        <v>490</v>
      </c>
      <c r="B533" s="110" t="str">
        <f>IF(C533&gt;0,MAX(B$44:B532)+1,"")</f>
        <v/>
      </c>
      <c r="C533" s="111"/>
      <c r="D533" s="112"/>
      <c r="E533" s="113"/>
      <c r="F533" s="114"/>
      <c r="G533" s="115"/>
      <c r="H533" s="113"/>
      <c r="I533" s="116"/>
      <c r="J533" s="113"/>
      <c r="K533" s="117"/>
      <c r="L533" s="113"/>
      <c r="M533" s="117"/>
      <c r="N533" s="113"/>
      <c r="O533" s="117"/>
      <c r="P533" s="113"/>
      <c r="Q533" s="113"/>
      <c r="R533" s="118"/>
      <c r="S533" s="119"/>
      <c r="W533" s="133">
        <f t="shared" si="28"/>
        <v>0</v>
      </c>
      <c r="X533" s="133">
        <f t="shared" si="29"/>
        <v>0</v>
      </c>
      <c r="Y533" s="133">
        <f t="shared" si="30"/>
        <v>0</v>
      </c>
      <c r="Z533" s="133">
        <f t="shared" si="31"/>
        <v>0</v>
      </c>
    </row>
    <row r="534" spans="1:26" ht="13.8" x14ac:dyDescent="0.25">
      <c r="A534" s="40">
        <v>491</v>
      </c>
      <c r="B534" s="110" t="str">
        <f>IF(C534&gt;0,MAX(B$44:B533)+1,"")</f>
        <v/>
      </c>
      <c r="C534" s="111"/>
      <c r="D534" s="112"/>
      <c r="E534" s="113"/>
      <c r="F534" s="114"/>
      <c r="G534" s="115"/>
      <c r="H534" s="113"/>
      <c r="I534" s="116"/>
      <c r="J534" s="113"/>
      <c r="K534" s="117"/>
      <c r="L534" s="113"/>
      <c r="M534" s="117"/>
      <c r="N534" s="113"/>
      <c r="O534" s="117"/>
      <c r="P534" s="113"/>
      <c r="Q534" s="113"/>
      <c r="R534" s="118"/>
      <c r="S534" s="119"/>
      <c r="W534" s="133">
        <f t="shared" si="28"/>
        <v>0</v>
      </c>
      <c r="X534" s="133">
        <f t="shared" si="29"/>
        <v>0</v>
      </c>
      <c r="Y534" s="133">
        <f t="shared" si="30"/>
        <v>0</v>
      </c>
      <c r="Z534" s="133">
        <f t="shared" si="31"/>
        <v>0</v>
      </c>
    </row>
    <row r="535" spans="1:26" ht="13.8" x14ac:dyDescent="0.25">
      <c r="A535" s="40">
        <v>492</v>
      </c>
      <c r="B535" s="110" t="str">
        <f>IF(C535&gt;0,MAX(B$44:B534)+1,"")</f>
        <v/>
      </c>
      <c r="C535" s="111"/>
      <c r="D535" s="112"/>
      <c r="E535" s="113"/>
      <c r="F535" s="114"/>
      <c r="G535" s="115"/>
      <c r="H535" s="113"/>
      <c r="I535" s="116"/>
      <c r="J535" s="113"/>
      <c r="K535" s="117"/>
      <c r="L535" s="113"/>
      <c r="M535" s="117"/>
      <c r="N535" s="113"/>
      <c r="O535" s="117"/>
      <c r="P535" s="113"/>
      <c r="Q535" s="113"/>
      <c r="R535" s="118"/>
      <c r="S535" s="119"/>
      <c r="W535" s="133">
        <f t="shared" si="28"/>
        <v>0</v>
      </c>
      <c r="X535" s="133">
        <f t="shared" si="29"/>
        <v>0</v>
      </c>
      <c r="Y535" s="133">
        <f t="shared" si="30"/>
        <v>0</v>
      </c>
      <c r="Z535" s="133">
        <f t="shared" si="31"/>
        <v>0</v>
      </c>
    </row>
    <row r="536" spans="1:26" ht="13.8" x14ac:dyDescent="0.25">
      <c r="A536" s="40">
        <v>493</v>
      </c>
      <c r="B536" s="110" t="str">
        <f>IF(C536&gt;0,MAX(B$44:B535)+1,"")</f>
        <v/>
      </c>
      <c r="C536" s="111"/>
      <c r="D536" s="112"/>
      <c r="E536" s="113"/>
      <c r="F536" s="114"/>
      <c r="G536" s="115"/>
      <c r="H536" s="113"/>
      <c r="I536" s="116"/>
      <c r="J536" s="113"/>
      <c r="K536" s="117"/>
      <c r="L536" s="113"/>
      <c r="M536" s="117"/>
      <c r="N536" s="113"/>
      <c r="O536" s="117"/>
      <c r="P536" s="113"/>
      <c r="Q536" s="113"/>
      <c r="R536" s="118"/>
      <c r="S536" s="119"/>
      <c r="W536" s="133">
        <f t="shared" si="28"/>
        <v>0</v>
      </c>
      <c r="X536" s="133">
        <f t="shared" si="29"/>
        <v>0</v>
      </c>
      <c r="Y536" s="133">
        <f t="shared" si="30"/>
        <v>0</v>
      </c>
      <c r="Z536" s="133">
        <f t="shared" si="31"/>
        <v>0</v>
      </c>
    </row>
    <row r="537" spans="1:26" ht="13.8" x14ac:dyDescent="0.25">
      <c r="A537" s="40">
        <v>494</v>
      </c>
      <c r="B537" s="110" t="str">
        <f>IF(C537&gt;0,MAX(B$44:B536)+1,"")</f>
        <v/>
      </c>
      <c r="C537" s="111"/>
      <c r="D537" s="112"/>
      <c r="E537" s="113"/>
      <c r="F537" s="114"/>
      <c r="G537" s="115"/>
      <c r="H537" s="113"/>
      <c r="I537" s="116"/>
      <c r="J537" s="113"/>
      <c r="K537" s="117"/>
      <c r="L537" s="113"/>
      <c r="M537" s="117"/>
      <c r="N537" s="113"/>
      <c r="O537" s="117"/>
      <c r="P537" s="113"/>
      <c r="Q537" s="113"/>
      <c r="R537" s="118"/>
      <c r="S537" s="119"/>
      <c r="W537" s="133">
        <f t="shared" si="28"/>
        <v>0</v>
      </c>
      <c r="X537" s="133">
        <f t="shared" si="29"/>
        <v>0</v>
      </c>
      <c r="Y537" s="133">
        <f t="shared" si="30"/>
        <v>0</v>
      </c>
      <c r="Z537" s="133">
        <f t="shared" si="31"/>
        <v>0</v>
      </c>
    </row>
    <row r="538" spans="1:26" ht="13.8" x14ac:dyDescent="0.25">
      <c r="A538" s="40">
        <v>495</v>
      </c>
      <c r="B538" s="110" t="str">
        <f>IF(C538&gt;0,MAX(B$44:B537)+1,"")</f>
        <v/>
      </c>
      <c r="C538" s="111"/>
      <c r="D538" s="112"/>
      <c r="E538" s="113"/>
      <c r="F538" s="114"/>
      <c r="G538" s="115"/>
      <c r="H538" s="113"/>
      <c r="I538" s="116"/>
      <c r="J538" s="113"/>
      <c r="K538" s="117"/>
      <c r="L538" s="113"/>
      <c r="M538" s="117"/>
      <c r="N538" s="113"/>
      <c r="O538" s="117"/>
      <c r="P538" s="113"/>
      <c r="Q538" s="113"/>
      <c r="R538" s="118"/>
      <c r="S538" s="119"/>
      <c r="W538" s="133">
        <f t="shared" si="28"/>
        <v>0</v>
      </c>
      <c r="X538" s="133">
        <f t="shared" si="29"/>
        <v>0</v>
      </c>
      <c r="Y538" s="133">
        <f t="shared" si="30"/>
        <v>0</v>
      </c>
      <c r="Z538" s="133">
        <f t="shared" si="31"/>
        <v>0</v>
      </c>
    </row>
    <row r="539" spans="1:26" ht="13.8" x14ac:dyDescent="0.25">
      <c r="A539" s="40">
        <v>496</v>
      </c>
      <c r="B539" s="110" t="str">
        <f>IF(C539&gt;0,MAX(B$44:B538)+1,"")</f>
        <v/>
      </c>
      <c r="C539" s="111"/>
      <c r="D539" s="112"/>
      <c r="E539" s="113"/>
      <c r="F539" s="114"/>
      <c r="G539" s="115"/>
      <c r="H539" s="113"/>
      <c r="I539" s="116"/>
      <c r="J539" s="113"/>
      <c r="K539" s="117"/>
      <c r="L539" s="113"/>
      <c r="M539" s="117"/>
      <c r="N539" s="113"/>
      <c r="O539" s="117"/>
      <c r="P539" s="113"/>
      <c r="Q539" s="113"/>
      <c r="R539" s="118"/>
      <c r="S539" s="119"/>
      <c r="W539" s="133">
        <f t="shared" si="28"/>
        <v>0</v>
      </c>
      <c r="X539" s="133">
        <f t="shared" si="29"/>
        <v>0</v>
      </c>
      <c r="Y539" s="133">
        <f t="shared" si="30"/>
        <v>0</v>
      </c>
      <c r="Z539" s="133">
        <f t="shared" si="31"/>
        <v>0</v>
      </c>
    </row>
    <row r="540" spans="1:26" ht="13.8" x14ac:dyDescent="0.25">
      <c r="A540" s="40">
        <v>497</v>
      </c>
      <c r="B540" s="110" t="str">
        <f>IF(C540&gt;0,MAX(B$44:B539)+1,"")</f>
        <v/>
      </c>
      <c r="C540" s="111"/>
      <c r="D540" s="112"/>
      <c r="E540" s="113"/>
      <c r="F540" s="114"/>
      <c r="G540" s="115"/>
      <c r="H540" s="113"/>
      <c r="I540" s="116"/>
      <c r="J540" s="113"/>
      <c r="K540" s="117"/>
      <c r="L540" s="113"/>
      <c r="M540" s="117"/>
      <c r="N540" s="113"/>
      <c r="O540" s="117"/>
      <c r="P540" s="113"/>
      <c r="Q540" s="113"/>
      <c r="R540" s="118"/>
      <c r="S540" s="119"/>
      <c r="W540" s="133">
        <f t="shared" si="28"/>
        <v>0</v>
      </c>
      <c r="X540" s="133">
        <f t="shared" si="29"/>
        <v>0</v>
      </c>
      <c r="Y540" s="133">
        <f t="shared" si="30"/>
        <v>0</v>
      </c>
      <c r="Z540" s="133">
        <f t="shared" si="31"/>
        <v>0</v>
      </c>
    </row>
    <row r="541" spans="1:26" ht="13.8" x14ac:dyDescent="0.25">
      <c r="A541" s="40">
        <v>498</v>
      </c>
      <c r="B541" s="110" t="str">
        <f>IF(C541&gt;0,MAX(B$44:B540)+1,"")</f>
        <v/>
      </c>
      <c r="C541" s="111"/>
      <c r="D541" s="112"/>
      <c r="E541" s="113"/>
      <c r="F541" s="114"/>
      <c r="G541" s="115"/>
      <c r="H541" s="113"/>
      <c r="I541" s="116"/>
      <c r="J541" s="113"/>
      <c r="K541" s="117"/>
      <c r="L541" s="113"/>
      <c r="M541" s="117"/>
      <c r="N541" s="113"/>
      <c r="O541" s="117"/>
      <c r="P541" s="113"/>
      <c r="Q541" s="113"/>
      <c r="R541" s="118"/>
      <c r="S541" s="119"/>
      <c r="W541" s="133">
        <f t="shared" si="28"/>
        <v>0</v>
      </c>
      <c r="X541" s="133">
        <f t="shared" si="29"/>
        <v>0</v>
      </c>
      <c r="Y541" s="133">
        <f t="shared" si="30"/>
        <v>0</v>
      </c>
      <c r="Z541" s="133">
        <f t="shared" si="31"/>
        <v>0</v>
      </c>
    </row>
    <row r="542" spans="1:26" ht="13.8" x14ac:dyDescent="0.25">
      <c r="A542" s="40">
        <v>499</v>
      </c>
      <c r="B542" s="110" t="str">
        <f>IF(C542&gt;0,MAX(B$44:B541)+1,"")</f>
        <v/>
      </c>
      <c r="C542" s="111"/>
      <c r="D542" s="112"/>
      <c r="E542" s="113"/>
      <c r="F542" s="114"/>
      <c r="G542" s="115"/>
      <c r="H542" s="113"/>
      <c r="I542" s="116"/>
      <c r="J542" s="113"/>
      <c r="K542" s="117"/>
      <c r="L542" s="113"/>
      <c r="M542" s="117"/>
      <c r="N542" s="113"/>
      <c r="O542" s="117"/>
      <c r="P542" s="113"/>
      <c r="Q542" s="113"/>
      <c r="R542" s="118"/>
      <c r="S542" s="119"/>
      <c r="W542" s="133">
        <f t="shared" si="28"/>
        <v>0</v>
      </c>
      <c r="X542" s="133">
        <f t="shared" si="29"/>
        <v>0</v>
      </c>
      <c r="Y542" s="133">
        <f t="shared" si="30"/>
        <v>0</v>
      </c>
      <c r="Z542" s="133">
        <f t="shared" si="31"/>
        <v>0</v>
      </c>
    </row>
    <row r="543" spans="1:26" ht="14.4" thickBot="1" x14ac:dyDescent="0.3">
      <c r="A543" s="40">
        <v>500</v>
      </c>
      <c r="B543" s="120" t="str">
        <f>IF(C543&gt;0,MAX(B$44:B542)+1,"")</f>
        <v/>
      </c>
      <c r="C543" s="121"/>
      <c r="D543" s="122"/>
      <c r="E543" s="123"/>
      <c r="F543" s="124"/>
      <c r="G543" s="125"/>
      <c r="H543" s="123"/>
      <c r="I543" s="126"/>
      <c r="J543" s="123"/>
      <c r="K543" s="127"/>
      <c r="L543" s="123"/>
      <c r="M543" s="127"/>
      <c r="N543" s="123"/>
      <c r="O543" s="127"/>
      <c r="P543" s="123"/>
      <c r="Q543" s="123"/>
      <c r="R543" s="128"/>
      <c r="S543" s="129"/>
      <c r="W543" s="133">
        <f t="shared" si="28"/>
        <v>0</v>
      </c>
      <c r="X543" s="133">
        <f t="shared" si="29"/>
        <v>0</v>
      </c>
      <c r="Y543" s="133">
        <f t="shared" si="30"/>
        <v>0</v>
      </c>
      <c r="Z543" s="133">
        <f t="shared" si="31"/>
        <v>0</v>
      </c>
    </row>
    <row r="545" spans="2:10" ht="16.05" customHeight="1" x14ac:dyDescent="0.25">
      <c r="B545" s="183" t="s">
        <v>724</v>
      </c>
      <c r="C545" s="183"/>
      <c r="D545" s="183"/>
      <c r="E545" s="183"/>
      <c r="F545" s="183"/>
      <c r="G545" s="183"/>
      <c r="H545" s="183"/>
      <c r="I545" s="183"/>
      <c r="J545" s="183"/>
    </row>
    <row r="546" spans="2:10" ht="16.05" customHeight="1" x14ac:dyDescent="0.25">
      <c r="B546" s="183"/>
      <c r="C546" s="183"/>
      <c r="D546" s="183"/>
      <c r="E546" s="183"/>
      <c r="F546" s="183"/>
      <c r="G546" s="183"/>
      <c r="H546" s="183"/>
      <c r="I546" s="183"/>
      <c r="J546" s="183"/>
    </row>
    <row r="547" spans="2:10" ht="16.05" customHeight="1" x14ac:dyDescent="0.25">
      <c r="B547" s="183"/>
      <c r="C547" s="183"/>
      <c r="D547" s="183"/>
      <c r="E547" s="183"/>
      <c r="F547" s="183"/>
      <c r="G547" s="183"/>
      <c r="H547" s="183"/>
      <c r="I547" s="183"/>
      <c r="J547" s="183"/>
    </row>
    <row r="548" spans="2:10" ht="16.05" customHeight="1" x14ac:dyDescent="0.25">
      <c r="B548" s="183"/>
      <c r="C548" s="183"/>
      <c r="D548" s="183"/>
      <c r="E548" s="183"/>
      <c r="F548" s="183"/>
      <c r="G548" s="183"/>
      <c r="H548" s="183"/>
      <c r="I548" s="183"/>
      <c r="J548" s="183"/>
    </row>
    <row r="549" spans="2:10" ht="16.05" customHeight="1" x14ac:dyDescent="0.25">
      <c r="B549" s="183"/>
      <c r="C549" s="183"/>
      <c r="D549" s="183"/>
      <c r="E549" s="183"/>
      <c r="F549" s="183"/>
      <c r="G549" s="183"/>
      <c r="H549" s="183"/>
      <c r="I549" s="183"/>
      <c r="J549" s="183"/>
    </row>
    <row r="551" spans="2:10" ht="16.05" customHeight="1" x14ac:dyDescent="0.25">
      <c r="B551" s="41" t="s">
        <v>681</v>
      </c>
    </row>
  </sheetData>
  <mergeCells count="41">
    <mergeCell ref="Z42:Z43"/>
    <mergeCell ref="B31:C31"/>
    <mergeCell ref="C13:D13"/>
    <mergeCell ref="B4:F5"/>
    <mergeCell ref="B6:F6"/>
    <mergeCell ref="B8:F8"/>
    <mergeCell ref="B10:F10"/>
    <mergeCell ref="B12:F12"/>
    <mergeCell ref="B7:F7"/>
    <mergeCell ref="Y42:Y43"/>
    <mergeCell ref="X42:X43"/>
    <mergeCell ref="W42:W43"/>
    <mergeCell ref="C17:D17"/>
    <mergeCell ref="C16:D16"/>
    <mergeCell ref="G39:G43"/>
    <mergeCell ref="B19:F20"/>
    <mergeCell ref="B545:J549"/>
    <mergeCell ref="B14:F14"/>
    <mergeCell ref="J40:J43"/>
    <mergeCell ref="H39:H43"/>
    <mergeCell ref="I39:I43"/>
    <mergeCell ref="B30:C30"/>
    <mergeCell ref="B29:C29"/>
    <mergeCell ref="E39:E43"/>
    <mergeCell ref="B34:S36"/>
    <mergeCell ref="K40:K43"/>
    <mergeCell ref="L40:L43"/>
    <mergeCell ref="B39:B43"/>
    <mergeCell ref="M40:M43"/>
    <mergeCell ref="J39:O39"/>
    <mergeCell ref="C15:E15"/>
    <mergeCell ref="F39:F43"/>
    <mergeCell ref="D39:D43"/>
    <mergeCell ref="B37:S37"/>
    <mergeCell ref="O40:O43"/>
    <mergeCell ref="N40:N43"/>
    <mergeCell ref="P39:P43"/>
    <mergeCell ref="Q39:Q43"/>
    <mergeCell ref="R39:R43"/>
    <mergeCell ref="S39:S43"/>
    <mergeCell ref="C39:C43"/>
  </mergeCells>
  <conditionalFormatting sqref="J44:O543">
    <cfRule type="expression" dxfId="9" priority="2">
      <formula>$E44="No"</formula>
    </cfRule>
  </conditionalFormatting>
  <conditionalFormatting sqref="B44:S543">
    <cfRule type="expression" dxfId="8" priority="1">
      <formula>$D$29="No"</formula>
    </cfRule>
  </conditionalFormatting>
  <dataValidations count="16">
    <dataValidation type="list" allowBlank="1" showInputMessage="1" showErrorMessage="1" sqref="C27" xr:uid="{00000000-0002-0000-0000-000000000000}">
      <formula1>Quarter</formula1>
    </dataValidation>
    <dataValidation type="list" allowBlank="1" showInputMessage="1" showErrorMessage="1" sqref="C26" xr:uid="{00000000-0002-0000-0000-000001000000}">
      <formula1>Year</formula1>
    </dataValidation>
    <dataValidation type="date" operator="greaterThanOrEqual" allowBlank="1" showInputMessage="1" showErrorMessage="1" error="Date of Import must be within the selected reporting year and quarter and in the form of MM/DD/YYYY." prompt="Date of Import must be within the selected reporting year and quarter and in the form of MM/DD/YYYY." sqref="C44:C543" xr:uid="{00000000-0002-0000-0000-000002000000}">
      <formula1>44562</formula1>
    </dataValidation>
    <dataValidation type="list" allowBlank="1" showInputMessage="1" showErrorMessage="1" sqref="D29:D31 E44:E543" xr:uid="{00000000-0002-0000-0000-000003000000}">
      <formula1>Option_1</formula1>
    </dataValidation>
    <dataValidation type="list" operator="greaterThanOrEqual" allowBlank="1" showInputMessage="1" showErrorMessage="1" sqref="H44:H543" xr:uid="{00000000-0002-0000-0000-000004000000}">
      <formula1>Common_Name</formula1>
    </dataValidation>
    <dataValidation type="list" operator="greaterThanOrEqual" allowBlank="1" showInputMessage="1" showErrorMessage="1" error="The enter value must not be negative." sqref="P44:P543" xr:uid="{00000000-0002-0000-0000-000005000000}">
      <formula1>Port_of_Entry</formula1>
    </dataValidation>
    <dataValidation type="list" operator="greaterThanOrEqual" allowBlank="1" showInputMessage="1" showErrorMessage="1" error="The enter value must not be negative." sqref="Q44:Q543" xr:uid="{00000000-0002-0000-0000-000006000000}">
      <formula1>Country_2</formula1>
    </dataValidation>
    <dataValidation type="custom" operator="greaterThanOrEqual" allowBlank="1" showInputMessage="1" showErrorMessage="1" error="The HTS Code must be 10 numerical digits in length, contain no special characters, and in the form of XXXXXXXXXX." prompt="The HTS Code must be 10 numerical digits in length, contain no special characters, and in the form of XXXXXXXXXX." sqref="F44:F543" xr:uid="{00000000-0002-0000-0000-000007000000}">
      <formula1>AND(ISNUMBER(F44),LEN(F44)=10)</formula1>
    </dataValidation>
    <dataValidation type="custom" operator="greaterThanOrEqual" allowBlank="1" showInputMessage="1" showErrorMessage="1" error="U.S. Customs Entry Number must be alphanumerical characters and 11 characters in length." prompt="U.S. Customs Entry Number must be alphanumerical characters and 11 characters in length." sqref="D44:D543" xr:uid="{00000000-0002-0000-0000-000008000000}">
      <formula1>AND(ISTEXT(D44), LEN(D44)=11)</formula1>
    </dataValidation>
    <dataValidation type="decimal" operator="greaterThan" allowBlank="1" showInputMessage="1" showErrorMessage="1" error="Quantity of HFC or HFC Blend Imported must be greater than 0." sqref="I44:I543" xr:uid="{00000000-0002-0000-0000-000009000000}">
      <formula1>0</formula1>
    </dataValidation>
    <dataValidation type="list" allowBlank="1" showInputMessage="1" showErrorMessage="1" sqref="S44:S543" xr:uid="{00000000-0002-0000-0000-00000A000000}">
      <formula1>Intended_Use</formula1>
    </dataValidation>
    <dataValidation type="list" operator="greaterThanOrEqual" allowBlank="1" showInputMessage="1" showErrorMessage="1" error="The enter value must not be negative." sqref="R44:R543" xr:uid="{00000000-0002-0000-0000-00000B000000}">
      <formula1>Transaction_Type</formula1>
    </dataValidation>
    <dataValidation type="custom" operator="greaterThanOrEqual" allowBlank="1" showInputMessage="1" showErrorMessage="1" error="The Shipment Importer Number must be 11 numerical digits in length, contain no special characters, and in the form of XXXXXXXXXX." prompt="The Shipment Importer Number must be 11 numerical digits in length, contain no special characters, and in the form of XXXXXXXXXX." sqref="G44:G543" xr:uid="{00000000-0002-0000-0000-00000C000000}">
      <formula1>AND(ISNUMBER(G44*1), LEN(G44)=11)</formula1>
    </dataValidation>
    <dataValidation allowBlank="1" showInputMessage="1" showErrorMessage="1" prompt="Company ID must match the assigned ID to the company from the HFC Reporting System." sqref="C25" xr:uid="{00000000-0002-0000-0000-00000D000000}"/>
    <dataValidation type="decimal" allowBlank="1" showInputMessage="1" showErrorMessage="1" sqref="M44:M543 K44:K543 O44:O543" xr:uid="{00000000-0002-0000-0000-00000E000000}">
      <formula1>0</formula1>
      <formula2>1</formula2>
    </dataValidation>
    <dataValidation type="list" allowBlank="1" showInputMessage="1" showErrorMessage="1" sqref="L44:L543 N44:N543 J44:J543" xr:uid="{00000000-0002-0000-0000-00000F000000}">
      <formula1>Common_Name_2</formula1>
    </dataValidation>
  </dataValidations>
  <hyperlinks>
    <hyperlink ref="B15" location="'Quarterly Information'!C24" display="Section 1 - Company Identification" xr:uid="{00000000-0004-0000-0000-000000000000}"/>
    <hyperlink ref="B16" location="'Quarterly Information'!C43" display="Section 2 - Import Information" xr:uid="{00000000-0004-0000-0000-000001000000}"/>
    <hyperlink ref="B17" location="'Shipments and Sales'!B29" display="Section 3 - Recipient Facility Information" xr:uid="{00000000-0004-0000-0000-000002000000}"/>
    <hyperlink ref="C15" location="'Shipments and Sales'!B58" display="Section 4 - Application-Specific Allowance Holder Information" xr:uid="{00000000-0004-0000-0000-000003000000}"/>
    <hyperlink ref="C17" location="'End-of-Year Inventory'!B27" display="Section 5 - End-of-Year Inventory" xr:uid="{00000000-0004-0000-0000-000004000000}"/>
    <hyperlink ref="C16" location="'Import Summary'!B25" display="Section 5 - Quarterly Import Summary" xr:uid="{00000000-0004-0000-0000-000005000000}"/>
    <hyperlink ref="B13" r:id="rId1" display="https://www.epa.gov/climate-hfcs-reduction/forms/hfc-allocation-rule-reporting-helpdesk" xr:uid="{00000000-0004-0000-0000-000006000000}"/>
    <hyperlink ref="C13" r:id="rId2" display="https://www.epa.gov/climate-hfcs-reduction/american-innovation-and-manufacturing-aim-act-paperwork-reduction-act-burden" xr:uid="{00000000-0004-0000-0000-000007000000}"/>
    <hyperlink ref="C16:D16" location="'Import Summary'!B26" display="Section 5 - Quarterly Import Summary" xr:uid="{00000000-0004-0000-0000-000008000000}"/>
  </hyperlinks>
  <pageMargins left="0.7" right="0.7" top="0.75" bottom="0.75" header="0.3" footer="0.3"/>
  <pageSetup scale="85" orientation="portrait" horizontalDpi="300" verticalDpi="1200" r:id="rId3"/>
  <ignoredErrors>
    <ignoredError sqref="B44:B543"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0000000}">
          <x14:formula1>
            <xm:f>Lists!$D$26:$D$27</xm:f>
          </x14:formula1>
          <xm:sqref>R44:R543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7"/>
  <sheetViews>
    <sheetView showGridLines="0" topLeftCell="A70" zoomScale="85" zoomScaleNormal="85" workbookViewId="0">
      <selection activeCell="B20" sqref="B20:E23"/>
    </sheetView>
  </sheetViews>
  <sheetFormatPr defaultColWidth="8.77734375" defaultRowHeight="16.05" customHeight="1" x14ac:dyDescent="0.25"/>
  <cols>
    <col min="1" max="1" width="5.5546875" style="28" customWidth="1"/>
    <col min="2" max="2" width="39.5546875" style="28" customWidth="1"/>
    <col min="3" max="3" width="39.21875" style="28" customWidth="1"/>
    <col min="4" max="4" width="20.77734375" style="28" customWidth="1"/>
    <col min="5" max="5" width="22.77734375" style="28" customWidth="1"/>
    <col min="6" max="6" width="30.77734375" style="28" customWidth="1"/>
    <col min="7" max="8" width="27.5546875" style="28" customWidth="1"/>
    <col min="9" max="9" width="24.77734375" style="28" customWidth="1"/>
    <col min="10" max="10" width="21.44140625" style="28" customWidth="1"/>
    <col min="11" max="16384" width="8.77734375" style="28"/>
  </cols>
  <sheetData>
    <row r="1" spans="2:10" s="25" customFormat="1" ht="16.05" customHeight="1" x14ac:dyDescent="0.25">
      <c r="E1" s="42" t="s">
        <v>701</v>
      </c>
    </row>
    <row r="2" spans="2:10" s="25" customFormat="1" ht="16.05" customHeight="1" x14ac:dyDescent="0.25">
      <c r="E2" s="42" t="s">
        <v>702</v>
      </c>
    </row>
    <row r="3" spans="2:10" s="25" customFormat="1" ht="16.05" customHeight="1" x14ac:dyDescent="0.25">
      <c r="H3" s="26"/>
    </row>
    <row r="4" spans="2:10" ht="16.05" customHeight="1" x14ac:dyDescent="0.25">
      <c r="B4" s="208" t="s">
        <v>659</v>
      </c>
      <c r="C4" s="208"/>
      <c r="D4" s="208"/>
      <c r="E4" s="208"/>
    </row>
    <row r="5" spans="2:10" ht="16.05" customHeight="1" x14ac:dyDescent="0.25">
      <c r="B5" s="225"/>
      <c r="C5" s="225"/>
      <c r="D5" s="225"/>
      <c r="E5" s="225"/>
    </row>
    <row r="6" spans="2:10" ht="16.05" customHeight="1" x14ac:dyDescent="0.25">
      <c r="B6" s="231" t="s">
        <v>87</v>
      </c>
      <c r="C6" s="231"/>
      <c r="D6" s="231"/>
      <c r="E6" s="231"/>
    </row>
    <row r="7" spans="2:10" ht="96" customHeight="1" x14ac:dyDescent="0.25">
      <c r="B7" s="215" t="s">
        <v>736</v>
      </c>
      <c r="C7" s="232"/>
      <c r="D7" s="232"/>
      <c r="E7" s="233"/>
    </row>
    <row r="8" spans="2:10" ht="16.05" customHeight="1" x14ac:dyDescent="0.25">
      <c r="B8" s="231" t="s">
        <v>88</v>
      </c>
      <c r="C8" s="231"/>
      <c r="D8" s="231"/>
      <c r="E8" s="231"/>
    </row>
    <row r="9" spans="2:10" ht="16.05" customHeight="1" x14ac:dyDescent="0.25">
      <c r="B9" s="29">
        <f>'Quarterly Information'!B9</f>
        <v>0</v>
      </c>
      <c r="C9" s="30"/>
      <c r="D9" s="30"/>
      <c r="E9" s="31"/>
    </row>
    <row r="10" spans="2:10" ht="16.05" customHeight="1" x14ac:dyDescent="0.25">
      <c r="B10" s="231" t="s">
        <v>89</v>
      </c>
      <c r="C10" s="231"/>
      <c r="D10" s="231"/>
      <c r="E10" s="231"/>
    </row>
    <row r="11" spans="2:10" ht="16.05" customHeight="1" x14ac:dyDescent="0.25">
      <c r="B11" s="5">
        <f>'Quarterly Information'!B11</f>
        <v>0</v>
      </c>
      <c r="C11" s="30"/>
      <c r="D11" s="30"/>
      <c r="E11" s="31"/>
    </row>
    <row r="12" spans="2:10" ht="16.05" customHeight="1" x14ac:dyDescent="0.25">
      <c r="B12" s="231" t="s">
        <v>90</v>
      </c>
      <c r="C12" s="231"/>
      <c r="D12" s="231"/>
      <c r="E12" s="231"/>
    </row>
    <row r="13" spans="2:10" ht="16.05" customHeight="1" x14ac:dyDescent="0.25">
      <c r="B13" s="33" t="s">
        <v>698</v>
      </c>
      <c r="C13" s="34" t="s">
        <v>699</v>
      </c>
      <c r="D13" s="30"/>
      <c r="E13" s="31"/>
      <c r="J13" s="27"/>
    </row>
    <row r="14" spans="2:10" ht="16.05" customHeight="1" x14ac:dyDescent="0.25">
      <c r="B14" s="234" t="s">
        <v>91</v>
      </c>
      <c r="C14" s="234"/>
      <c r="D14" s="234"/>
      <c r="E14" s="234"/>
      <c r="J14" s="27"/>
    </row>
    <row r="15" spans="2:10" ht="16.05" customHeight="1" x14ac:dyDescent="0.25">
      <c r="B15" s="66" t="s">
        <v>660</v>
      </c>
      <c r="C15" s="202" t="s">
        <v>651</v>
      </c>
      <c r="D15" s="202"/>
      <c r="E15" s="67"/>
      <c r="J15" s="27"/>
    </row>
    <row r="16" spans="2:10" ht="16.05" customHeight="1" x14ac:dyDescent="0.25">
      <c r="B16" s="54" t="s">
        <v>654</v>
      </c>
      <c r="C16" s="90" t="s">
        <v>733</v>
      </c>
      <c r="D16"/>
      <c r="E16" s="72"/>
      <c r="J16" s="27"/>
    </row>
    <row r="17" spans="1:10" ht="16.05" customHeight="1" x14ac:dyDescent="0.25">
      <c r="B17" s="55" t="s">
        <v>115</v>
      </c>
      <c r="C17" s="95" t="s">
        <v>734</v>
      </c>
      <c r="D17" s="95"/>
      <c r="E17" s="73"/>
      <c r="J17" s="27"/>
    </row>
    <row r="18" spans="1:10" ht="16.05" customHeight="1" x14ac:dyDescent="0.25">
      <c r="D18" s="30"/>
      <c r="E18" s="30"/>
      <c r="F18" s="27"/>
      <c r="G18" s="27"/>
      <c r="H18" s="27"/>
      <c r="I18" s="27"/>
      <c r="J18" s="27"/>
    </row>
    <row r="19" spans="1:10" s="30" customFormat="1" ht="16.05" customHeight="1" x14ac:dyDescent="0.25">
      <c r="B19" s="38" t="s">
        <v>115</v>
      </c>
      <c r="C19" s="39"/>
      <c r="D19" s="39"/>
      <c r="E19" s="39"/>
      <c r="F19" s="35"/>
      <c r="G19" s="35"/>
      <c r="H19" s="35"/>
      <c r="I19" s="35"/>
      <c r="J19" s="35"/>
    </row>
    <row r="20" spans="1:10" s="30" customFormat="1" ht="16.05" customHeight="1" x14ac:dyDescent="0.25">
      <c r="B20" s="195" t="s">
        <v>758</v>
      </c>
      <c r="C20" s="195"/>
      <c r="D20" s="195"/>
      <c r="E20" s="195"/>
      <c r="F20" s="35"/>
      <c r="G20" s="35"/>
      <c r="H20" s="35"/>
      <c r="I20" s="35"/>
      <c r="J20" s="35"/>
    </row>
    <row r="21" spans="1:10" s="30" customFormat="1" ht="16.05" customHeight="1" x14ac:dyDescent="0.25">
      <c r="B21" s="195"/>
      <c r="C21" s="195"/>
      <c r="D21" s="195"/>
      <c r="E21" s="195"/>
      <c r="F21" s="35"/>
      <c r="G21" s="35"/>
      <c r="H21" s="35"/>
      <c r="I21" s="35"/>
      <c r="J21" s="35"/>
    </row>
    <row r="22" spans="1:10" s="30" customFormat="1" ht="16.05" customHeight="1" x14ac:dyDescent="0.25">
      <c r="B22" s="195"/>
      <c r="C22" s="195"/>
      <c r="D22" s="195"/>
      <c r="E22" s="195"/>
      <c r="F22" s="35"/>
      <c r="G22" s="35"/>
      <c r="H22" s="35"/>
      <c r="I22" s="35"/>
      <c r="J22" s="35"/>
    </row>
    <row r="23" spans="1:10" s="30" customFormat="1" ht="16.05" customHeight="1" thickBot="1" x14ac:dyDescent="0.3">
      <c r="B23" s="195"/>
      <c r="C23" s="195"/>
      <c r="D23" s="195"/>
      <c r="E23" s="195"/>
      <c r="F23" s="35"/>
      <c r="G23" s="35"/>
      <c r="H23" s="35"/>
      <c r="I23" s="35"/>
      <c r="J23" s="35"/>
    </row>
    <row r="24" spans="1:10" ht="16.05" customHeight="1" thickBot="1" x14ac:dyDescent="0.3">
      <c r="B24" s="168" t="s">
        <v>657</v>
      </c>
      <c r="C24" s="169"/>
      <c r="D24" s="169"/>
      <c r="E24" s="170"/>
      <c r="F24" s="27"/>
      <c r="G24" s="27"/>
      <c r="H24" s="27"/>
      <c r="I24" s="27"/>
      <c r="J24" s="27"/>
    </row>
    <row r="25" spans="1:10" ht="16.05" customHeight="1" x14ac:dyDescent="0.25">
      <c r="B25" s="1">
        <v>1</v>
      </c>
      <c r="C25" s="2">
        <v>2</v>
      </c>
      <c r="D25" s="10">
        <v>3</v>
      </c>
      <c r="E25" s="3">
        <v>4</v>
      </c>
      <c r="F25" s="27"/>
      <c r="G25" s="27"/>
      <c r="H25" s="27"/>
      <c r="I25" s="27"/>
    </row>
    <row r="26" spans="1:10" ht="16.05" customHeight="1" x14ac:dyDescent="0.25">
      <c r="B26" s="197" t="s">
        <v>650</v>
      </c>
      <c r="C26" s="180" t="s">
        <v>656</v>
      </c>
      <c r="D26" s="165" t="s">
        <v>680</v>
      </c>
      <c r="E26" s="228" t="s">
        <v>112</v>
      </c>
      <c r="F26" s="27"/>
      <c r="G26" s="27"/>
      <c r="H26" s="27"/>
      <c r="I26" s="27"/>
    </row>
    <row r="27" spans="1:10" ht="16.05" customHeight="1" x14ac:dyDescent="0.25">
      <c r="B27" s="198"/>
      <c r="C27" s="181"/>
      <c r="D27" s="166"/>
      <c r="E27" s="229"/>
    </row>
    <row r="28" spans="1:10" ht="16.05" customHeight="1" thickBot="1" x14ac:dyDescent="0.3">
      <c r="B28" s="199"/>
      <c r="C28" s="182"/>
      <c r="D28" s="167"/>
      <c r="E28" s="230"/>
    </row>
    <row r="29" spans="1:10" ht="13.8" x14ac:dyDescent="0.25">
      <c r="A29" s="40">
        <v>1</v>
      </c>
      <c r="B29" s="58"/>
      <c r="C29" s="135"/>
      <c r="D29" s="79"/>
      <c r="E29" s="80"/>
    </row>
    <row r="30" spans="1:10" ht="13.8" x14ac:dyDescent="0.25">
      <c r="A30" s="40">
        <v>2</v>
      </c>
      <c r="B30" s="59"/>
      <c r="C30" s="136"/>
      <c r="D30" s="81"/>
      <c r="E30" s="82"/>
    </row>
    <row r="31" spans="1:10" ht="13.8" x14ac:dyDescent="0.25">
      <c r="A31" s="40">
        <v>3</v>
      </c>
      <c r="B31" s="59"/>
      <c r="C31" s="136"/>
      <c r="D31" s="81"/>
      <c r="E31" s="82"/>
    </row>
    <row r="32" spans="1:10" ht="13.8" x14ac:dyDescent="0.25">
      <c r="A32" s="40">
        <v>4</v>
      </c>
      <c r="B32" s="59"/>
      <c r="C32" s="136"/>
      <c r="D32" s="81"/>
      <c r="E32" s="82"/>
    </row>
    <row r="33" spans="1:5" ht="13.8" x14ac:dyDescent="0.25">
      <c r="A33" s="40">
        <v>5</v>
      </c>
      <c r="B33" s="59"/>
      <c r="C33" s="136"/>
      <c r="D33" s="81"/>
      <c r="E33" s="82"/>
    </row>
    <row r="34" spans="1:5" ht="13.8" x14ac:dyDescent="0.25">
      <c r="A34" s="40">
        <v>6</v>
      </c>
      <c r="B34" s="59"/>
      <c r="C34" s="136"/>
      <c r="D34" s="81"/>
      <c r="E34" s="82"/>
    </row>
    <row r="35" spans="1:5" ht="13.8" x14ac:dyDescent="0.25">
      <c r="A35" s="40">
        <v>7</v>
      </c>
      <c r="B35" s="59"/>
      <c r="C35" s="136"/>
      <c r="D35" s="81"/>
      <c r="E35" s="82"/>
    </row>
    <row r="36" spans="1:5" ht="13.8" x14ac:dyDescent="0.25">
      <c r="A36" s="40">
        <v>8</v>
      </c>
      <c r="B36" s="59"/>
      <c r="C36" s="136"/>
      <c r="D36" s="81"/>
      <c r="E36" s="82"/>
    </row>
    <row r="37" spans="1:5" ht="13.8" x14ac:dyDescent="0.25">
      <c r="A37" s="40">
        <v>9</v>
      </c>
      <c r="B37" s="59"/>
      <c r="C37" s="136"/>
      <c r="D37" s="81"/>
      <c r="E37" s="82"/>
    </row>
    <row r="38" spans="1:5" ht="13.8" x14ac:dyDescent="0.25">
      <c r="A38" s="40">
        <v>10</v>
      </c>
      <c r="B38" s="59"/>
      <c r="C38" s="136"/>
      <c r="D38" s="81"/>
      <c r="E38" s="82"/>
    </row>
    <row r="39" spans="1:5" ht="13.8" x14ac:dyDescent="0.25">
      <c r="A39" s="40">
        <v>11</v>
      </c>
      <c r="B39" s="59"/>
      <c r="C39" s="136"/>
      <c r="D39" s="81"/>
      <c r="E39" s="82"/>
    </row>
    <row r="40" spans="1:5" ht="13.8" x14ac:dyDescent="0.25">
      <c r="A40" s="40">
        <v>12</v>
      </c>
      <c r="B40" s="59"/>
      <c r="C40" s="136"/>
      <c r="D40" s="81"/>
      <c r="E40" s="82"/>
    </row>
    <row r="41" spans="1:5" ht="13.8" x14ac:dyDescent="0.25">
      <c r="A41" s="40">
        <v>13</v>
      </c>
      <c r="B41" s="59"/>
      <c r="C41" s="136"/>
      <c r="D41" s="81"/>
      <c r="E41" s="82"/>
    </row>
    <row r="42" spans="1:5" ht="13.8" x14ac:dyDescent="0.25">
      <c r="A42" s="40">
        <v>14</v>
      </c>
      <c r="B42" s="59"/>
      <c r="C42" s="136"/>
      <c r="D42" s="81"/>
      <c r="E42" s="82"/>
    </row>
    <row r="43" spans="1:5" ht="13.8" x14ac:dyDescent="0.25">
      <c r="A43" s="40">
        <v>15</v>
      </c>
      <c r="B43" s="59"/>
      <c r="C43" s="136"/>
      <c r="D43" s="81"/>
      <c r="E43" s="82"/>
    </row>
    <row r="44" spans="1:5" ht="13.8" x14ac:dyDescent="0.25">
      <c r="A44" s="40">
        <v>16</v>
      </c>
      <c r="B44" s="59"/>
      <c r="C44" s="136"/>
      <c r="D44" s="81"/>
      <c r="E44" s="82"/>
    </row>
    <row r="45" spans="1:5" ht="13.8" x14ac:dyDescent="0.25">
      <c r="A45" s="40">
        <v>17</v>
      </c>
      <c r="B45" s="59"/>
      <c r="C45" s="136"/>
      <c r="D45" s="81"/>
      <c r="E45" s="82"/>
    </row>
    <row r="46" spans="1:5" ht="13.8" x14ac:dyDescent="0.25">
      <c r="A46" s="40">
        <v>18</v>
      </c>
      <c r="B46" s="59"/>
      <c r="C46" s="136"/>
      <c r="D46" s="81"/>
      <c r="E46" s="82"/>
    </row>
    <row r="47" spans="1:5" ht="13.8" x14ac:dyDescent="0.25">
      <c r="A47" s="40">
        <v>19</v>
      </c>
      <c r="B47" s="59"/>
      <c r="C47" s="136"/>
      <c r="D47" s="81"/>
      <c r="E47" s="82"/>
    </row>
    <row r="48" spans="1:5" ht="14.4" thickBot="1" x14ac:dyDescent="0.3">
      <c r="A48" s="40">
        <v>20</v>
      </c>
      <c r="B48" s="60"/>
      <c r="C48" s="137"/>
      <c r="D48" s="83"/>
      <c r="E48" s="84"/>
    </row>
    <row r="50" spans="1:5" s="30" customFormat="1" ht="16.05" customHeight="1" x14ac:dyDescent="0.25">
      <c r="B50" s="38" t="s">
        <v>651</v>
      </c>
      <c r="C50" s="39"/>
      <c r="D50" s="39"/>
      <c r="E50" s="35"/>
    </row>
    <row r="51" spans="1:5" s="30" customFormat="1" ht="16.05" customHeight="1" x14ac:dyDescent="0.25">
      <c r="B51" s="195" t="s">
        <v>677</v>
      </c>
      <c r="C51" s="195"/>
      <c r="D51" s="195"/>
      <c r="E51" s="195"/>
    </row>
    <row r="52" spans="1:5" s="30" customFormat="1" ht="16.05" customHeight="1" thickBot="1" x14ac:dyDescent="0.3">
      <c r="B52" s="195"/>
      <c r="C52" s="195"/>
      <c r="D52" s="195"/>
      <c r="E52" s="195"/>
    </row>
    <row r="53" spans="1:5" ht="16.05" customHeight="1" thickBot="1" x14ac:dyDescent="0.3">
      <c r="B53" s="168" t="s">
        <v>652</v>
      </c>
      <c r="C53" s="169"/>
      <c r="D53" s="169"/>
      <c r="E53" s="170"/>
    </row>
    <row r="54" spans="1:5" ht="16.05" customHeight="1" x14ac:dyDescent="0.25">
      <c r="B54" s="1">
        <v>1</v>
      </c>
      <c r="C54" s="2">
        <v>2</v>
      </c>
      <c r="D54" s="2">
        <v>3</v>
      </c>
      <c r="E54" s="3">
        <v>4</v>
      </c>
    </row>
    <row r="55" spans="1:5" ht="16.05" customHeight="1" x14ac:dyDescent="0.25">
      <c r="B55" s="226" t="s">
        <v>650</v>
      </c>
      <c r="C55" s="227" t="s">
        <v>672</v>
      </c>
      <c r="D55" s="227" t="s">
        <v>732</v>
      </c>
      <c r="E55" s="223" t="s">
        <v>673</v>
      </c>
    </row>
    <row r="56" spans="1:5" ht="16.05" customHeight="1" x14ac:dyDescent="0.25">
      <c r="B56" s="226"/>
      <c r="C56" s="227"/>
      <c r="D56" s="227"/>
      <c r="E56" s="223"/>
    </row>
    <row r="57" spans="1:5" ht="16.05" customHeight="1" thickBot="1" x14ac:dyDescent="0.3">
      <c r="B57" s="197"/>
      <c r="C57" s="180"/>
      <c r="D57" s="180"/>
      <c r="E57" s="224"/>
    </row>
    <row r="58" spans="1:5" ht="13.8" x14ac:dyDescent="0.25">
      <c r="A58" s="40">
        <v>1</v>
      </c>
      <c r="B58" s="58"/>
      <c r="C58" s="135"/>
      <c r="D58" s="138"/>
      <c r="E58" s="61"/>
    </row>
    <row r="59" spans="1:5" ht="13.8" x14ac:dyDescent="0.25">
      <c r="A59" s="40">
        <v>2</v>
      </c>
      <c r="B59" s="59"/>
      <c r="C59" s="136"/>
      <c r="D59" s="139"/>
      <c r="E59" s="62"/>
    </row>
    <row r="60" spans="1:5" ht="13.8" x14ac:dyDescent="0.25">
      <c r="A60" s="40">
        <v>3</v>
      </c>
      <c r="B60" s="59"/>
      <c r="C60" s="136"/>
      <c r="D60" s="139"/>
      <c r="E60" s="62"/>
    </row>
    <row r="61" spans="1:5" ht="13.8" x14ac:dyDescent="0.25">
      <c r="A61" s="40">
        <v>4</v>
      </c>
      <c r="B61" s="59"/>
      <c r="C61" s="136"/>
      <c r="D61" s="139"/>
      <c r="E61" s="62"/>
    </row>
    <row r="62" spans="1:5" ht="13.8" x14ac:dyDescent="0.25">
      <c r="A62" s="40">
        <v>5</v>
      </c>
      <c r="B62" s="59"/>
      <c r="C62" s="136"/>
      <c r="D62" s="139"/>
      <c r="E62" s="62"/>
    </row>
    <row r="63" spans="1:5" ht="13.8" x14ac:dyDescent="0.25">
      <c r="A63" s="40">
        <v>6</v>
      </c>
      <c r="B63" s="59"/>
      <c r="C63" s="136"/>
      <c r="D63" s="139"/>
      <c r="E63" s="62"/>
    </row>
    <row r="64" spans="1:5" ht="13.8" x14ac:dyDescent="0.25">
      <c r="A64" s="40">
        <v>7</v>
      </c>
      <c r="B64" s="59"/>
      <c r="C64" s="136"/>
      <c r="D64" s="139"/>
      <c r="E64" s="62"/>
    </row>
    <row r="65" spans="1:5" ht="13.8" x14ac:dyDescent="0.25">
      <c r="A65" s="40">
        <v>8</v>
      </c>
      <c r="B65" s="59"/>
      <c r="C65" s="136"/>
      <c r="D65" s="139"/>
      <c r="E65" s="62"/>
    </row>
    <row r="66" spans="1:5" ht="13.8" x14ac:dyDescent="0.25">
      <c r="A66" s="40">
        <v>9</v>
      </c>
      <c r="B66" s="59"/>
      <c r="C66" s="136"/>
      <c r="D66" s="139"/>
      <c r="E66" s="62"/>
    </row>
    <row r="67" spans="1:5" ht="13.8" x14ac:dyDescent="0.25">
      <c r="A67" s="40">
        <v>10</v>
      </c>
      <c r="B67" s="59"/>
      <c r="C67" s="136"/>
      <c r="D67" s="139"/>
      <c r="E67" s="62"/>
    </row>
    <row r="68" spans="1:5" ht="13.8" x14ac:dyDescent="0.25">
      <c r="A68" s="40">
        <v>11</v>
      </c>
      <c r="B68" s="59"/>
      <c r="C68" s="136"/>
      <c r="D68" s="139"/>
      <c r="E68" s="62"/>
    </row>
    <row r="69" spans="1:5" ht="13.8" x14ac:dyDescent="0.25">
      <c r="A69" s="40">
        <v>12</v>
      </c>
      <c r="B69" s="59"/>
      <c r="C69" s="136"/>
      <c r="D69" s="139"/>
      <c r="E69" s="62"/>
    </row>
    <row r="70" spans="1:5" ht="13.8" x14ac:dyDescent="0.25">
      <c r="A70" s="40">
        <v>13</v>
      </c>
      <c r="B70" s="59"/>
      <c r="C70" s="136"/>
      <c r="D70" s="139"/>
      <c r="E70" s="62"/>
    </row>
    <row r="71" spans="1:5" ht="13.8" x14ac:dyDescent="0.25">
      <c r="A71" s="40">
        <v>14</v>
      </c>
      <c r="B71" s="59"/>
      <c r="C71" s="136"/>
      <c r="D71" s="139"/>
      <c r="E71" s="62"/>
    </row>
    <row r="72" spans="1:5" ht="13.8" x14ac:dyDescent="0.25">
      <c r="A72" s="40">
        <v>15</v>
      </c>
      <c r="B72" s="59"/>
      <c r="C72" s="136"/>
      <c r="D72" s="139"/>
      <c r="E72" s="62"/>
    </row>
    <row r="73" spans="1:5" ht="13.8" x14ac:dyDescent="0.25">
      <c r="A73" s="40">
        <v>16</v>
      </c>
      <c r="B73" s="59"/>
      <c r="C73" s="136"/>
      <c r="D73" s="139"/>
      <c r="E73" s="62"/>
    </row>
    <row r="74" spans="1:5" ht="13.8" x14ac:dyDescent="0.25">
      <c r="A74" s="40">
        <v>17</v>
      </c>
      <c r="B74" s="59"/>
      <c r="C74" s="136"/>
      <c r="D74" s="139"/>
      <c r="E74" s="62"/>
    </row>
    <row r="75" spans="1:5" ht="13.8" x14ac:dyDescent="0.25">
      <c r="A75" s="40">
        <v>18</v>
      </c>
      <c r="B75" s="59"/>
      <c r="C75" s="136"/>
      <c r="D75" s="139"/>
      <c r="E75" s="62"/>
    </row>
    <row r="76" spans="1:5" ht="13.8" x14ac:dyDescent="0.25">
      <c r="A76" s="40">
        <v>19</v>
      </c>
      <c r="B76" s="59"/>
      <c r="C76" s="136"/>
      <c r="D76" s="139"/>
      <c r="E76" s="62"/>
    </row>
    <row r="77" spans="1:5" ht="14.4" thickBot="1" x14ac:dyDescent="0.3">
      <c r="A77" s="40">
        <v>20</v>
      </c>
      <c r="B77" s="60"/>
      <c r="C77" s="137"/>
      <c r="D77" s="140"/>
      <c r="E77" s="63"/>
    </row>
  </sheetData>
  <sheetProtection password="CA05" sheet="1" objects="1" scenarios="1"/>
  <mergeCells count="20">
    <mergeCell ref="B10:E10"/>
    <mergeCell ref="B12:E12"/>
    <mergeCell ref="B7:E7"/>
    <mergeCell ref="B14:E14"/>
    <mergeCell ref="C15:D15"/>
    <mergeCell ref="E55:E57"/>
    <mergeCell ref="B53:E53"/>
    <mergeCell ref="B51:E52"/>
    <mergeCell ref="B4:E5"/>
    <mergeCell ref="B55:B57"/>
    <mergeCell ref="C55:C57"/>
    <mergeCell ref="D55:D57"/>
    <mergeCell ref="C26:C28"/>
    <mergeCell ref="B26:B28"/>
    <mergeCell ref="B20:E23"/>
    <mergeCell ref="D26:D28"/>
    <mergeCell ref="E26:E28"/>
    <mergeCell ref="B24:E24"/>
    <mergeCell ref="B6:E6"/>
    <mergeCell ref="B8:E8"/>
  </mergeCells>
  <dataValidations xWindow="198" yWindow="591" count="5">
    <dataValidation type="list" allowBlank="1" showInputMessage="1" showErrorMessage="1" sqref="E29:E48" xr:uid="{00000000-0002-0000-0100-000000000000}">
      <formula1>Purpose</formula1>
    </dataValidation>
    <dataValidation type="decimal" operator="greaterThan" allowBlank="1" showInputMessage="1" showErrorMessage="1" error="Quantity must be greater than 0." sqref="D29:D48" xr:uid="{00000000-0002-0000-0100-000001000000}">
      <formula1>0</formula1>
    </dataValidation>
    <dataValidation type="list" allowBlank="1" showInputMessage="1" showErrorMessage="1" sqref="B29:B48 B58:B77" xr:uid="{00000000-0002-0000-0100-000002000000}">
      <formula1>Common_Name_2</formula1>
    </dataValidation>
    <dataValidation type="decimal" operator="greaterThanOrEqual" allowBlank="1" showInputMessage="1" showErrorMessage="1" error="Quantity Conferred must be greater than or equal to 0." sqref="D58:D77" xr:uid="{00000000-0002-0000-0100-000004000000}">
      <formula1>0</formula1>
    </dataValidation>
    <dataValidation type="decimal" operator="greaterThanOrEqual" allowBlank="1" showInputMessage="1" showErrorMessage="1" error="Quantity Imported must be greater than or equal to 0." sqref="E58:E77" xr:uid="{00000000-0002-0000-0100-000005000000}">
      <formula1>0</formula1>
    </dataValidation>
  </dataValidations>
  <hyperlinks>
    <hyperlink ref="B13" r:id="rId1" display="https://www.epa.gov/climate-hfcs-reduction/forms/hfc-allocation-rule-reporting-helpdesk" xr:uid="{00000000-0004-0000-0100-000000000000}"/>
    <hyperlink ref="C13" r:id="rId2" display="https://www.epa.gov/climate-hfcs-reduction/american-innovation-and-manufacturing-aim-act-paperwork-reduction-act-burden" xr:uid="{00000000-0004-0000-0100-000001000000}"/>
    <hyperlink ref="B15" location="'Quarterly Information'!C24" display="Section 1 - Company Identification" xr:uid="{00000000-0004-0000-0100-000002000000}"/>
    <hyperlink ref="B17" location="'Shipments and Sales'!B29" display="Section 3 - Recipient Facility Information" xr:uid="{00000000-0004-0000-0100-000003000000}"/>
    <hyperlink ref="C15" location="'Shipments and Sales'!B58" display="Section 4 - Application-Specific Allowance Holder Information" xr:uid="{00000000-0004-0000-0100-000004000000}"/>
    <hyperlink ref="C17" location="'End-of-Year Inventory'!B27" display="Section 5 - End-of-Year Inventory" xr:uid="{00000000-0004-0000-0100-000005000000}"/>
    <hyperlink ref="B16" location="'Quarterly Information'!C43" display="Section 2 - Import Information" xr:uid="{00000000-0004-0000-0100-000006000000}"/>
    <hyperlink ref="C16" location="'Import Summary'!B26" display="Section 5 - Quarterly Import Summary" xr:uid="{00000000-0004-0000-0100-000007000000}"/>
  </hyperlinks>
  <pageMargins left="0.7" right="0.7" top="0.75" bottom="0.75" header="0.3" footer="0.3"/>
  <pageSetup orientation="portrait" horizontalDpi="300" verticalDpi="0" r:id="rId3"/>
  <extLst>
    <ext xmlns:x14="http://schemas.microsoft.com/office/spreadsheetml/2009/9/main" uri="{78C0D931-6437-407d-A8EE-F0AAD7539E65}">
      <x14:conditionalFormattings>
        <x14:conditionalFormatting xmlns:xm="http://schemas.microsoft.com/office/excel/2006/main">
          <x14:cfRule type="expression" priority="16" id="{BBCAA754-B56B-46F1-B9C2-EE6F78D57C4C}">
            <xm:f>'Quarterly Information'!$D$30="No"</xm:f>
            <x14:dxf>
              <font>
                <color rgb="FFFF0000"/>
              </font>
              <fill>
                <patternFill>
                  <bgColor theme="1"/>
                </patternFill>
              </fill>
            </x14:dxf>
          </x14:cfRule>
          <xm:sqref>B29:E48</xm:sqref>
        </x14:conditionalFormatting>
        <x14:conditionalFormatting xmlns:xm="http://schemas.microsoft.com/office/excel/2006/main">
          <x14:cfRule type="expression" priority="1" id="{1D12E683-4801-4161-92AF-AAB006286B51}">
            <xm:f>'Quarterly Information'!$D$31="No"</xm:f>
            <x14:dxf>
              <font>
                <color rgb="FFFF0000"/>
              </font>
              <fill>
                <patternFill>
                  <bgColor theme="1"/>
                </patternFill>
              </fill>
            </x14:dxf>
          </x14:cfRule>
          <xm:sqref>B58:E77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24"/>
  <sheetViews>
    <sheetView showGridLines="0" showZeros="0" zoomScale="85" zoomScaleNormal="85" workbookViewId="0"/>
  </sheetViews>
  <sheetFormatPr defaultColWidth="8.77734375" defaultRowHeight="16.05" customHeight="1" x14ac:dyDescent="0.25"/>
  <cols>
    <col min="1" max="1" width="5.5546875" style="25" customWidth="1"/>
    <col min="2" max="2" width="39.5546875" style="25" customWidth="1"/>
    <col min="3" max="3" width="22.5546875" style="25" customWidth="1"/>
    <col min="4" max="4" width="23.21875" style="25" customWidth="1"/>
    <col min="5" max="5" width="18.5546875" style="25" customWidth="1"/>
    <col min="6" max="9" width="18.5546875" style="27" customWidth="1"/>
    <col min="10" max="10" width="20.21875" style="27" customWidth="1"/>
    <col min="11" max="11" width="30" style="27" customWidth="1"/>
    <col min="12" max="12" width="30.77734375" style="27" customWidth="1"/>
    <col min="13" max="13" width="22.21875" style="27" customWidth="1"/>
    <col min="14" max="14" width="23.21875" style="27" customWidth="1"/>
    <col min="15" max="15" width="9.21875" style="27" customWidth="1"/>
    <col min="16" max="16384" width="8.77734375" style="25"/>
  </cols>
  <sheetData>
    <row r="1" spans="2:15" ht="16.05" customHeight="1" x14ac:dyDescent="0.25">
      <c r="F1" s="42" t="s">
        <v>701</v>
      </c>
      <c r="G1" s="25"/>
      <c r="H1" s="25"/>
      <c r="I1" s="25"/>
      <c r="J1" s="25"/>
      <c r="K1" s="25"/>
      <c r="L1" s="25"/>
      <c r="M1" s="25"/>
      <c r="N1" s="25"/>
      <c r="O1" s="25"/>
    </row>
    <row r="2" spans="2:15" ht="16.05" customHeight="1" x14ac:dyDescent="0.25">
      <c r="F2" s="42" t="s">
        <v>702</v>
      </c>
      <c r="G2" s="25"/>
      <c r="H2" s="25"/>
      <c r="I2" s="25"/>
      <c r="J2" s="25"/>
      <c r="K2" s="25"/>
      <c r="L2" s="25"/>
      <c r="M2" s="25"/>
      <c r="N2" s="25"/>
      <c r="O2" s="25"/>
    </row>
    <row r="3" spans="2:15" ht="16.05" customHeight="1" x14ac:dyDescent="0.25">
      <c r="F3" s="25"/>
      <c r="G3" s="25"/>
      <c r="H3" s="26"/>
      <c r="I3" s="25"/>
      <c r="J3" s="25"/>
      <c r="K3" s="25"/>
      <c r="L3" s="25"/>
      <c r="M3" s="25"/>
      <c r="N3" s="25"/>
      <c r="O3" s="25"/>
    </row>
    <row r="4" spans="2:15" s="28" customFormat="1" ht="16.05" customHeight="1" x14ac:dyDescent="0.25">
      <c r="B4" s="208" t="s">
        <v>659</v>
      </c>
      <c r="C4" s="208"/>
      <c r="D4" s="208"/>
      <c r="E4" s="208"/>
      <c r="F4" s="208"/>
    </row>
    <row r="5" spans="2:15" s="28" customFormat="1" ht="16.05" customHeight="1" x14ac:dyDescent="0.25">
      <c r="B5" s="208"/>
      <c r="C5" s="208"/>
      <c r="D5" s="208"/>
      <c r="E5" s="208"/>
      <c r="F5" s="208"/>
    </row>
    <row r="6" spans="2:15" s="28" customFormat="1" ht="16.05" customHeight="1" x14ac:dyDescent="0.25">
      <c r="B6" s="209" t="s">
        <v>87</v>
      </c>
      <c r="C6" s="210"/>
      <c r="D6" s="210"/>
      <c r="E6" s="210"/>
      <c r="F6" s="211"/>
    </row>
    <row r="7" spans="2:15" s="28" customFormat="1" ht="96" customHeight="1" x14ac:dyDescent="0.25">
      <c r="B7" s="237" t="s">
        <v>736</v>
      </c>
      <c r="C7" s="238"/>
      <c r="D7" s="238"/>
      <c r="E7" s="238"/>
      <c r="F7" s="239"/>
    </row>
    <row r="8" spans="2:15" s="28" customFormat="1" ht="16.05" customHeight="1" x14ac:dyDescent="0.25">
      <c r="B8" s="209" t="s">
        <v>88</v>
      </c>
      <c r="C8" s="210"/>
      <c r="D8" s="210"/>
      <c r="E8" s="210"/>
      <c r="F8" s="211"/>
    </row>
    <row r="9" spans="2:15" s="28" customFormat="1" ht="16.05" customHeight="1" x14ac:dyDescent="0.25">
      <c r="B9" s="32" t="s">
        <v>655</v>
      </c>
      <c r="C9" s="30"/>
      <c r="D9" s="30"/>
      <c r="E9" s="35"/>
      <c r="F9" s="91"/>
    </row>
    <row r="10" spans="2:15" s="28" customFormat="1" ht="16.05" customHeight="1" x14ac:dyDescent="0.25">
      <c r="B10" s="209" t="s">
        <v>89</v>
      </c>
      <c r="C10" s="210"/>
      <c r="D10" s="210"/>
      <c r="E10" s="210"/>
      <c r="F10" s="211"/>
    </row>
    <row r="11" spans="2:15" s="28" customFormat="1" ht="16.05" customHeight="1" x14ac:dyDescent="0.25">
      <c r="B11" s="5">
        <f>'Quarterly Information'!B11</f>
        <v>0</v>
      </c>
      <c r="C11" s="30"/>
      <c r="D11" s="30"/>
      <c r="E11" s="35"/>
      <c r="F11" s="91"/>
    </row>
    <row r="12" spans="2:15" s="28" customFormat="1" ht="16.05" customHeight="1" x14ac:dyDescent="0.25">
      <c r="B12" s="209" t="s">
        <v>90</v>
      </c>
      <c r="C12" s="210"/>
      <c r="D12" s="210"/>
      <c r="E12" s="210"/>
      <c r="F12" s="211"/>
    </row>
    <row r="13" spans="2:15" s="28" customFormat="1" ht="16.05" customHeight="1" x14ac:dyDescent="0.25">
      <c r="B13" s="92" t="s">
        <v>698</v>
      </c>
      <c r="C13" s="235" t="s">
        <v>699</v>
      </c>
      <c r="D13" s="235"/>
      <c r="E13" s="35"/>
      <c r="F13" s="91"/>
    </row>
    <row r="14" spans="2:15" s="28" customFormat="1" ht="16.05" customHeight="1" x14ac:dyDescent="0.25">
      <c r="B14" s="209" t="s">
        <v>91</v>
      </c>
      <c r="C14" s="210"/>
      <c r="D14" s="210"/>
      <c r="E14" s="210"/>
      <c r="F14" s="211"/>
    </row>
    <row r="15" spans="2:15" s="28" customFormat="1" ht="16.05" customHeight="1" x14ac:dyDescent="0.25">
      <c r="B15" s="66" t="s">
        <v>660</v>
      </c>
      <c r="C15" s="202" t="s">
        <v>651</v>
      </c>
      <c r="D15" s="202"/>
      <c r="E15" s="202"/>
      <c r="F15" s="96"/>
    </row>
    <row r="16" spans="2:15" s="28" customFormat="1" ht="16.05" customHeight="1" x14ac:dyDescent="0.25">
      <c r="B16" s="54" t="s">
        <v>654</v>
      </c>
      <c r="C16" s="248" t="s">
        <v>733</v>
      </c>
      <c r="D16" s="248"/>
      <c r="E16" s="35"/>
      <c r="F16" s="91"/>
    </row>
    <row r="17" spans="1:12" s="28" customFormat="1" ht="16.05" customHeight="1" x14ac:dyDescent="0.25">
      <c r="B17" s="55" t="s">
        <v>115</v>
      </c>
      <c r="C17" s="220" t="s">
        <v>734</v>
      </c>
      <c r="D17" s="220"/>
      <c r="E17" s="93"/>
      <c r="F17" s="94"/>
    </row>
    <row r="18" spans="1:12" s="27" customFormat="1" ht="16.05" customHeight="1" x14ac:dyDescent="0.25">
      <c r="A18" s="25"/>
      <c r="B18" s="28"/>
      <c r="C18" s="28"/>
    </row>
    <row r="19" spans="1:12" s="27" customFormat="1" ht="16.05" customHeight="1" x14ac:dyDescent="0.25">
      <c r="A19" s="25"/>
      <c r="B19" s="68" t="s">
        <v>733</v>
      </c>
      <c r="C19" s="69"/>
    </row>
    <row r="20" spans="1:12" s="27" customFormat="1" ht="16.05" customHeight="1" thickBot="1" x14ac:dyDescent="0.3">
      <c r="A20" s="25"/>
      <c r="B20" s="89" t="s">
        <v>669</v>
      </c>
      <c r="C20" s="89"/>
      <c r="D20" s="70"/>
    </row>
    <row r="21" spans="1:12" s="27" customFormat="1" ht="16.05" customHeight="1" thickBot="1" x14ac:dyDescent="0.3">
      <c r="A21" s="25"/>
      <c r="B21" s="243" t="s">
        <v>750</v>
      </c>
      <c r="C21" s="244"/>
      <c r="D21" s="244"/>
      <c r="E21" s="244"/>
      <c r="F21" s="244"/>
      <c r="G21" s="244"/>
      <c r="H21" s="244"/>
      <c r="I21" s="244"/>
      <c r="J21" s="244"/>
      <c r="K21" s="244"/>
      <c r="L21" s="245"/>
    </row>
    <row r="22" spans="1:12" s="27" customFormat="1" ht="16.05" customHeight="1" x14ac:dyDescent="0.25">
      <c r="A22" s="25"/>
      <c r="B22" s="141">
        <v>1</v>
      </c>
      <c r="C22" s="142">
        <v>2</v>
      </c>
      <c r="D22" s="142">
        <v>3</v>
      </c>
      <c r="E22" s="142">
        <v>4</v>
      </c>
      <c r="F22" s="142">
        <v>5</v>
      </c>
      <c r="G22" s="142">
        <v>6</v>
      </c>
      <c r="H22" s="142">
        <v>7</v>
      </c>
      <c r="I22" s="164">
        <v>8</v>
      </c>
      <c r="J22" s="142">
        <v>9</v>
      </c>
      <c r="K22" s="142">
        <v>10</v>
      </c>
      <c r="L22" s="143">
        <v>11</v>
      </c>
    </row>
    <row r="23" spans="1:12" s="27" customFormat="1" ht="16.05" customHeight="1" x14ac:dyDescent="0.25">
      <c r="A23" s="25"/>
      <c r="B23" s="246" t="s">
        <v>668</v>
      </c>
      <c r="C23" s="189" t="s">
        <v>737</v>
      </c>
      <c r="D23" s="189" t="s">
        <v>738</v>
      </c>
      <c r="E23" s="189" t="s">
        <v>739</v>
      </c>
      <c r="F23" s="189" t="s">
        <v>740</v>
      </c>
      <c r="G23" s="189" t="s">
        <v>747</v>
      </c>
      <c r="H23" s="189" t="s">
        <v>748</v>
      </c>
      <c r="I23" s="240" t="s">
        <v>759</v>
      </c>
      <c r="J23" s="189" t="s">
        <v>741</v>
      </c>
      <c r="K23" s="189" t="s">
        <v>742</v>
      </c>
      <c r="L23" s="249" t="s">
        <v>743</v>
      </c>
    </row>
    <row r="24" spans="1:12" s="27" customFormat="1" ht="16.05" customHeight="1" x14ac:dyDescent="0.25">
      <c r="A24" s="25"/>
      <c r="B24" s="246"/>
      <c r="C24" s="189"/>
      <c r="D24" s="189"/>
      <c r="E24" s="189"/>
      <c r="F24" s="189"/>
      <c r="G24" s="189"/>
      <c r="H24" s="189"/>
      <c r="I24" s="241"/>
      <c r="J24" s="189"/>
      <c r="K24" s="189"/>
      <c r="L24" s="249"/>
    </row>
    <row r="25" spans="1:12" s="27" customFormat="1" ht="16.05" customHeight="1" thickBot="1" x14ac:dyDescent="0.3">
      <c r="A25" s="25"/>
      <c r="B25" s="247"/>
      <c r="C25" s="236"/>
      <c r="D25" s="236"/>
      <c r="E25" s="236"/>
      <c r="F25" s="236"/>
      <c r="G25" s="236"/>
      <c r="H25" s="236"/>
      <c r="I25" s="242"/>
      <c r="J25" s="236"/>
      <c r="K25" s="236"/>
      <c r="L25" s="228"/>
    </row>
    <row r="26" spans="1:12" s="27" customFormat="1" ht="16.05" customHeight="1" x14ac:dyDescent="0.25">
      <c r="A26" s="40">
        <v>1</v>
      </c>
      <c r="B26" s="144" t="s">
        <v>3</v>
      </c>
      <c r="C26" s="145">
        <f>SUMIF('Quarterly Information'!$H$44:$H$543,'Import Summary'!B26,'Quarterly Information'!$Z$44:$Z$543)+SUMIF('Quarterly Information'!$J$44:$J$543,'Import Summary'!B26,'Quarterly Information'!$W$44:$W$543)+SUMIF('Quarterly Information'!$L$44:$L$543,'Import Summary'!B26,'Quarterly Information'!$X$44:$X$543)+SUMIF('Quarterly Information'!$N$44:$N$543,'Import Summary'!B26,'Quarterly Information'!$Y$44:$Y$543)</f>
        <v>0</v>
      </c>
      <c r="D26" s="145">
        <f>SUMIFS('Quarterly Information'!$W$44:$W$543,'Quarterly Information'!$J$44:$J$543,'Import Summary'!$B26,'Quarterly Information'!$S$44:$S$543,"Application-Specific End-Uses")+SUMIFS('Quarterly Information'!$X$44:$X$543,'Quarterly Information'!$L$44:$L$543,'Import Summary'!$B26,'Quarterly Information'!$S$44:$S$543,"Application-Specific End-Uses")+SUMIFS('Quarterly Information'!$Y$44:$Y$543,'Quarterly Information'!$N$44:$N$543,'Import Summary'!$B26,'Quarterly Information'!$S$44:$S$543,"Application-Specific End-Uses")+SUMIFS('Quarterly Information'!$Z$44:$Z$543,'Quarterly Information'!$H$44:$H$543,'Import Summary'!$B26,'Quarterly Information'!$S$44:$S$543,"Application-Specific End-Uses")</f>
        <v>0</v>
      </c>
      <c r="E26" s="145">
        <f>SUMIFS('Quarterly Information'!$W$44:$W$543,'Quarterly Information'!$J$44:$J$543,'Import Summary'!$B26,'Quarterly Information'!$S$44:$S$543,"In-House Transformation")+SUMIFS('Quarterly Information'!$X$44:$X$543,'Quarterly Information'!$L$44:$L$543,'Import Summary'!$B26,'Quarterly Information'!$S$44:$S$543,"In-House Transformation")+SUMIFS('Quarterly Information'!$Y$44:$Y$543,'Quarterly Information'!$N$44:$N$543,'Import Summary'!$B26,'Quarterly Information'!$S$44:$S$543,"In-House Transformation")+SUMIFS('Quarterly Information'!$Z$44:$Z$543,'Quarterly Information'!$H$44:$H$543,'Import Summary'!$B26,'Quarterly Information'!$S$44:$S$543,"In-House Transformation")</f>
        <v>0</v>
      </c>
      <c r="F26" s="145">
        <f>SUMIFS('Quarterly Information'!$W$44:$W$543,'Quarterly Information'!$J$44:$J$543,'Import Summary'!$B26,'Quarterly Information'!$S$44:$S$543,"Second-Party Transformation")+SUMIFS('Quarterly Information'!$X$44:$X$543,'Quarterly Information'!$L$44:$L$543,'Import Summary'!$B26,'Quarterly Information'!$S$44:$S$543,"Second-Party Transformation")+SUMIFS('Quarterly Information'!$Y$44:$Y$543,'Quarterly Information'!$N$44:$N$543,'Import Summary'!$B26,'Quarterly Information'!$S$44:$S$543,"Second-Party Transformation")+SUMIFS('Quarterly Information'!$Z$44:$Z$543,'Quarterly Information'!$H$44:$H$543,'Import Summary'!$B26,'Quarterly Information'!$S$44:$S$543,"Second-Party Transformation")</f>
        <v>0</v>
      </c>
      <c r="G26" s="145">
        <f>SUMIFS('Quarterly Information'!$W$44:$W$543,'Quarterly Information'!$J$44:$J$543,'Import Summary'!$B26,'Quarterly Information'!$S$44:$S$543,"In-House Destruction")+SUMIFS('Quarterly Information'!$X$44:$X$543,'Quarterly Information'!$L$44:$L$543,'Import Summary'!$B26,'Quarterly Information'!$S$44:$S$543,"In-House Destruction")+SUMIFS('Quarterly Information'!$Y$44:$Y$543,'Quarterly Information'!$N$44:$N$543,'Import Summary'!$B26,'Quarterly Information'!$S$44:$S$543,"In-House Destruction")+SUMIFS('Quarterly Information'!$Z$44:$Z$543,'Quarterly Information'!$H$44:$H$543,'Import Summary'!$B26,'Quarterly Information'!$S$44:$S$543,"In-House Destruction")</f>
        <v>0</v>
      </c>
      <c r="H26" s="145">
        <f>SUMIFS('Quarterly Information'!$W$44:$W$543,'Quarterly Information'!$J$44:$J$543,'Import Summary'!$B26,'Quarterly Information'!$S$44:$S$543,"Second-Party Destruction")+SUMIFS('Quarterly Information'!$X$44:$X$543,'Quarterly Information'!$L$44:$L$543,'Import Summary'!$B26,'Quarterly Information'!$S$44:$S$543,"Second-Party Destruction")+SUMIFS('Quarterly Information'!$Y$44:$Y$543,'Quarterly Information'!$N$44:$N$543,'Import Summary'!$B26,'Quarterly Information'!$S$44:$S$543,"Second-Party Destruction")+SUMIFS('Quarterly Information'!$Z$44:$Z$543,'Quarterly Information'!$H$44:$H$543,'Import Summary'!$B26,'Quarterly Information'!$S$44:$S$543,"Second-Party Destruction")</f>
        <v>0</v>
      </c>
      <c r="I26" s="145"/>
      <c r="J26" s="145">
        <f>C26-D26-E26-F26-G26-H26</f>
        <v>0</v>
      </c>
      <c r="K26" s="146">
        <f>J26*Lists!F2/1000</f>
        <v>0</v>
      </c>
      <c r="L26" s="147">
        <f>D26*Lists!F2/1000</f>
        <v>0</v>
      </c>
    </row>
    <row r="27" spans="1:12" s="27" customFormat="1" ht="16.05" customHeight="1" x14ac:dyDescent="0.25">
      <c r="A27" s="40">
        <v>2</v>
      </c>
      <c r="B27" s="148" t="s">
        <v>4</v>
      </c>
      <c r="C27" s="149">
        <f>SUMIF('Quarterly Information'!$H$44:$H$543,'Import Summary'!B27,'Quarterly Information'!$Z$44:$Z$543)+SUMIF('Quarterly Information'!$J$44:$J$543,'Import Summary'!B27,'Quarterly Information'!$W$44:$W$543)+SUMIF('Quarterly Information'!$L$44:$L$543,'Import Summary'!B27,'Quarterly Information'!$X$44:$X$543)+SUMIF('Quarterly Information'!$N$44:$N$543,'Import Summary'!B27,'Quarterly Information'!$Y$44:$Y$543)</f>
        <v>0</v>
      </c>
      <c r="D27" s="149">
        <f>SUMIFS('Quarterly Information'!$W$44:$W$543,'Quarterly Information'!$J$44:$J$543,'Import Summary'!$B27,'Quarterly Information'!$S$44:$S$543,"Application-Specific End-Uses")+SUMIFS('Quarterly Information'!$X$44:$X$543,'Quarterly Information'!$L$44:$L$543,'Import Summary'!$B27,'Quarterly Information'!$S$44:$S$543,"Application-Specific End-Uses")+SUMIFS('Quarterly Information'!$Y$44:$Y$543,'Quarterly Information'!$N$44:$N$543,'Import Summary'!$B27,'Quarterly Information'!$S$44:$S$543,"Application-Specific End-Uses")+SUMIFS('Quarterly Information'!$Z$44:$Z$543,'Quarterly Information'!$H$44:$H$543,'Import Summary'!$B27,'Quarterly Information'!$S$44:$S$543,"Application-Specific End-Uses")</f>
        <v>0</v>
      </c>
      <c r="E27" s="149">
        <f>SUMIFS('Quarterly Information'!$W$44:$W$543,'Quarterly Information'!$J$44:$J$543,'Import Summary'!$B27,'Quarterly Information'!$S$44:$S$543,"In-House Transformation")+SUMIFS('Quarterly Information'!$X$44:$X$543,'Quarterly Information'!$L$44:$L$543,'Import Summary'!$B27,'Quarterly Information'!$S$44:$S$543,"In-House Transformation")+SUMIFS('Quarterly Information'!$Y$44:$Y$543,'Quarterly Information'!$N$44:$N$543,'Import Summary'!$B27,'Quarterly Information'!$S$44:$S$543,"In-House Transformation")+SUMIFS('Quarterly Information'!$Z$44:$Z$543,'Quarterly Information'!$H$44:$H$543,'Import Summary'!$B27,'Quarterly Information'!$S$44:$S$543,"In-House Transformation")</f>
        <v>0</v>
      </c>
      <c r="F27" s="149">
        <f>SUMIFS('Quarterly Information'!$W$44:$W$543,'Quarterly Information'!$J$44:$J$543,'Import Summary'!$B27,'Quarterly Information'!$S$44:$S$543,"Second-Party Transformation")+SUMIFS('Quarterly Information'!$X$44:$X$543,'Quarterly Information'!$L$44:$L$543,'Import Summary'!$B27,'Quarterly Information'!$S$44:$S$543,"Second-Party Transformation")+SUMIFS('Quarterly Information'!$Y$44:$Y$543,'Quarterly Information'!$N$44:$N$543,'Import Summary'!$B27,'Quarterly Information'!$S$44:$S$543,"Second-Party Transformation")+SUMIFS('Quarterly Information'!$Z$44:$Z$543,'Quarterly Information'!$H$44:$H$543,'Import Summary'!$B27,'Quarterly Information'!$S$44:$S$543,"Second-Party Transformation")</f>
        <v>0</v>
      </c>
      <c r="G27" s="149">
        <f>SUMIFS('Quarterly Information'!$W$44:$W$543,'Quarterly Information'!$J$44:$J$543,'Import Summary'!$B27,'Quarterly Information'!$S$44:$S$543,"In-House Destruction")+SUMIFS('Quarterly Information'!$X$44:$X$543,'Quarterly Information'!$L$44:$L$543,'Import Summary'!$B27,'Quarterly Information'!$S$44:$S$543,"In-House Destruction")+SUMIFS('Quarterly Information'!$Y$44:$Y$543,'Quarterly Information'!$N$44:$N$543,'Import Summary'!$B27,'Quarterly Information'!$S$44:$S$543,"In-House Destruction")+SUMIFS('Quarterly Information'!$Z$44:$Z$543,'Quarterly Information'!$H$44:$H$543,'Import Summary'!$B27,'Quarterly Information'!$S$44:$S$543,"In-House Destruction")</f>
        <v>0</v>
      </c>
      <c r="H27" s="149">
        <f>SUMIFS('Quarterly Information'!$W$44:$W$543,'Quarterly Information'!$J$44:$J$543,'Import Summary'!$B27,'Quarterly Information'!$S$44:$S$543,"Second-Party Destruction")+SUMIFS('Quarterly Information'!$X$44:$X$543,'Quarterly Information'!$L$44:$L$543,'Import Summary'!$B27,'Quarterly Information'!$S$44:$S$543,"Second-Party Destruction")+SUMIFS('Quarterly Information'!$Y$44:$Y$543,'Quarterly Information'!$N$44:$N$543,'Import Summary'!$B27,'Quarterly Information'!$S$44:$S$543,"Second-Party Destruction")+SUMIFS('Quarterly Information'!$Z$44:$Z$543,'Quarterly Information'!$H$44:$H$543,'Import Summary'!$B27,'Quarterly Information'!$S$44:$S$543,"Second-Party Destruction")</f>
        <v>0</v>
      </c>
      <c r="I27" s="149"/>
      <c r="J27" s="149">
        <f t="shared" ref="J27:J43" si="0">C27-D27-E27-F27-G27-H27</f>
        <v>0</v>
      </c>
      <c r="K27" s="150">
        <f>J27*Lists!F3/1000</f>
        <v>0</v>
      </c>
      <c r="L27" s="151">
        <f>D27*Lists!F3/1000</f>
        <v>0</v>
      </c>
    </row>
    <row r="28" spans="1:12" s="27" customFormat="1" ht="16.05" customHeight="1" x14ac:dyDescent="0.25">
      <c r="A28" s="40">
        <v>3</v>
      </c>
      <c r="B28" s="148" t="s">
        <v>5</v>
      </c>
      <c r="C28" s="149">
        <f>SUMIF('Quarterly Information'!$H$44:$H$543,'Import Summary'!B28,'Quarterly Information'!$Z$44:$Z$543)+SUMIF('Quarterly Information'!$J$44:$J$543,'Import Summary'!B28,'Quarterly Information'!$W$44:$W$543)+SUMIF('Quarterly Information'!$L$44:$L$543,'Import Summary'!B28,'Quarterly Information'!$X$44:$X$543)+SUMIF('Quarterly Information'!$N$44:$N$543,'Import Summary'!B28,'Quarterly Information'!$Y$44:$Y$543)</f>
        <v>0</v>
      </c>
      <c r="D28" s="149">
        <f>SUMIFS('Quarterly Information'!$W$44:$W$543,'Quarterly Information'!$J$44:$J$543,'Import Summary'!$B28,'Quarterly Information'!$S$44:$S$543,"Application-Specific End-Uses")+SUMIFS('Quarterly Information'!$X$44:$X$543,'Quarterly Information'!$L$44:$L$543,'Import Summary'!$B28,'Quarterly Information'!$S$44:$S$543,"Application-Specific End-Uses")+SUMIFS('Quarterly Information'!$Y$44:$Y$543,'Quarterly Information'!$N$44:$N$543,'Import Summary'!$B28,'Quarterly Information'!$S$44:$S$543,"Application-Specific End-Uses")+SUMIFS('Quarterly Information'!$Z$44:$Z$543,'Quarterly Information'!$H$44:$H$543,'Import Summary'!$B28,'Quarterly Information'!$S$44:$S$543,"Application-Specific End-Uses")</f>
        <v>0</v>
      </c>
      <c r="E28" s="149">
        <f>SUMIFS('Quarterly Information'!$W$44:$W$543,'Quarterly Information'!$J$44:$J$543,'Import Summary'!$B28,'Quarterly Information'!$S$44:$S$543,"In-House Transformation")+SUMIFS('Quarterly Information'!$X$44:$X$543,'Quarterly Information'!$L$44:$L$543,'Import Summary'!$B28,'Quarterly Information'!$S$44:$S$543,"In-House Transformation")+SUMIFS('Quarterly Information'!$Y$44:$Y$543,'Quarterly Information'!$N$44:$N$543,'Import Summary'!$B28,'Quarterly Information'!$S$44:$S$543,"In-House Transformation")+SUMIFS('Quarterly Information'!$Z$44:$Z$543,'Quarterly Information'!$H$44:$H$543,'Import Summary'!$B28,'Quarterly Information'!$S$44:$S$543,"In-House Transformation")</f>
        <v>0</v>
      </c>
      <c r="F28" s="149">
        <f>SUMIFS('Quarterly Information'!$W$44:$W$543,'Quarterly Information'!$J$44:$J$543,'Import Summary'!$B28,'Quarterly Information'!$S$44:$S$543,"Second-Party Transformation")+SUMIFS('Quarterly Information'!$X$44:$X$543,'Quarterly Information'!$L$44:$L$543,'Import Summary'!$B28,'Quarterly Information'!$S$44:$S$543,"Second-Party Transformation")+SUMIFS('Quarterly Information'!$Y$44:$Y$543,'Quarterly Information'!$N$44:$N$543,'Import Summary'!$B28,'Quarterly Information'!$S$44:$S$543,"Second-Party Transformation")+SUMIFS('Quarterly Information'!$Z$44:$Z$543,'Quarterly Information'!$H$44:$H$543,'Import Summary'!$B28,'Quarterly Information'!$S$44:$S$543,"Second-Party Transformation")</f>
        <v>0</v>
      </c>
      <c r="G28" s="149">
        <f>SUMIFS('Quarterly Information'!$W$44:$W$543,'Quarterly Information'!$J$44:$J$543,'Import Summary'!$B28,'Quarterly Information'!$S$44:$S$543,"In-House Destruction")+SUMIFS('Quarterly Information'!$X$44:$X$543,'Quarterly Information'!$L$44:$L$543,'Import Summary'!$B28,'Quarterly Information'!$S$44:$S$543,"In-House Destruction")+SUMIFS('Quarterly Information'!$Y$44:$Y$543,'Quarterly Information'!$N$44:$N$543,'Import Summary'!$B28,'Quarterly Information'!$S$44:$S$543,"In-House Destruction")+SUMIFS('Quarterly Information'!$Z$44:$Z$543,'Quarterly Information'!$H$44:$H$543,'Import Summary'!$B28,'Quarterly Information'!$S$44:$S$543,"In-House Destruction")</f>
        <v>0</v>
      </c>
      <c r="H28" s="149">
        <f>SUMIFS('Quarterly Information'!$W$44:$W$543,'Quarterly Information'!$J$44:$J$543,'Import Summary'!$B28,'Quarterly Information'!$S$44:$S$543,"Second-Party Destruction")+SUMIFS('Quarterly Information'!$X$44:$X$543,'Quarterly Information'!$L$44:$L$543,'Import Summary'!$B28,'Quarterly Information'!$S$44:$S$543,"Second-Party Destruction")+SUMIFS('Quarterly Information'!$Y$44:$Y$543,'Quarterly Information'!$N$44:$N$543,'Import Summary'!$B28,'Quarterly Information'!$S$44:$S$543,"Second-Party Destruction")+SUMIFS('Quarterly Information'!$Z$44:$Z$543,'Quarterly Information'!$H$44:$H$543,'Import Summary'!$B28,'Quarterly Information'!$S$44:$S$543,"Second-Party Destruction")</f>
        <v>0</v>
      </c>
      <c r="I28" s="149"/>
      <c r="J28" s="149">
        <f t="shared" si="0"/>
        <v>0</v>
      </c>
      <c r="K28" s="150">
        <f>J28*Lists!F4/1000</f>
        <v>0</v>
      </c>
      <c r="L28" s="151">
        <f>D28*Lists!F4/1000</f>
        <v>0</v>
      </c>
    </row>
    <row r="29" spans="1:12" s="27" customFormat="1" ht="16.05" customHeight="1" x14ac:dyDescent="0.25">
      <c r="A29" s="40">
        <v>4</v>
      </c>
      <c r="B29" s="148" t="s">
        <v>6</v>
      </c>
      <c r="C29" s="149">
        <f>SUMIF('Quarterly Information'!$H$44:$H$543,'Import Summary'!B29,'Quarterly Information'!$Z$44:$Z$543)+SUMIF('Quarterly Information'!$J$44:$J$543,'Import Summary'!B29,'Quarterly Information'!$W$44:$W$543)+SUMIF('Quarterly Information'!$L$44:$L$543,'Import Summary'!B29,'Quarterly Information'!$X$44:$X$543)+SUMIF('Quarterly Information'!$N$44:$N$543,'Import Summary'!B29,'Quarterly Information'!$Y$44:$Y$543)</f>
        <v>0</v>
      </c>
      <c r="D29" s="149">
        <f>SUMIFS('Quarterly Information'!$W$44:$W$543,'Quarterly Information'!$J$44:$J$543,'Import Summary'!$B29,'Quarterly Information'!$S$44:$S$543,"Application-Specific End-Uses")+SUMIFS('Quarterly Information'!$X$44:$X$543,'Quarterly Information'!$L$44:$L$543,'Import Summary'!$B29,'Quarterly Information'!$S$44:$S$543,"Application-Specific End-Uses")+SUMIFS('Quarterly Information'!$Y$44:$Y$543,'Quarterly Information'!$N$44:$N$543,'Import Summary'!$B29,'Quarterly Information'!$S$44:$S$543,"Application-Specific End-Uses")+SUMIFS('Quarterly Information'!$Z$44:$Z$543,'Quarterly Information'!$H$44:$H$543,'Import Summary'!$B29,'Quarterly Information'!$S$44:$S$543,"Application-Specific End-Uses")</f>
        <v>0</v>
      </c>
      <c r="E29" s="149">
        <f>SUMIFS('Quarterly Information'!$W$44:$W$543,'Quarterly Information'!$J$44:$J$543,'Import Summary'!$B29,'Quarterly Information'!$S$44:$S$543,"In-House Transformation")+SUMIFS('Quarterly Information'!$X$44:$X$543,'Quarterly Information'!$L$44:$L$543,'Import Summary'!$B29,'Quarterly Information'!$S$44:$S$543,"In-House Transformation")+SUMIFS('Quarterly Information'!$Y$44:$Y$543,'Quarterly Information'!$N$44:$N$543,'Import Summary'!$B29,'Quarterly Information'!$S$44:$S$543,"In-House Transformation")+SUMIFS('Quarterly Information'!$Z$44:$Z$543,'Quarterly Information'!$H$44:$H$543,'Import Summary'!$B29,'Quarterly Information'!$S$44:$S$543,"In-House Transformation")</f>
        <v>0</v>
      </c>
      <c r="F29" s="149">
        <f>SUMIFS('Quarterly Information'!$W$44:$W$543,'Quarterly Information'!$J$44:$J$543,'Import Summary'!$B29,'Quarterly Information'!$S$44:$S$543,"Second-Party Transformation")+SUMIFS('Quarterly Information'!$X$44:$X$543,'Quarterly Information'!$L$44:$L$543,'Import Summary'!$B29,'Quarterly Information'!$S$44:$S$543,"Second-Party Transformation")+SUMIFS('Quarterly Information'!$Y$44:$Y$543,'Quarterly Information'!$N$44:$N$543,'Import Summary'!$B29,'Quarterly Information'!$S$44:$S$543,"Second-Party Transformation")+SUMIFS('Quarterly Information'!$Z$44:$Z$543,'Quarterly Information'!$H$44:$H$543,'Import Summary'!$B29,'Quarterly Information'!$S$44:$S$543,"Second-Party Transformation")</f>
        <v>0</v>
      </c>
      <c r="G29" s="149">
        <f>SUMIFS('Quarterly Information'!$W$44:$W$543,'Quarterly Information'!$J$44:$J$543,'Import Summary'!$B29,'Quarterly Information'!$S$44:$S$543,"In-House Destruction")+SUMIFS('Quarterly Information'!$X$44:$X$543,'Quarterly Information'!$L$44:$L$543,'Import Summary'!$B29,'Quarterly Information'!$S$44:$S$543,"In-House Destruction")+SUMIFS('Quarterly Information'!$Y$44:$Y$543,'Quarterly Information'!$N$44:$N$543,'Import Summary'!$B29,'Quarterly Information'!$S$44:$S$543,"In-House Destruction")+SUMIFS('Quarterly Information'!$Z$44:$Z$543,'Quarterly Information'!$H$44:$H$543,'Import Summary'!$B29,'Quarterly Information'!$S$44:$S$543,"In-House Destruction")</f>
        <v>0</v>
      </c>
      <c r="H29" s="149">
        <f>SUMIFS('Quarterly Information'!$W$44:$W$543,'Quarterly Information'!$J$44:$J$543,'Import Summary'!$B29,'Quarterly Information'!$S$44:$S$543,"Second-Party Destruction")+SUMIFS('Quarterly Information'!$X$44:$X$543,'Quarterly Information'!$L$44:$L$543,'Import Summary'!$B29,'Quarterly Information'!$S$44:$S$543,"Second-Party Destruction")+SUMIFS('Quarterly Information'!$Y$44:$Y$543,'Quarterly Information'!$N$44:$N$543,'Import Summary'!$B29,'Quarterly Information'!$S$44:$S$543,"Second-Party Destruction")+SUMIFS('Quarterly Information'!$Z$44:$Z$543,'Quarterly Information'!$H$44:$H$543,'Import Summary'!$B29,'Quarterly Information'!$S$44:$S$543,"Second-Party Destruction")</f>
        <v>0</v>
      </c>
      <c r="I29" s="149"/>
      <c r="J29" s="149">
        <f t="shared" si="0"/>
        <v>0</v>
      </c>
      <c r="K29" s="150">
        <f>J29*Lists!F5/1000</f>
        <v>0</v>
      </c>
      <c r="L29" s="151">
        <f>D29*Lists!F5/1000</f>
        <v>0</v>
      </c>
    </row>
    <row r="30" spans="1:12" s="27" customFormat="1" ht="16.05" customHeight="1" x14ac:dyDescent="0.25">
      <c r="A30" s="40">
        <v>5</v>
      </c>
      <c r="B30" s="148" t="s">
        <v>7</v>
      </c>
      <c r="C30" s="149">
        <f>SUMIF('Quarterly Information'!$H$44:$H$543,'Import Summary'!B30,'Quarterly Information'!$Z$44:$Z$543)+SUMIF('Quarterly Information'!$J$44:$J$543,'Import Summary'!B30,'Quarterly Information'!$W$44:$W$543)+SUMIF('Quarterly Information'!$L$44:$L$543,'Import Summary'!B30,'Quarterly Information'!$X$44:$X$543)+SUMIF('Quarterly Information'!$N$44:$N$543,'Import Summary'!B30,'Quarterly Information'!$Y$44:$Y$543)</f>
        <v>0</v>
      </c>
      <c r="D30" s="149">
        <f>SUMIFS('Quarterly Information'!$W$44:$W$543,'Quarterly Information'!$J$44:$J$543,'Import Summary'!$B30,'Quarterly Information'!$S$44:$S$543,"Application-Specific End-Uses")+SUMIFS('Quarterly Information'!$X$44:$X$543,'Quarterly Information'!$L$44:$L$543,'Import Summary'!$B30,'Quarterly Information'!$S$44:$S$543,"Application-Specific End-Uses")+SUMIFS('Quarterly Information'!$Y$44:$Y$543,'Quarterly Information'!$N$44:$N$543,'Import Summary'!$B30,'Quarterly Information'!$S$44:$S$543,"Application-Specific End-Uses")+SUMIFS('Quarterly Information'!$Z$44:$Z$543,'Quarterly Information'!$H$44:$H$543,'Import Summary'!$B30,'Quarterly Information'!$S$44:$S$543,"Application-Specific End-Uses")</f>
        <v>0</v>
      </c>
      <c r="E30" s="149">
        <f>SUMIFS('Quarterly Information'!$W$44:$W$543,'Quarterly Information'!$J$44:$J$543,'Import Summary'!$B30,'Quarterly Information'!$S$44:$S$543,"In-House Transformation")+SUMIFS('Quarterly Information'!$X$44:$X$543,'Quarterly Information'!$L$44:$L$543,'Import Summary'!$B30,'Quarterly Information'!$S$44:$S$543,"In-House Transformation")+SUMIFS('Quarterly Information'!$Y$44:$Y$543,'Quarterly Information'!$N$44:$N$543,'Import Summary'!$B30,'Quarterly Information'!$S$44:$S$543,"In-House Transformation")+SUMIFS('Quarterly Information'!$Z$44:$Z$543,'Quarterly Information'!$H$44:$H$543,'Import Summary'!$B30,'Quarterly Information'!$S$44:$S$543,"In-House Transformation")</f>
        <v>0</v>
      </c>
      <c r="F30" s="149">
        <f>SUMIFS('Quarterly Information'!$W$44:$W$543,'Quarterly Information'!$J$44:$J$543,'Import Summary'!$B30,'Quarterly Information'!$S$44:$S$543,"Second-Party Transformation")+SUMIFS('Quarterly Information'!$X$44:$X$543,'Quarterly Information'!$L$44:$L$543,'Import Summary'!$B30,'Quarterly Information'!$S$44:$S$543,"Second-Party Transformation")+SUMIFS('Quarterly Information'!$Y$44:$Y$543,'Quarterly Information'!$N$44:$N$543,'Import Summary'!$B30,'Quarterly Information'!$S$44:$S$543,"Second-Party Transformation")+SUMIFS('Quarterly Information'!$Z$44:$Z$543,'Quarterly Information'!$H$44:$H$543,'Import Summary'!$B30,'Quarterly Information'!$S$44:$S$543,"Second-Party Transformation")</f>
        <v>0</v>
      </c>
      <c r="G30" s="149">
        <f>SUMIFS('Quarterly Information'!$W$44:$W$543,'Quarterly Information'!$J$44:$J$543,'Import Summary'!$B30,'Quarterly Information'!$S$44:$S$543,"In-House Destruction")+SUMIFS('Quarterly Information'!$X$44:$X$543,'Quarterly Information'!$L$44:$L$543,'Import Summary'!$B30,'Quarterly Information'!$S$44:$S$543,"In-House Destruction")+SUMIFS('Quarterly Information'!$Y$44:$Y$543,'Quarterly Information'!$N$44:$N$543,'Import Summary'!$B30,'Quarterly Information'!$S$44:$S$543,"In-House Destruction")+SUMIFS('Quarterly Information'!$Z$44:$Z$543,'Quarterly Information'!$H$44:$H$543,'Import Summary'!$B30,'Quarterly Information'!$S$44:$S$543,"In-House Destruction")</f>
        <v>0</v>
      </c>
      <c r="H30" s="149">
        <f>SUMIFS('Quarterly Information'!$W$44:$W$543,'Quarterly Information'!$J$44:$J$543,'Import Summary'!$B30,'Quarterly Information'!$S$44:$S$543,"Second-Party Destruction")+SUMIFS('Quarterly Information'!$X$44:$X$543,'Quarterly Information'!$L$44:$L$543,'Import Summary'!$B30,'Quarterly Information'!$S$44:$S$543,"Second-Party Destruction")+SUMIFS('Quarterly Information'!$Y$44:$Y$543,'Quarterly Information'!$N$44:$N$543,'Import Summary'!$B30,'Quarterly Information'!$S$44:$S$543,"Second-Party Destruction")+SUMIFS('Quarterly Information'!$Z$44:$Z$543,'Quarterly Information'!$H$44:$H$543,'Import Summary'!$B30,'Quarterly Information'!$S$44:$S$543,"Second-Party Destruction")</f>
        <v>0</v>
      </c>
      <c r="I30" s="149"/>
      <c r="J30" s="149">
        <f t="shared" si="0"/>
        <v>0</v>
      </c>
      <c r="K30" s="150">
        <f>J30*Lists!F6/1000</f>
        <v>0</v>
      </c>
      <c r="L30" s="151">
        <f>D30*Lists!F6/1000</f>
        <v>0</v>
      </c>
    </row>
    <row r="31" spans="1:12" s="27" customFormat="1" ht="16.05" customHeight="1" x14ac:dyDescent="0.25">
      <c r="A31" s="40">
        <v>6</v>
      </c>
      <c r="B31" s="148" t="s">
        <v>1</v>
      </c>
      <c r="C31" s="149">
        <f>SUMIF('Quarterly Information'!$H$44:$H$543,'Import Summary'!B31,'Quarterly Information'!$Z$44:$Z$543)+SUMIF('Quarterly Information'!$J$44:$J$543,'Import Summary'!B31,'Quarterly Information'!$W$44:$W$543)+SUMIF('Quarterly Information'!$L$44:$L$543,'Import Summary'!B31,'Quarterly Information'!$X$44:$X$543)+SUMIF('Quarterly Information'!$N$44:$N$543,'Import Summary'!B31,'Quarterly Information'!$Y$44:$Y$543)</f>
        <v>0</v>
      </c>
      <c r="D31" s="149">
        <f>SUMIFS('Quarterly Information'!$W$44:$W$543,'Quarterly Information'!$J$44:$J$543,'Import Summary'!$B31,'Quarterly Information'!$S$44:$S$543,"Application-Specific End-Uses")+SUMIFS('Quarterly Information'!$X$44:$X$543,'Quarterly Information'!$L$44:$L$543,'Import Summary'!$B31,'Quarterly Information'!$S$44:$S$543,"Application-Specific End-Uses")+SUMIFS('Quarterly Information'!$Y$44:$Y$543,'Quarterly Information'!$N$44:$N$543,'Import Summary'!$B31,'Quarterly Information'!$S$44:$S$543,"Application-Specific End-Uses")+SUMIFS('Quarterly Information'!$Z$44:$Z$543,'Quarterly Information'!$H$44:$H$543,'Import Summary'!$B31,'Quarterly Information'!$S$44:$S$543,"Application-Specific End-Uses")</f>
        <v>0</v>
      </c>
      <c r="E31" s="149">
        <f>SUMIFS('Quarterly Information'!$W$44:$W$543,'Quarterly Information'!$J$44:$J$543,'Import Summary'!$B31,'Quarterly Information'!$S$44:$S$543,"In-House Transformation")+SUMIFS('Quarterly Information'!$X$44:$X$543,'Quarterly Information'!$L$44:$L$543,'Import Summary'!$B31,'Quarterly Information'!$S$44:$S$543,"In-House Transformation")+SUMIFS('Quarterly Information'!$Y$44:$Y$543,'Quarterly Information'!$N$44:$N$543,'Import Summary'!$B31,'Quarterly Information'!$S$44:$S$543,"In-House Transformation")+SUMIFS('Quarterly Information'!$Z$44:$Z$543,'Quarterly Information'!$H$44:$H$543,'Import Summary'!$B31,'Quarterly Information'!$S$44:$S$543,"In-House Transformation")</f>
        <v>0</v>
      </c>
      <c r="F31" s="149">
        <f>SUMIFS('Quarterly Information'!$W$44:$W$543,'Quarterly Information'!$J$44:$J$543,'Import Summary'!$B31,'Quarterly Information'!$S$44:$S$543,"Second-Party Transformation")+SUMIFS('Quarterly Information'!$X$44:$X$543,'Quarterly Information'!$L$44:$L$543,'Import Summary'!$B31,'Quarterly Information'!$S$44:$S$543,"Second-Party Transformation")+SUMIFS('Quarterly Information'!$Y$44:$Y$543,'Quarterly Information'!$N$44:$N$543,'Import Summary'!$B31,'Quarterly Information'!$S$44:$S$543,"Second-Party Transformation")+SUMIFS('Quarterly Information'!$Z$44:$Z$543,'Quarterly Information'!$H$44:$H$543,'Import Summary'!$B31,'Quarterly Information'!$S$44:$S$543,"Second-Party Transformation")</f>
        <v>0</v>
      </c>
      <c r="G31" s="149">
        <f>SUMIFS('Quarterly Information'!$W$44:$W$543,'Quarterly Information'!$J$44:$J$543,'Import Summary'!$B31,'Quarterly Information'!$S$44:$S$543,"In-House Destruction")+SUMIFS('Quarterly Information'!$X$44:$X$543,'Quarterly Information'!$L$44:$L$543,'Import Summary'!$B31,'Quarterly Information'!$S$44:$S$543,"In-House Destruction")+SUMIFS('Quarterly Information'!$Y$44:$Y$543,'Quarterly Information'!$N$44:$N$543,'Import Summary'!$B31,'Quarterly Information'!$S$44:$S$543,"In-House Destruction")+SUMIFS('Quarterly Information'!$Z$44:$Z$543,'Quarterly Information'!$H$44:$H$543,'Import Summary'!$B31,'Quarterly Information'!$S$44:$S$543,"In-House Destruction")</f>
        <v>0</v>
      </c>
      <c r="H31" s="149">
        <f>SUMIFS('Quarterly Information'!$W$44:$W$543,'Quarterly Information'!$J$44:$J$543,'Import Summary'!$B31,'Quarterly Information'!$S$44:$S$543,"Second-Party Destruction")+SUMIFS('Quarterly Information'!$X$44:$X$543,'Quarterly Information'!$L$44:$L$543,'Import Summary'!$B31,'Quarterly Information'!$S$44:$S$543,"Second-Party Destruction")+SUMIFS('Quarterly Information'!$Y$44:$Y$543,'Quarterly Information'!$N$44:$N$543,'Import Summary'!$B31,'Quarterly Information'!$S$44:$S$543,"Second-Party Destruction")+SUMIFS('Quarterly Information'!$Z$44:$Z$543,'Quarterly Information'!$H$44:$H$543,'Import Summary'!$B31,'Quarterly Information'!$S$44:$S$543,"Second-Party Destruction")</f>
        <v>0</v>
      </c>
      <c r="I31" s="149"/>
      <c r="J31" s="149">
        <f t="shared" si="0"/>
        <v>0</v>
      </c>
      <c r="K31" s="150">
        <f>J31*Lists!F7/1000</f>
        <v>0</v>
      </c>
      <c r="L31" s="151">
        <f>D31*Lists!F7/1000</f>
        <v>0</v>
      </c>
    </row>
    <row r="32" spans="1:12" s="27" customFormat="1" ht="16.05" customHeight="1" x14ac:dyDescent="0.25">
      <c r="A32" s="40">
        <v>7</v>
      </c>
      <c r="B32" s="148" t="s">
        <v>2</v>
      </c>
      <c r="C32" s="149">
        <f>SUMIF('Quarterly Information'!$H$44:$H$543,'Import Summary'!B32,'Quarterly Information'!$Z$44:$Z$543)+SUMIF('Quarterly Information'!$J$44:$J$543,'Import Summary'!B32,'Quarterly Information'!$W$44:$W$543)+SUMIF('Quarterly Information'!$L$44:$L$543,'Import Summary'!B32,'Quarterly Information'!$X$44:$X$543)+SUMIF('Quarterly Information'!$N$44:$N$543,'Import Summary'!B32,'Quarterly Information'!$Y$44:$Y$543)</f>
        <v>0</v>
      </c>
      <c r="D32" s="149">
        <f>SUMIFS('Quarterly Information'!$W$44:$W$543,'Quarterly Information'!$J$44:$J$543,'Import Summary'!$B32,'Quarterly Information'!$S$44:$S$543,"Application-Specific End-Uses")+SUMIFS('Quarterly Information'!$X$44:$X$543,'Quarterly Information'!$L$44:$L$543,'Import Summary'!$B32,'Quarterly Information'!$S$44:$S$543,"Application-Specific End-Uses")+SUMIFS('Quarterly Information'!$Y$44:$Y$543,'Quarterly Information'!$N$44:$N$543,'Import Summary'!$B32,'Quarterly Information'!$S$44:$S$543,"Application-Specific End-Uses")+SUMIFS('Quarterly Information'!$Z$44:$Z$543,'Quarterly Information'!$H$44:$H$543,'Import Summary'!$B32,'Quarterly Information'!$S$44:$S$543,"Application-Specific End-Uses")</f>
        <v>0</v>
      </c>
      <c r="E32" s="149">
        <f>SUMIFS('Quarterly Information'!$W$44:$W$543,'Quarterly Information'!$J$44:$J$543,'Import Summary'!$B32,'Quarterly Information'!$S$44:$S$543,"In-House Transformation")+SUMIFS('Quarterly Information'!$X$44:$X$543,'Quarterly Information'!$L$44:$L$543,'Import Summary'!$B32,'Quarterly Information'!$S$44:$S$543,"In-House Transformation")+SUMIFS('Quarterly Information'!$Y$44:$Y$543,'Quarterly Information'!$N$44:$N$543,'Import Summary'!$B32,'Quarterly Information'!$S$44:$S$543,"In-House Transformation")+SUMIFS('Quarterly Information'!$Z$44:$Z$543,'Quarterly Information'!$H$44:$H$543,'Import Summary'!$B32,'Quarterly Information'!$S$44:$S$543,"In-House Transformation")</f>
        <v>0</v>
      </c>
      <c r="F32" s="149">
        <f>SUMIFS('Quarterly Information'!$W$44:$W$543,'Quarterly Information'!$J$44:$J$543,'Import Summary'!$B32,'Quarterly Information'!$S$44:$S$543,"Second-Party Transformation")+SUMIFS('Quarterly Information'!$X$44:$X$543,'Quarterly Information'!$L$44:$L$543,'Import Summary'!$B32,'Quarterly Information'!$S$44:$S$543,"Second-Party Transformation")+SUMIFS('Quarterly Information'!$Y$44:$Y$543,'Quarterly Information'!$N$44:$N$543,'Import Summary'!$B32,'Quarterly Information'!$S$44:$S$543,"Second-Party Transformation")+SUMIFS('Quarterly Information'!$Z$44:$Z$543,'Quarterly Information'!$H$44:$H$543,'Import Summary'!$B32,'Quarterly Information'!$S$44:$S$543,"Second-Party Transformation")</f>
        <v>0</v>
      </c>
      <c r="G32" s="149">
        <f>SUMIFS('Quarterly Information'!$W$44:$W$543,'Quarterly Information'!$J$44:$J$543,'Import Summary'!$B32,'Quarterly Information'!$S$44:$S$543,"In-House Destruction")+SUMIFS('Quarterly Information'!$X$44:$X$543,'Quarterly Information'!$L$44:$L$543,'Import Summary'!$B32,'Quarterly Information'!$S$44:$S$543,"In-House Destruction")+SUMIFS('Quarterly Information'!$Y$44:$Y$543,'Quarterly Information'!$N$44:$N$543,'Import Summary'!$B32,'Quarterly Information'!$S$44:$S$543,"In-House Destruction")+SUMIFS('Quarterly Information'!$Z$44:$Z$543,'Quarterly Information'!$H$44:$H$543,'Import Summary'!$B32,'Quarterly Information'!$S$44:$S$543,"In-House Destruction")</f>
        <v>0</v>
      </c>
      <c r="H32" s="149">
        <f>SUMIFS('Quarterly Information'!$W$44:$W$543,'Quarterly Information'!$J$44:$J$543,'Import Summary'!$B32,'Quarterly Information'!$S$44:$S$543,"Second-Party Destruction")+SUMIFS('Quarterly Information'!$X$44:$X$543,'Quarterly Information'!$L$44:$L$543,'Import Summary'!$B32,'Quarterly Information'!$S$44:$S$543,"Second-Party Destruction")+SUMIFS('Quarterly Information'!$Y$44:$Y$543,'Quarterly Information'!$N$44:$N$543,'Import Summary'!$B32,'Quarterly Information'!$S$44:$S$543,"Second-Party Destruction")+SUMIFS('Quarterly Information'!$Z$44:$Z$543,'Quarterly Information'!$H$44:$H$543,'Import Summary'!$B32,'Quarterly Information'!$S$44:$S$543,"Second-Party Destruction")</f>
        <v>0</v>
      </c>
      <c r="I32" s="149"/>
      <c r="J32" s="149">
        <f t="shared" si="0"/>
        <v>0</v>
      </c>
      <c r="K32" s="150">
        <f>J32*Lists!F8/1000</f>
        <v>0</v>
      </c>
      <c r="L32" s="151">
        <f>D32*Lists!F8/1000</f>
        <v>0</v>
      </c>
    </row>
    <row r="33" spans="1:16" s="27" customFormat="1" ht="16.05" customHeight="1" x14ac:dyDescent="0.25">
      <c r="A33" s="40">
        <v>8</v>
      </c>
      <c r="B33" s="148" t="s">
        <v>8</v>
      </c>
      <c r="C33" s="149">
        <f>SUMIF('Quarterly Information'!$H$44:$H$543,'Import Summary'!B33,'Quarterly Information'!$Z$44:$Z$543)+SUMIF('Quarterly Information'!$J$44:$J$543,'Import Summary'!B33,'Quarterly Information'!$W$44:$W$543)+SUMIF('Quarterly Information'!$L$44:$L$543,'Import Summary'!B33,'Quarterly Information'!$X$44:$X$543)+SUMIF('Quarterly Information'!$N$44:$N$543,'Import Summary'!B33,'Quarterly Information'!$Y$44:$Y$543)</f>
        <v>0</v>
      </c>
      <c r="D33" s="149">
        <f>SUMIFS('Quarterly Information'!$W$44:$W$543,'Quarterly Information'!$J$44:$J$543,'Import Summary'!$B33,'Quarterly Information'!$S$44:$S$543,"Application-Specific End-Uses")+SUMIFS('Quarterly Information'!$X$44:$X$543,'Quarterly Information'!$L$44:$L$543,'Import Summary'!$B33,'Quarterly Information'!$S$44:$S$543,"Application-Specific End-Uses")+SUMIFS('Quarterly Information'!$Y$44:$Y$543,'Quarterly Information'!$N$44:$N$543,'Import Summary'!$B33,'Quarterly Information'!$S$44:$S$543,"Application-Specific End-Uses")+SUMIFS('Quarterly Information'!$Z$44:$Z$543,'Quarterly Information'!$H$44:$H$543,'Import Summary'!$B33,'Quarterly Information'!$S$44:$S$543,"Application-Specific End-Uses")</f>
        <v>0</v>
      </c>
      <c r="E33" s="149">
        <f>SUMIFS('Quarterly Information'!$W$44:$W$543,'Quarterly Information'!$J$44:$J$543,'Import Summary'!$B33,'Quarterly Information'!$S$44:$S$543,"In-House Transformation")+SUMIFS('Quarterly Information'!$X$44:$X$543,'Quarterly Information'!$L$44:$L$543,'Import Summary'!$B33,'Quarterly Information'!$S$44:$S$543,"In-House Transformation")+SUMIFS('Quarterly Information'!$Y$44:$Y$543,'Quarterly Information'!$N$44:$N$543,'Import Summary'!$B33,'Quarterly Information'!$S$44:$S$543,"In-House Transformation")+SUMIFS('Quarterly Information'!$Z$44:$Z$543,'Quarterly Information'!$H$44:$H$543,'Import Summary'!$B33,'Quarterly Information'!$S$44:$S$543,"In-House Transformation")</f>
        <v>0</v>
      </c>
      <c r="F33" s="149">
        <f>SUMIFS('Quarterly Information'!$W$44:$W$543,'Quarterly Information'!$J$44:$J$543,'Import Summary'!$B33,'Quarterly Information'!$S$44:$S$543,"Second-Party Transformation")+SUMIFS('Quarterly Information'!$X$44:$X$543,'Quarterly Information'!$L$44:$L$543,'Import Summary'!$B33,'Quarterly Information'!$S$44:$S$543,"Second-Party Transformation")+SUMIFS('Quarterly Information'!$Y$44:$Y$543,'Quarterly Information'!$N$44:$N$543,'Import Summary'!$B33,'Quarterly Information'!$S$44:$S$543,"Second-Party Transformation")+SUMIFS('Quarterly Information'!$Z$44:$Z$543,'Quarterly Information'!$H$44:$H$543,'Import Summary'!$B33,'Quarterly Information'!$S$44:$S$543,"Second-Party Transformation")</f>
        <v>0</v>
      </c>
      <c r="G33" s="149">
        <f>SUMIFS('Quarterly Information'!$W$44:$W$543,'Quarterly Information'!$J$44:$J$543,'Import Summary'!$B33,'Quarterly Information'!$S$44:$S$543,"In-House Destruction")+SUMIFS('Quarterly Information'!$X$44:$X$543,'Quarterly Information'!$L$44:$L$543,'Import Summary'!$B33,'Quarterly Information'!$S$44:$S$543,"In-House Destruction")+SUMIFS('Quarterly Information'!$Y$44:$Y$543,'Quarterly Information'!$N$44:$N$543,'Import Summary'!$B33,'Quarterly Information'!$S$44:$S$543,"In-House Destruction")+SUMIFS('Quarterly Information'!$Z$44:$Z$543,'Quarterly Information'!$H$44:$H$543,'Import Summary'!$B33,'Quarterly Information'!$S$44:$S$543,"In-House Destruction")</f>
        <v>0</v>
      </c>
      <c r="H33" s="149">
        <f>SUMIFS('Quarterly Information'!$W$44:$W$543,'Quarterly Information'!$J$44:$J$543,'Import Summary'!$B33,'Quarterly Information'!$S$44:$S$543,"Second-Party Destruction")+SUMIFS('Quarterly Information'!$X$44:$X$543,'Quarterly Information'!$L$44:$L$543,'Import Summary'!$B33,'Quarterly Information'!$S$44:$S$543,"Second-Party Destruction")+SUMIFS('Quarterly Information'!$Y$44:$Y$543,'Quarterly Information'!$N$44:$N$543,'Import Summary'!$B33,'Quarterly Information'!$S$44:$S$543,"Second-Party Destruction")+SUMIFS('Quarterly Information'!$Z$44:$Z$543,'Quarterly Information'!$H$44:$H$543,'Import Summary'!$B33,'Quarterly Information'!$S$44:$S$543,"Second-Party Destruction")</f>
        <v>0</v>
      </c>
      <c r="I33" s="149"/>
      <c r="J33" s="149">
        <f t="shared" si="0"/>
        <v>0</v>
      </c>
      <c r="K33" s="150">
        <f>J33*Lists!F9/1000</f>
        <v>0</v>
      </c>
      <c r="L33" s="151">
        <f>D33*Lists!F9/1000</f>
        <v>0</v>
      </c>
    </row>
    <row r="34" spans="1:16" ht="16.05" customHeight="1" x14ac:dyDescent="0.25">
      <c r="A34" s="40">
        <v>9</v>
      </c>
      <c r="B34" s="148" t="s">
        <v>9</v>
      </c>
      <c r="C34" s="149">
        <f>SUMIF('Quarterly Information'!$H$44:$H$543,'Import Summary'!B34,'Quarterly Information'!$Z$44:$Z$543)+SUMIF('Quarterly Information'!$J$44:$J$543,'Import Summary'!B34,'Quarterly Information'!$W$44:$W$543)+SUMIF('Quarterly Information'!$L$44:$L$543,'Import Summary'!B34,'Quarterly Information'!$X$44:$X$543)+SUMIF('Quarterly Information'!$N$44:$N$543,'Import Summary'!B34,'Quarterly Information'!$Y$44:$Y$543)</f>
        <v>0</v>
      </c>
      <c r="D34" s="149">
        <f>SUMIFS('Quarterly Information'!$W$44:$W$543,'Quarterly Information'!$J$44:$J$543,'Import Summary'!$B34,'Quarterly Information'!$S$44:$S$543,"Application-Specific End-Uses")+SUMIFS('Quarterly Information'!$X$44:$X$543,'Quarterly Information'!$L$44:$L$543,'Import Summary'!$B34,'Quarterly Information'!$S$44:$S$543,"Application-Specific End-Uses")+SUMIFS('Quarterly Information'!$Y$44:$Y$543,'Quarterly Information'!$N$44:$N$543,'Import Summary'!$B34,'Quarterly Information'!$S$44:$S$543,"Application-Specific End-Uses")+SUMIFS('Quarterly Information'!$Z$44:$Z$543,'Quarterly Information'!$H$44:$H$543,'Import Summary'!$B34,'Quarterly Information'!$S$44:$S$543,"Application-Specific End-Uses")</f>
        <v>0</v>
      </c>
      <c r="E34" s="149">
        <f>SUMIFS('Quarterly Information'!$W$44:$W$543,'Quarterly Information'!$J$44:$J$543,'Import Summary'!$B34,'Quarterly Information'!$S$44:$S$543,"In-House Transformation")+SUMIFS('Quarterly Information'!$X$44:$X$543,'Quarterly Information'!$L$44:$L$543,'Import Summary'!$B34,'Quarterly Information'!$S$44:$S$543,"In-House Transformation")+SUMIFS('Quarterly Information'!$Y$44:$Y$543,'Quarterly Information'!$N$44:$N$543,'Import Summary'!$B34,'Quarterly Information'!$S$44:$S$543,"In-House Transformation")+SUMIFS('Quarterly Information'!$Z$44:$Z$543,'Quarterly Information'!$H$44:$H$543,'Import Summary'!$B34,'Quarterly Information'!$S$44:$S$543,"In-House Transformation")</f>
        <v>0</v>
      </c>
      <c r="F34" s="149">
        <f>SUMIFS('Quarterly Information'!$W$44:$W$543,'Quarterly Information'!$J$44:$J$543,'Import Summary'!$B34,'Quarterly Information'!$S$44:$S$543,"Second-Party Transformation")+SUMIFS('Quarterly Information'!$X$44:$X$543,'Quarterly Information'!$L$44:$L$543,'Import Summary'!$B34,'Quarterly Information'!$S$44:$S$543,"Second-Party Transformation")+SUMIFS('Quarterly Information'!$Y$44:$Y$543,'Quarterly Information'!$N$44:$N$543,'Import Summary'!$B34,'Quarterly Information'!$S$44:$S$543,"Second-Party Transformation")+SUMIFS('Quarterly Information'!$Z$44:$Z$543,'Quarterly Information'!$H$44:$H$543,'Import Summary'!$B34,'Quarterly Information'!$S$44:$S$543,"Second-Party Transformation")</f>
        <v>0</v>
      </c>
      <c r="G34" s="149">
        <f>SUMIFS('Quarterly Information'!$W$44:$W$543,'Quarterly Information'!$J$44:$J$543,'Import Summary'!$B34,'Quarterly Information'!$S$44:$S$543,"In-House Destruction")+SUMIFS('Quarterly Information'!$X$44:$X$543,'Quarterly Information'!$L$44:$L$543,'Import Summary'!$B34,'Quarterly Information'!$S$44:$S$543,"In-House Destruction")+SUMIFS('Quarterly Information'!$Y$44:$Y$543,'Quarterly Information'!$N$44:$N$543,'Import Summary'!$B34,'Quarterly Information'!$S$44:$S$543,"In-House Destruction")+SUMIFS('Quarterly Information'!$Z$44:$Z$543,'Quarterly Information'!$H$44:$H$543,'Import Summary'!$B34,'Quarterly Information'!$S$44:$S$543,"In-House Destruction")</f>
        <v>0</v>
      </c>
      <c r="H34" s="149">
        <f>SUMIFS('Quarterly Information'!$W$44:$W$543,'Quarterly Information'!$J$44:$J$543,'Import Summary'!$B34,'Quarterly Information'!$S$44:$S$543,"Second-Party Destruction")+SUMIFS('Quarterly Information'!$X$44:$X$543,'Quarterly Information'!$L$44:$L$543,'Import Summary'!$B34,'Quarterly Information'!$S$44:$S$543,"Second-Party Destruction")+SUMIFS('Quarterly Information'!$Y$44:$Y$543,'Quarterly Information'!$N$44:$N$543,'Import Summary'!$B34,'Quarterly Information'!$S$44:$S$543,"Second-Party Destruction")+SUMIFS('Quarterly Information'!$Z$44:$Z$543,'Quarterly Information'!$H$44:$H$543,'Import Summary'!$B34,'Quarterly Information'!$S$44:$S$543,"Second-Party Destruction")</f>
        <v>0</v>
      </c>
      <c r="I34" s="149"/>
      <c r="J34" s="149">
        <f t="shared" si="0"/>
        <v>0</v>
      </c>
      <c r="K34" s="150">
        <f>J34*Lists!F10/1000</f>
        <v>0</v>
      </c>
      <c r="L34" s="151">
        <f>D34*Lists!F10/1000</f>
        <v>0</v>
      </c>
      <c r="P34" s="27"/>
    </row>
    <row r="35" spans="1:16" ht="16.05" customHeight="1" x14ac:dyDescent="0.25">
      <c r="A35" s="40">
        <v>10</v>
      </c>
      <c r="B35" s="148" t="s">
        <v>10</v>
      </c>
      <c r="C35" s="149">
        <f>SUMIF('Quarterly Information'!$H$44:$H$543,'Import Summary'!B35,'Quarterly Information'!$Z$44:$Z$543)+SUMIF('Quarterly Information'!$J$44:$J$543,'Import Summary'!B35,'Quarterly Information'!$W$44:$W$543)+SUMIF('Quarterly Information'!$L$44:$L$543,'Import Summary'!B35,'Quarterly Information'!$X$44:$X$543)+SUMIF('Quarterly Information'!$N$44:$N$543,'Import Summary'!B35,'Quarterly Information'!$Y$44:$Y$543)</f>
        <v>0</v>
      </c>
      <c r="D35" s="149">
        <f>SUMIFS('Quarterly Information'!$W$44:$W$543,'Quarterly Information'!$J$44:$J$543,'Import Summary'!$B35,'Quarterly Information'!$S$44:$S$543,"Application-Specific End-Uses")+SUMIFS('Quarterly Information'!$X$44:$X$543,'Quarterly Information'!$L$44:$L$543,'Import Summary'!$B35,'Quarterly Information'!$S$44:$S$543,"Application-Specific End-Uses")+SUMIFS('Quarterly Information'!$Y$44:$Y$543,'Quarterly Information'!$N$44:$N$543,'Import Summary'!$B35,'Quarterly Information'!$S$44:$S$543,"Application-Specific End-Uses")+SUMIFS('Quarterly Information'!$Z$44:$Z$543,'Quarterly Information'!$H$44:$H$543,'Import Summary'!$B35,'Quarterly Information'!$S$44:$S$543,"Application-Specific End-Uses")</f>
        <v>0</v>
      </c>
      <c r="E35" s="149">
        <f>SUMIFS('Quarterly Information'!$W$44:$W$543,'Quarterly Information'!$J$44:$J$543,'Import Summary'!$B35,'Quarterly Information'!$S$44:$S$543,"In-House Transformation")+SUMIFS('Quarterly Information'!$X$44:$X$543,'Quarterly Information'!$L$44:$L$543,'Import Summary'!$B35,'Quarterly Information'!$S$44:$S$543,"In-House Transformation")+SUMIFS('Quarterly Information'!$Y$44:$Y$543,'Quarterly Information'!$N$44:$N$543,'Import Summary'!$B35,'Quarterly Information'!$S$44:$S$543,"In-House Transformation")+SUMIFS('Quarterly Information'!$Z$44:$Z$543,'Quarterly Information'!$H$44:$H$543,'Import Summary'!$B35,'Quarterly Information'!$S$44:$S$543,"In-House Transformation")</f>
        <v>0</v>
      </c>
      <c r="F35" s="149">
        <f>SUMIFS('Quarterly Information'!$W$44:$W$543,'Quarterly Information'!$J$44:$J$543,'Import Summary'!$B35,'Quarterly Information'!$S$44:$S$543,"Second-Party Transformation")+SUMIFS('Quarterly Information'!$X$44:$X$543,'Quarterly Information'!$L$44:$L$543,'Import Summary'!$B35,'Quarterly Information'!$S$44:$S$543,"Second-Party Transformation")+SUMIFS('Quarterly Information'!$Y$44:$Y$543,'Quarterly Information'!$N$44:$N$543,'Import Summary'!$B35,'Quarterly Information'!$S$44:$S$543,"Second-Party Transformation")+SUMIFS('Quarterly Information'!$Z$44:$Z$543,'Quarterly Information'!$H$44:$H$543,'Import Summary'!$B35,'Quarterly Information'!$S$44:$S$543,"Second-Party Transformation")</f>
        <v>0</v>
      </c>
      <c r="G35" s="149">
        <f>SUMIFS('Quarterly Information'!$W$44:$W$543,'Quarterly Information'!$J$44:$J$543,'Import Summary'!$B35,'Quarterly Information'!$S$44:$S$543,"In-House Destruction")+SUMIFS('Quarterly Information'!$X$44:$X$543,'Quarterly Information'!$L$44:$L$543,'Import Summary'!$B35,'Quarterly Information'!$S$44:$S$543,"In-House Destruction")+SUMIFS('Quarterly Information'!$Y$44:$Y$543,'Quarterly Information'!$N$44:$N$543,'Import Summary'!$B35,'Quarterly Information'!$S$44:$S$543,"In-House Destruction")+SUMIFS('Quarterly Information'!$Z$44:$Z$543,'Quarterly Information'!$H$44:$H$543,'Import Summary'!$B35,'Quarterly Information'!$S$44:$S$543,"In-House Destruction")</f>
        <v>0</v>
      </c>
      <c r="H35" s="149">
        <f>SUMIFS('Quarterly Information'!$W$44:$W$543,'Quarterly Information'!$J$44:$J$543,'Import Summary'!$B35,'Quarterly Information'!$S$44:$S$543,"Second-Party Destruction")+SUMIFS('Quarterly Information'!$X$44:$X$543,'Quarterly Information'!$L$44:$L$543,'Import Summary'!$B35,'Quarterly Information'!$S$44:$S$543,"Second-Party Destruction")+SUMIFS('Quarterly Information'!$Y$44:$Y$543,'Quarterly Information'!$N$44:$N$543,'Import Summary'!$B35,'Quarterly Information'!$S$44:$S$543,"Second-Party Destruction")+SUMIFS('Quarterly Information'!$Z$44:$Z$543,'Quarterly Information'!$H$44:$H$543,'Import Summary'!$B35,'Quarterly Information'!$S$44:$S$543,"Second-Party Destruction")</f>
        <v>0</v>
      </c>
      <c r="I35" s="149"/>
      <c r="J35" s="149">
        <f t="shared" si="0"/>
        <v>0</v>
      </c>
      <c r="K35" s="150">
        <f>J35*Lists!F11/1000</f>
        <v>0</v>
      </c>
      <c r="L35" s="151">
        <f>D35*Lists!F11/1000</f>
        <v>0</v>
      </c>
      <c r="P35" s="27"/>
    </row>
    <row r="36" spans="1:16" s="71" customFormat="1" ht="16.05" customHeight="1" x14ac:dyDescent="0.25">
      <c r="A36" s="40">
        <v>11</v>
      </c>
      <c r="B36" s="148" t="s">
        <v>11</v>
      </c>
      <c r="C36" s="149">
        <f>SUMIF('Quarterly Information'!$H$44:$H$543,'Import Summary'!B36,'Quarterly Information'!$Z$44:$Z$543)+SUMIF('Quarterly Information'!$J$44:$J$543,'Import Summary'!B36,'Quarterly Information'!$W$44:$W$543)+SUMIF('Quarterly Information'!$L$44:$L$543,'Import Summary'!B36,'Quarterly Information'!$X$44:$X$543)+SUMIF('Quarterly Information'!$N$44:$N$543,'Import Summary'!B36,'Quarterly Information'!$Y$44:$Y$543)</f>
        <v>0</v>
      </c>
      <c r="D36" s="149">
        <f>SUMIFS('Quarterly Information'!$W$44:$W$543,'Quarterly Information'!$J$44:$J$543,'Import Summary'!$B36,'Quarterly Information'!$S$44:$S$543,"Application-Specific End-Uses")+SUMIFS('Quarterly Information'!$X$44:$X$543,'Quarterly Information'!$L$44:$L$543,'Import Summary'!$B36,'Quarterly Information'!$S$44:$S$543,"Application-Specific End-Uses")+SUMIFS('Quarterly Information'!$Y$44:$Y$543,'Quarterly Information'!$N$44:$N$543,'Import Summary'!$B36,'Quarterly Information'!$S$44:$S$543,"Application-Specific End-Uses")+SUMIFS('Quarterly Information'!$Z$44:$Z$543,'Quarterly Information'!$H$44:$H$543,'Import Summary'!$B36,'Quarterly Information'!$S$44:$S$543,"Application-Specific End-Uses")</f>
        <v>0</v>
      </c>
      <c r="E36" s="149">
        <f>SUMIFS('Quarterly Information'!$W$44:$W$543,'Quarterly Information'!$J$44:$J$543,'Import Summary'!$B36,'Quarterly Information'!$S$44:$S$543,"In-House Transformation")+SUMIFS('Quarterly Information'!$X$44:$X$543,'Quarterly Information'!$L$44:$L$543,'Import Summary'!$B36,'Quarterly Information'!$S$44:$S$543,"In-House Transformation")+SUMIFS('Quarterly Information'!$Y$44:$Y$543,'Quarterly Information'!$N$44:$N$543,'Import Summary'!$B36,'Quarterly Information'!$S$44:$S$543,"In-House Transformation")+SUMIFS('Quarterly Information'!$Z$44:$Z$543,'Quarterly Information'!$H$44:$H$543,'Import Summary'!$B36,'Quarterly Information'!$S$44:$S$543,"In-House Transformation")</f>
        <v>0</v>
      </c>
      <c r="F36" s="149">
        <f>SUMIFS('Quarterly Information'!$W$44:$W$543,'Quarterly Information'!$J$44:$J$543,'Import Summary'!$B36,'Quarterly Information'!$S$44:$S$543,"Second-Party Transformation")+SUMIFS('Quarterly Information'!$X$44:$X$543,'Quarterly Information'!$L$44:$L$543,'Import Summary'!$B36,'Quarterly Information'!$S$44:$S$543,"Second-Party Transformation")+SUMIFS('Quarterly Information'!$Y$44:$Y$543,'Quarterly Information'!$N$44:$N$543,'Import Summary'!$B36,'Quarterly Information'!$S$44:$S$543,"Second-Party Transformation")+SUMIFS('Quarterly Information'!$Z$44:$Z$543,'Quarterly Information'!$H$44:$H$543,'Import Summary'!$B36,'Quarterly Information'!$S$44:$S$543,"Second-Party Transformation")</f>
        <v>0</v>
      </c>
      <c r="G36" s="149">
        <f>SUMIFS('Quarterly Information'!$W$44:$W$543,'Quarterly Information'!$J$44:$J$543,'Import Summary'!$B36,'Quarterly Information'!$S$44:$S$543,"In-House Destruction")+SUMIFS('Quarterly Information'!$X$44:$X$543,'Quarterly Information'!$L$44:$L$543,'Import Summary'!$B36,'Quarterly Information'!$S$44:$S$543,"In-House Destruction")+SUMIFS('Quarterly Information'!$Y$44:$Y$543,'Quarterly Information'!$N$44:$N$543,'Import Summary'!$B36,'Quarterly Information'!$S$44:$S$543,"In-House Destruction")+SUMIFS('Quarterly Information'!$Z$44:$Z$543,'Quarterly Information'!$H$44:$H$543,'Import Summary'!$B36,'Quarterly Information'!$S$44:$S$543,"In-House Destruction")</f>
        <v>0</v>
      </c>
      <c r="H36" s="149">
        <f>SUMIFS('Quarterly Information'!$W$44:$W$543,'Quarterly Information'!$J$44:$J$543,'Import Summary'!$B36,'Quarterly Information'!$S$44:$S$543,"Second-Party Destruction")+SUMIFS('Quarterly Information'!$X$44:$X$543,'Quarterly Information'!$L$44:$L$543,'Import Summary'!$B36,'Quarterly Information'!$S$44:$S$543,"Second-Party Destruction")+SUMIFS('Quarterly Information'!$Y$44:$Y$543,'Quarterly Information'!$N$44:$N$543,'Import Summary'!$B36,'Quarterly Information'!$S$44:$S$543,"Second-Party Destruction")+SUMIFS('Quarterly Information'!$Z$44:$Z$543,'Quarterly Information'!$H$44:$H$543,'Import Summary'!$B36,'Quarterly Information'!$S$44:$S$543,"Second-Party Destruction")</f>
        <v>0</v>
      </c>
      <c r="I36" s="149"/>
      <c r="J36" s="149">
        <f t="shared" si="0"/>
        <v>0</v>
      </c>
      <c r="K36" s="150">
        <f>J36*Lists!F12/1000</f>
        <v>0</v>
      </c>
      <c r="L36" s="151">
        <f>D36*Lists!F12/1000</f>
        <v>0</v>
      </c>
      <c r="M36" s="27"/>
      <c r="N36" s="27"/>
      <c r="O36" s="27"/>
      <c r="P36" s="27"/>
    </row>
    <row r="37" spans="1:16" ht="16.05" customHeight="1" x14ac:dyDescent="0.25">
      <c r="A37" s="40">
        <v>12</v>
      </c>
      <c r="B37" s="148" t="s">
        <v>12</v>
      </c>
      <c r="C37" s="149">
        <f>SUMIF('Quarterly Information'!$H$44:$H$543,'Import Summary'!B37,'Quarterly Information'!$Z$44:$Z$543)+SUMIF('Quarterly Information'!$J$44:$J$543,'Import Summary'!B37,'Quarterly Information'!$W$44:$W$543)+SUMIF('Quarterly Information'!$L$44:$L$543,'Import Summary'!B37,'Quarterly Information'!$X$44:$X$543)+SUMIF('Quarterly Information'!$N$44:$N$543,'Import Summary'!B37,'Quarterly Information'!$Y$44:$Y$543)</f>
        <v>0</v>
      </c>
      <c r="D37" s="149">
        <f>SUMIFS('Quarterly Information'!$W$44:$W$543,'Quarterly Information'!$J$44:$J$543,'Import Summary'!$B37,'Quarterly Information'!$S$44:$S$543,"Application-Specific End-Uses")+SUMIFS('Quarterly Information'!$X$44:$X$543,'Quarterly Information'!$L$44:$L$543,'Import Summary'!$B37,'Quarterly Information'!$S$44:$S$543,"Application-Specific End-Uses")+SUMIFS('Quarterly Information'!$Y$44:$Y$543,'Quarterly Information'!$N$44:$N$543,'Import Summary'!$B37,'Quarterly Information'!$S$44:$S$543,"Application-Specific End-Uses")+SUMIFS('Quarterly Information'!$Z$44:$Z$543,'Quarterly Information'!$H$44:$H$543,'Import Summary'!$B37,'Quarterly Information'!$S$44:$S$543,"Application-Specific End-Uses")</f>
        <v>0</v>
      </c>
      <c r="E37" s="149">
        <f>SUMIFS('Quarterly Information'!$W$44:$W$543,'Quarterly Information'!$J$44:$J$543,'Import Summary'!$B37,'Quarterly Information'!$S$44:$S$543,"In-House Transformation")+SUMIFS('Quarterly Information'!$X$44:$X$543,'Quarterly Information'!$L$44:$L$543,'Import Summary'!$B37,'Quarterly Information'!$S$44:$S$543,"In-House Transformation")+SUMIFS('Quarterly Information'!$Y$44:$Y$543,'Quarterly Information'!$N$44:$N$543,'Import Summary'!$B37,'Quarterly Information'!$S$44:$S$543,"In-House Transformation")+SUMIFS('Quarterly Information'!$Z$44:$Z$543,'Quarterly Information'!$H$44:$H$543,'Import Summary'!$B37,'Quarterly Information'!$S$44:$S$543,"In-House Transformation")</f>
        <v>0</v>
      </c>
      <c r="F37" s="149">
        <f>SUMIFS('Quarterly Information'!$W$44:$W$543,'Quarterly Information'!$J$44:$J$543,'Import Summary'!$B37,'Quarterly Information'!$S$44:$S$543,"Second-Party Transformation")+SUMIFS('Quarterly Information'!$X$44:$X$543,'Quarterly Information'!$L$44:$L$543,'Import Summary'!$B37,'Quarterly Information'!$S$44:$S$543,"Second-Party Transformation")+SUMIFS('Quarterly Information'!$Y$44:$Y$543,'Quarterly Information'!$N$44:$N$543,'Import Summary'!$B37,'Quarterly Information'!$S$44:$S$543,"Second-Party Transformation")+SUMIFS('Quarterly Information'!$Z$44:$Z$543,'Quarterly Information'!$H$44:$H$543,'Import Summary'!$B37,'Quarterly Information'!$S$44:$S$543,"Second-Party Transformation")</f>
        <v>0</v>
      </c>
      <c r="G37" s="149">
        <f>SUMIFS('Quarterly Information'!$W$44:$W$543,'Quarterly Information'!$J$44:$J$543,'Import Summary'!$B37,'Quarterly Information'!$S$44:$S$543,"In-House Destruction")+SUMIFS('Quarterly Information'!$X$44:$X$543,'Quarterly Information'!$L$44:$L$543,'Import Summary'!$B37,'Quarterly Information'!$S$44:$S$543,"In-House Destruction")+SUMIFS('Quarterly Information'!$Y$44:$Y$543,'Quarterly Information'!$N$44:$N$543,'Import Summary'!$B37,'Quarterly Information'!$S$44:$S$543,"In-House Destruction")+SUMIFS('Quarterly Information'!$Z$44:$Z$543,'Quarterly Information'!$H$44:$H$543,'Import Summary'!$B37,'Quarterly Information'!$S$44:$S$543,"In-House Destruction")</f>
        <v>0</v>
      </c>
      <c r="H37" s="149">
        <f>SUMIFS('Quarterly Information'!$W$44:$W$543,'Quarterly Information'!$J$44:$J$543,'Import Summary'!$B37,'Quarterly Information'!$S$44:$S$543,"Second-Party Destruction")+SUMIFS('Quarterly Information'!$X$44:$X$543,'Quarterly Information'!$L$44:$L$543,'Import Summary'!$B37,'Quarterly Information'!$S$44:$S$543,"Second-Party Destruction")+SUMIFS('Quarterly Information'!$Y$44:$Y$543,'Quarterly Information'!$N$44:$N$543,'Import Summary'!$B37,'Quarterly Information'!$S$44:$S$543,"Second-Party Destruction")+SUMIFS('Quarterly Information'!$Z$44:$Z$543,'Quarterly Information'!$H$44:$H$543,'Import Summary'!$B37,'Quarterly Information'!$S$44:$S$543,"Second-Party Destruction")</f>
        <v>0</v>
      </c>
      <c r="I37" s="149"/>
      <c r="J37" s="149">
        <f t="shared" si="0"/>
        <v>0</v>
      </c>
      <c r="K37" s="150">
        <f>J37*Lists!F13/1000</f>
        <v>0</v>
      </c>
      <c r="L37" s="151">
        <f>D37*Lists!F13/1000</f>
        <v>0</v>
      </c>
      <c r="P37" s="27"/>
    </row>
    <row r="38" spans="1:16" ht="16.05" customHeight="1" x14ac:dyDescent="0.25">
      <c r="A38" s="40">
        <v>13</v>
      </c>
      <c r="B38" s="148" t="s">
        <v>13</v>
      </c>
      <c r="C38" s="149">
        <f>SUMIF('Quarterly Information'!$H$44:$H$543,'Import Summary'!B38,'Quarterly Information'!$Z$44:$Z$543)+SUMIF('Quarterly Information'!$J$44:$J$543,'Import Summary'!B38,'Quarterly Information'!$W$44:$W$543)+SUMIF('Quarterly Information'!$L$44:$L$543,'Import Summary'!B38,'Quarterly Information'!$X$44:$X$543)+SUMIF('Quarterly Information'!$N$44:$N$543,'Import Summary'!B38,'Quarterly Information'!$Y$44:$Y$543)</f>
        <v>0</v>
      </c>
      <c r="D38" s="149">
        <f>SUMIFS('Quarterly Information'!$W$44:$W$543,'Quarterly Information'!$J$44:$J$543,'Import Summary'!$B38,'Quarterly Information'!$S$44:$S$543,"Application-Specific End-Uses")+SUMIFS('Quarterly Information'!$X$44:$X$543,'Quarterly Information'!$L$44:$L$543,'Import Summary'!$B38,'Quarterly Information'!$S$44:$S$543,"Application-Specific End-Uses")+SUMIFS('Quarterly Information'!$Y$44:$Y$543,'Quarterly Information'!$N$44:$N$543,'Import Summary'!$B38,'Quarterly Information'!$S$44:$S$543,"Application-Specific End-Uses")+SUMIFS('Quarterly Information'!$Z$44:$Z$543,'Quarterly Information'!$H$44:$H$543,'Import Summary'!$B38,'Quarterly Information'!$S$44:$S$543,"Application-Specific End-Uses")</f>
        <v>0</v>
      </c>
      <c r="E38" s="149">
        <f>SUMIFS('Quarterly Information'!$W$44:$W$543,'Quarterly Information'!$J$44:$J$543,'Import Summary'!$B38,'Quarterly Information'!$S$44:$S$543,"In-House Transformation")+SUMIFS('Quarterly Information'!$X$44:$X$543,'Quarterly Information'!$L$44:$L$543,'Import Summary'!$B38,'Quarterly Information'!$S$44:$S$543,"In-House Transformation")+SUMIFS('Quarterly Information'!$Y$44:$Y$543,'Quarterly Information'!$N$44:$N$543,'Import Summary'!$B38,'Quarterly Information'!$S$44:$S$543,"In-House Transformation")+SUMIFS('Quarterly Information'!$Z$44:$Z$543,'Quarterly Information'!$H$44:$H$543,'Import Summary'!$B38,'Quarterly Information'!$S$44:$S$543,"In-House Transformation")</f>
        <v>0</v>
      </c>
      <c r="F38" s="149">
        <f>SUMIFS('Quarterly Information'!$W$44:$W$543,'Quarterly Information'!$J$44:$J$543,'Import Summary'!$B38,'Quarterly Information'!$S$44:$S$543,"Second-Party Transformation")+SUMIFS('Quarterly Information'!$X$44:$X$543,'Quarterly Information'!$L$44:$L$543,'Import Summary'!$B38,'Quarterly Information'!$S$44:$S$543,"Second-Party Transformation")+SUMIFS('Quarterly Information'!$Y$44:$Y$543,'Quarterly Information'!$N$44:$N$543,'Import Summary'!$B38,'Quarterly Information'!$S$44:$S$543,"Second-Party Transformation")+SUMIFS('Quarterly Information'!$Z$44:$Z$543,'Quarterly Information'!$H$44:$H$543,'Import Summary'!$B38,'Quarterly Information'!$S$44:$S$543,"Second-Party Transformation")</f>
        <v>0</v>
      </c>
      <c r="G38" s="149">
        <f>SUMIFS('Quarterly Information'!$W$44:$W$543,'Quarterly Information'!$J$44:$J$543,'Import Summary'!$B38,'Quarterly Information'!$S$44:$S$543,"In-House Destruction")+SUMIFS('Quarterly Information'!$X$44:$X$543,'Quarterly Information'!$L$44:$L$543,'Import Summary'!$B38,'Quarterly Information'!$S$44:$S$543,"In-House Destruction")+SUMIFS('Quarterly Information'!$Y$44:$Y$543,'Quarterly Information'!$N$44:$N$543,'Import Summary'!$B38,'Quarterly Information'!$S$44:$S$543,"In-House Destruction")+SUMIFS('Quarterly Information'!$Z$44:$Z$543,'Quarterly Information'!$H$44:$H$543,'Import Summary'!$B38,'Quarterly Information'!$S$44:$S$543,"In-House Destruction")</f>
        <v>0</v>
      </c>
      <c r="H38" s="149">
        <f>SUMIFS('Quarterly Information'!$W$44:$W$543,'Quarterly Information'!$J$44:$J$543,'Import Summary'!$B38,'Quarterly Information'!$S$44:$S$543,"Second-Party Destruction")+SUMIFS('Quarterly Information'!$X$44:$X$543,'Quarterly Information'!$L$44:$L$543,'Import Summary'!$B38,'Quarterly Information'!$S$44:$S$543,"Second-Party Destruction")+SUMIFS('Quarterly Information'!$Y$44:$Y$543,'Quarterly Information'!$N$44:$N$543,'Import Summary'!$B38,'Quarterly Information'!$S$44:$S$543,"Second-Party Destruction")+SUMIFS('Quarterly Information'!$Z$44:$Z$543,'Quarterly Information'!$H$44:$H$543,'Import Summary'!$B38,'Quarterly Information'!$S$44:$S$543,"Second-Party Destruction")</f>
        <v>0</v>
      </c>
      <c r="I38" s="149"/>
      <c r="J38" s="149">
        <f t="shared" si="0"/>
        <v>0</v>
      </c>
      <c r="K38" s="150">
        <f>J38*Lists!F14/1000</f>
        <v>0</v>
      </c>
      <c r="L38" s="151">
        <f>D38*Lists!F14/1000</f>
        <v>0</v>
      </c>
      <c r="P38" s="27"/>
    </row>
    <row r="39" spans="1:16" ht="16.05" customHeight="1" x14ac:dyDescent="0.25">
      <c r="A39" s="40">
        <v>14</v>
      </c>
      <c r="B39" s="148" t="s">
        <v>14</v>
      </c>
      <c r="C39" s="149">
        <f>SUMIF('Quarterly Information'!$H$44:$H$543,'Import Summary'!B39,'Quarterly Information'!$Z$44:$Z$543)+SUMIF('Quarterly Information'!$J$44:$J$543,'Import Summary'!B39,'Quarterly Information'!$W$44:$W$543)+SUMIF('Quarterly Information'!$L$44:$L$543,'Import Summary'!B39,'Quarterly Information'!$X$44:$X$543)+SUMIF('Quarterly Information'!$N$44:$N$543,'Import Summary'!B39,'Quarterly Information'!$Y$44:$Y$543)</f>
        <v>0</v>
      </c>
      <c r="D39" s="149">
        <f>SUMIFS('Quarterly Information'!$W$44:$W$543,'Quarterly Information'!$J$44:$J$543,'Import Summary'!$B39,'Quarterly Information'!$S$44:$S$543,"Application-Specific End-Uses")+SUMIFS('Quarterly Information'!$X$44:$X$543,'Quarterly Information'!$L$44:$L$543,'Import Summary'!$B39,'Quarterly Information'!$S$44:$S$543,"Application-Specific End-Uses")+SUMIFS('Quarterly Information'!$Y$44:$Y$543,'Quarterly Information'!$N$44:$N$543,'Import Summary'!$B39,'Quarterly Information'!$S$44:$S$543,"Application-Specific End-Uses")+SUMIFS('Quarterly Information'!$Z$44:$Z$543,'Quarterly Information'!$H$44:$H$543,'Import Summary'!$B39,'Quarterly Information'!$S$44:$S$543,"Application-Specific End-Uses")</f>
        <v>0</v>
      </c>
      <c r="E39" s="149">
        <f>SUMIFS('Quarterly Information'!$W$44:$W$543,'Quarterly Information'!$J$44:$J$543,'Import Summary'!$B39,'Quarterly Information'!$S$44:$S$543,"In-House Transformation")+SUMIFS('Quarterly Information'!$X$44:$X$543,'Quarterly Information'!$L$44:$L$543,'Import Summary'!$B39,'Quarterly Information'!$S$44:$S$543,"In-House Transformation")+SUMIFS('Quarterly Information'!$Y$44:$Y$543,'Quarterly Information'!$N$44:$N$543,'Import Summary'!$B39,'Quarterly Information'!$S$44:$S$543,"In-House Transformation")+SUMIFS('Quarterly Information'!$Z$44:$Z$543,'Quarterly Information'!$H$44:$H$543,'Import Summary'!$B39,'Quarterly Information'!$S$44:$S$543,"In-House Transformation")</f>
        <v>0</v>
      </c>
      <c r="F39" s="149">
        <f>SUMIFS('Quarterly Information'!$W$44:$W$543,'Quarterly Information'!$J$44:$J$543,'Import Summary'!$B39,'Quarterly Information'!$S$44:$S$543,"Second-Party Transformation")+SUMIFS('Quarterly Information'!$X$44:$X$543,'Quarterly Information'!$L$44:$L$543,'Import Summary'!$B39,'Quarterly Information'!$S$44:$S$543,"Second-Party Transformation")+SUMIFS('Quarterly Information'!$Y$44:$Y$543,'Quarterly Information'!$N$44:$N$543,'Import Summary'!$B39,'Quarterly Information'!$S$44:$S$543,"Second-Party Transformation")+SUMIFS('Quarterly Information'!$Z$44:$Z$543,'Quarterly Information'!$H$44:$H$543,'Import Summary'!$B39,'Quarterly Information'!$S$44:$S$543,"Second-Party Transformation")</f>
        <v>0</v>
      </c>
      <c r="G39" s="149">
        <f>SUMIFS('Quarterly Information'!$W$44:$W$543,'Quarterly Information'!$J$44:$J$543,'Import Summary'!$B39,'Quarterly Information'!$S$44:$S$543,"In-House Destruction")+SUMIFS('Quarterly Information'!$X$44:$X$543,'Quarterly Information'!$L$44:$L$543,'Import Summary'!$B39,'Quarterly Information'!$S$44:$S$543,"In-House Destruction")+SUMIFS('Quarterly Information'!$Y$44:$Y$543,'Quarterly Information'!$N$44:$N$543,'Import Summary'!$B39,'Quarterly Information'!$S$44:$S$543,"In-House Destruction")+SUMIFS('Quarterly Information'!$Z$44:$Z$543,'Quarterly Information'!$H$44:$H$543,'Import Summary'!$B39,'Quarterly Information'!$S$44:$S$543,"In-House Destruction")</f>
        <v>0</v>
      </c>
      <c r="H39" s="149">
        <f>SUMIFS('Quarterly Information'!$W$44:$W$543,'Quarterly Information'!$J$44:$J$543,'Import Summary'!$B39,'Quarterly Information'!$S$44:$S$543,"Second-Party Destruction")+SUMIFS('Quarterly Information'!$X$44:$X$543,'Quarterly Information'!$L$44:$L$543,'Import Summary'!$B39,'Quarterly Information'!$S$44:$S$543,"Second-Party Destruction")+SUMIFS('Quarterly Information'!$Y$44:$Y$543,'Quarterly Information'!$N$44:$N$543,'Import Summary'!$B39,'Quarterly Information'!$S$44:$S$543,"Second-Party Destruction")+SUMIFS('Quarterly Information'!$Z$44:$Z$543,'Quarterly Information'!$H$44:$H$543,'Import Summary'!$B39,'Quarterly Information'!$S$44:$S$543,"Second-Party Destruction")</f>
        <v>0</v>
      </c>
      <c r="I39" s="149"/>
      <c r="J39" s="149">
        <f t="shared" si="0"/>
        <v>0</v>
      </c>
      <c r="K39" s="150">
        <f>J39*Lists!F15/1000</f>
        <v>0</v>
      </c>
      <c r="L39" s="151">
        <f>D39*Lists!F15/1000</f>
        <v>0</v>
      </c>
      <c r="P39" s="27"/>
    </row>
    <row r="40" spans="1:16" ht="16.05" customHeight="1" x14ac:dyDescent="0.25">
      <c r="A40" s="40">
        <v>15</v>
      </c>
      <c r="B40" s="148" t="s">
        <v>15</v>
      </c>
      <c r="C40" s="149">
        <f>SUMIF('Quarterly Information'!$H$44:$H$543,'Import Summary'!B40,'Quarterly Information'!$Z$44:$Z$543)+SUMIF('Quarterly Information'!$J$44:$J$543,'Import Summary'!B40,'Quarterly Information'!$W$44:$W$543)+SUMIF('Quarterly Information'!$L$44:$L$543,'Import Summary'!B40,'Quarterly Information'!$X$44:$X$543)+SUMIF('Quarterly Information'!$N$44:$N$543,'Import Summary'!B40,'Quarterly Information'!$Y$44:$Y$543)</f>
        <v>0</v>
      </c>
      <c r="D40" s="149">
        <f>SUMIFS('Quarterly Information'!$W$44:$W$543,'Quarterly Information'!$J$44:$J$543,'Import Summary'!$B40,'Quarterly Information'!$S$44:$S$543,"Application-Specific End-Uses")+SUMIFS('Quarterly Information'!$X$44:$X$543,'Quarterly Information'!$L$44:$L$543,'Import Summary'!$B40,'Quarterly Information'!$S$44:$S$543,"Application-Specific End-Uses")+SUMIFS('Quarterly Information'!$Y$44:$Y$543,'Quarterly Information'!$N$44:$N$543,'Import Summary'!$B40,'Quarterly Information'!$S$44:$S$543,"Application-Specific End-Uses")+SUMIFS('Quarterly Information'!$Z$44:$Z$543,'Quarterly Information'!$H$44:$H$543,'Import Summary'!$B40,'Quarterly Information'!$S$44:$S$543,"Application-Specific End-Uses")</f>
        <v>0</v>
      </c>
      <c r="E40" s="149">
        <f>SUMIFS('Quarterly Information'!$W$44:$W$543,'Quarterly Information'!$J$44:$J$543,'Import Summary'!$B40,'Quarterly Information'!$S$44:$S$543,"In-House Transformation")+SUMIFS('Quarterly Information'!$X$44:$X$543,'Quarterly Information'!$L$44:$L$543,'Import Summary'!$B40,'Quarterly Information'!$S$44:$S$543,"In-House Transformation")+SUMIFS('Quarterly Information'!$Y$44:$Y$543,'Quarterly Information'!$N$44:$N$543,'Import Summary'!$B40,'Quarterly Information'!$S$44:$S$543,"In-House Transformation")+SUMIFS('Quarterly Information'!$Z$44:$Z$543,'Quarterly Information'!$H$44:$H$543,'Import Summary'!$B40,'Quarterly Information'!$S$44:$S$543,"In-House Transformation")</f>
        <v>0</v>
      </c>
      <c r="F40" s="149">
        <f>SUMIFS('Quarterly Information'!$W$44:$W$543,'Quarterly Information'!$J$44:$J$543,'Import Summary'!$B40,'Quarterly Information'!$S$44:$S$543,"Second-Party Transformation")+SUMIFS('Quarterly Information'!$X$44:$X$543,'Quarterly Information'!$L$44:$L$543,'Import Summary'!$B40,'Quarterly Information'!$S$44:$S$543,"Second-Party Transformation")+SUMIFS('Quarterly Information'!$Y$44:$Y$543,'Quarterly Information'!$N$44:$N$543,'Import Summary'!$B40,'Quarterly Information'!$S$44:$S$543,"Second-Party Transformation")+SUMIFS('Quarterly Information'!$Z$44:$Z$543,'Quarterly Information'!$H$44:$H$543,'Import Summary'!$B40,'Quarterly Information'!$S$44:$S$543,"Second-Party Transformation")</f>
        <v>0</v>
      </c>
      <c r="G40" s="149">
        <f>SUMIFS('Quarterly Information'!$W$44:$W$543,'Quarterly Information'!$J$44:$J$543,'Import Summary'!$B40,'Quarterly Information'!$S$44:$S$543,"In-House Destruction")+SUMIFS('Quarterly Information'!$X$44:$X$543,'Quarterly Information'!$L$44:$L$543,'Import Summary'!$B40,'Quarterly Information'!$S$44:$S$543,"In-House Destruction")+SUMIFS('Quarterly Information'!$Y$44:$Y$543,'Quarterly Information'!$N$44:$N$543,'Import Summary'!$B40,'Quarterly Information'!$S$44:$S$543,"In-House Destruction")+SUMIFS('Quarterly Information'!$Z$44:$Z$543,'Quarterly Information'!$H$44:$H$543,'Import Summary'!$B40,'Quarterly Information'!$S$44:$S$543,"In-House Destruction")</f>
        <v>0</v>
      </c>
      <c r="H40" s="149">
        <f>SUMIFS('Quarterly Information'!$W$44:$W$543,'Quarterly Information'!$J$44:$J$543,'Import Summary'!$B40,'Quarterly Information'!$S$44:$S$543,"Second-Party Destruction")+SUMIFS('Quarterly Information'!$X$44:$X$543,'Quarterly Information'!$L$44:$L$543,'Import Summary'!$B40,'Quarterly Information'!$S$44:$S$543,"Second-Party Destruction")+SUMIFS('Quarterly Information'!$Y$44:$Y$543,'Quarterly Information'!$N$44:$N$543,'Import Summary'!$B40,'Quarterly Information'!$S$44:$S$543,"Second-Party Destruction")+SUMIFS('Quarterly Information'!$Z$44:$Z$543,'Quarterly Information'!$H$44:$H$543,'Import Summary'!$B40,'Quarterly Information'!$S$44:$S$543,"Second-Party Destruction")</f>
        <v>0</v>
      </c>
      <c r="I40" s="149"/>
      <c r="J40" s="149">
        <f t="shared" si="0"/>
        <v>0</v>
      </c>
      <c r="K40" s="150">
        <f>J40*Lists!F16/1000</f>
        <v>0</v>
      </c>
      <c r="L40" s="151">
        <f>D40*Lists!F16/1000</f>
        <v>0</v>
      </c>
      <c r="P40" s="27"/>
    </row>
    <row r="41" spans="1:16" ht="16.05" customHeight="1" x14ac:dyDescent="0.25">
      <c r="A41" s="40">
        <v>16</v>
      </c>
      <c r="B41" s="148" t="s">
        <v>16</v>
      </c>
      <c r="C41" s="149">
        <f>SUMIF('Quarterly Information'!$H$44:$H$543,'Import Summary'!B41,'Quarterly Information'!$Z$44:$Z$543)+SUMIF('Quarterly Information'!$J$44:$J$543,'Import Summary'!B41,'Quarterly Information'!$W$44:$W$543)+SUMIF('Quarterly Information'!$L$44:$L$543,'Import Summary'!B41,'Quarterly Information'!$X$44:$X$543)+SUMIF('Quarterly Information'!$N$44:$N$543,'Import Summary'!B41,'Quarterly Information'!$Y$44:$Y$543)</f>
        <v>0</v>
      </c>
      <c r="D41" s="149">
        <f>SUMIFS('Quarterly Information'!$W$44:$W$543,'Quarterly Information'!$J$44:$J$543,'Import Summary'!$B41,'Quarterly Information'!$S$44:$S$543,"Application-Specific End-Uses")+SUMIFS('Quarterly Information'!$X$44:$X$543,'Quarterly Information'!$L$44:$L$543,'Import Summary'!$B41,'Quarterly Information'!$S$44:$S$543,"Application-Specific End-Uses")+SUMIFS('Quarterly Information'!$Y$44:$Y$543,'Quarterly Information'!$N$44:$N$543,'Import Summary'!$B41,'Quarterly Information'!$S$44:$S$543,"Application-Specific End-Uses")+SUMIFS('Quarterly Information'!$Z$44:$Z$543,'Quarterly Information'!$H$44:$H$543,'Import Summary'!$B41,'Quarterly Information'!$S$44:$S$543,"Application-Specific End-Uses")</f>
        <v>0</v>
      </c>
      <c r="E41" s="149">
        <f>SUMIFS('Quarterly Information'!$W$44:$W$543,'Quarterly Information'!$J$44:$J$543,'Import Summary'!$B41,'Quarterly Information'!$S$44:$S$543,"In-House Transformation")+SUMIFS('Quarterly Information'!$X$44:$X$543,'Quarterly Information'!$L$44:$L$543,'Import Summary'!$B41,'Quarterly Information'!$S$44:$S$543,"In-House Transformation")+SUMIFS('Quarterly Information'!$Y$44:$Y$543,'Quarterly Information'!$N$44:$N$543,'Import Summary'!$B41,'Quarterly Information'!$S$44:$S$543,"In-House Transformation")+SUMIFS('Quarterly Information'!$Z$44:$Z$543,'Quarterly Information'!$H$44:$H$543,'Import Summary'!$B41,'Quarterly Information'!$S$44:$S$543,"In-House Transformation")</f>
        <v>0</v>
      </c>
      <c r="F41" s="149">
        <f>SUMIFS('Quarterly Information'!$W$44:$W$543,'Quarterly Information'!$J$44:$J$543,'Import Summary'!$B41,'Quarterly Information'!$S$44:$S$543,"Second-Party Transformation")+SUMIFS('Quarterly Information'!$X$44:$X$543,'Quarterly Information'!$L$44:$L$543,'Import Summary'!$B41,'Quarterly Information'!$S$44:$S$543,"Second-Party Transformation")+SUMIFS('Quarterly Information'!$Y$44:$Y$543,'Quarterly Information'!$N$44:$N$543,'Import Summary'!$B41,'Quarterly Information'!$S$44:$S$543,"Second-Party Transformation")+SUMIFS('Quarterly Information'!$Z$44:$Z$543,'Quarterly Information'!$H$44:$H$543,'Import Summary'!$B41,'Quarterly Information'!$S$44:$S$543,"Second-Party Transformation")</f>
        <v>0</v>
      </c>
      <c r="G41" s="149">
        <f>SUMIFS('Quarterly Information'!$W$44:$W$543,'Quarterly Information'!$J$44:$J$543,'Import Summary'!$B41,'Quarterly Information'!$S$44:$S$543,"In-House Destruction")+SUMIFS('Quarterly Information'!$X$44:$X$543,'Quarterly Information'!$L$44:$L$543,'Import Summary'!$B41,'Quarterly Information'!$S$44:$S$543,"In-House Destruction")+SUMIFS('Quarterly Information'!$Y$44:$Y$543,'Quarterly Information'!$N$44:$N$543,'Import Summary'!$B41,'Quarterly Information'!$S$44:$S$543,"In-House Destruction")+SUMIFS('Quarterly Information'!$Z$44:$Z$543,'Quarterly Information'!$H$44:$H$543,'Import Summary'!$B41,'Quarterly Information'!$S$44:$S$543,"In-House Destruction")</f>
        <v>0</v>
      </c>
      <c r="H41" s="149">
        <f>SUMIFS('Quarterly Information'!$W$44:$W$543,'Quarterly Information'!$J$44:$J$543,'Import Summary'!$B41,'Quarterly Information'!$S$44:$S$543,"Second-Party Destruction")+SUMIFS('Quarterly Information'!$X$44:$X$543,'Quarterly Information'!$L$44:$L$543,'Import Summary'!$B41,'Quarterly Information'!$S$44:$S$543,"Second-Party Destruction")+SUMIFS('Quarterly Information'!$Y$44:$Y$543,'Quarterly Information'!$N$44:$N$543,'Import Summary'!$B41,'Quarterly Information'!$S$44:$S$543,"Second-Party Destruction")+SUMIFS('Quarterly Information'!$Z$44:$Z$543,'Quarterly Information'!$H$44:$H$543,'Import Summary'!$B41,'Quarterly Information'!$S$44:$S$543,"Second-Party Destruction")</f>
        <v>0</v>
      </c>
      <c r="I41" s="149"/>
      <c r="J41" s="149">
        <f t="shared" si="0"/>
        <v>0</v>
      </c>
      <c r="K41" s="150">
        <f>J41*Lists!F17/1000</f>
        <v>0</v>
      </c>
      <c r="L41" s="151">
        <f>D41*Lists!F17/1000</f>
        <v>0</v>
      </c>
      <c r="P41" s="27"/>
    </row>
    <row r="42" spans="1:16" ht="16.05" customHeight="1" x14ac:dyDescent="0.25">
      <c r="A42" s="40">
        <v>17</v>
      </c>
      <c r="B42" s="148" t="s">
        <v>17</v>
      </c>
      <c r="C42" s="149">
        <f>SUMIF('Quarterly Information'!$H$44:$H$543,'Import Summary'!B42,'Quarterly Information'!$Z$44:$Z$543)+SUMIF('Quarterly Information'!$J$44:$J$543,'Import Summary'!B42,'Quarterly Information'!$W$44:$W$543)+SUMIF('Quarterly Information'!$L$44:$L$543,'Import Summary'!B42,'Quarterly Information'!$X$44:$X$543)+SUMIF('Quarterly Information'!$N$44:$N$543,'Import Summary'!B42,'Quarterly Information'!$Y$44:$Y$543)</f>
        <v>0</v>
      </c>
      <c r="D42" s="149">
        <f>SUMIFS('Quarterly Information'!$W$44:$W$543,'Quarterly Information'!$J$44:$J$543,'Import Summary'!$B42,'Quarterly Information'!$S$44:$S$543,"Application-Specific End-Uses")+SUMIFS('Quarterly Information'!$X$44:$X$543,'Quarterly Information'!$L$44:$L$543,'Import Summary'!$B42,'Quarterly Information'!$S$44:$S$543,"Application-Specific End-Uses")+SUMIFS('Quarterly Information'!$Y$44:$Y$543,'Quarterly Information'!$N$44:$N$543,'Import Summary'!$B42,'Quarterly Information'!$S$44:$S$543,"Application-Specific End-Uses")+SUMIFS('Quarterly Information'!$Z$44:$Z$543,'Quarterly Information'!$H$44:$H$543,'Import Summary'!$B42,'Quarterly Information'!$S$44:$S$543,"Application-Specific End-Uses")</f>
        <v>0</v>
      </c>
      <c r="E42" s="149">
        <f>SUMIFS('Quarterly Information'!$W$44:$W$543,'Quarterly Information'!$J$44:$J$543,'Import Summary'!$B42,'Quarterly Information'!$S$44:$S$543,"In-House Transformation")+SUMIFS('Quarterly Information'!$X$44:$X$543,'Quarterly Information'!$L$44:$L$543,'Import Summary'!$B42,'Quarterly Information'!$S$44:$S$543,"In-House Transformation")+SUMIFS('Quarterly Information'!$Y$44:$Y$543,'Quarterly Information'!$N$44:$N$543,'Import Summary'!$B42,'Quarterly Information'!$S$44:$S$543,"In-House Transformation")+SUMIFS('Quarterly Information'!$Z$44:$Z$543,'Quarterly Information'!$H$44:$H$543,'Import Summary'!$B42,'Quarterly Information'!$S$44:$S$543,"In-House Transformation")</f>
        <v>0</v>
      </c>
      <c r="F42" s="149">
        <f>SUMIFS('Quarterly Information'!$W$44:$W$543,'Quarterly Information'!$J$44:$J$543,'Import Summary'!$B42,'Quarterly Information'!$S$44:$S$543,"Second-Party Transformation")+SUMIFS('Quarterly Information'!$X$44:$X$543,'Quarterly Information'!$L$44:$L$543,'Import Summary'!$B42,'Quarterly Information'!$S$44:$S$543,"Second-Party Transformation")+SUMIFS('Quarterly Information'!$Y$44:$Y$543,'Quarterly Information'!$N$44:$N$543,'Import Summary'!$B42,'Quarterly Information'!$S$44:$S$543,"Second-Party Transformation")+SUMIFS('Quarterly Information'!$Z$44:$Z$543,'Quarterly Information'!$H$44:$H$543,'Import Summary'!$B42,'Quarterly Information'!$S$44:$S$543,"Second-Party Transformation")</f>
        <v>0</v>
      </c>
      <c r="G42" s="149">
        <f>SUMIFS('Quarterly Information'!$W$44:$W$543,'Quarterly Information'!$J$44:$J$543,'Import Summary'!$B42,'Quarterly Information'!$S$44:$S$543,"In-House Destruction")+SUMIFS('Quarterly Information'!$X$44:$X$543,'Quarterly Information'!$L$44:$L$543,'Import Summary'!$B42,'Quarterly Information'!$S$44:$S$543,"In-House Destruction")+SUMIFS('Quarterly Information'!$Y$44:$Y$543,'Quarterly Information'!$N$44:$N$543,'Import Summary'!$B42,'Quarterly Information'!$S$44:$S$543,"In-House Destruction")+SUMIFS('Quarterly Information'!$Z$44:$Z$543,'Quarterly Information'!$H$44:$H$543,'Import Summary'!$B42,'Quarterly Information'!$S$44:$S$543,"In-House Destruction")</f>
        <v>0</v>
      </c>
      <c r="H42" s="149">
        <f>SUMIFS('Quarterly Information'!$W$44:$W$543,'Quarterly Information'!$J$44:$J$543,'Import Summary'!$B42,'Quarterly Information'!$S$44:$S$543,"Second-Party Destruction")+SUMIFS('Quarterly Information'!$X$44:$X$543,'Quarterly Information'!$L$44:$L$543,'Import Summary'!$B42,'Quarterly Information'!$S$44:$S$543,"Second-Party Destruction")+SUMIFS('Quarterly Information'!$Y$44:$Y$543,'Quarterly Information'!$N$44:$N$543,'Import Summary'!$B42,'Quarterly Information'!$S$44:$S$543,"Second-Party Destruction")+SUMIFS('Quarterly Information'!$Z$44:$Z$543,'Quarterly Information'!$H$44:$H$543,'Import Summary'!$B42,'Quarterly Information'!$S$44:$S$543,"Second-Party Destruction")</f>
        <v>0</v>
      </c>
      <c r="I42" s="149"/>
      <c r="J42" s="149">
        <f t="shared" si="0"/>
        <v>0</v>
      </c>
      <c r="K42" s="150">
        <f>J42*Lists!F18/1000</f>
        <v>0</v>
      </c>
      <c r="L42" s="151">
        <f>D42*Lists!F18/1000</f>
        <v>0</v>
      </c>
      <c r="P42" s="27"/>
    </row>
    <row r="43" spans="1:16" ht="16.05" customHeight="1" thickBot="1" x14ac:dyDescent="0.3">
      <c r="A43" s="40">
        <v>18</v>
      </c>
      <c r="B43" s="152" t="s">
        <v>18</v>
      </c>
      <c r="C43" s="153">
        <f>SUMIF('Quarterly Information'!$H$44:$H$543,'Import Summary'!B43,'Quarterly Information'!$Z$44:$Z$543)+SUMIF('Quarterly Information'!$J$44:$J$543,'Import Summary'!B43,'Quarterly Information'!$W$44:$W$543)+SUMIF('Quarterly Information'!$L$44:$L$543,'Import Summary'!B43,'Quarterly Information'!$X$44:$X$543)+SUMIF('Quarterly Information'!$N$44:$N$543,'Import Summary'!B43,'Quarterly Information'!$Y$44:$Y$543)</f>
        <v>0</v>
      </c>
      <c r="D43" s="153">
        <f>SUMIFS('Quarterly Information'!$W$44:$W$543,'Quarterly Information'!$J$44:$J$543,'Import Summary'!$B43,'Quarterly Information'!$S$44:$S$543,"Application-Specific End-Uses")+SUMIFS('Quarterly Information'!$X$44:$X$543,'Quarterly Information'!$L$44:$L$543,'Import Summary'!$B43,'Quarterly Information'!$S$44:$S$543,"Application-Specific End-Uses")+SUMIFS('Quarterly Information'!$Y$44:$Y$543,'Quarterly Information'!$N$44:$N$543,'Import Summary'!$B43,'Quarterly Information'!$S$44:$S$543,"Application-Specific End-Uses")+SUMIFS('Quarterly Information'!$Z$44:$Z$543,'Quarterly Information'!$H$44:$H$543,'Import Summary'!$B43,'Quarterly Information'!$S$44:$S$543,"Application-Specific End-Uses")</f>
        <v>0</v>
      </c>
      <c r="E43" s="153">
        <f>SUMIFS('Quarterly Information'!$W$44:$W$543,'Quarterly Information'!$J$44:$J$543,'Import Summary'!$B43,'Quarterly Information'!$S$44:$S$543,"In-House Transformation")+SUMIFS('Quarterly Information'!$X$44:$X$543,'Quarterly Information'!$L$44:$L$543,'Import Summary'!$B43,'Quarterly Information'!$S$44:$S$543,"In-House Transformation")+SUMIFS('Quarterly Information'!$Y$44:$Y$543,'Quarterly Information'!$N$44:$N$543,'Import Summary'!$B43,'Quarterly Information'!$S$44:$S$543,"In-House Transformation")+SUMIFS('Quarterly Information'!$Z$44:$Z$543,'Quarterly Information'!$H$44:$H$543,'Import Summary'!$B43,'Quarterly Information'!$S$44:$S$543,"In-House Transformation")</f>
        <v>0</v>
      </c>
      <c r="F43" s="153">
        <f>SUMIFS('Quarterly Information'!$W$44:$W$543,'Quarterly Information'!$J$44:$J$543,'Import Summary'!$B43,'Quarterly Information'!$S$44:$S$543,"Second-Party Transformation")+SUMIFS('Quarterly Information'!$X$44:$X$543,'Quarterly Information'!$L$44:$L$543,'Import Summary'!$B43,'Quarterly Information'!$S$44:$S$543,"Second-Party Transformation")+SUMIFS('Quarterly Information'!$Y$44:$Y$543,'Quarterly Information'!$N$44:$N$543,'Import Summary'!$B43,'Quarterly Information'!$S$44:$S$543,"Second-Party Transformation")+SUMIFS('Quarterly Information'!$Z$44:$Z$543,'Quarterly Information'!$H$44:$H$543,'Import Summary'!$B43,'Quarterly Information'!$S$44:$S$543,"Second-Party Transformation")</f>
        <v>0</v>
      </c>
      <c r="G43" s="153">
        <f>SUMIFS('Quarterly Information'!$W$44:$W$543,'Quarterly Information'!$J$44:$J$543,'Import Summary'!$B43,'Quarterly Information'!$S$44:$S$543,"In-House Destruction")+SUMIFS('Quarterly Information'!$X$44:$X$543,'Quarterly Information'!$L$44:$L$543,'Import Summary'!$B43,'Quarterly Information'!$S$44:$S$543,"In-House Destruction")+SUMIFS('Quarterly Information'!$Y$44:$Y$543,'Quarterly Information'!$N$44:$N$543,'Import Summary'!$B43,'Quarterly Information'!$S$44:$S$543,"In-House Destruction")+SUMIFS('Quarterly Information'!$Z$44:$Z$543,'Quarterly Information'!$H$44:$H$543,'Import Summary'!$B43,'Quarterly Information'!$S$44:$S$543,"In-House Destruction")</f>
        <v>0</v>
      </c>
      <c r="H43" s="153">
        <f>SUMIFS('Quarterly Information'!$W$44:$W$543,'Quarterly Information'!$J$44:$J$543,'Import Summary'!$B43,'Quarterly Information'!$S$44:$S$543,"Second-Party Destruction")+SUMIFS('Quarterly Information'!$X$44:$X$543,'Quarterly Information'!$L$44:$L$543,'Import Summary'!$B43,'Quarterly Information'!$S$44:$S$543,"Second-Party Destruction")+SUMIFS('Quarterly Information'!$Y$44:$Y$543,'Quarterly Information'!$N$44:$N$543,'Import Summary'!$B43,'Quarterly Information'!$S$44:$S$543,"Second-Party Destruction")+SUMIFS('Quarterly Information'!$Z$44:$Z$543,'Quarterly Information'!$H$44:$H$543,'Import Summary'!$B43,'Quarterly Information'!$S$44:$S$543,"Second-Party Destruction")</f>
        <v>0</v>
      </c>
      <c r="I43" s="153"/>
      <c r="J43" s="153">
        <f t="shared" si="0"/>
        <v>0</v>
      </c>
      <c r="K43" s="154">
        <f>J43*Lists!F19/1000</f>
        <v>0</v>
      </c>
      <c r="L43" s="155">
        <f>D43*Lists!F19/1000</f>
        <v>0</v>
      </c>
      <c r="P43" s="27"/>
    </row>
    <row r="44" spans="1:16" s="27" customFormat="1" ht="16.05" customHeight="1" x14ac:dyDescent="0.25"/>
    <row r="45" spans="1:16" s="27" customFormat="1" ht="16.05" customHeight="1" x14ac:dyDescent="0.25"/>
    <row r="46" spans="1:16" s="27" customFormat="1" ht="16.05" customHeight="1" x14ac:dyDescent="0.25"/>
    <row r="47" spans="1:16" s="27" customFormat="1" ht="16.05" customHeight="1" x14ac:dyDescent="0.25"/>
    <row r="48" spans="1:16" s="27" customFormat="1" ht="16.05" customHeight="1" x14ac:dyDescent="0.25"/>
    <row r="49" s="27" customFormat="1" ht="16.05" customHeight="1" x14ac:dyDescent="0.25"/>
    <row r="50" s="27" customFormat="1" ht="16.05" customHeight="1" x14ac:dyDescent="0.25"/>
    <row r="51" s="27" customFormat="1" ht="16.05" customHeight="1" x14ac:dyDescent="0.25"/>
    <row r="52" s="27" customFormat="1" ht="16.05" customHeight="1" x14ac:dyDescent="0.25"/>
    <row r="53" s="27" customFormat="1" ht="16.05" customHeight="1" x14ac:dyDescent="0.25"/>
    <row r="54" s="27" customFormat="1" ht="16.05" customHeight="1" x14ac:dyDescent="0.25"/>
    <row r="55" s="27" customFormat="1" ht="16.05" customHeight="1" x14ac:dyDescent="0.25"/>
    <row r="56" s="27" customFormat="1" ht="16.05" customHeight="1" x14ac:dyDescent="0.25"/>
    <row r="57" s="27" customFormat="1" ht="16.05" customHeight="1" x14ac:dyDescent="0.25"/>
    <row r="58" s="27" customFormat="1" ht="16.05" customHeight="1" x14ac:dyDescent="0.25"/>
    <row r="59" s="27" customFormat="1" ht="16.05" customHeight="1" x14ac:dyDescent="0.25"/>
    <row r="60" s="27" customFormat="1" ht="16.05" customHeight="1" x14ac:dyDescent="0.25"/>
    <row r="61" s="27" customFormat="1" ht="16.05" customHeight="1" x14ac:dyDescent="0.25"/>
    <row r="62" s="27" customFormat="1" ht="16.05" customHeight="1" x14ac:dyDescent="0.25"/>
    <row r="63" s="27" customFormat="1" ht="16.05" customHeight="1" x14ac:dyDescent="0.25"/>
    <row r="64" s="27" customFormat="1" ht="16.05" customHeight="1" x14ac:dyDescent="0.25"/>
    <row r="65" s="27" customFormat="1" ht="16.05" customHeight="1" x14ac:dyDescent="0.25"/>
    <row r="66" s="27" customFormat="1" ht="16.05" customHeight="1" x14ac:dyDescent="0.25"/>
    <row r="67" s="27" customFormat="1" ht="16.05" customHeight="1" x14ac:dyDescent="0.25"/>
    <row r="68" s="27" customFormat="1" ht="16.05" customHeight="1" x14ac:dyDescent="0.25"/>
    <row r="69" s="27" customFormat="1" ht="16.05" customHeight="1" x14ac:dyDescent="0.25"/>
    <row r="70" s="27" customFormat="1" ht="16.05" customHeight="1" x14ac:dyDescent="0.25"/>
    <row r="71" s="27" customFormat="1" ht="16.05" customHeight="1" x14ac:dyDescent="0.25"/>
    <row r="72" s="27" customFormat="1" ht="16.05" customHeight="1" x14ac:dyDescent="0.25"/>
    <row r="73" s="27" customFormat="1" ht="16.05" customHeight="1" x14ac:dyDescent="0.25"/>
    <row r="74" s="27" customFormat="1" ht="16.05" customHeight="1" x14ac:dyDescent="0.25"/>
    <row r="75" s="27" customFormat="1" ht="16.05" customHeight="1" x14ac:dyDescent="0.25"/>
    <row r="76" s="27" customFormat="1" ht="16.05" customHeight="1" x14ac:dyDescent="0.25"/>
    <row r="77" s="27" customFormat="1" ht="16.05" customHeight="1" x14ac:dyDescent="0.25"/>
    <row r="78" s="27" customFormat="1" ht="16.05" customHeight="1" x14ac:dyDescent="0.25"/>
    <row r="79" s="27" customFormat="1" ht="16.05" customHeight="1" x14ac:dyDescent="0.25"/>
    <row r="80" s="27" customFormat="1" ht="16.05" customHeight="1" x14ac:dyDescent="0.25"/>
    <row r="81" s="27" customFormat="1" ht="16.05" customHeight="1" x14ac:dyDescent="0.25"/>
    <row r="82" s="27" customFormat="1" ht="16.05" customHeight="1" x14ac:dyDescent="0.25"/>
    <row r="83" s="27" customFormat="1" ht="16.05" customHeight="1" x14ac:dyDescent="0.25"/>
    <row r="84" s="27" customFormat="1" ht="16.05" customHeight="1" x14ac:dyDescent="0.25"/>
    <row r="85" s="27" customFormat="1" ht="16.05" customHeight="1" x14ac:dyDescent="0.25"/>
    <row r="86" s="27" customFormat="1" ht="16.05" customHeight="1" x14ac:dyDescent="0.25"/>
    <row r="87" s="27" customFormat="1" ht="16.05" customHeight="1" x14ac:dyDescent="0.25"/>
    <row r="88" s="27" customFormat="1" ht="16.05" customHeight="1" x14ac:dyDescent="0.25"/>
    <row r="89" s="27" customFormat="1" ht="16.05" customHeight="1" x14ac:dyDescent="0.25"/>
    <row r="90" s="27" customFormat="1" ht="16.05" customHeight="1" x14ac:dyDescent="0.25"/>
    <row r="91" s="27" customFormat="1" ht="16.05" customHeight="1" x14ac:dyDescent="0.25"/>
    <row r="92" s="27" customFormat="1" ht="16.05" customHeight="1" x14ac:dyDescent="0.25"/>
    <row r="93" s="27" customFormat="1" ht="16.05" customHeight="1" x14ac:dyDescent="0.25"/>
    <row r="94" s="27" customFormat="1" ht="16.05" customHeight="1" x14ac:dyDescent="0.25"/>
    <row r="95" s="27" customFormat="1" ht="16.05" customHeight="1" x14ac:dyDescent="0.25"/>
    <row r="96" s="27" customFormat="1" ht="16.05" customHeight="1" x14ac:dyDescent="0.25"/>
    <row r="97" s="27" customFormat="1" ht="16.05" customHeight="1" x14ac:dyDescent="0.25"/>
    <row r="98" s="27" customFormat="1" ht="16.05" customHeight="1" x14ac:dyDescent="0.25"/>
    <row r="99" s="27" customFormat="1" ht="16.05" customHeight="1" x14ac:dyDescent="0.25"/>
    <row r="100" s="27" customFormat="1" ht="16.05" customHeight="1" x14ac:dyDescent="0.25"/>
    <row r="101" s="27" customFormat="1" ht="16.05" customHeight="1" x14ac:dyDescent="0.25"/>
    <row r="102" s="27" customFormat="1" ht="16.05" customHeight="1" x14ac:dyDescent="0.25"/>
    <row r="103" s="27" customFormat="1" ht="16.05" customHeight="1" x14ac:dyDescent="0.25"/>
    <row r="104" s="27" customFormat="1" ht="16.05" customHeight="1" x14ac:dyDescent="0.25"/>
    <row r="105" s="27" customFormat="1" ht="16.05" customHeight="1" x14ac:dyDescent="0.25"/>
    <row r="106" s="27" customFormat="1" ht="16.05" customHeight="1" x14ac:dyDescent="0.25"/>
    <row r="107" s="27" customFormat="1" ht="16.05" customHeight="1" x14ac:dyDescent="0.25"/>
    <row r="108" s="27" customFormat="1" ht="16.05" customHeight="1" x14ac:dyDescent="0.25"/>
    <row r="109" s="27" customFormat="1" ht="16.05" customHeight="1" x14ac:dyDescent="0.25"/>
    <row r="110" s="27" customFormat="1" ht="16.05" customHeight="1" x14ac:dyDescent="0.25"/>
    <row r="111" s="27" customFormat="1" ht="16.05" customHeight="1" x14ac:dyDescent="0.25"/>
    <row r="112" s="27" customFormat="1" ht="16.05" customHeight="1" x14ac:dyDescent="0.25"/>
    <row r="113" s="27" customFormat="1" ht="16.05" customHeight="1" x14ac:dyDescent="0.25"/>
    <row r="114" s="27" customFormat="1" ht="16.05" customHeight="1" x14ac:dyDescent="0.25"/>
    <row r="115" s="27" customFormat="1" ht="16.05" customHeight="1" x14ac:dyDescent="0.25"/>
    <row r="116" s="27" customFormat="1" ht="16.05" customHeight="1" x14ac:dyDescent="0.25"/>
    <row r="117" s="27" customFormat="1" ht="16.05" customHeight="1" x14ac:dyDescent="0.25"/>
    <row r="118" s="27" customFormat="1" ht="16.05" customHeight="1" x14ac:dyDescent="0.25"/>
    <row r="119" s="27" customFormat="1" ht="16.05" customHeight="1" x14ac:dyDescent="0.25"/>
    <row r="120" s="27" customFormat="1" ht="16.05" customHeight="1" x14ac:dyDescent="0.25"/>
    <row r="121" s="27" customFormat="1" ht="16.05" customHeight="1" x14ac:dyDescent="0.25"/>
    <row r="122" s="27" customFormat="1" ht="16.05" customHeight="1" x14ac:dyDescent="0.25"/>
    <row r="123" s="27" customFormat="1" ht="16.05" customHeight="1" x14ac:dyDescent="0.25"/>
    <row r="124" s="27" customFormat="1" ht="16.05" customHeight="1" x14ac:dyDescent="0.25"/>
    <row r="125" s="27" customFormat="1" ht="16.05" customHeight="1" x14ac:dyDescent="0.25"/>
    <row r="126" s="27" customFormat="1" ht="16.05" customHeight="1" x14ac:dyDescent="0.25"/>
    <row r="127" s="27" customFormat="1" ht="16.05" customHeight="1" x14ac:dyDescent="0.25"/>
    <row r="128" s="27" customFormat="1" ht="16.05" customHeight="1" x14ac:dyDescent="0.25"/>
    <row r="129" s="27" customFormat="1" ht="16.05" customHeight="1" x14ac:dyDescent="0.25"/>
    <row r="130" s="27" customFormat="1" ht="16.05" customHeight="1" x14ac:dyDescent="0.25"/>
    <row r="131" s="27" customFormat="1" ht="16.05" customHeight="1" x14ac:dyDescent="0.25"/>
    <row r="132" s="27" customFormat="1" ht="16.05" customHeight="1" x14ac:dyDescent="0.25"/>
    <row r="133" s="27" customFormat="1" ht="16.05" customHeight="1" x14ac:dyDescent="0.25"/>
    <row r="134" s="27" customFormat="1" ht="16.05" customHeight="1" x14ac:dyDescent="0.25"/>
    <row r="135" s="27" customFormat="1" ht="16.05" customHeight="1" x14ac:dyDescent="0.25"/>
    <row r="136" s="27" customFormat="1" ht="16.05" customHeight="1" x14ac:dyDescent="0.25"/>
    <row r="137" s="27" customFormat="1" ht="16.05" customHeight="1" x14ac:dyDescent="0.25"/>
    <row r="138" s="27" customFormat="1" ht="16.05" customHeight="1" x14ac:dyDescent="0.25"/>
    <row r="139" s="27" customFormat="1" ht="16.05" customHeight="1" x14ac:dyDescent="0.25"/>
    <row r="140" s="27" customFormat="1" ht="16.05" customHeight="1" x14ac:dyDescent="0.25"/>
    <row r="141" s="27" customFormat="1" ht="16.05" customHeight="1" x14ac:dyDescent="0.25"/>
    <row r="142" s="27" customFormat="1" ht="16.05" customHeight="1" x14ac:dyDescent="0.25"/>
    <row r="143" s="27" customFormat="1" ht="16.05" customHeight="1" x14ac:dyDescent="0.25"/>
    <row r="144" s="27" customFormat="1" ht="16.05" customHeight="1" x14ac:dyDescent="0.25"/>
    <row r="145" s="27" customFormat="1" ht="16.05" customHeight="1" x14ac:dyDescent="0.25"/>
    <row r="146" s="27" customFormat="1" ht="16.05" customHeight="1" x14ac:dyDescent="0.25"/>
    <row r="147" s="27" customFormat="1" ht="16.05" customHeight="1" x14ac:dyDescent="0.25"/>
    <row r="148" s="27" customFormat="1" ht="16.05" customHeight="1" x14ac:dyDescent="0.25"/>
    <row r="149" s="27" customFormat="1" ht="16.05" customHeight="1" x14ac:dyDescent="0.25"/>
    <row r="150" s="27" customFormat="1" ht="16.05" customHeight="1" x14ac:dyDescent="0.25"/>
    <row r="151" s="27" customFormat="1" ht="16.05" customHeight="1" x14ac:dyDescent="0.25"/>
    <row r="152" s="27" customFormat="1" ht="16.05" customHeight="1" x14ac:dyDescent="0.25"/>
    <row r="153" s="27" customFormat="1" ht="16.05" customHeight="1" x14ac:dyDescent="0.25"/>
    <row r="154" s="27" customFormat="1" ht="16.05" customHeight="1" x14ac:dyDescent="0.25"/>
    <row r="155" s="27" customFormat="1" ht="16.05" customHeight="1" x14ac:dyDescent="0.25"/>
    <row r="156" s="27" customFormat="1" ht="16.05" customHeight="1" x14ac:dyDescent="0.25"/>
    <row r="157" s="27" customFormat="1" ht="16.05" customHeight="1" x14ac:dyDescent="0.25"/>
    <row r="158" s="27" customFormat="1" ht="16.05" customHeight="1" x14ac:dyDescent="0.25"/>
    <row r="159" s="27" customFormat="1" ht="16.05" customHeight="1" x14ac:dyDescent="0.25"/>
    <row r="160" s="27" customFormat="1" ht="16.05" customHeight="1" x14ac:dyDescent="0.25"/>
    <row r="161" s="27" customFormat="1" ht="16.05" customHeight="1" x14ac:dyDescent="0.25"/>
    <row r="162" s="27" customFormat="1" ht="16.05" customHeight="1" x14ac:dyDescent="0.25"/>
    <row r="163" s="27" customFormat="1" ht="16.05" customHeight="1" x14ac:dyDescent="0.25"/>
    <row r="164" s="27" customFormat="1" ht="16.05" customHeight="1" x14ac:dyDescent="0.25"/>
    <row r="165" s="27" customFormat="1" ht="16.05" customHeight="1" x14ac:dyDescent="0.25"/>
    <row r="166" s="27" customFormat="1" ht="16.05" customHeight="1" x14ac:dyDescent="0.25"/>
    <row r="167" s="27" customFormat="1" ht="16.05" customHeight="1" x14ac:dyDescent="0.25"/>
    <row r="168" s="27" customFormat="1" ht="16.05" customHeight="1" x14ac:dyDescent="0.25"/>
    <row r="169" s="27" customFormat="1" ht="16.05" customHeight="1" x14ac:dyDescent="0.25"/>
    <row r="170" s="27" customFormat="1" ht="16.05" customHeight="1" x14ac:dyDescent="0.25"/>
    <row r="171" s="27" customFormat="1" ht="16.05" customHeight="1" x14ac:dyDescent="0.25"/>
    <row r="172" s="27" customFormat="1" ht="16.05" customHeight="1" x14ac:dyDescent="0.25"/>
    <row r="173" s="27" customFormat="1" ht="16.05" customHeight="1" x14ac:dyDescent="0.25"/>
    <row r="174" s="27" customFormat="1" ht="16.05" customHeight="1" x14ac:dyDescent="0.25"/>
    <row r="175" s="27" customFormat="1" ht="16.05" customHeight="1" x14ac:dyDescent="0.25"/>
    <row r="176" s="27" customFormat="1" ht="16.05" customHeight="1" x14ac:dyDescent="0.25"/>
    <row r="177" s="27" customFormat="1" ht="16.05" customHeight="1" x14ac:dyDescent="0.25"/>
    <row r="178" s="27" customFormat="1" ht="16.05" customHeight="1" x14ac:dyDescent="0.25"/>
    <row r="179" s="27" customFormat="1" ht="16.05" customHeight="1" x14ac:dyDescent="0.25"/>
    <row r="180" s="27" customFormat="1" ht="16.05" customHeight="1" x14ac:dyDescent="0.25"/>
    <row r="181" s="27" customFormat="1" ht="16.05" customHeight="1" x14ac:dyDescent="0.25"/>
    <row r="182" s="27" customFormat="1" ht="16.05" customHeight="1" x14ac:dyDescent="0.25"/>
    <row r="183" s="27" customFormat="1" ht="16.05" customHeight="1" x14ac:dyDescent="0.25"/>
    <row r="184" s="27" customFormat="1" ht="16.05" customHeight="1" x14ac:dyDescent="0.25"/>
    <row r="185" s="27" customFormat="1" ht="16.05" customHeight="1" x14ac:dyDescent="0.25"/>
    <row r="186" s="27" customFormat="1" ht="16.05" customHeight="1" x14ac:dyDescent="0.25"/>
    <row r="187" s="27" customFormat="1" ht="16.05" customHeight="1" x14ac:dyDescent="0.25"/>
    <row r="188" s="27" customFormat="1" ht="16.05" customHeight="1" x14ac:dyDescent="0.25"/>
    <row r="189" s="27" customFormat="1" ht="16.05" customHeight="1" x14ac:dyDescent="0.25"/>
    <row r="190" s="27" customFormat="1" ht="16.05" customHeight="1" x14ac:dyDescent="0.25"/>
    <row r="191" s="27" customFormat="1" ht="16.05" customHeight="1" x14ac:dyDescent="0.25"/>
    <row r="192" s="27" customFormat="1" ht="16.05" customHeight="1" x14ac:dyDescent="0.25"/>
    <row r="193" s="27" customFormat="1" ht="16.05" customHeight="1" x14ac:dyDescent="0.25"/>
    <row r="194" s="27" customFormat="1" ht="16.05" customHeight="1" x14ac:dyDescent="0.25"/>
    <row r="195" s="27" customFormat="1" ht="16.05" customHeight="1" x14ac:dyDescent="0.25"/>
    <row r="196" s="27" customFormat="1" ht="16.05" customHeight="1" x14ac:dyDescent="0.25"/>
    <row r="197" s="27" customFormat="1" ht="16.05" customHeight="1" x14ac:dyDescent="0.25"/>
    <row r="198" s="27" customFormat="1" ht="16.05" customHeight="1" x14ac:dyDescent="0.25"/>
    <row r="199" s="27" customFormat="1" ht="16.05" customHeight="1" x14ac:dyDescent="0.25"/>
    <row r="200" s="27" customFormat="1" ht="16.05" customHeight="1" x14ac:dyDescent="0.25"/>
    <row r="201" s="27" customFormat="1" ht="16.05" customHeight="1" x14ac:dyDescent="0.25"/>
    <row r="202" s="27" customFormat="1" ht="16.05" customHeight="1" x14ac:dyDescent="0.25"/>
    <row r="203" s="27" customFormat="1" ht="16.05" customHeight="1" x14ac:dyDescent="0.25"/>
    <row r="204" s="27" customFormat="1" ht="16.05" customHeight="1" x14ac:dyDescent="0.25"/>
    <row r="205" s="27" customFormat="1" ht="16.05" customHeight="1" x14ac:dyDescent="0.25"/>
    <row r="206" s="27" customFormat="1" ht="16.05" customHeight="1" x14ac:dyDescent="0.25"/>
    <row r="207" s="27" customFormat="1" ht="16.05" customHeight="1" x14ac:dyDescent="0.25"/>
    <row r="208" s="27" customFormat="1" ht="16.05" customHeight="1" x14ac:dyDescent="0.25"/>
    <row r="209" s="27" customFormat="1" ht="16.05" customHeight="1" x14ac:dyDescent="0.25"/>
    <row r="210" s="27" customFormat="1" ht="16.05" customHeight="1" x14ac:dyDescent="0.25"/>
    <row r="211" s="27" customFormat="1" ht="16.05" customHeight="1" x14ac:dyDescent="0.25"/>
    <row r="212" s="27" customFormat="1" ht="16.05" customHeight="1" x14ac:dyDescent="0.25"/>
    <row r="213" s="27" customFormat="1" ht="16.05" customHeight="1" x14ac:dyDescent="0.25"/>
    <row r="214" s="27" customFormat="1" ht="16.05" customHeight="1" x14ac:dyDescent="0.25"/>
    <row r="215" s="27" customFormat="1" ht="16.05" customHeight="1" x14ac:dyDescent="0.25"/>
    <row r="216" s="27" customFormat="1" ht="16.05" customHeight="1" x14ac:dyDescent="0.25"/>
    <row r="217" s="27" customFormat="1" ht="16.05" customHeight="1" x14ac:dyDescent="0.25"/>
    <row r="218" s="27" customFormat="1" ht="16.05" customHeight="1" x14ac:dyDescent="0.25"/>
    <row r="219" s="27" customFormat="1" ht="16.05" customHeight="1" x14ac:dyDescent="0.25"/>
    <row r="220" s="27" customFormat="1" ht="16.05" customHeight="1" x14ac:dyDescent="0.25"/>
    <row r="221" s="27" customFormat="1" ht="16.05" customHeight="1" x14ac:dyDescent="0.25"/>
    <row r="222" s="27" customFormat="1" ht="16.05" customHeight="1" x14ac:dyDescent="0.25"/>
    <row r="223" s="27" customFormat="1" ht="16.05" customHeight="1" x14ac:dyDescent="0.25"/>
    <row r="224" s="27" customFormat="1" ht="16.05" customHeight="1" x14ac:dyDescent="0.25"/>
  </sheetData>
  <mergeCells count="23">
    <mergeCell ref="I23:I25"/>
    <mergeCell ref="B21:L21"/>
    <mergeCell ref="B23:B25"/>
    <mergeCell ref="C23:C25"/>
    <mergeCell ref="C16:D16"/>
    <mergeCell ref="C17:D17"/>
    <mergeCell ref="D23:D25"/>
    <mergeCell ref="K23:K25"/>
    <mergeCell ref="L23:L25"/>
    <mergeCell ref="H23:H25"/>
    <mergeCell ref="J23:J25"/>
    <mergeCell ref="B4:F5"/>
    <mergeCell ref="B14:F14"/>
    <mergeCell ref="B12:F12"/>
    <mergeCell ref="B10:F10"/>
    <mergeCell ref="B8:F8"/>
    <mergeCell ref="B7:F7"/>
    <mergeCell ref="B6:F6"/>
    <mergeCell ref="C15:E15"/>
    <mergeCell ref="C13:D13"/>
    <mergeCell ref="E23:E25"/>
    <mergeCell ref="F23:F25"/>
    <mergeCell ref="G23:G25"/>
  </mergeCells>
  <conditionalFormatting sqref="C26:C43">
    <cfRule type="expression" dxfId="5" priority="1">
      <formula>#REF!="No"</formula>
    </cfRule>
    <cfRule type="expression" dxfId="4" priority="3">
      <formula>#REF!="No"</formula>
    </cfRule>
  </conditionalFormatting>
  <conditionalFormatting sqref="B26:C43">
    <cfRule type="expression" dxfId="3" priority="2">
      <formula>#REF!="No"</formula>
    </cfRule>
  </conditionalFormatting>
  <hyperlinks>
    <hyperlink ref="B13" r:id="rId1" display="https://www.epa.gov/climate-hfcs-reduction/forms/hfc-allocation-rule-reporting-helpdesk" xr:uid="{00000000-0004-0000-0200-000000000000}"/>
    <hyperlink ref="C13" r:id="rId2" display="https://www.epa.gov/climate-hfcs-reduction/american-innovation-and-manufacturing-aim-act-paperwork-reduction-act-burden" xr:uid="{00000000-0004-0000-0200-000001000000}"/>
    <hyperlink ref="B15" location="'Quarterly Information'!C24" display="Section 1 - Company Identification" xr:uid="{00000000-0004-0000-0200-000002000000}"/>
    <hyperlink ref="B17" location="'Shipments and Sales'!B29" display="Section 3 - Recipient Facility Information" xr:uid="{00000000-0004-0000-0200-000003000000}"/>
    <hyperlink ref="C15" location="'Shipments and Sales'!B58" display="Section 4 - Application-Specific Allowance Holder Information" xr:uid="{00000000-0004-0000-0200-000004000000}"/>
    <hyperlink ref="C17" location="'End-of-Year Inventory'!B27" display="Section 5 - End-of-Year Inventory" xr:uid="{00000000-0004-0000-0200-000005000000}"/>
    <hyperlink ref="C16" location="'Import Summary'!B26" display="Section 5 - Quarterly Import Summary" xr:uid="{00000000-0004-0000-0200-000006000000}"/>
    <hyperlink ref="B16" location="'Quarterly Information'!C43" display="Section 2 - Import Information" xr:uid="{00000000-0004-0000-0200-000007000000}"/>
  </hyperlinks>
  <pageMargins left="0.7" right="0.7" top="0.75" bottom="0.75" header="0.3" footer="0.3"/>
  <pageSetup scale="85" orientation="portrait" horizontalDpi="300"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5"/>
  <sheetViews>
    <sheetView showGridLines="0" topLeftCell="A13" zoomScale="85" zoomScaleNormal="85" workbookViewId="0"/>
  </sheetViews>
  <sheetFormatPr defaultColWidth="8.77734375" defaultRowHeight="16.05" customHeight="1" x14ac:dyDescent="0.25"/>
  <cols>
    <col min="1" max="1" width="5.5546875" style="28" customWidth="1"/>
    <col min="2" max="2" width="39.5546875" style="28" customWidth="1"/>
    <col min="3" max="3" width="33.21875" style="28" customWidth="1"/>
    <col min="4" max="4" width="27.21875" style="28" customWidth="1"/>
    <col min="5" max="5" width="22.77734375" style="28" customWidth="1"/>
    <col min="6" max="6" width="30.77734375" style="28" customWidth="1"/>
    <col min="7" max="8" width="27.5546875" style="28" customWidth="1"/>
    <col min="9" max="9" width="24.77734375" style="28" customWidth="1"/>
    <col min="10" max="10" width="21.44140625" style="28" customWidth="1"/>
    <col min="11" max="16384" width="8.77734375" style="28"/>
  </cols>
  <sheetData>
    <row r="1" spans="2:9" s="25" customFormat="1" ht="16.05" customHeight="1" x14ac:dyDescent="0.25">
      <c r="E1" s="42" t="s">
        <v>701</v>
      </c>
    </row>
    <row r="2" spans="2:9" s="25" customFormat="1" ht="16.05" customHeight="1" x14ac:dyDescent="0.25">
      <c r="E2" s="42" t="s">
        <v>702</v>
      </c>
    </row>
    <row r="3" spans="2:9" s="25" customFormat="1" ht="16.05" customHeight="1" x14ac:dyDescent="0.25">
      <c r="I3" s="26"/>
    </row>
    <row r="4" spans="2:9" ht="16.05" customHeight="1" x14ac:dyDescent="0.25">
      <c r="B4" s="208" t="s">
        <v>659</v>
      </c>
      <c r="C4" s="208"/>
      <c r="D4" s="208"/>
      <c r="E4" s="208"/>
    </row>
    <row r="5" spans="2:9" ht="16.05" customHeight="1" x14ac:dyDescent="0.25">
      <c r="B5" s="225"/>
      <c r="C5" s="225"/>
      <c r="D5" s="225"/>
      <c r="E5" s="225"/>
    </row>
    <row r="6" spans="2:9" ht="16.05" customHeight="1" x14ac:dyDescent="0.25">
      <c r="B6" s="231" t="s">
        <v>87</v>
      </c>
      <c r="C6" s="231"/>
      <c r="D6" s="231"/>
      <c r="E6" s="231"/>
    </row>
    <row r="7" spans="2:9" ht="96" customHeight="1" x14ac:dyDescent="0.25">
      <c r="B7" s="215" t="s">
        <v>736</v>
      </c>
      <c r="C7" s="232"/>
      <c r="D7" s="232"/>
      <c r="E7" s="233"/>
    </row>
    <row r="8" spans="2:9" ht="16.05" customHeight="1" x14ac:dyDescent="0.25">
      <c r="B8" s="231" t="s">
        <v>88</v>
      </c>
      <c r="C8" s="231"/>
      <c r="D8" s="231"/>
      <c r="E8" s="231"/>
    </row>
    <row r="9" spans="2:9" ht="16.05" customHeight="1" x14ac:dyDescent="0.25">
      <c r="B9" s="29">
        <f>'Quarterly Information'!B9</f>
        <v>0</v>
      </c>
      <c r="C9" s="30"/>
      <c r="D9" s="30"/>
      <c r="E9" s="31"/>
    </row>
    <row r="10" spans="2:9" ht="16.05" customHeight="1" x14ac:dyDescent="0.25">
      <c r="B10" s="231" t="s">
        <v>89</v>
      </c>
      <c r="C10" s="231"/>
      <c r="D10" s="231"/>
      <c r="E10" s="231"/>
    </row>
    <row r="11" spans="2:9" ht="16.05" customHeight="1" x14ac:dyDescent="0.25">
      <c r="B11" s="5">
        <f>'Quarterly Information'!B11</f>
        <v>0</v>
      </c>
      <c r="C11" s="30"/>
      <c r="D11" s="30"/>
      <c r="E11" s="31"/>
    </row>
    <row r="12" spans="2:9" ht="16.05" customHeight="1" x14ac:dyDescent="0.25">
      <c r="B12" s="231" t="s">
        <v>90</v>
      </c>
      <c r="C12" s="231"/>
      <c r="D12" s="231"/>
      <c r="E12" s="231"/>
    </row>
    <row r="13" spans="2:9" ht="16.05" customHeight="1" x14ac:dyDescent="0.25">
      <c r="B13" s="33" t="s">
        <v>698</v>
      </c>
      <c r="C13" s="235" t="s">
        <v>699</v>
      </c>
      <c r="D13" s="235"/>
      <c r="E13" s="31"/>
    </row>
    <row r="14" spans="2:9" ht="16.05" customHeight="1" x14ac:dyDescent="0.25">
      <c r="B14" s="231" t="s">
        <v>91</v>
      </c>
      <c r="C14" s="231"/>
      <c r="D14" s="231"/>
      <c r="E14" s="231"/>
    </row>
    <row r="15" spans="2:9" ht="16.05" customHeight="1" x14ac:dyDescent="0.25">
      <c r="B15" s="66" t="s">
        <v>660</v>
      </c>
      <c r="C15" s="202" t="s">
        <v>651</v>
      </c>
      <c r="D15" s="202"/>
      <c r="E15" s="67"/>
    </row>
    <row r="16" spans="2:9" ht="16.05" customHeight="1" x14ac:dyDescent="0.25">
      <c r="B16" s="54" t="s">
        <v>654</v>
      </c>
      <c r="C16" s="248" t="s">
        <v>733</v>
      </c>
      <c r="D16" s="248"/>
      <c r="E16" s="72"/>
    </row>
    <row r="17" spans="1:9" ht="16.05" customHeight="1" x14ac:dyDescent="0.25">
      <c r="B17" s="55" t="s">
        <v>115</v>
      </c>
      <c r="C17" s="95" t="s">
        <v>734</v>
      </c>
      <c r="D17" s="95"/>
      <c r="E17" s="73"/>
    </row>
    <row r="18" spans="1:9" ht="16.05" customHeight="1" x14ac:dyDescent="0.25">
      <c r="D18" s="30"/>
      <c r="E18" s="30"/>
    </row>
    <row r="19" spans="1:9" s="30" customFormat="1" ht="16.05" customHeight="1" x14ac:dyDescent="0.25">
      <c r="B19" s="38" t="s">
        <v>734</v>
      </c>
      <c r="C19" s="39"/>
      <c r="D19" s="35"/>
      <c r="E19" s="64"/>
      <c r="F19" s="64"/>
      <c r="G19" s="64"/>
      <c r="H19" s="64"/>
      <c r="I19" s="65"/>
    </row>
    <row r="20" spans="1:9" s="30" customFormat="1" ht="24" customHeight="1" x14ac:dyDescent="0.25">
      <c r="B20" s="254" t="s">
        <v>755</v>
      </c>
      <c r="C20" s="254"/>
      <c r="D20" s="35"/>
      <c r="E20" s="8"/>
      <c r="F20" s="8"/>
      <c r="G20" s="8"/>
      <c r="H20" s="8"/>
      <c r="I20" s="8"/>
    </row>
    <row r="21" spans="1:9" s="30" customFormat="1" ht="24" customHeight="1" thickBot="1" x14ac:dyDescent="0.3">
      <c r="B21" s="254"/>
      <c r="C21" s="254"/>
      <c r="D21" s="35"/>
      <c r="E21" s="8"/>
      <c r="F21" s="8"/>
      <c r="G21" s="8"/>
      <c r="H21" s="8"/>
      <c r="I21" s="8"/>
    </row>
    <row r="22" spans="1:9" ht="16.05" customHeight="1" thickBot="1" x14ac:dyDescent="0.3">
      <c r="B22" s="250" t="s">
        <v>113</v>
      </c>
      <c r="C22" s="251"/>
      <c r="D22" s="27"/>
      <c r="E22" s="30"/>
      <c r="F22" s="30"/>
      <c r="G22" s="30"/>
      <c r="H22" s="30"/>
      <c r="I22" s="30"/>
    </row>
    <row r="23" spans="1:9" ht="16.05" customHeight="1" x14ac:dyDescent="0.25">
      <c r="B23" s="1">
        <v>1</v>
      </c>
      <c r="C23" s="3">
        <v>2</v>
      </c>
      <c r="D23" s="27"/>
      <c r="E23" s="30"/>
      <c r="F23" s="30"/>
      <c r="G23" s="30"/>
      <c r="H23" s="30"/>
    </row>
    <row r="24" spans="1:9" ht="16.05" customHeight="1" x14ac:dyDescent="0.25">
      <c r="B24" s="197" t="s">
        <v>650</v>
      </c>
      <c r="C24" s="224" t="s">
        <v>658</v>
      </c>
      <c r="D24" s="27"/>
    </row>
    <row r="25" spans="1:9" ht="16.05" customHeight="1" x14ac:dyDescent="0.25">
      <c r="B25" s="198"/>
      <c r="C25" s="252"/>
      <c r="D25" s="27"/>
    </row>
    <row r="26" spans="1:9" ht="16.05" customHeight="1" thickBot="1" x14ac:dyDescent="0.3">
      <c r="B26" s="199"/>
      <c r="C26" s="253"/>
      <c r="D26" s="27"/>
    </row>
    <row r="27" spans="1:9" ht="13.8" x14ac:dyDescent="0.25">
      <c r="A27" s="40">
        <v>1</v>
      </c>
      <c r="B27" s="156"/>
      <c r="C27" s="157"/>
    </row>
    <row r="28" spans="1:9" ht="13.8" x14ac:dyDescent="0.25">
      <c r="A28" s="40">
        <v>2</v>
      </c>
      <c r="B28" s="158"/>
      <c r="C28" s="159"/>
    </row>
    <row r="29" spans="1:9" ht="13.8" x14ac:dyDescent="0.25">
      <c r="A29" s="40">
        <v>3</v>
      </c>
      <c r="B29" s="158"/>
      <c r="C29" s="159"/>
    </row>
    <row r="30" spans="1:9" ht="13.8" x14ac:dyDescent="0.25">
      <c r="A30" s="40">
        <v>4</v>
      </c>
      <c r="B30" s="158"/>
      <c r="C30" s="159"/>
    </row>
    <row r="31" spans="1:9" ht="13.8" x14ac:dyDescent="0.25">
      <c r="A31" s="40">
        <v>5</v>
      </c>
      <c r="B31" s="158"/>
      <c r="C31" s="159"/>
    </row>
    <row r="32" spans="1:9" ht="13.8" x14ac:dyDescent="0.25">
      <c r="A32" s="40">
        <v>6</v>
      </c>
      <c r="B32" s="158"/>
      <c r="C32" s="159"/>
    </row>
    <row r="33" spans="1:4" ht="13.8" x14ac:dyDescent="0.25">
      <c r="A33" s="40">
        <v>7</v>
      </c>
      <c r="B33" s="158"/>
      <c r="C33" s="159"/>
    </row>
    <row r="34" spans="1:4" ht="13.8" x14ac:dyDescent="0.25">
      <c r="A34" s="40">
        <v>8</v>
      </c>
      <c r="B34" s="158"/>
      <c r="C34" s="159"/>
    </row>
    <row r="35" spans="1:4" ht="13.8" x14ac:dyDescent="0.25">
      <c r="A35" s="40">
        <v>9</v>
      </c>
      <c r="B35" s="158"/>
      <c r="C35" s="159"/>
    </row>
    <row r="36" spans="1:4" ht="13.8" x14ac:dyDescent="0.25">
      <c r="A36" s="40">
        <v>10</v>
      </c>
      <c r="B36" s="158"/>
      <c r="C36" s="159"/>
    </row>
    <row r="37" spans="1:4" ht="13.8" x14ac:dyDescent="0.25">
      <c r="A37" s="40">
        <v>11</v>
      </c>
      <c r="B37" s="158"/>
      <c r="C37" s="159"/>
    </row>
    <row r="38" spans="1:4" ht="13.8" x14ac:dyDescent="0.25">
      <c r="A38" s="40">
        <v>12</v>
      </c>
      <c r="B38" s="158"/>
      <c r="C38" s="159"/>
    </row>
    <row r="39" spans="1:4" ht="13.8" x14ac:dyDescent="0.25">
      <c r="A39" s="40">
        <v>13</v>
      </c>
      <c r="B39" s="158"/>
      <c r="C39" s="159"/>
    </row>
    <row r="40" spans="1:4" ht="13.8" x14ac:dyDescent="0.25">
      <c r="A40" s="40">
        <v>14</v>
      </c>
      <c r="B40" s="158"/>
      <c r="C40" s="159"/>
    </row>
    <row r="41" spans="1:4" ht="13.8" x14ac:dyDescent="0.25">
      <c r="A41" s="40">
        <v>15</v>
      </c>
      <c r="B41" s="158"/>
      <c r="C41" s="159"/>
    </row>
    <row r="42" spans="1:4" ht="13.8" x14ac:dyDescent="0.25">
      <c r="A42" s="40">
        <v>16</v>
      </c>
      <c r="B42" s="158"/>
      <c r="C42" s="159"/>
    </row>
    <row r="43" spans="1:4" ht="13.8" x14ac:dyDescent="0.25">
      <c r="A43" s="40">
        <v>17</v>
      </c>
      <c r="B43" s="158"/>
      <c r="C43" s="159"/>
    </row>
    <row r="44" spans="1:4" ht="14.4" thickBot="1" x14ac:dyDescent="0.3">
      <c r="A44" s="40">
        <v>18</v>
      </c>
      <c r="B44" s="160"/>
      <c r="C44" s="161"/>
    </row>
    <row r="45" spans="1:4" ht="16.05" customHeight="1" x14ac:dyDescent="0.25">
      <c r="C45" s="30"/>
      <c r="D45" s="30"/>
    </row>
  </sheetData>
  <sheetProtection password="CA05" sheet="1" objects="1" scenarios="1"/>
  <mergeCells count="14">
    <mergeCell ref="B14:E14"/>
    <mergeCell ref="B22:C22"/>
    <mergeCell ref="B24:B26"/>
    <mergeCell ref="C24:C26"/>
    <mergeCell ref="B20:C21"/>
    <mergeCell ref="C16:D16"/>
    <mergeCell ref="C15:D15"/>
    <mergeCell ref="C13:D13"/>
    <mergeCell ref="B4:E5"/>
    <mergeCell ref="B6:E6"/>
    <mergeCell ref="B8:E8"/>
    <mergeCell ref="B10:E10"/>
    <mergeCell ref="B12:E12"/>
    <mergeCell ref="B7:E7"/>
  </mergeCells>
  <dataValidations count="2">
    <dataValidation type="list" allowBlank="1" showInputMessage="1" showErrorMessage="1" prompt="Enter the HFC that was shipped. Each HFC may only be entered once." sqref="B27:B44" xr:uid="{00000000-0002-0000-0300-000000000000}">
      <formula1>Common_Name_3</formula1>
    </dataValidation>
    <dataValidation type="decimal" operator="greaterThanOrEqual" allowBlank="1" showInputMessage="1" showErrorMessage="1" sqref="C27:C44" xr:uid="{00000000-0002-0000-0300-000001000000}">
      <formula1>0</formula1>
    </dataValidation>
  </dataValidations>
  <hyperlinks>
    <hyperlink ref="B13" r:id="rId1" display="https://www.epa.gov/climate-hfcs-reduction/forms/hfc-allocation-rule-reporting-helpdesk" xr:uid="{00000000-0004-0000-0300-000000000000}"/>
    <hyperlink ref="C13" r:id="rId2" display="https://www.epa.gov/climate-hfcs-reduction/american-innovation-and-manufacturing-aim-act-paperwork-reduction-act-burden" xr:uid="{00000000-0004-0000-0300-000001000000}"/>
    <hyperlink ref="B15" location="'Quarterly Information'!C24" display="Section 1 - Company Identification" xr:uid="{00000000-0004-0000-0300-000002000000}"/>
    <hyperlink ref="B17" location="'Shipments and Sales'!B29" display="Section 3 - Recipient Facility Information" xr:uid="{00000000-0004-0000-0300-000003000000}"/>
    <hyperlink ref="C15" location="'Shipments and Sales'!B58" display="Section 4 - Application-Specific Allowance Holder Information" xr:uid="{00000000-0004-0000-0300-000004000000}"/>
    <hyperlink ref="C17" location="'End-of-Year Inventory'!B27" display="Section 5 - End-of-Year Inventory" xr:uid="{00000000-0004-0000-0300-000005000000}"/>
    <hyperlink ref="B16" location="'Quarterly Information'!C43" display="Section 2 - Import Information" xr:uid="{00000000-0004-0000-0300-000006000000}"/>
    <hyperlink ref="C16" location="'Import Summary'!B26" display="Section 5 - Quarterly Import Summary" xr:uid="{00000000-0004-0000-0300-000007000000}"/>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2A4F4732-9311-4896-ACC2-5E8159CCB6D0}">
            <xm:f>'Quarterly Information'!$C$27=3</xm:f>
            <x14:dxf>
              <font>
                <strike val="0"/>
                <color rgb="FFFF0000"/>
              </font>
              <fill>
                <patternFill>
                  <bgColor theme="1"/>
                </patternFill>
              </fill>
            </x14:dxf>
          </x14:cfRule>
          <x14:cfRule type="expression" priority="3" id="{B9DF08FF-3B73-4183-BC8E-111614FC01ED}">
            <xm:f>'Quarterly Information'!$C$27=2</xm:f>
            <x14:dxf>
              <font>
                <strike val="0"/>
                <color rgb="FFFF0000"/>
              </font>
              <fill>
                <patternFill>
                  <bgColor theme="1"/>
                </patternFill>
              </fill>
            </x14:dxf>
          </x14:cfRule>
          <x14:cfRule type="expression" priority="4" id="{13807B6E-8678-4748-AC38-2B015BFF3E22}">
            <xm:f>'Quarterly Information'!$C$27=1</xm:f>
            <x14:dxf>
              <font>
                <strike val="0"/>
                <color rgb="FFFF0000"/>
              </font>
              <fill>
                <patternFill>
                  <bgColor theme="1"/>
                </patternFill>
              </fill>
            </x14:dxf>
          </x14:cfRule>
          <xm:sqref>B27:C44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41"/>
  <sheetViews>
    <sheetView zoomScale="85" zoomScaleNormal="85" workbookViewId="0"/>
  </sheetViews>
  <sheetFormatPr defaultColWidth="8.77734375" defaultRowHeight="13.2" x14ac:dyDescent="0.25"/>
  <cols>
    <col min="1" max="1" width="18" style="14" customWidth="1"/>
    <col min="2" max="2" width="17.5546875" style="14" bestFit="1" customWidth="1"/>
    <col min="3" max="3" width="17.5546875" style="14" customWidth="1"/>
    <col min="4" max="6" width="25.21875" style="14" customWidth="1"/>
    <col min="7" max="7" width="8.77734375" style="14"/>
    <col min="8" max="8" width="9.77734375" style="14" bestFit="1" customWidth="1"/>
    <col min="9" max="9" width="9.77734375" style="14" customWidth="1"/>
    <col min="10" max="10" width="7.77734375" style="14" bestFit="1" customWidth="1"/>
    <col min="11" max="11" width="7.77734375" style="14" customWidth="1"/>
    <col min="12" max="12" width="21.5546875" style="14" bestFit="1" customWidth="1"/>
    <col min="13" max="13" width="11.77734375" style="14" bestFit="1" customWidth="1"/>
    <col min="14" max="14" width="7.44140625" style="14" bestFit="1" customWidth="1"/>
    <col min="15" max="15" width="58.77734375" style="14" bestFit="1" customWidth="1"/>
    <col min="16" max="16" width="8.77734375" style="14"/>
    <col min="17" max="17" width="44.21875" style="14" bestFit="1" customWidth="1"/>
    <col min="18" max="16384" width="8.77734375" style="14"/>
  </cols>
  <sheetData>
    <row r="1" spans="1:17" x14ac:dyDescent="0.25">
      <c r="A1" s="13" t="s">
        <v>92</v>
      </c>
      <c r="B1" s="13" t="s">
        <v>116</v>
      </c>
      <c r="C1" s="13"/>
      <c r="D1" s="13" t="s">
        <v>122</v>
      </c>
      <c r="E1" s="13" t="s">
        <v>731</v>
      </c>
      <c r="F1" s="13" t="s">
        <v>735</v>
      </c>
      <c r="H1" s="15" t="s">
        <v>117</v>
      </c>
      <c r="I1" s="15" t="s">
        <v>118</v>
      </c>
      <c r="J1" s="15" t="s">
        <v>119</v>
      </c>
      <c r="K1" s="16"/>
      <c r="L1" s="15" t="s">
        <v>120</v>
      </c>
      <c r="M1" s="15" t="s">
        <v>649</v>
      </c>
      <c r="O1" s="13" t="s">
        <v>125</v>
      </c>
      <c r="Q1" s="13" t="s">
        <v>467</v>
      </c>
    </row>
    <row r="2" spans="1:17" ht="15.6" x14ac:dyDescent="0.25">
      <c r="A2" s="17" t="s">
        <v>93</v>
      </c>
      <c r="B2" s="17" t="s">
        <v>3</v>
      </c>
      <c r="C2" s="17">
        <f>IF(COUNTIF('End-of-Year Inventory'!B$27:B$44,B2)&gt;=1,"",ROW())</f>
        <v>2</v>
      </c>
      <c r="D2" s="17" t="str">
        <f t="shared" ref="D2:D19" si="0">IF(ROW(B2)-ROW(B$2)+1&gt;COUNT(C$2:C$19),"",INDEX(B:B,SMALL(C$2:C$19,1+ROW(B2)-ROW(B$2))))</f>
        <v>HFC-23</v>
      </c>
      <c r="E2" s="17" t="s">
        <v>3</v>
      </c>
      <c r="F2" s="88">
        <v>14800</v>
      </c>
      <c r="H2" s="17" t="s">
        <v>19</v>
      </c>
      <c r="I2" s="17">
        <v>1</v>
      </c>
      <c r="J2" s="17">
        <v>2022</v>
      </c>
      <c r="L2" s="17" t="s">
        <v>37</v>
      </c>
      <c r="M2" s="17" t="s">
        <v>86</v>
      </c>
      <c r="O2" s="21" t="s">
        <v>127</v>
      </c>
      <c r="Q2" s="56" t="s">
        <v>468</v>
      </c>
    </row>
    <row r="3" spans="1:17" ht="15.6" x14ac:dyDescent="0.25">
      <c r="A3" s="17" t="s">
        <v>94</v>
      </c>
      <c r="B3" s="17" t="s">
        <v>4</v>
      </c>
      <c r="C3" s="17">
        <f>IF(COUNTIF('End-of-Year Inventory'!B$27:B$44,B3)&gt;=1,"",ROW())</f>
        <v>3</v>
      </c>
      <c r="D3" s="17" t="str">
        <f t="shared" si="0"/>
        <v>HFC-32</v>
      </c>
      <c r="E3" s="17" t="s">
        <v>4</v>
      </c>
      <c r="F3" s="88">
        <v>675</v>
      </c>
      <c r="H3" s="17" t="s">
        <v>20</v>
      </c>
      <c r="I3" s="17">
        <v>2</v>
      </c>
      <c r="J3" s="17">
        <v>2023</v>
      </c>
      <c r="L3" s="17" t="s">
        <v>38</v>
      </c>
      <c r="M3" s="17" t="s">
        <v>86</v>
      </c>
      <c r="O3" s="21" t="s">
        <v>128</v>
      </c>
      <c r="Q3" s="56" t="s">
        <v>469</v>
      </c>
    </row>
    <row r="4" spans="1:17" ht="15.6" x14ac:dyDescent="0.25">
      <c r="A4" s="17" t="s">
        <v>95</v>
      </c>
      <c r="B4" s="17" t="s">
        <v>5</v>
      </c>
      <c r="C4" s="17">
        <f>IF(COUNTIF('End-of-Year Inventory'!B$27:B$44,B4)&gt;=1,"",ROW())</f>
        <v>4</v>
      </c>
      <c r="D4" s="17" t="str">
        <f t="shared" si="0"/>
        <v>HFC-41</v>
      </c>
      <c r="E4" s="17" t="s">
        <v>5</v>
      </c>
      <c r="F4" s="88">
        <v>92</v>
      </c>
      <c r="H4" s="17" t="s">
        <v>21</v>
      </c>
      <c r="I4" s="17">
        <v>3</v>
      </c>
      <c r="J4" s="17">
        <v>2024</v>
      </c>
      <c r="L4" s="17" t="s">
        <v>31</v>
      </c>
      <c r="M4" s="17" t="s">
        <v>86</v>
      </c>
      <c r="O4" s="21" t="s">
        <v>129</v>
      </c>
      <c r="Q4" s="56" t="s">
        <v>470</v>
      </c>
    </row>
    <row r="5" spans="1:17" ht="15.6" x14ac:dyDescent="0.25">
      <c r="A5" s="17" t="s">
        <v>96</v>
      </c>
      <c r="B5" s="17" t="s">
        <v>6</v>
      </c>
      <c r="C5" s="17">
        <f>IF(COUNTIF('End-of-Year Inventory'!B$27:B$44,B5)&gt;=1,"",ROW())</f>
        <v>5</v>
      </c>
      <c r="D5" s="17" t="str">
        <f t="shared" si="0"/>
        <v>HFC-43-10mee</v>
      </c>
      <c r="E5" s="17" t="s">
        <v>6</v>
      </c>
      <c r="F5" s="88">
        <v>1640</v>
      </c>
      <c r="H5" s="17" t="s">
        <v>22</v>
      </c>
      <c r="I5" s="17">
        <v>4</v>
      </c>
      <c r="J5" s="17">
        <v>2025</v>
      </c>
      <c r="L5" s="17" t="s">
        <v>36</v>
      </c>
      <c r="M5" s="17" t="s">
        <v>86</v>
      </c>
      <c r="O5" s="21" t="s">
        <v>130</v>
      </c>
      <c r="Q5" s="56" t="s">
        <v>471</v>
      </c>
    </row>
    <row r="6" spans="1:17" ht="15.6" x14ac:dyDescent="0.25">
      <c r="A6" s="17" t="s">
        <v>97</v>
      </c>
      <c r="B6" s="17" t="s">
        <v>7</v>
      </c>
      <c r="C6" s="17">
        <f>IF(COUNTIF('End-of-Year Inventory'!B$27:B$44,B6)&gt;=1,"",ROW())</f>
        <v>6</v>
      </c>
      <c r="D6" s="17" t="str">
        <f t="shared" si="0"/>
        <v>HFC-125</v>
      </c>
      <c r="E6" s="17" t="s">
        <v>7</v>
      </c>
      <c r="F6" s="88">
        <v>3500</v>
      </c>
      <c r="H6" s="17" t="s">
        <v>23</v>
      </c>
      <c r="I6" s="17"/>
      <c r="J6" s="17">
        <v>2026</v>
      </c>
      <c r="L6" s="17" t="s">
        <v>39</v>
      </c>
      <c r="M6" s="17" t="s">
        <v>86</v>
      </c>
      <c r="O6" s="21" t="s">
        <v>131</v>
      </c>
      <c r="Q6" s="56" t="s">
        <v>472</v>
      </c>
    </row>
    <row r="7" spans="1:17" ht="15.6" x14ac:dyDescent="0.25">
      <c r="A7" s="17" t="s">
        <v>98</v>
      </c>
      <c r="B7" s="17" t="s">
        <v>1</v>
      </c>
      <c r="C7" s="17">
        <f>IF(COUNTIF('End-of-Year Inventory'!B$27:B$44,B7)&gt;=1,"",ROW())</f>
        <v>7</v>
      </c>
      <c r="D7" s="17" t="str">
        <f t="shared" si="0"/>
        <v>HFC-134</v>
      </c>
      <c r="E7" s="17" t="s">
        <v>1</v>
      </c>
      <c r="F7" s="88">
        <v>1100</v>
      </c>
      <c r="H7" s="17" t="s">
        <v>24</v>
      </c>
      <c r="I7" s="17"/>
      <c r="J7" s="17">
        <v>2027</v>
      </c>
      <c r="L7" s="17" t="s">
        <v>40</v>
      </c>
      <c r="M7" s="17" t="s">
        <v>86</v>
      </c>
      <c r="O7" s="21" t="s">
        <v>132</v>
      </c>
      <c r="Q7" s="56" t="s">
        <v>473</v>
      </c>
    </row>
    <row r="8" spans="1:17" ht="15.6" x14ac:dyDescent="0.25">
      <c r="A8" s="17" t="s">
        <v>99</v>
      </c>
      <c r="B8" s="17" t="s">
        <v>2</v>
      </c>
      <c r="C8" s="17">
        <f>IF(COUNTIF('End-of-Year Inventory'!B$27:B$44,B8)&gt;=1,"",ROW())</f>
        <v>8</v>
      </c>
      <c r="D8" s="17" t="str">
        <f t="shared" si="0"/>
        <v>HFC-134a</v>
      </c>
      <c r="E8" s="17" t="s">
        <v>2</v>
      </c>
      <c r="F8" s="88">
        <v>1430</v>
      </c>
      <c r="H8" s="17" t="s">
        <v>25</v>
      </c>
      <c r="I8" s="17"/>
      <c r="J8" s="17">
        <v>2028</v>
      </c>
      <c r="L8" s="17" t="s">
        <v>41</v>
      </c>
      <c r="M8" s="17" t="s">
        <v>86</v>
      </c>
      <c r="O8" s="21" t="s">
        <v>133</v>
      </c>
      <c r="Q8" s="56" t="s">
        <v>474</v>
      </c>
    </row>
    <row r="9" spans="1:17" ht="15.6" x14ac:dyDescent="0.25">
      <c r="A9" s="17" t="s">
        <v>100</v>
      </c>
      <c r="B9" s="17" t="s">
        <v>8</v>
      </c>
      <c r="C9" s="17">
        <f>IF(COUNTIF('End-of-Year Inventory'!B$27:B$44,B9)&gt;=1,"",ROW())</f>
        <v>9</v>
      </c>
      <c r="D9" s="17" t="str">
        <f t="shared" si="0"/>
        <v>HFC-143</v>
      </c>
      <c r="E9" s="17" t="s">
        <v>8</v>
      </c>
      <c r="F9" s="88">
        <v>353</v>
      </c>
      <c r="H9" s="17" t="s">
        <v>26</v>
      </c>
      <c r="I9" s="17"/>
      <c r="J9" s="17">
        <v>2029</v>
      </c>
      <c r="L9" s="17" t="s">
        <v>42</v>
      </c>
      <c r="M9" s="17" t="s">
        <v>86</v>
      </c>
      <c r="O9" s="21" t="s">
        <v>134</v>
      </c>
      <c r="Q9" s="56" t="s">
        <v>475</v>
      </c>
    </row>
    <row r="10" spans="1:17" ht="15.6" x14ac:dyDescent="0.25">
      <c r="A10" s="17" t="s">
        <v>101</v>
      </c>
      <c r="B10" s="17" t="s">
        <v>9</v>
      </c>
      <c r="C10" s="17">
        <f>IF(COUNTIF('End-of-Year Inventory'!B$27:B$44,B10)&gt;=1,"",ROW())</f>
        <v>10</v>
      </c>
      <c r="D10" s="17" t="str">
        <f t="shared" si="0"/>
        <v>HFC-143a</v>
      </c>
      <c r="E10" s="17" t="s">
        <v>9</v>
      </c>
      <c r="F10" s="88">
        <v>4470</v>
      </c>
      <c r="H10" s="17" t="s">
        <v>27</v>
      </c>
      <c r="I10" s="17"/>
      <c r="J10" s="17">
        <v>2030</v>
      </c>
      <c r="L10" s="17" t="s">
        <v>43</v>
      </c>
      <c r="M10" s="17" t="s">
        <v>86</v>
      </c>
      <c r="O10" s="21" t="s">
        <v>135</v>
      </c>
      <c r="Q10" s="56" t="s">
        <v>476</v>
      </c>
    </row>
    <row r="11" spans="1:17" ht="15.6" x14ac:dyDescent="0.25">
      <c r="A11" s="17" t="s">
        <v>102</v>
      </c>
      <c r="B11" s="17" t="s">
        <v>10</v>
      </c>
      <c r="C11" s="17">
        <f>IF(COUNTIF('End-of-Year Inventory'!B$27:B$44,B11)&gt;=1,"",ROW())</f>
        <v>11</v>
      </c>
      <c r="D11" s="17" t="str">
        <f t="shared" si="0"/>
        <v>HFC-152</v>
      </c>
      <c r="E11" s="17" t="s">
        <v>10</v>
      </c>
      <c r="F11" s="88">
        <v>53</v>
      </c>
      <c r="H11" s="17" t="s">
        <v>28</v>
      </c>
      <c r="I11" s="17"/>
      <c r="J11" s="17"/>
      <c r="L11" s="17" t="s">
        <v>114</v>
      </c>
      <c r="M11" s="17" t="s">
        <v>86</v>
      </c>
      <c r="O11" s="21" t="s">
        <v>136</v>
      </c>
      <c r="Q11" s="56" t="s">
        <v>477</v>
      </c>
    </row>
    <row r="12" spans="1:17" ht="15.6" x14ac:dyDescent="0.25">
      <c r="A12" s="17" t="s">
        <v>103</v>
      </c>
      <c r="B12" s="17" t="s">
        <v>11</v>
      </c>
      <c r="C12" s="17">
        <f>IF(COUNTIF('End-of-Year Inventory'!B$27:B$44,B12)&gt;=1,"",ROW())</f>
        <v>12</v>
      </c>
      <c r="D12" s="17" t="str">
        <f t="shared" si="0"/>
        <v>HFC-152a</v>
      </c>
      <c r="E12" s="17" t="s">
        <v>11</v>
      </c>
      <c r="F12" s="88">
        <v>124</v>
      </c>
      <c r="H12" s="17" t="s">
        <v>29</v>
      </c>
      <c r="I12" s="17"/>
      <c r="J12" s="17"/>
      <c r="L12" s="17" t="s">
        <v>44</v>
      </c>
      <c r="M12" s="17" t="s">
        <v>86</v>
      </c>
      <c r="O12" s="21" t="s">
        <v>137</v>
      </c>
      <c r="Q12" s="56" t="s">
        <v>478</v>
      </c>
    </row>
    <row r="13" spans="1:17" ht="15.6" x14ac:dyDescent="0.25">
      <c r="A13" s="17" t="s">
        <v>104</v>
      </c>
      <c r="B13" s="17" t="s">
        <v>12</v>
      </c>
      <c r="C13" s="17">
        <f>IF(COUNTIF('End-of-Year Inventory'!B$27:B$44,B13)&gt;=1,"",ROW())</f>
        <v>13</v>
      </c>
      <c r="D13" s="17" t="str">
        <f t="shared" si="0"/>
        <v>HFC-227ea</v>
      </c>
      <c r="E13" s="17" t="s">
        <v>12</v>
      </c>
      <c r="F13" s="88">
        <v>3220</v>
      </c>
      <c r="H13" s="17" t="s">
        <v>30</v>
      </c>
      <c r="I13" s="17"/>
      <c r="J13" s="17"/>
      <c r="L13" s="17" t="s">
        <v>45</v>
      </c>
      <c r="M13" s="17" t="s">
        <v>86</v>
      </c>
      <c r="O13" s="21" t="s">
        <v>138</v>
      </c>
      <c r="Q13" s="56" t="s">
        <v>479</v>
      </c>
    </row>
    <row r="14" spans="1:17" ht="15.6" x14ac:dyDescent="0.25">
      <c r="A14" s="17" t="s">
        <v>105</v>
      </c>
      <c r="B14" s="17" t="s">
        <v>13</v>
      </c>
      <c r="C14" s="17">
        <f>IF(COUNTIF('End-of-Year Inventory'!B$27:B$44,B14)&gt;=1,"",ROW())</f>
        <v>14</v>
      </c>
      <c r="D14" s="17" t="str">
        <f t="shared" si="0"/>
        <v>HFC-236cb</v>
      </c>
      <c r="E14" s="17" t="s">
        <v>13</v>
      </c>
      <c r="F14" s="88">
        <v>1340</v>
      </c>
      <c r="L14" s="17" t="s">
        <v>32</v>
      </c>
      <c r="M14" s="17" t="s">
        <v>86</v>
      </c>
      <c r="O14" s="21" t="s">
        <v>139</v>
      </c>
      <c r="Q14" s="56" t="s">
        <v>480</v>
      </c>
    </row>
    <row r="15" spans="1:17" ht="15.6" x14ac:dyDescent="0.25">
      <c r="A15" s="17" t="s">
        <v>106</v>
      </c>
      <c r="B15" s="17" t="s">
        <v>14</v>
      </c>
      <c r="C15" s="17">
        <f>IF(COUNTIF('End-of-Year Inventory'!B$27:B$44,B15)&gt;=1,"",ROW())</f>
        <v>15</v>
      </c>
      <c r="D15" s="17" t="str">
        <f t="shared" si="0"/>
        <v>HFC-236ea</v>
      </c>
      <c r="E15" s="17" t="s">
        <v>14</v>
      </c>
      <c r="F15" s="88">
        <v>1370</v>
      </c>
      <c r="L15" s="17" t="s">
        <v>46</v>
      </c>
      <c r="M15" s="17" t="s">
        <v>86</v>
      </c>
      <c r="O15" s="21" t="s">
        <v>140</v>
      </c>
      <c r="Q15" s="56" t="s">
        <v>481</v>
      </c>
    </row>
    <row r="16" spans="1:17" ht="15.6" x14ac:dyDescent="0.25">
      <c r="A16" s="17" t="s">
        <v>107</v>
      </c>
      <c r="B16" s="17" t="s">
        <v>15</v>
      </c>
      <c r="C16" s="17">
        <f>IF(COUNTIF('End-of-Year Inventory'!B$27:B$44,B16)&gt;=1,"",ROW())</f>
        <v>16</v>
      </c>
      <c r="D16" s="17" t="str">
        <f t="shared" si="0"/>
        <v>HFC-236fa</v>
      </c>
      <c r="E16" s="17" t="s">
        <v>15</v>
      </c>
      <c r="F16" s="88">
        <v>9810</v>
      </c>
      <c r="L16" s="17" t="s">
        <v>47</v>
      </c>
      <c r="M16" s="17" t="s">
        <v>86</v>
      </c>
      <c r="O16" s="21" t="s">
        <v>141</v>
      </c>
      <c r="Q16" s="56" t="s">
        <v>482</v>
      </c>
    </row>
    <row r="17" spans="1:17" ht="15.6" x14ac:dyDescent="0.25">
      <c r="A17" s="17" t="s">
        <v>108</v>
      </c>
      <c r="B17" s="17" t="s">
        <v>16</v>
      </c>
      <c r="C17" s="17">
        <f>IF(COUNTIF('End-of-Year Inventory'!B$27:B$44,B17)&gt;=1,"",ROW())</f>
        <v>17</v>
      </c>
      <c r="D17" s="17" t="str">
        <f t="shared" si="0"/>
        <v>HFC-245ca</v>
      </c>
      <c r="E17" s="17" t="s">
        <v>16</v>
      </c>
      <c r="F17" s="88">
        <v>693</v>
      </c>
      <c r="L17" s="17" t="s">
        <v>48</v>
      </c>
      <c r="M17" s="17" t="s">
        <v>86</v>
      </c>
      <c r="O17" s="21" t="s">
        <v>142</v>
      </c>
      <c r="Q17" s="56" t="s">
        <v>483</v>
      </c>
    </row>
    <row r="18" spans="1:17" ht="15.6" x14ac:dyDescent="0.25">
      <c r="A18" s="17" t="s">
        <v>107</v>
      </c>
      <c r="B18" s="17" t="s">
        <v>17</v>
      </c>
      <c r="C18" s="17">
        <f>IF(COUNTIF('End-of-Year Inventory'!B$27:B$44,B18)&gt;=1,"",ROW())</f>
        <v>18</v>
      </c>
      <c r="D18" s="17" t="str">
        <f t="shared" si="0"/>
        <v>HFC-245fa</v>
      </c>
      <c r="E18" s="17" t="s">
        <v>17</v>
      </c>
      <c r="F18" s="88">
        <v>1030</v>
      </c>
      <c r="L18" s="17" t="s">
        <v>49</v>
      </c>
      <c r="M18" s="17" t="s">
        <v>86</v>
      </c>
      <c r="O18" s="21" t="s">
        <v>143</v>
      </c>
      <c r="Q18" s="56" t="s">
        <v>484</v>
      </c>
    </row>
    <row r="19" spans="1:17" ht="15.6" x14ac:dyDescent="0.25">
      <c r="A19" s="17" t="s">
        <v>109</v>
      </c>
      <c r="B19" s="17" t="s">
        <v>18</v>
      </c>
      <c r="C19" s="17">
        <f>IF(COUNTIF('End-of-Year Inventory'!B$27:B$44,#REF!)&gt;=1,"",ROW())</f>
        <v>19</v>
      </c>
      <c r="D19" s="17" t="str">
        <f t="shared" si="0"/>
        <v>HFC-365mfc</v>
      </c>
      <c r="E19" s="17" t="s">
        <v>18</v>
      </c>
      <c r="F19" s="88">
        <v>794</v>
      </c>
      <c r="L19" s="17" t="s">
        <v>50</v>
      </c>
      <c r="M19" s="17" t="s">
        <v>86</v>
      </c>
      <c r="O19" s="21" t="s">
        <v>144</v>
      </c>
      <c r="Q19" s="56" t="s">
        <v>485</v>
      </c>
    </row>
    <row r="20" spans="1:17" x14ac:dyDescent="0.25">
      <c r="B20" s="17" t="s">
        <v>667</v>
      </c>
      <c r="L20" s="17" t="s">
        <v>51</v>
      </c>
      <c r="M20" s="17" t="s">
        <v>86</v>
      </c>
      <c r="O20" s="21" t="s">
        <v>145</v>
      </c>
      <c r="Q20" s="56" t="s">
        <v>486</v>
      </c>
    </row>
    <row r="21" spans="1:17" x14ac:dyDescent="0.25">
      <c r="A21" s="13" t="s">
        <v>123</v>
      </c>
      <c r="D21" s="15" t="s">
        <v>121</v>
      </c>
      <c r="E21" s="16"/>
      <c r="F21" s="16"/>
      <c r="L21" s="17" t="s">
        <v>52</v>
      </c>
      <c r="M21" s="17" t="s">
        <v>86</v>
      </c>
      <c r="O21" s="21" t="s">
        <v>146</v>
      </c>
      <c r="Q21" s="56" t="s">
        <v>703</v>
      </c>
    </row>
    <row r="22" spans="1:17" x14ac:dyDescent="0.25">
      <c r="A22" s="17" t="s">
        <v>110</v>
      </c>
      <c r="D22" s="17" t="s">
        <v>675</v>
      </c>
      <c r="E22" s="20"/>
      <c r="F22" s="20"/>
      <c r="L22" s="17" t="s">
        <v>53</v>
      </c>
      <c r="M22" s="17" t="s">
        <v>86</v>
      </c>
      <c r="O22" s="21" t="s">
        <v>147</v>
      </c>
      <c r="Q22" s="56" t="s">
        <v>487</v>
      </c>
    </row>
    <row r="23" spans="1:17" x14ac:dyDescent="0.25">
      <c r="A23" s="17" t="s">
        <v>111</v>
      </c>
      <c r="D23" s="17" t="s">
        <v>676</v>
      </c>
      <c r="E23" s="20"/>
      <c r="F23" s="20"/>
      <c r="L23" s="17" t="s">
        <v>54</v>
      </c>
      <c r="M23" s="17" t="s">
        <v>86</v>
      </c>
      <c r="O23" s="21" t="s">
        <v>148</v>
      </c>
      <c r="Q23" s="56" t="s">
        <v>488</v>
      </c>
    </row>
    <row r="24" spans="1:17" x14ac:dyDescent="0.25">
      <c r="L24" s="17" t="s">
        <v>55</v>
      </c>
      <c r="M24" s="17" t="s">
        <v>86</v>
      </c>
      <c r="O24" s="21" t="s">
        <v>149</v>
      </c>
      <c r="Q24" s="56" t="s">
        <v>489</v>
      </c>
    </row>
    <row r="25" spans="1:17" x14ac:dyDescent="0.25">
      <c r="C25" s="20"/>
      <c r="D25" s="13" t="s">
        <v>663</v>
      </c>
      <c r="E25" s="85"/>
      <c r="F25" s="85"/>
      <c r="L25" s="17" t="s">
        <v>56</v>
      </c>
      <c r="M25" s="17" t="s">
        <v>86</v>
      </c>
      <c r="O25" s="21" t="s">
        <v>150</v>
      </c>
      <c r="Q25" s="56" t="s">
        <v>490</v>
      </c>
    </row>
    <row r="26" spans="1:17" x14ac:dyDescent="0.25">
      <c r="B26" s="20"/>
      <c r="C26" s="20"/>
      <c r="D26" s="17" t="s">
        <v>664</v>
      </c>
      <c r="E26" s="20"/>
      <c r="F26" s="20"/>
      <c r="L26" s="17" t="s">
        <v>57</v>
      </c>
      <c r="M26" s="17" t="s">
        <v>86</v>
      </c>
      <c r="O26" s="21" t="s">
        <v>151</v>
      </c>
      <c r="Q26" s="56" t="s">
        <v>491</v>
      </c>
    </row>
    <row r="27" spans="1:17" x14ac:dyDescent="0.25">
      <c r="B27" s="20"/>
      <c r="C27" s="20"/>
      <c r="D27" s="17" t="s">
        <v>665</v>
      </c>
      <c r="E27" s="20"/>
      <c r="F27" s="20"/>
      <c r="L27" s="17" t="s">
        <v>58</v>
      </c>
      <c r="M27" s="17" t="s">
        <v>86</v>
      </c>
      <c r="O27" s="21" t="s">
        <v>152</v>
      </c>
      <c r="Q27" s="56" t="s">
        <v>704</v>
      </c>
    </row>
    <row r="28" spans="1:17" x14ac:dyDescent="0.25">
      <c r="B28" s="20"/>
      <c r="C28" s="20"/>
      <c r="D28" s="20"/>
      <c r="E28" s="20"/>
      <c r="F28" s="20"/>
      <c r="L28" s="17" t="s">
        <v>59</v>
      </c>
      <c r="M28" s="17" t="s">
        <v>86</v>
      </c>
      <c r="O28" s="21" t="s">
        <v>153</v>
      </c>
      <c r="Q28" s="56" t="s">
        <v>705</v>
      </c>
    </row>
    <row r="29" spans="1:17" x14ac:dyDescent="0.25">
      <c r="B29" s="20"/>
      <c r="C29" s="20"/>
      <c r="D29" s="15" t="s">
        <v>674</v>
      </c>
      <c r="E29" s="16"/>
      <c r="F29" s="16"/>
      <c r="L29" s="17" t="s">
        <v>60</v>
      </c>
      <c r="M29" s="17" t="s">
        <v>86</v>
      </c>
      <c r="O29" s="21" t="s">
        <v>154</v>
      </c>
      <c r="Q29" s="56" t="s">
        <v>492</v>
      </c>
    </row>
    <row r="30" spans="1:17" x14ac:dyDescent="0.25">
      <c r="B30" s="20"/>
      <c r="C30" s="20"/>
      <c r="D30" s="19" t="s">
        <v>744</v>
      </c>
      <c r="E30" s="86"/>
      <c r="F30" s="86"/>
      <c r="L30" s="17" t="s">
        <v>61</v>
      </c>
      <c r="M30" s="17" t="s">
        <v>86</v>
      </c>
      <c r="O30" s="21" t="s">
        <v>155</v>
      </c>
      <c r="Q30" s="56" t="s">
        <v>493</v>
      </c>
    </row>
    <row r="31" spans="1:17" x14ac:dyDescent="0.25">
      <c r="B31" s="20"/>
      <c r="C31" s="20"/>
      <c r="D31" s="19" t="s">
        <v>670</v>
      </c>
      <c r="E31" s="86"/>
      <c r="F31" s="86"/>
      <c r="L31" s="17" t="s">
        <v>62</v>
      </c>
      <c r="M31" s="17" t="s">
        <v>86</v>
      </c>
      <c r="O31" s="21" t="s">
        <v>156</v>
      </c>
      <c r="Q31" s="56" t="s">
        <v>494</v>
      </c>
    </row>
    <row r="32" spans="1:17" x14ac:dyDescent="0.25">
      <c r="B32" s="20"/>
      <c r="C32" s="20"/>
      <c r="D32" s="19" t="s">
        <v>745</v>
      </c>
      <c r="E32" s="86"/>
      <c r="F32" s="86"/>
      <c r="L32" s="17" t="s">
        <v>63</v>
      </c>
      <c r="M32" s="17" t="s">
        <v>86</v>
      </c>
      <c r="O32" s="21" t="s">
        <v>157</v>
      </c>
      <c r="Q32" s="56" t="s">
        <v>496</v>
      </c>
    </row>
    <row r="33" spans="2:17" x14ac:dyDescent="0.25">
      <c r="B33" s="20"/>
      <c r="C33" s="20"/>
      <c r="D33" s="18" t="s">
        <v>671</v>
      </c>
      <c r="E33" s="87"/>
      <c r="F33" s="87"/>
      <c r="L33" s="17" t="s">
        <v>64</v>
      </c>
      <c r="M33" s="17" t="s">
        <v>86</v>
      </c>
      <c r="O33" s="21" t="s">
        <v>158</v>
      </c>
      <c r="Q33" s="56" t="s">
        <v>497</v>
      </c>
    </row>
    <row r="34" spans="2:17" x14ac:dyDescent="0.25">
      <c r="B34" s="20"/>
      <c r="C34" s="20"/>
      <c r="D34" s="18" t="s">
        <v>746</v>
      </c>
      <c r="E34" s="87"/>
      <c r="F34" s="87"/>
      <c r="L34" s="17" t="s">
        <v>65</v>
      </c>
      <c r="M34" s="17" t="s">
        <v>86</v>
      </c>
      <c r="O34" s="21" t="s">
        <v>159</v>
      </c>
      <c r="Q34" s="56" t="s">
        <v>498</v>
      </c>
    </row>
    <row r="35" spans="2:17" x14ac:dyDescent="0.25">
      <c r="B35" s="20"/>
      <c r="C35" s="20"/>
      <c r="D35" s="18" t="s">
        <v>666</v>
      </c>
      <c r="E35" s="87"/>
      <c r="F35" s="87"/>
      <c r="L35" s="17" t="s">
        <v>66</v>
      </c>
      <c r="M35" s="17" t="s">
        <v>86</v>
      </c>
      <c r="O35" s="21" t="s">
        <v>160</v>
      </c>
      <c r="Q35" s="56" t="s">
        <v>495</v>
      </c>
    </row>
    <row r="36" spans="2:17" x14ac:dyDescent="0.25">
      <c r="B36" s="20"/>
      <c r="C36" s="20"/>
      <c r="L36" s="17" t="s">
        <v>67</v>
      </c>
      <c r="M36" s="17" t="s">
        <v>86</v>
      </c>
      <c r="O36" s="21" t="s">
        <v>161</v>
      </c>
      <c r="Q36" s="56" t="s">
        <v>499</v>
      </c>
    </row>
    <row r="37" spans="2:17" x14ac:dyDescent="0.25">
      <c r="B37" s="20"/>
      <c r="C37" s="20"/>
      <c r="L37" s="17" t="s">
        <v>68</v>
      </c>
      <c r="M37" s="17" t="s">
        <v>86</v>
      </c>
      <c r="O37" s="21" t="s">
        <v>162</v>
      </c>
      <c r="Q37" s="56" t="s">
        <v>500</v>
      </c>
    </row>
    <row r="38" spans="2:17" x14ac:dyDescent="0.25">
      <c r="B38" s="20"/>
      <c r="C38" s="20"/>
      <c r="L38" s="17" t="s">
        <v>69</v>
      </c>
      <c r="M38" s="17" t="s">
        <v>86</v>
      </c>
      <c r="O38" s="21" t="s">
        <v>163</v>
      </c>
      <c r="Q38" s="56" t="s">
        <v>501</v>
      </c>
    </row>
    <row r="39" spans="2:17" x14ac:dyDescent="0.25">
      <c r="B39" s="20"/>
      <c r="C39" s="20"/>
      <c r="D39" s="20"/>
      <c r="E39" s="20"/>
      <c r="F39" s="20"/>
      <c r="L39" s="17" t="s">
        <v>33</v>
      </c>
      <c r="M39" s="17" t="s">
        <v>86</v>
      </c>
      <c r="O39" s="21" t="s">
        <v>164</v>
      </c>
      <c r="Q39" s="56" t="s">
        <v>502</v>
      </c>
    </row>
    <row r="40" spans="2:17" x14ac:dyDescent="0.25">
      <c r="B40" s="20"/>
      <c r="C40" s="20"/>
      <c r="D40" s="20"/>
      <c r="E40" s="20"/>
      <c r="F40" s="20"/>
      <c r="L40" s="17" t="s">
        <v>70</v>
      </c>
      <c r="M40" s="17" t="s">
        <v>86</v>
      </c>
      <c r="O40" s="21" t="s">
        <v>165</v>
      </c>
      <c r="Q40" s="56" t="s">
        <v>503</v>
      </c>
    </row>
    <row r="41" spans="2:17" x14ac:dyDescent="0.25">
      <c r="B41" s="20"/>
      <c r="C41" s="20"/>
      <c r="D41" s="20"/>
      <c r="E41" s="20"/>
      <c r="F41" s="20"/>
      <c r="L41" s="17" t="s">
        <v>71</v>
      </c>
      <c r="M41" s="17" t="s">
        <v>86</v>
      </c>
      <c r="O41" s="21" t="s">
        <v>166</v>
      </c>
      <c r="Q41" s="56" t="s">
        <v>504</v>
      </c>
    </row>
    <row r="42" spans="2:17" x14ac:dyDescent="0.25">
      <c r="B42" s="20"/>
      <c r="L42" s="17" t="s">
        <v>72</v>
      </c>
      <c r="M42" s="17" t="s">
        <v>86</v>
      </c>
      <c r="O42" s="21" t="s">
        <v>167</v>
      </c>
      <c r="Q42" s="56" t="s">
        <v>706</v>
      </c>
    </row>
    <row r="43" spans="2:17" x14ac:dyDescent="0.25">
      <c r="L43" s="17" t="s">
        <v>73</v>
      </c>
      <c r="M43" s="17" t="s">
        <v>86</v>
      </c>
      <c r="O43" s="21" t="s">
        <v>168</v>
      </c>
      <c r="Q43" s="56" t="s">
        <v>707</v>
      </c>
    </row>
    <row r="44" spans="2:17" x14ac:dyDescent="0.25">
      <c r="L44" s="17" t="s">
        <v>34</v>
      </c>
      <c r="M44" s="17" t="s">
        <v>86</v>
      </c>
      <c r="O44" s="21" t="s">
        <v>169</v>
      </c>
      <c r="Q44" s="56" t="s">
        <v>505</v>
      </c>
    </row>
    <row r="45" spans="2:17" x14ac:dyDescent="0.25">
      <c r="L45" s="17" t="s">
        <v>74</v>
      </c>
      <c r="M45" s="17" t="s">
        <v>86</v>
      </c>
      <c r="O45" s="21" t="s">
        <v>170</v>
      </c>
      <c r="Q45" s="56" t="s">
        <v>708</v>
      </c>
    </row>
    <row r="46" spans="2:17" x14ac:dyDescent="0.25">
      <c r="L46" s="17" t="s">
        <v>75</v>
      </c>
      <c r="M46" s="17" t="s">
        <v>86</v>
      </c>
      <c r="O46" s="21" t="s">
        <v>171</v>
      </c>
      <c r="Q46" s="56" t="s">
        <v>506</v>
      </c>
    </row>
    <row r="47" spans="2:17" x14ac:dyDescent="0.25">
      <c r="L47" s="17" t="s">
        <v>76</v>
      </c>
      <c r="M47" s="17" t="s">
        <v>86</v>
      </c>
      <c r="O47" s="21" t="s">
        <v>172</v>
      </c>
      <c r="Q47" s="56" t="s">
        <v>507</v>
      </c>
    </row>
    <row r="48" spans="2:17" x14ac:dyDescent="0.25">
      <c r="L48" s="17" t="s">
        <v>77</v>
      </c>
      <c r="M48" s="17" t="s">
        <v>86</v>
      </c>
      <c r="O48" s="21" t="s">
        <v>173</v>
      </c>
      <c r="Q48" s="56" t="s">
        <v>508</v>
      </c>
    </row>
    <row r="49" spans="12:17" x14ac:dyDescent="0.25">
      <c r="L49" s="17" t="s">
        <v>78</v>
      </c>
      <c r="M49" s="17" t="s">
        <v>86</v>
      </c>
      <c r="O49" s="21" t="s">
        <v>174</v>
      </c>
      <c r="Q49" s="56" t="s">
        <v>709</v>
      </c>
    </row>
    <row r="50" spans="12:17" x14ac:dyDescent="0.25">
      <c r="L50" s="17" t="s">
        <v>79</v>
      </c>
      <c r="M50" s="17" t="s">
        <v>86</v>
      </c>
      <c r="O50" s="21" t="s">
        <v>175</v>
      </c>
      <c r="Q50" s="56" t="s">
        <v>509</v>
      </c>
    </row>
    <row r="51" spans="12:17" x14ac:dyDescent="0.25">
      <c r="L51" s="17" t="s">
        <v>80</v>
      </c>
      <c r="M51" s="17" t="s">
        <v>86</v>
      </c>
      <c r="O51" s="21" t="s">
        <v>176</v>
      </c>
      <c r="Q51" s="56" t="s">
        <v>510</v>
      </c>
    </row>
    <row r="52" spans="12:17" x14ac:dyDescent="0.25">
      <c r="L52" s="17" t="s">
        <v>81</v>
      </c>
      <c r="M52" s="17" t="s">
        <v>86</v>
      </c>
      <c r="O52" s="21" t="s">
        <v>177</v>
      </c>
      <c r="Q52" s="56" t="s">
        <v>511</v>
      </c>
    </row>
    <row r="53" spans="12:17" x14ac:dyDescent="0.25">
      <c r="L53" s="17" t="s">
        <v>82</v>
      </c>
      <c r="M53" s="17" t="s">
        <v>86</v>
      </c>
      <c r="O53" s="21" t="s">
        <v>178</v>
      </c>
      <c r="Q53" s="56" t="s">
        <v>512</v>
      </c>
    </row>
    <row r="54" spans="12:17" x14ac:dyDescent="0.25">
      <c r="L54" s="17" t="s">
        <v>83</v>
      </c>
      <c r="M54" s="17" t="s">
        <v>86</v>
      </c>
      <c r="O54" s="21" t="s">
        <v>179</v>
      </c>
      <c r="Q54" s="56" t="s">
        <v>513</v>
      </c>
    </row>
    <row r="55" spans="12:17" x14ac:dyDescent="0.25">
      <c r="L55" s="17" t="s">
        <v>84</v>
      </c>
      <c r="M55" s="17" t="s">
        <v>86</v>
      </c>
      <c r="O55" s="21" t="s">
        <v>180</v>
      </c>
      <c r="Q55" s="56" t="s">
        <v>514</v>
      </c>
    </row>
    <row r="56" spans="12:17" x14ac:dyDescent="0.25">
      <c r="L56" s="17" t="s">
        <v>85</v>
      </c>
      <c r="M56" s="17" t="s">
        <v>86</v>
      </c>
      <c r="O56" s="21" t="s">
        <v>181</v>
      </c>
      <c r="Q56" s="56" t="s">
        <v>515</v>
      </c>
    </row>
    <row r="57" spans="12:17" x14ac:dyDescent="0.25">
      <c r="L57" s="17" t="s">
        <v>35</v>
      </c>
      <c r="M57" s="17" t="s">
        <v>86</v>
      </c>
      <c r="O57" s="21" t="s">
        <v>182</v>
      </c>
      <c r="Q57" s="56" t="s">
        <v>516</v>
      </c>
    </row>
    <row r="58" spans="12:17" x14ac:dyDescent="0.25">
      <c r="O58" s="21" t="s">
        <v>183</v>
      </c>
      <c r="Q58" s="56" t="s">
        <v>517</v>
      </c>
    </row>
    <row r="59" spans="12:17" x14ac:dyDescent="0.25">
      <c r="O59" s="21" t="s">
        <v>184</v>
      </c>
      <c r="Q59" s="56" t="s">
        <v>518</v>
      </c>
    </row>
    <row r="60" spans="12:17" x14ac:dyDescent="0.25">
      <c r="O60" s="21" t="s">
        <v>185</v>
      </c>
      <c r="Q60" s="56" t="s">
        <v>519</v>
      </c>
    </row>
    <row r="61" spans="12:17" x14ac:dyDescent="0.25">
      <c r="O61" s="21" t="s">
        <v>186</v>
      </c>
      <c r="Q61" s="56" t="s">
        <v>520</v>
      </c>
    </row>
    <row r="62" spans="12:17" x14ac:dyDescent="0.25">
      <c r="O62" s="21" t="s">
        <v>187</v>
      </c>
      <c r="Q62" s="56" t="s">
        <v>521</v>
      </c>
    </row>
    <row r="63" spans="12:17" x14ac:dyDescent="0.25">
      <c r="O63" s="21" t="s">
        <v>188</v>
      </c>
      <c r="Q63" s="56" t="s">
        <v>522</v>
      </c>
    </row>
    <row r="64" spans="12:17" x14ac:dyDescent="0.25">
      <c r="O64" s="21" t="s">
        <v>189</v>
      </c>
      <c r="Q64" s="56" t="s">
        <v>523</v>
      </c>
    </row>
    <row r="65" spans="15:17" x14ac:dyDescent="0.25">
      <c r="O65" s="21" t="s">
        <v>190</v>
      </c>
      <c r="Q65" s="56" t="s">
        <v>524</v>
      </c>
    </row>
    <row r="66" spans="15:17" x14ac:dyDescent="0.25">
      <c r="O66" s="21" t="s">
        <v>191</v>
      </c>
      <c r="Q66" s="56" t="s">
        <v>525</v>
      </c>
    </row>
    <row r="67" spans="15:17" x14ac:dyDescent="0.25">
      <c r="O67" s="21" t="s">
        <v>192</v>
      </c>
      <c r="Q67" s="56" t="s">
        <v>45</v>
      </c>
    </row>
    <row r="68" spans="15:17" x14ac:dyDescent="0.25">
      <c r="O68" s="21" t="s">
        <v>193</v>
      </c>
      <c r="Q68" s="56" t="s">
        <v>526</v>
      </c>
    </row>
    <row r="69" spans="15:17" x14ac:dyDescent="0.25">
      <c r="O69" s="21" t="s">
        <v>194</v>
      </c>
      <c r="Q69" s="56" t="s">
        <v>527</v>
      </c>
    </row>
    <row r="70" spans="15:17" x14ac:dyDescent="0.25">
      <c r="O70" s="21" t="s">
        <v>195</v>
      </c>
      <c r="Q70" s="56" t="s">
        <v>528</v>
      </c>
    </row>
    <row r="71" spans="15:17" x14ac:dyDescent="0.25">
      <c r="O71" s="21" t="s">
        <v>196</v>
      </c>
      <c r="Q71" s="56" t="s">
        <v>529</v>
      </c>
    </row>
    <row r="72" spans="15:17" x14ac:dyDescent="0.25">
      <c r="O72" s="21" t="s">
        <v>197</v>
      </c>
      <c r="Q72" s="56" t="s">
        <v>530</v>
      </c>
    </row>
    <row r="73" spans="15:17" x14ac:dyDescent="0.25">
      <c r="O73" s="21" t="s">
        <v>198</v>
      </c>
      <c r="Q73" s="56" t="s">
        <v>531</v>
      </c>
    </row>
    <row r="74" spans="15:17" x14ac:dyDescent="0.25">
      <c r="O74" s="21" t="s">
        <v>199</v>
      </c>
      <c r="Q74" s="56" t="s">
        <v>532</v>
      </c>
    </row>
    <row r="75" spans="15:17" x14ac:dyDescent="0.25">
      <c r="O75" s="21" t="s">
        <v>200</v>
      </c>
      <c r="Q75" s="56" t="s">
        <v>533</v>
      </c>
    </row>
    <row r="76" spans="15:17" x14ac:dyDescent="0.25">
      <c r="O76" s="21" t="s">
        <v>201</v>
      </c>
      <c r="Q76" s="56" t="s">
        <v>534</v>
      </c>
    </row>
    <row r="77" spans="15:17" x14ac:dyDescent="0.25">
      <c r="O77" s="21" t="s">
        <v>202</v>
      </c>
      <c r="Q77" s="56" t="s">
        <v>535</v>
      </c>
    </row>
    <row r="78" spans="15:17" x14ac:dyDescent="0.25">
      <c r="O78" s="21" t="s">
        <v>203</v>
      </c>
      <c r="Q78" s="56" t="s">
        <v>536</v>
      </c>
    </row>
    <row r="79" spans="15:17" x14ac:dyDescent="0.25">
      <c r="O79" s="21" t="s">
        <v>204</v>
      </c>
      <c r="Q79" s="56" t="s">
        <v>710</v>
      </c>
    </row>
    <row r="80" spans="15:17" x14ac:dyDescent="0.25">
      <c r="O80" s="21" t="s">
        <v>205</v>
      </c>
      <c r="Q80" s="56" t="s">
        <v>537</v>
      </c>
    </row>
    <row r="81" spans="15:17" x14ac:dyDescent="0.25">
      <c r="O81" s="21" t="s">
        <v>206</v>
      </c>
      <c r="Q81" s="56" t="s">
        <v>538</v>
      </c>
    </row>
    <row r="82" spans="15:17" x14ac:dyDescent="0.25">
      <c r="O82" s="21" t="s">
        <v>207</v>
      </c>
      <c r="Q82" s="56" t="s">
        <v>539</v>
      </c>
    </row>
    <row r="83" spans="15:17" x14ac:dyDescent="0.25">
      <c r="O83" s="21" t="s">
        <v>208</v>
      </c>
      <c r="Q83" s="56" t="s">
        <v>540</v>
      </c>
    </row>
    <row r="84" spans="15:17" x14ac:dyDescent="0.25">
      <c r="O84" s="21" t="s">
        <v>209</v>
      </c>
      <c r="Q84" s="56" t="s">
        <v>541</v>
      </c>
    </row>
    <row r="85" spans="15:17" x14ac:dyDescent="0.25">
      <c r="O85" s="21" t="s">
        <v>210</v>
      </c>
      <c r="Q85" s="56" t="s">
        <v>542</v>
      </c>
    </row>
    <row r="86" spans="15:17" x14ac:dyDescent="0.25">
      <c r="O86" s="21" t="s">
        <v>211</v>
      </c>
      <c r="Q86" s="56" t="s">
        <v>543</v>
      </c>
    </row>
    <row r="87" spans="15:17" x14ac:dyDescent="0.25">
      <c r="O87" s="21" t="s">
        <v>212</v>
      </c>
      <c r="Q87" s="56" t="s">
        <v>544</v>
      </c>
    </row>
    <row r="88" spans="15:17" x14ac:dyDescent="0.25">
      <c r="O88" s="21" t="s">
        <v>213</v>
      </c>
      <c r="Q88" s="56" t="s">
        <v>545</v>
      </c>
    </row>
    <row r="89" spans="15:17" x14ac:dyDescent="0.25">
      <c r="O89" s="21" t="s">
        <v>214</v>
      </c>
      <c r="Q89" s="56" t="s">
        <v>546</v>
      </c>
    </row>
    <row r="90" spans="15:17" x14ac:dyDescent="0.25">
      <c r="O90" s="21" t="s">
        <v>215</v>
      </c>
      <c r="Q90" s="56" t="s">
        <v>547</v>
      </c>
    </row>
    <row r="91" spans="15:17" x14ac:dyDescent="0.25">
      <c r="O91" s="21" t="s">
        <v>216</v>
      </c>
      <c r="Q91" s="56" t="s">
        <v>548</v>
      </c>
    </row>
    <row r="92" spans="15:17" x14ac:dyDescent="0.25">
      <c r="O92" s="21" t="s">
        <v>217</v>
      </c>
      <c r="Q92" s="56" t="s">
        <v>549</v>
      </c>
    </row>
    <row r="93" spans="15:17" x14ac:dyDescent="0.25">
      <c r="O93" s="21" t="s">
        <v>218</v>
      </c>
      <c r="Q93" s="56" t="s">
        <v>550</v>
      </c>
    </row>
    <row r="94" spans="15:17" x14ac:dyDescent="0.25">
      <c r="O94" s="21" t="s">
        <v>219</v>
      </c>
      <c r="Q94" s="56" t="s">
        <v>551</v>
      </c>
    </row>
    <row r="95" spans="15:17" x14ac:dyDescent="0.25">
      <c r="O95" s="21" t="s">
        <v>220</v>
      </c>
      <c r="Q95" s="56" t="s">
        <v>552</v>
      </c>
    </row>
    <row r="96" spans="15:17" x14ac:dyDescent="0.25">
      <c r="O96" s="21" t="s">
        <v>221</v>
      </c>
      <c r="Q96" s="56" t="s">
        <v>553</v>
      </c>
    </row>
    <row r="97" spans="15:17" x14ac:dyDescent="0.25">
      <c r="O97" s="21" t="s">
        <v>222</v>
      </c>
      <c r="Q97" s="56" t="s">
        <v>711</v>
      </c>
    </row>
    <row r="98" spans="15:17" x14ac:dyDescent="0.25">
      <c r="O98" s="21" t="s">
        <v>223</v>
      </c>
      <c r="Q98" s="56" t="s">
        <v>554</v>
      </c>
    </row>
    <row r="99" spans="15:17" x14ac:dyDescent="0.25">
      <c r="O99" s="21" t="s">
        <v>224</v>
      </c>
      <c r="Q99" s="56" t="s">
        <v>555</v>
      </c>
    </row>
    <row r="100" spans="15:17" x14ac:dyDescent="0.25">
      <c r="O100" s="21" t="s">
        <v>225</v>
      </c>
      <c r="Q100" s="56" t="s">
        <v>556</v>
      </c>
    </row>
    <row r="101" spans="15:17" x14ac:dyDescent="0.25">
      <c r="O101" s="21" t="s">
        <v>226</v>
      </c>
      <c r="Q101" s="56" t="s">
        <v>557</v>
      </c>
    </row>
    <row r="102" spans="15:17" x14ac:dyDescent="0.25">
      <c r="O102" s="21" t="s">
        <v>227</v>
      </c>
      <c r="Q102" s="56" t="s">
        <v>558</v>
      </c>
    </row>
    <row r="103" spans="15:17" x14ac:dyDescent="0.25">
      <c r="O103" s="21" t="s">
        <v>228</v>
      </c>
      <c r="Q103" s="56" t="s">
        <v>559</v>
      </c>
    </row>
    <row r="104" spans="15:17" x14ac:dyDescent="0.25">
      <c r="O104" s="21" t="s">
        <v>229</v>
      </c>
      <c r="Q104" s="56" t="s">
        <v>560</v>
      </c>
    </row>
    <row r="105" spans="15:17" x14ac:dyDescent="0.25">
      <c r="O105" s="21" t="s">
        <v>230</v>
      </c>
      <c r="Q105" s="56" t="s">
        <v>561</v>
      </c>
    </row>
    <row r="106" spans="15:17" x14ac:dyDescent="0.25">
      <c r="O106" s="21" t="s">
        <v>231</v>
      </c>
      <c r="Q106" s="56" t="s">
        <v>562</v>
      </c>
    </row>
    <row r="107" spans="15:17" x14ac:dyDescent="0.25">
      <c r="O107" s="21" t="s">
        <v>232</v>
      </c>
      <c r="Q107" s="56" t="s">
        <v>563</v>
      </c>
    </row>
    <row r="108" spans="15:17" x14ac:dyDescent="0.25">
      <c r="O108" s="21" t="s">
        <v>233</v>
      </c>
      <c r="Q108" s="56" t="s">
        <v>564</v>
      </c>
    </row>
    <row r="109" spans="15:17" x14ac:dyDescent="0.25">
      <c r="O109" s="21" t="s">
        <v>234</v>
      </c>
      <c r="Q109" s="56" t="s">
        <v>565</v>
      </c>
    </row>
    <row r="110" spans="15:17" x14ac:dyDescent="0.25">
      <c r="O110" s="21" t="s">
        <v>235</v>
      </c>
      <c r="Q110" s="56" t="s">
        <v>566</v>
      </c>
    </row>
    <row r="111" spans="15:17" x14ac:dyDescent="0.25">
      <c r="O111" s="21" t="s">
        <v>236</v>
      </c>
      <c r="Q111" s="56" t="s">
        <v>567</v>
      </c>
    </row>
    <row r="112" spans="15:17" x14ac:dyDescent="0.25">
      <c r="O112" s="21" t="s">
        <v>237</v>
      </c>
      <c r="Q112" s="56" t="s">
        <v>568</v>
      </c>
    </row>
    <row r="113" spans="15:17" x14ac:dyDescent="0.25">
      <c r="O113" s="21" t="s">
        <v>238</v>
      </c>
      <c r="Q113" s="56" t="s">
        <v>569</v>
      </c>
    </row>
    <row r="114" spans="15:17" x14ac:dyDescent="0.25">
      <c r="O114" s="21" t="s">
        <v>239</v>
      </c>
      <c r="Q114" s="56" t="s">
        <v>570</v>
      </c>
    </row>
    <row r="115" spans="15:17" x14ac:dyDescent="0.25">
      <c r="O115" s="21" t="s">
        <v>240</v>
      </c>
      <c r="Q115" s="56" t="s">
        <v>571</v>
      </c>
    </row>
    <row r="116" spans="15:17" x14ac:dyDescent="0.25">
      <c r="O116" s="21" t="s">
        <v>241</v>
      </c>
      <c r="Q116" s="56" t="s">
        <v>572</v>
      </c>
    </row>
    <row r="117" spans="15:17" x14ac:dyDescent="0.25">
      <c r="O117" s="21" t="s">
        <v>242</v>
      </c>
      <c r="Q117" s="56" t="s">
        <v>574</v>
      </c>
    </row>
    <row r="118" spans="15:17" x14ac:dyDescent="0.25">
      <c r="O118" s="21" t="s">
        <v>243</v>
      </c>
      <c r="Q118" s="56" t="s">
        <v>575</v>
      </c>
    </row>
    <row r="119" spans="15:17" x14ac:dyDescent="0.25">
      <c r="O119" s="21" t="s">
        <v>244</v>
      </c>
      <c r="Q119" s="56" t="s">
        <v>576</v>
      </c>
    </row>
    <row r="120" spans="15:17" x14ac:dyDescent="0.25">
      <c r="O120" s="21" t="s">
        <v>245</v>
      </c>
      <c r="Q120" s="56" t="s">
        <v>577</v>
      </c>
    </row>
    <row r="121" spans="15:17" x14ac:dyDescent="0.25">
      <c r="O121" s="21" t="s">
        <v>246</v>
      </c>
      <c r="Q121" s="56" t="s">
        <v>578</v>
      </c>
    </row>
    <row r="122" spans="15:17" x14ac:dyDescent="0.25">
      <c r="O122" s="21" t="s">
        <v>247</v>
      </c>
      <c r="Q122" s="56" t="s">
        <v>712</v>
      </c>
    </row>
    <row r="123" spans="15:17" x14ac:dyDescent="0.25">
      <c r="O123" s="21" t="s">
        <v>248</v>
      </c>
      <c r="Q123" s="56" t="s">
        <v>579</v>
      </c>
    </row>
    <row r="124" spans="15:17" x14ac:dyDescent="0.25">
      <c r="O124" s="21" t="s">
        <v>249</v>
      </c>
      <c r="Q124" s="56" t="s">
        <v>580</v>
      </c>
    </row>
    <row r="125" spans="15:17" x14ac:dyDescent="0.25">
      <c r="O125" s="21" t="s">
        <v>250</v>
      </c>
      <c r="Q125" s="56" t="s">
        <v>581</v>
      </c>
    </row>
    <row r="126" spans="15:17" x14ac:dyDescent="0.25">
      <c r="O126" s="21" t="s">
        <v>251</v>
      </c>
      <c r="Q126" s="56" t="s">
        <v>582</v>
      </c>
    </row>
    <row r="127" spans="15:17" x14ac:dyDescent="0.25">
      <c r="O127" s="21" t="s">
        <v>252</v>
      </c>
      <c r="Q127" s="56" t="s">
        <v>713</v>
      </c>
    </row>
    <row r="128" spans="15:17" x14ac:dyDescent="0.25">
      <c r="O128" s="21" t="s">
        <v>253</v>
      </c>
      <c r="Q128" s="56" t="s">
        <v>583</v>
      </c>
    </row>
    <row r="129" spans="15:17" x14ac:dyDescent="0.25">
      <c r="O129" s="21" t="s">
        <v>254</v>
      </c>
      <c r="Q129" s="56" t="s">
        <v>584</v>
      </c>
    </row>
    <row r="130" spans="15:17" x14ac:dyDescent="0.25">
      <c r="O130" s="21" t="s">
        <v>255</v>
      </c>
      <c r="Q130" s="56" t="s">
        <v>585</v>
      </c>
    </row>
    <row r="131" spans="15:17" x14ac:dyDescent="0.25">
      <c r="O131" s="21" t="s">
        <v>256</v>
      </c>
      <c r="Q131" s="56" t="s">
        <v>586</v>
      </c>
    </row>
    <row r="132" spans="15:17" x14ac:dyDescent="0.25">
      <c r="O132" s="21" t="s">
        <v>257</v>
      </c>
      <c r="Q132" s="56" t="s">
        <v>714</v>
      </c>
    </row>
    <row r="133" spans="15:17" x14ac:dyDescent="0.25">
      <c r="O133" s="21" t="s">
        <v>258</v>
      </c>
      <c r="Q133" s="57" t="s">
        <v>715</v>
      </c>
    </row>
    <row r="134" spans="15:17" x14ac:dyDescent="0.25">
      <c r="O134" s="21" t="s">
        <v>259</v>
      </c>
      <c r="Q134" s="56" t="s">
        <v>588</v>
      </c>
    </row>
    <row r="135" spans="15:17" x14ac:dyDescent="0.25">
      <c r="O135" s="21" t="s">
        <v>260</v>
      </c>
      <c r="Q135" s="56" t="s">
        <v>589</v>
      </c>
    </row>
    <row r="136" spans="15:17" x14ac:dyDescent="0.25">
      <c r="O136" s="21" t="s">
        <v>261</v>
      </c>
      <c r="Q136" s="56" t="s">
        <v>590</v>
      </c>
    </row>
    <row r="137" spans="15:17" x14ac:dyDescent="0.25">
      <c r="O137" s="21" t="s">
        <v>262</v>
      </c>
      <c r="Q137" s="56" t="s">
        <v>591</v>
      </c>
    </row>
    <row r="138" spans="15:17" x14ac:dyDescent="0.25">
      <c r="O138" s="21" t="s">
        <v>263</v>
      </c>
      <c r="Q138" s="56" t="s">
        <v>592</v>
      </c>
    </row>
    <row r="139" spans="15:17" x14ac:dyDescent="0.25">
      <c r="O139" s="21" t="s">
        <v>264</v>
      </c>
      <c r="Q139" s="56" t="s">
        <v>593</v>
      </c>
    </row>
    <row r="140" spans="15:17" x14ac:dyDescent="0.25">
      <c r="O140" s="21" t="s">
        <v>265</v>
      </c>
      <c r="Q140" s="56" t="s">
        <v>594</v>
      </c>
    </row>
    <row r="141" spans="15:17" x14ac:dyDescent="0.25">
      <c r="O141" s="21" t="s">
        <v>266</v>
      </c>
      <c r="Q141" s="56" t="s">
        <v>595</v>
      </c>
    </row>
    <row r="142" spans="15:17" x14ac:dyDescent="0.25">
      <c r="O142" s="21" t="s">
        <v>267</v>
      </c>
      <c r="Q142" s="56" t="s">
        <v>596</v>
      </c>
    </row>
    <row r="143" spans="15:17" x14ac:dyDescent="0.25">
      <c r="O143" s="21" t="s">
        <v>268</v>
      </c>
      <c r="Q143" s="56" t="s">
        <v>597</v>
      </c>
    </row>
    <row r="144" spans="15:17" x14ac:dyDescent="0.25">
      <c r="O144" s="21" t="s">
        <v>269</v>
      </c>
      <c r="Q144" s="56" t="s">
        <v>598</v>
      </c>
    </row>
    <row r="145" spans="15:17" x14ac:dyDescent="0.25">
      <c r="O145" s="21" t="s">
        <v>270</v>
      </c>
      <c r="Q145" s="56" t="s">
        <v>599</v>
      </c>
    </row>
    <row r="146" spans="15:17" x14ac:dyDescent="0.25">
      <c r="O146" s="21" t="s">
        <v>271</v>
      </c>
      <c r="Q146" s="56" t="s">
        <v>600</v>
      </c>
    </row>
    <row r="147" spans="15:17" x14ac:dyDescent="0.25">
      <c r="O147" s="21" t="s">
        <v>272</v>
      </c>
      <c r="Q147" s="56" t="s">
        <v>573</v>
      </c>
    </row>
    <row r="148" spans="15:17" x14ac:dyDescent="0.25">
      <c r="O148" s="21" t="s">
        <v>273</v>
      </c>
      <c r="Q148" s="56" t="s">
        <v>601</v>
      </c>
    </row>
    <row r="149" spans="15:17" x14ac:dyDescent="0.25">
      <c r="O149" s="21" t="s">
        <v>274</v>
      </c>
      <c r="Q149" s="56" t="s">
        <v>716</v>
      </c>
    </row>
    <row r="150" spans="15:17" x14ac:dyDescent="0.25">
      <c r="O150" s="21" t="s">
        <v>275</v>
      </c>
      <c r="Q150" s="56" t="s">
        <v>602</v>
      </c>
    </row>
    <row r="151" spans="15:17" x14ac:dyDescent="0.25">
      <c r="O151" s="21" t="s">
        <v>276</v>
      </c>
      <c r="Q151" s="56" t="s">
        <v>603</v>
      </c>
    </row>
    <row r="152" spans="15:17" x14ac:dyDescent="0.25">
      <c r="O152" s="21" t="s">
        <v>277</v>
      </c>
      <c r="Q152" s="56" t="s">
        <v>604</v>
      </c>
    </row>
    <row r="153" spans="15:17" x14ac:dyDescent="0.25">
      <c r="O153" s="21" t="s">
        <v>278</v>
      </c>
      <c r="Q153" s="56" t="s">
        <v>605</v>
      </c>
    </row>
    <row r="154" spans="15:17" x14ac:dyDescent="0.25">
      <c r="O154" s="21" t="s">
        <v>279</v>
      </c>
      <c r="Q154" s="56" t="s">
        <v>606</v>
      </c>
    </row>
    <row r="155" spans="15:17" x14ac:dyDescent="0.25">
      <c r="O155" s="21" t="s">
        <v>280</v>
      </c>
      <c r="Q155" s="56" t="s">
        <v>607</v>
      </c>
    </row>
    <row r="156" spans="15:17" x14ac:dyDescent="0.25">
      <c r="O156" s="21" t="s">
        <v>281</v>
      </c>
      <c r="Q156" s="56" t="s">
        <v>608</v>
      </c>
    </row>
    <row r="157" spans="15:17" x14ac:dyDescent="0.25">
      <c r="O157" s="21" t="s">
        <v>282</v>
      </c>
      <c r="Q157" s="56" t="s">
        <v>609</v>
      </c>
    </row>
    <row r="158" spans="15:17" x14ac:dyDescent="0.25">
      <c r="O158" s="21" t="s">
        <v>283</v>
      </c>
      <c r="Q158" s="56" t="s">
        <v>610</v>
      </c>
    </row>
    <row r="159" spans="15:17" x14ac:dyDescent="0.25">
      <c r="O159" s="21" t="s">
        <v>284</v>
      </c>
      <c r="Q159" s="56" t="s">
        <v>611</v>
      </c>
    </row>
    <row r="160" spans="15:17" x14ac:dyDescent="0.25">
      <c r="O160" s="21" t="s">
        <v>285</v>
      </c>
      <c r="Q160" s="56" t="s">
        <v>612</v>
      </c>
    </row>
    <row r="161" spans="15:17" x14ac:dyDescent="0.25">
      <c r="O161" s="21" t="s">
        <v>286</v>
      </c>
      <c r="Q161" s="56" t="s">
        <v>613</v>
      </c>
    </row>
    <row r="162" spans="15:17" x14ac:dyDescent="0.25">
      <c r="O162" s="21" t="s">
        <v>287</v>
      </c>
      <c r="Q162" s="56" t="s">
        <v>614</v>
      </c>
    </row>
    <row r="163" spans="15:17" x14ac:dyDescent="0.25">
      <c r="O163" s="21" t="s">
        <v>288</v>
      </c>
      <c r="Q163" s="56" t="s">
        <v>615</v>
      </c>
    </row>
    <row r="164" spans="15:17" x14ac:dyDescent="0.25">
      <c r="O164" s="21" t="s">
        <v>289</v>
      </c>
      <c r="Q164" s="56" t="s">
        <v>616</v>
      </c>
    </row>
    <row r="165" spans="15:17" x14ac:dyDescent="0.25">
      <c r="O165" s="21" t="s">
        <v>290</v>
      </c>
      <c r="Q165" s="56" t="s">
        <v>617</v>
      </c>
    </row>
    <row r="166" spans="15:17" x14ac:dyDescent="0.25">
      <c r="O166" s="21" t="s">
        <v>291</v>
      </c>
      <c r="Q166" s="56" t="s">
        <v>618</v>
      </c>
    </row>
    <row r="167" spans="15:17" x14ac:dyDescent="0.25">
      <c r="O167" s="21" t="s">
        <v>292</v>
      </c>
      <c r="Q167" s="56" t="s">
        <v>619</v>
      </c>
    </row>
    <row r="168" spans="15:17" x14ac:dyDescent="0.25">
      <c r="O168" s="21" t="s">
        <v>293</v>
      </c>
      <c r="Q168" s="57" t="s">
        <v>717</v>
      </c>
    </row>
    <row r="169" spans="15:17" x14ac:dyDescent="0.25">
      <c r="O169" s="21" t="s">
        <v>294</v>
      </c>
      <c r="Q169" s="56" t="s">
        <v>620</v>
      </c>
    </row>
    <row r="170" spans="15:17" x14ac:dyDescent="0.25">
      <c r="O170" s="21" t="s">
        <v>295</v>
      </c>
      <c r="Q170" s="56" t="s">
        <v>621</v>
      </c>
    </row>
    <row r="171" spans="15:17" x14ac:dyDescent="0.25">
      <c r="O171" s="21" t="s">
        <v>296</v>
      </c>
      <c r="Q171" s="56" t="s">
        <v>622</v>
      </c>
    </row>
    <row r="172" spans="15:17" x14ac:dyDescent="0.25">
      <c r="O172" s="21" t="s">
        <v>297</v>
      </c>
      <c r="Q172" s="56" t="s">
        <v>623</v>
      </c>
    </row>
    <row r="173" spans="15:17" x14ac:dyDescent="0.25">
      <c r="O173" s="21" t="s">
        <v>298</v>
      </c>
      <c r="Q173" s="56" t="s">
        <v>624</v>
      </c>
    </row>
    <row r="174" spans="15:17" x14ac:dyDescent="0.25">
      <c r="O174" s="21" t="s">
        <v>299</v>
      </c>
      <c r="Q174" s="56" t="s">
        <v>718</v>
      </c>
    </row>
    <row r="175" spans="15:17" x14ac:dyDescent="0.25">
      <c r="O175" s="21" t="s">
        <v>300</v>
      </c>
      <c r="Q175" s="56" t="s">
        <v>625</v>
      </c>
    </row>
    <row r="176" spans="15:17" x14ac:dyDescent="0.25">
      <c r="O176" s="21" t="s">
        <v>301</v>
      </c>
      <c r="Q176" s="56" t="s">
        <v>626</v>
      </c>
    </row>
    <row r="177" spans="15:17" x14ac:dyDescent="0.25">
      <c r="O177" s="21" t="s">
        <v>302</v>
      </c>
      <c r="Q177" s="56" t="s">
        <v>719</v>
      </c>
    </row>
    <row r="178" spans="15:17" x14ac:dyDescent="0.25">
      <c r="O178" s="21" t="s">
        <v>303</v>
      </c>
      <c r="Q178" s="56" t="s">
        <v>720</v>
      </c>
    </row>
    <row r="179" spans="15:17" x14ac:dyDescent="0.25">
      <c r="O179" s="21" t="s">
        <v>304</v>
      </c>
      <c r="Q179" s="56" t="s">
        <v>721</v>
      </c>
    </row>
    <row r="180" spans="15:17" x14ac:dyDescent="0.25">
      <c r="O180" s="21" t="s">
        <v>305</v>
      </c>
      <c r="Q180" s="56" t="s">
        <v>627</v>
      </c>
    </row>
    <row r="181" spans="15:17" x14ac:dyDescent="0.25">
      <c r="O181" s="21" t="s">
        <v>306</v>
      </c>
      <c r="Q181" s="56" t="s">
        <v>629</v>
      </c>
    </row>
    <row r="182" spans="15:17" x14ac:dyDescent="0.25">
      <c r="O182" s="21" t="s">
        <v>307</v>
      </c>
      <c r="Q182" s="56" t="s">
        <v>587</v>
      </c>
    </row>
    <row r="183" spans="15:17" x14ac:dyDescent="0.25">
      <c r="O183" s="21" t="s">
        <v>308</v>
      </c>
      <c r="Q183" s="56" t="s">
        <v>630</v>
      </c>
    </row>
    <row r="184" spans="15:17" x14ac:dyDescent="0.25">
      <c r="O184" s="21" t="s">
        <v>309</v>
      </c>
      <c r="Q184" s="56" t="s">
        <v>631</v>
      </c>
    </row>
    <row r="185" spans="15:17" x14ac:dyDescent="0.25">
      <c r="O185" s="21" t="s">
        <v>310</v>
      </c>
      <c r="Q185" s="56" t="s">
        <v>632</v>
      </c>
    </row>
    <row r="186" spans="15:17" x14ac:dyDescent="0.25">
      <c r="O186" s="21" t="s">
        <v>311</v>
      </c>
      <c r="Q186" s="56" t="s">
        <v>633</v>
      </c>
    </row>
    <row r="187" spans="15:17" x14ac:dyDescent="0.25">
      <c r="O187" s="21" t="s">
        <v>312</v>
      </c>
      <c r="Q187" s="56" t="s">
        <v>634</v>
      </c>
    </row>
    <row r="188" spans="15:17" x14ac:dyDescent="0.25">
      <c r="O188" s="21" t="s">
        <v>313</v>
      </c>
      <c r="Q188" s="56" t="s">
        <v>635</v>
      </c>
    </row>
    <row r="189" spans="15:17" x14ac:dyDescent="0.25">
      <c r="O189" s="21" t="s">
        <v>314</v>
      </c>
      <c r="Q189" s="56" t="s">
        <v>636</v>
      </c>
    </row>
    <row r="190" spans="15:17" x14ac:dyDescent="0.25">
      <c r="O190" s="21" t="s">
        <v>315</v>
      </c>
      <c r="Q190" s="56" t="s">
        <v>637</v>
      </c>
    </row>
    <row r="191" spans="15:17" x14ac:dyDescent="0.25">
      <c r="O191" s="21" t="s">
        <v>316</v>
      </c>
      <c r="Q191" s="56" t="s">
        <v>638</v>
      </c>
    </row>
    <row r="192" spans="15:17" x14ac:dyDescent="0.25">
      <c r="O192" s="21" t="s">
        <v>317</v>
      </c>
      <c r="Q192" s="56" t="s">
        <v>639</v>
      </c>
    </row>
    <row r="193" spans="15:17" x14ac:dyDescent="0.25">
      <c r="O193" s="21" t="s">
        <v>318</v>
      </c>
      <c r="Q193" s="56" t="s">
        <v>640</v>
      </c>
    </row>
    <row r="194" spans="15:17" x14ac:dyDescent="0.25">
      <c r="O194" s="21" t="s">
        <v>319</v>
      </c>
      <c r="Q194" s="56" t="s">
        <v>722</v>
      </c>
    </row>
    <row r="195" spans="15:17" x14ac:dyDescent="0.25">
      <c r="O195" s="21" t="s">
        <v>320</v>
      </c>
      <c r="Q195" s="56" t="s">
        <v>628</v>
      </c>
    </row>
    <row r="196" spans="15:17" x14ac:dyDescent="0.25">
      <c r="O196" s="21" t="s">
        <v>321</v>
      </c>
      <c r="Q196" s="56" t="s">
        <v>641</v>
      </c>
    </row>
    <row r="197" spans="15:17" x14ac:dyDescent="0.25">
      <c r="O197" s="21" t="s">
        <v>322</v>
      </c>
      <c r="Q197" s="56" t="s">
        <v>642</v>
      </c>
    </row>
    <row r="198" spans="15:17" x14ac:dyDescent="0.25">
      <c r="O198" s="21" t="s">
        <v>323</v>
      </c>
      <c r="Q198" s="56" t="s">
        <v>643</v>
      </c>
    </row>
    <row r="199" spans="15:17" x14ac:dyDescent="0.25">
      <c r="O199" s="21" t="s">
        <v>324</v>
      </c>
      <c r="Q199" s="56" t="s">
        <v>644</v>
      </c>
    </row>
    <row r="200" spans="15:17" x14ac:dyDescent="0.25">
      <c r="O200" s="21" t="s">
        <v>325</v>
      </c>
      <c r="Q200" s="56" t="s">
        <v>645</v>
      </c>
    </row>
    <row r="201" spans="15:17" x14ac:dyDescent="0.25">
      <c r="O201" s="21" t="s">
        <v>326</v>
      </c>
      <c r="Q201" s="56" t="s">
        <v>723</v>
      </c>
    </row>
    <row r="202" spans="15:17" x14ac:dyDescent="0.25">
      <c r="O202" s="21" t="s">
        <v>327</v>
      </c>
      <c r="Q202" s="56" t="s">
        <v>646</v>
      </c>
    </row>
    <row r="203" spans="15:17" x14ac:dyDescent="0.25">
      <c r="O203" s="21" t="s">
        <v>328</v>
      </c>
      <c r="Q203" s="56" t="s">
        <v>647</v>
      </c>
    </row>
    <row r="204" spans="15:17" x14ac:dyDescent="0.25">
      <c r="O204" s="21" t="s">
        <v>329</v>
      </c>
      <c r="Q204" s="56" t="s">
        <v>648</v>
      </c>
    </row>
    <row r="205" spans="15:17" x14ac:dyDescent="0.25">
      <c r="O205" s="21" t="s">
        <v>330</v>
      </c>
    </row>
    <row r="206" spans="15:17" x14ac:dyDescent="0.25">
      <c r="O206" s="21" t="s">
        <v>331</v>
      </c>
    </row>
    <row r="207" spans="15:17" x14ac:dyDescent="0.25">
      <c r="O207" s="21" t="s">
        <v>332</v>
      </c>
    </row>
    <row r="208" spans="15:17" x14ac:dyDescent="0.25">
      <c r="O208" s="21" t="s">
        <v>333</v>
      </c>
    </row>
    <row r="209" spans="15:15" x14ac:dyDescent="0.25">
      <c r="O209" s="21" t="s">
        <v>334</v>
      </c>
    </row>
    <row r="210" spans="15:15" x14ac:dyDescent="0.25">
      <c r="O210" s="21" t="s">
        <v>335</v>
      </c>
    </row>
    <row r="211" spans="15:15" x14ac:dyDescent="0.25">
      <c r="O211" s="21" t="s">
        <v>336</v>
      </c>
    </row>
    <row r="212" spans="15:15" x14ac:dyDescent="0.25">
      <c r="O212" s="21" t="s">
        <v>337</v>
      </c>
    </row>
    <row r="213" spans="15:15" x14ac:dyDescent="0.25">
      <c r="O213" s="21" t="s">
        <v>338</v>
      </c>
    </row>
    <row r="214" spans="15:15" x14ac:dyDescent="0.25">
      <c r="O214" s="21" t="s">
        <v>339</v>
      </c>
    </row>
    <row r="215" spans="15:15" x14ac:dyDescent="0.25">
      <c r="O215" s="21" t="s">
        <v>340</v>
      </c>
    </row>
    <row r="216" spans="15:15" x14ac:dyDescent="0.25">
      <c r="O216" s="21" t="s">
        <v>341</v>
      </c>
    </row>
    <row r="217" spans="15:15" x14ac:dyDescent="0.25">
      <c r="O217" s="21" t="s">
        <v>342</v>
      </c>
    </row>
    <row r="218" spans="15:15" x14ac:dyDescent="0.25">
      <c r="O218" s="21" t="s">
        <v>343</v>
      </c>
    </row>
    <row r="219" spans="15:15" x14ac:dyDescent="0.25">
      <c r="O219" s="21" t="s">
        <v>344</v>
      </c>
    </row>
    <row r="220" spans="15:15" x14ac:dyDescent="0.25">
      <c r="O220" s="21" t="s">
        <v>345</v>
      </c>
    </row>
    <row r="221" spans="15:15" x14ac:dyDescent="0.25">
      <c r="O221" s="21" t="s">
        <v>346</v>
      </c>
    </row>
    <row r="222" spans="15:15" x14ac:dyDescent="0.25">
      <c r="O222" s="21" t="s">
        <v>347</v>
      </c>
    </row>
    <row r="223" spans="15:15" x14ac:dyDescent="0.25">
      <c r="O223" s="21" t="s">
        <v>348</v>
      </c>
    </row>
    <row r="224" spans="15:15" x14ac:dyDescent="0.25">
      <c r="O224" s="21" t="s">
        <v>349</v>
      </c>
    </row>
    <row r="225" spans="15:15" x14ac:dyDescent="0.25">
      <c r="O225" s="21" t="s">
        <v>350</v>
      </c>
    </row>
    <row r="226" spans="15:15" x14ac:dyDescent="0.25">
      <c r="O226" s="21" t="s">
        <v>351</v>
      </c>
    </row>
    <row r="227" spans="15:15" x14ac:dyDescent="0.25">
      <c r="O227" s="21" t="s">
        <v>352</v>
      </c>
    </row>
    <row r="228" spans="15:15" x14ac:dyDescent="0.25">
      <c r="O228" s="21" t="s">
        <v>353</v>
      </c>
    </row>
    <row r="229" spans="15:15" x14ac:dyDescent="0.25">
      <c r="O229" s="21" t="s">
        <v>354</v>
      </c>
    </row>
    <row r="230" spans="15:15" x14ac:dyDescent="0.25">
      <c r="O230" s="21" t="s">
        <v>355</v>
      </c>
    </row>
    <row r="231" spans="15:15" x14ac:dyDescent="0.25">
      <c r="O231" s="21" t="s">
        <v>356</v>
      </c>
    </row>
    <row r="232" spans="15:15" x14ac:dyDescent="0.25">
      <c r="O232" s="21" t="s">
        <v>357</v>
      </c>
    </row>
    <row r="233" spans="15:15" x14ac:dyDescent="0.25">
      <c r="O233" s="21" t="s">
        <v>358</v>
      </c>
    </row>
    <row r="234" spans="15:15" x14ac:dyDescent="0.25">
      <c r="O234" s="21" t="s">
        <v>359</v>
      </c>
    </row>
    <row r="235" spans="15:15" x14ac:dyDescent="0.25">
      <c r="O235" s="21" t="s">
        <v>360</v>
      </c>
    </row>
    <row r="236" spans="15:15" x14ac:dyDescent="0.25">
      <c r="O236" s="21" t="s">
        <v>361</v>
      </c>
    </row>
    <row r="237" spans="15:15" x14ac:dyDescent="0.25">
      <c r="O237" s="21" t="s">
        <v>362</v>
      </c>
    </row>
    <row r="238" spans="15:15" x14ac:dyDescent="0.25">
      <c r="O238" s="21" t="s">
        <v>363</v>
      </c>
    </row>
    <row r="239" spans="15:15" x14ac:dyDescent="0.25">
      <c r="O239" s="21" t="s">
        <v>364</v>
      </c>
    </row>
    <row r="240" spans="15:15" x14ac:dyDescent="0.25">
      <c r="O240" s="21" t="s">
        <v>365</v>
      </c>
    </row>
    <row r="241" spans="15:15" x14ac:dyDescent="0.25">
      <c r="O241" s="21" t="s">
        <v>366</v>
      </c>
    </row>
    <row r="242" spans="15:15" x14ac:dyDescent="0.25">
      <c r="O242" s="21" t="s">
        <v>367</v>
      </c>
    </row>
    <row r="243" spans="15:15" x14ac:dyDescent="0.25">
      <c r="O243" s="21" t="s">
        <v>368</v>
      </c>
    </row>
    <row r="244" spans="15:15" x14ac:dyDescent="0.25">
      <c r="O244" s="21" t="s">
        <v>369</v>
      </c>
    </row>
    <row r="245" spans="15:15" x14ac:dyDescent="0.25">
      <c r="O245" s="21" t="s">
        <v>370</v>
      </c>
    </row>
    <row r="246" spans="15:15" x14ac:dyDescent="0.25">
      <c r="O246" s="21" t="s">
        <v>371</v>
      </c>
    </row>
    <row r="247" spans="15:15" x14ac:dyDescent="0.25">
      <c r="O247" s="21" t="s">
        <v>372</v>
      </c>
    </row>
    <row r="248" spans="15:15" x14ac:dyDescent="0.25">
      <c r="O248" s="21" t="s">
        <v>373</v>
      </c>
    </row>
    <row r="249" spans="15:15" x14ac:dyDescent="0.25">
      <c r="O249" s="21" t="s">
        <v>374</v>
      </c>
    </row>
    <row r="250" spans="15:15" x14ac:dyDescent="0.25">
      <c r="O250" s="21" t="s">
        <v>375</v>
      </c>
    </row>
    <row r="251" spans="15:15" x14ac:dyDescent="0.25">
      <c r="O251" s="21" t="s">
        <v>376</v>
      </c>
    </row>
    <row r="252" spans="15:15" x14ac:dyDescent="0.25">
      <c r="O252" s="21" t="s">
        <v>377</v>
      </c>
    </row>
    <row r="253" spans="15:15" x14ac:dyDescent="0.25">
      <c r="O253" s="21" t="s">
        <v>378</v>
      </c>
    </row>
    <row r="254" spans="15:15" x14ac:dyDescent="0.25">
      <c r="O254" s="21" t="s">
        <v>379</v>
      </c>
    </row>
    <row r="255" spans="15:15" x14ac:dyDescent="0.25">
      <c r="O255" s="21" t="s">
        <v>380</v>
      </c>
    </row>
    <row r="256" spans="15:15" x14ac:dyDescent="0.25">
      <c r="O256" s="21" t="s">
        <v>381</v>
      </c>
    </row>
    <row r="257" spans="15:15" x14ac:dyDescent="0.25">
      <c r="O257" s="21" t="s">
        <v>382</v>
      </c>
    </row>
    <row r="258" spans="15:15" x14ac:dyDescent="0.25">
      <c r="O258" s="21" t="s">
        <v>383</v>
      </c>
    </row>
    <row r="259" spans="15:15" x14ac:dyDescent="0.25">
      <c r="O259" s="21" t="s">
        <v>384</v>
      </c>
    </row>
    <row r="260" spans="15:15" x14ac:dyDescent="0.25">
      <c r="O260" s="21" t="s">
        <v>385</v>
      </c>
    </row>
    <row r="261" spans="15:15" x14ac:dyDescent="0.25">
      <c r="O261" s="21" t="s">
        <v>386</v>
      </c>
    </row>
    <row r="262" spans="15:15" x14ac:dyDescent="0.25">
      <c r="O262" s="21" t="s">
        <v>387</v>
      </c>
    </row>
    <row r="263" spans="15:15" x14ac:dyDescent="0.25">
      <c r="O263" s="21" t="s">
        <v>388</v>
      </c>
    </row>
    <row r="264" spans="15:15" x14ac:dyDescent="0.25">
      <c r="O264" s="21" t="s">
        <v>389</v>
      </c>
    </row>
    <row r="265" spans="15:15" x14ac:dyDescent="0.25">
      <c r="O265" s="21" t="s">
        <v>390</v>
      </c>
    </row>
    <row r="266" spans="15:15" x14ac:dyDescent="0.25">
      <c r="O266" s="21" t="s">
        <v>391</v>
      </c>
    </row>
    <row r="267" spans="15:15" x14ac:dyDescent="0.25">
      <c r="O267" s="21" t="s">
        <v>392</v>
      </c>
    </row>
    <row r="268" spans="15:15" x14ac:dyDescent="0.25">
      <c r="O268" s="21" t="s">
        <v>393</v>
      </c>
    </row>
    <row r="269" spans="15:15" x14ac:dyDescent="0.25">
      <c r="O269" s="21" t="s">
        <v>394</v>
      </c>
    </row>
    <row r="270" spans="15:15" x14ac:dyDescent="0.25">
      <c r="O270" s="21" t="s">
        <v>395</v>
      </c>
    </row>
    <row r="271" spans="15:15" x14ac:dyDescent="0.25">
      <c r="O271" s="21" t="s">
        <v>396</v>
      </c>
    </row>
    <row r="272" spans="15:15" x14ac:dyDescent="0.25">
      <c r="O272" s="21" t="s">
        <v>397</v>
      </c>
    </row>
    <row r="273" spans="15:15" x14ac:dyDescent="0.25">
      <c r="O273" s="21" t="s">
        <v>398</v>
      </c>
    </row>
    <row r="274" spans="15:15" x14ac:dyDescent="0.25">
      <c r="O274" s="21" t="s">
        <v>399</v>
      </c>
    </row>
    <row r="275" spans="15:15" x14ac:dyDescent="0.25">
      <c r="O275" s="21" t="s">
        <v>400</v>
      </c>
    </row>
    <row r="276" spans="15:15" x14ac:dyDescent="0.25">
      <c r="O276" s="21" t="s">
        <v>401</v>
      </c>
    </row>
    <row r="277" spans="15:15" x14ac:dyDescent="0.25">
      <c r="O277" s="21" t="s">
        <v>402</v>
      </c>
    </row>
    <row r="278" spans="15:15" x14ac:dyDescent="0.25">
      <c r="O278" s="21" t="s">
        <v>403</v>
      </c>
    </row>
    <row r="279" spans="15:15" x14ac:dyDescent="0.25">
      <c r="O279" s="21" t="s">
        <v>404</v>
      </c>
    </row>
    <row r="280" spans="15:15" x14ac:dyDescent="0.25">
      <c r="O280" s="21" t="s">
        <v>405</v>
      </c>
    </row>
    <row r="281" spans="15:15" x14ac:dyDescent="0.25">
      <c r="O281" s="21" t="s">
        <v>406</v>
      </c>
    </row>
    <row r="282" spans="15:15" x14ac:dyDescent="0.25">
      <c r="O282" s="21" t="s">
        <v>407</v>
      </c>
    </row>
    <row r="283" spans="15:15" x14ac:dyDescent="0.25">
      <c r="O283" s="21" t="s">
        <v>408</v>
      </c>
    </row>
    <row r="284" spans="15:15" x14ac:dyDescent="0.25">
      <c r="O284" s="21" t="s">
        <v>409</v>
      </c>
    </row>
    <row r="285" spans="15:15" x14ac:dyDescent="0.25">
      <c r="O285" s="21" t="s">
        <v>410</v>
      </c>
    </row>
    <row r="286" spans="15:15" x14ac:dyDescent="0.25">
      <c r="O286" s="21" t="s">
        <v>411</v>
      </c>
    </row>
    <row r="287" spans="15:15" x14ac:dyDescent="0.25">
      <c r="O287" s="21" t="s">
        <v>412</v>
      </c>
    </row>
    <row r="288" spans="15:15" x14ac:dyDescent="0.25">
      <c r="O288" s="21" t="s">
        <v>413</v>
      </c>
    </row>
    <row r="289" spans="15:15" x14ac:dyDescent="0.25">
      <c r="O289" s="21" t="s">
        <v>414</v>
      </c>
    </row>
    <row r="290" spans="15:15" x14ac:dyDescent="0.25">
      <c r="O290" s="21" t="s">
        <v>415</v>
      </c>
    </row>
    <row r="291" spans="15:15" x14ac:dyDescent="0.25">
      <c r="O291" s="21" t="s">
        <v>416</v>
      </c>
    </row>
    <row r="292" spans="15:15" x14ac:dyDescent="0.25">
      <c r="O292" s="21" t="s">
        <v>417</v>
      </c>
    </row>
    <row r="293" spans="15:15" x14ac:dyDescent="0.25">
      <c r="O293" s="21" t="s">
        <v>418</v>
      </c>
    </row>
    <row r="294" spans="15:15" x14ac:dyDescent="0.25">
      <c r="O294" s="21" t="s">
        <v>419</v>
      </c>
    </row>
    <row r="295" spans="15:15" x14ac:dyDescent="0.25">
      <c r="O295" s="21" t="s">
        <v>420</v>
      </c>
    </row>
    <row r="296" spans="15:15" x14ac:dyDescent="0.25">
      <c r="O296" s="21" t="s">
        <v>421</v>
      </c>
    </row>
    <row r="297" spans="15:15" x14ac:dyDescent="0.25">
      <c r="O297" s="21" t="s">
        <v>422</v>
      </c>
    </row>
    <row r="298" spans="15:15" x14ac:dyDescent="0.25">
      <c r="O298" s="21" t="s">
        <v>423</v>
      </c>
    </row>
    <row r="299" spans="15:15" x14ac:dyDescent="0.25">
      <c r="O299" s="21" t="s">
        <v>424</v>
      </c>
    </row>
    <row r="300" spans="15:15" x14ac:dyDescent="0.25">
      <c r="O300" s="21" t="s">
        <v>425</v>
      </c>
    </row>
    <row r="301" spans="15:15" x14ac:dyDescent="0.25">
      <c r="O301" s="21" t="s">
        <v>426</v>
      </c>
    </row>
    <row r="302" spans="15:15" x14ac:dyDescent="0.25">
      <c r="O302" s="21" t="s">
        <v>427</v>
      </c>
    </row>
    <row r="303" spans="15:15" x14ac:dyDescent="0.25">
      <c r="O303" s="21" t="s">
        <v>428</v>
      </c>
    </row>
    <row r="304" spans="15:15" x14ac:dyDescent="0.25">
      <c r="O304" s="21" t="s">
        <v>429</v>
      </c>
    </row>
    <row r="305" spans="15:15" x14ac:dyDescent="0.25">
      <c r="O305" s="21" t="s">
        <v>430</v>
      </c>
    </row>
    <row r="306" spans="15:15" x14ac:dyDescent="0.25">
      <c r="O306" s="21" t="s">
        <v>431</v>
      </c>
    </row>
    <row r="307" spans="15:15" x14ac:dyDescent="0.25">
      <c r="O307" s="21" t="s">
        <v>432</v>
      </c>
    </row>
    <row r="308" spans="15:15" x14ac:dyDescent="0.25">
      <c r="O308" s="21" t="s">
        <v>433</v>
      </c>
    </row>
    <row r="309" spans="15:15" x14ac:dyDescent="0.25">
      <c r="O309" s="21" t="s">
        <v>434</v>
      </c>
    </row>
    <row r="310" spans="15:15" x14ac:dyDescent="0.25">
      <c r="O310" s="21" t="s">
        <v>435</v>
      </c>
    </row>
    <row r="311" spans="15:15" x14ac:dyDescent="0.25">
      <c r="O311" s="21" t="s">
        <v>436</v>
      </c>
    </row>
    <row r="312" spans="15:15" x14ac:dyDescent="0.25">
      <c r="O312" s="21" t="s">
        <v>437</v>
      </c>
    </row>
    <row r="313" spans="15:15" x14ac:dyDescent="0.25">
      <c r="O313" s="21" t="s">
        <v>438</v>
      </c>
    </row>
    <row r="314" spans="15:15" x14ac:dyDescent="0.25">
      <c r="O314" s="21" t="s">
        <v>439</v>
      </c>
    </row>
    <row r="315" spans="15:15" x14ac:dyDescent="0.25">
      <c r="O315" s="21" t="s">
        <v>440</v>
      </c>
    </row>
    <row r="316" spans="15:15" x14ac:dyDescent="0.25">
      <c r="O316" s="21" t="s">
        <v>441</v>
      </c>
    </row>
    <row r="317" spans="15:15" x14ac:dyDescent="0.25">
      <c r="O317" s="21" t="s">
        <v>442</v>
      </c>
    </row>
    <row r="318" spans="15:15" x14ac:dyDescent="0.25">
      <c r="O318" s="21" t="s">
        <v>443</v>
      </c>
    </row>
    <row r="319" spans="15:15" x14ac:dyDescent="0.25">
      <c r="O319" s="21" t="s">
        <v>444</v>
      </c>
    </row>
    <row r="320" spans="15:15" x14ac:dyDescent="0.25">
      <c r="O320" s="21" t="s">
        <v>445</v>
      </c>
    </row>
    <row r="321" spans="15:15" x14ac:dyDescent="0.25">
      <c r="O321" s="21" t="s">
        <v>446</v>
      </c>
    </row>
    <row r="322" spans="15:15" x14ac:dyDescent="0.25">
      <c r="O322" s="21" t="s">
        <v>447</v>
      </c>
    </row>
    <row r="323" spans="15:15" x14ac:dyDescent="0.25">
      <c r="O323" s="21" t="s">
        <v>448</v>
      </c>
    </row>
    <row r="324" spans="15:15" x14ac:dyDescent="0.25">
      <c r="O324" s="21" t="s">
        <v>449</v>
      </c>
    </row>
    <row r="325" spans="15:15" x14ac:dyDescent="0.25">
      <c r="O325" s="21" t="s">
        <v>450</v>
      </c>
    </row>
    <row r="326" spans="15:15" x14ac:dyDescent="0.25">
      <c r="O326" s="21" t="s">
        <v>451</v>
      </c>
    </row>
    <row r="327" spans="15:15" x14ac:dyDescent="0.25">
      <c r="O327" s="21" t="s">
        <v>452</v>
      </c>
    </row>
    <row r="328" spans="15:15" x14ac:dyDescent="0.25">
      <c r="O328" s="21" t="s">
        <v>453</v>
      </c>
    </row>
    <row r="329" spans="15:15" x14ac:dyDescent="0.25">
      <c r="O329" s="21" t="s">
        <v>454</v>
      </c>
    </row>
    <row r="330" spans="15:15" x14ac:dyDescent="0.25">
      <c r="O330" s="21" t="s">
        <v>455</v>
      </c>
    </row>
    <row r="331" spans="15:15" x14ac:dyDescent="0.25">
      <c r="O331" s="21" t="s">
        <v>456</v>
      </c>
    </row>
    <row r="332" spans="15:15" x14ac:dyDescent="0.25">
      <c r="O332" s="21" t="s">
        <v>457</v>
      </c>
    </row>
    <row r="333" spans="15:15" x14ac:dyDescent="0.25">
      <c r="O333" s="21" t="s">
        <v>458</v>
      </c>
    </row>
    <row r="334" spans="15:15" x14ac:dyDescent="0.25">
      <c r="O334" s="21" t="s">
        <v>459</v>
      </c>
    </row>
    <row r="335" spans="15:15" x14ac:dyDescent="0.25">
      <c r="O335" s="21" t="s">
        <v>460</v>
      </c>
    </row>
    <row r="336" spans="15:15" x14ac:dyDescent="0.25">
      <c r="O336" s="21" t="s">
        <v>461</v>
      </c>
    </row>
    <row r="337" spans="15:15" x14ac:dyDescent="0.25">
      <c r="O337" s="21" t="s">
        <v>462</v>
      </c>
    </row>
    <row r="338" spans="15:15" x14ac:dyDescent="0.25">
      <c r="O338" s="21" t="s">
        <v>463</v>
      </c>
    </row>
    <row r="339" spans="15:15" x14ac:dyDescent="0.25">
      <c r="O339" s="21" t="s">
        <v>464</v>
      </c>
    </row>
    <row r="340" spans="15:15" x14ac:dyDescent="0.25">
      <c r="O340" s="21" t="s">
        <v>465</v>
      </c>
    </row>
    <row r="341" spans="15:15" x14ac:dyDescent="0.25">
      <c r="O341" s="21" t="s">
        <v>466</v>
      </c>
    </row>
  </sheetData>
  <sheetProtection password="CA05" sheet="1" objects="1" scenarios="1"/>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2022-07-19T05:28:41+00:00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lcf76f155ced4ddcb4097134ff3c332f xmlns="20af4edb-1540-4aba-b7d0-294715a11a7a">
      <Terms xmlns="http://schemas.microsoft.com/office/infopath/2007/PartnerControls"/>
    </lcf76f155ced4ddcb4097134ff3c332f>
    <EPA_x0020_Contributor xmlns="4ffa91fb-a0ff-4ac5-b2db-65c790d184a4">
      <UserInfo>
        <DisplayName/>
        <AccountId xsi:nil="true"/>
        <AccountType/>
      </UserInfo>
    </EPA_x0020_Contributor>
    <TaxCatchAll xmlns="4ffa91fb-a0ff-4ac5-b2db-65c790d184a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5" ma:contentTypeDescription="Create a new document." ma:contentTypeScope="" ma:versionID="dfcb032647f8b8e5710ba01a277cb31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56cecd99f9ed5132c271b06dbc393c49"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825E9B-94C5-4800-B443-9D020FE924EE}">
  <ds:schemaRefs>
    <ds:schemaRef ds:uri="http://schemas.openxmlformats.org/package/2006/metadata/core-properties"/>
    <ds:schemaRef ds:uri="http://schemas.microsoft.com/office/2006/documentManagement/types"/>
    <ds:schemaRef ds:uri="506e8920-8709-453c-ac34-7beb15a2da9c"/>
    <ds:schemaRef ds:uri="http://purl.org/dc/elements/1.1/"/>
    <ds:schemaRef ds:uri="http://purl.org/dc/terms/"/>
    <ds:schemaRef ds:uri="http://schemas.microsoft.com/office/infopath/2007/PartnerControls"/>
    <ds:schemaRef ds:uri="http://purl.org/dc/dcmitype/"/>
    <ds:schemaRef ds:uri="b7fdcd74-2a7d-4d58-b4f7-f623844b553a"/>
    <ds:schemaRef ds:uri="http://schemas.microsoft.com/office/2006/metadata/properties"/>
    <ds:schemaRef ds:uri="http://www.w3.org/XML/1998/namespace"/>
    <ds:schemaRef ds:uri="http://schemas.microsoft.com/sharepoint/v3/fields"/>
    <ds:schemaRef ds:uri="http://schemas.microsoft.com/sharepoint/v3"/>
    <ds:schemaRef ds:uri="4ffa91fb-a0ff-4ac5-b2db-65c790d184a4"/>
    <ds:schemaRef ds:uri="http://schemas.microsoft.com/sharepoint.v3"/>
    <ds:schemaRef ds:uri="20af4edb-1540-4aba-b7d0-294715a11a7a"/>
  </ds:schemaRefs>
</ds:datastoreItem>
</file>

<file path=customXml/itemProps2.xml><?xml version="1.0" encoding="utf-8"?>
<ds:datastoreItem xmlns:ds="http://schemas.openxmlformats.org/officeDocument/2006/customXml" ds:itemID="{6356B9D7-89F4-4586-BF4E-5E81A852AE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0af4edb-1540-4aba-b7d0-294715a11a7a"/>
    <ds:schemaRef ds:uri="8c57eaaf-0617-4b5e-abd8-c9c87ce9c0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E62C9E-E936-4CC5-896E-EEE8E47766C6}">
  <ds:schemaRefs>
    <ds:schemaRef ds:uri="Microsoft.SharePoint.Taxonomy.ContentTypeSync"/>
  </ds:schemaRefs>
</ds:datastoreItem>
</file>

<file path=customXml/itemProps4.xml><?xml version="1.0" encoding="utf-8"?>
<ds:datastoreItem xmlns:ds="http://schemas.openxmlformats.org/officeDocument/2006/customXml" ds:itemID="{5B23DE8E-6EA5-4B87-B441-C68F30022C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Quarterly Information</vt:lpstr>
      <vt:lpstr>Shipments and Sales</vt:lpstr>
      <vt:lpstr>Import Summary</vt:lpstr>
      <vt:lpstr>End-of-Year Inventory</vt:lpstr>
      <vt:lpstr>Lists</vt:lpstr>
      <vt:lpstr>Common_Name</vt:lpstr>
      <vt:lpstr>Common_Name_2</vt:lpstr>
      <vt:lpstr>Country_1</vt:lpstr>
      <vt:lpstr>Country_2</vt:lpstr>
      <vt:lpstr>Intended_Use</vt:lpstr>
      <vt:lpstr>Month</vt:lpstr>
      <vt:lpstr>Option_1</vt:lpstr>
      <vt:lpstr>Port_of_Entry</vt:lpstr>
      <vt:lpstr>Purpose</vt:lpstr>
      <vt:lpstr>Quarter</vt:lpstr>
      <vt:lpstr>State</vt:lpstr>
      <vt:lpstr>Transaction_Type</vt:lpstr>
      <vt:lpstr>Year</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EPA</cp:lastModifiedBy>
  <dcterms:created xsi:type="dcterms:W3CDTF">2021-06-21T12:52:11Z</dcterms:created>
  <dcterms:modified xsi:type="dcterms:W3CDTF">2022-10-14T13:53:33Z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y fmtid="{D5CDD505-2E9C-101B-9397-08002B2CF9AE}" pid="3" name="TaxKeyword">
    <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ies>
</file>