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APMDRD3FPMR\Info\Maryland\Riverdale\ITD\IMC\ICS - VS\0228\2023\IMB\"/>
    </mc:Choice>
  </mc:AlternateContent>
  <xr:revisionPtr revIDLastSave="0" documentId="13_ncr:1_{25EAE323-D327-4850-A632-9BD6D4A9E791}" xr6:coauthVersionLast="46" xr6:coauthVersionMax="46" xr10:uidLastSave="{00000000-0000-0000-0000-000000000000}"/>
  <bookViews>
    <workbookView xWindow="-120" yWindow="-120" windowWidth="29040" windowHeight="17640" tabRatio="649"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8" i="1" s="1"/>
  <c r="L5" i="1"/>
  <c r="L17" i="1" l="1"/>
  <c r="L15" i="1"/>
  <c r="L23" i="1" l="1"/>
  <c r="L24" i="1"/>
  <c r="L25" i="1"/>
  <c r="L26" i="1"/>
  <c r="L16" i="1" l="1"/>
  <c r="L18" i="1"/>
  <c r="L19" i="1"/>
  <c r="L20" i="1"/>
  <c r="L21" i="1"/>
  <c r="L22"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<sst xmlns="http://schemas.openxmlformats.org/spreadsheetml/2006/main" count="125" uniqueCount="67">
  <si>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</si>
  <si>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</si>
  <si>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</si>
  <si>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</si>
  <si>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</si>
  <si>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</si>
  <si>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</si>
  <si>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</si>
  <si>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</si>
  <si>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</si>
  <si>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</si>
  <si>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</si>
  <si>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</si>
  <si>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</si>
  <si>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</si>
  <si>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</si>
  <si>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</si>
  <si>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</si>
  <si>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</si>
  <si>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</si>
  <si>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</si>
  <si>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</si>
  <si>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</si>
  <si>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</si>
  <si>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</si>
  <si>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</si>
  <si>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</si>
  <si>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</si>
  <si>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</si>
  <si>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</si>
  <si>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</si>
  <si>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</si>
  <si>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0579-0228</t>
  </si>
  <si>
    <t>Renewal</t>
  </si>
  <si>
    <t>Application for Import or In-Transit Permit (for Live Animals, Animal Semen, Animal Embryos, Birds, Poultry, and Hatching Eggs)</t>
  </si>
  <si>
    <t>VS 17-129</t>
  </si>
  <si>
    <t>Info system</t>
  </si>
  <si>
    <t>E</t>
  </si>
  <si>
    <t>P1</t>
  </si>
  <si>
    <t>I</t>
  </si>
  <si>
    <t>Import or In-Transit Permit (for Live Animals, Animal Semen, Animal Embryos, Birds, Poultry, and Hatching Eggs); Customs Declaration</t>
  </si>
  <si>
    <t>9 CFR 93.101, 9 CFR 93.201</t>
  </si>
  <si>
    <t>Report of Animals, Poultry, or Hatching Eggs Offered for Importation</t>
  </si>
  <si>
    <t>9 CFR 93.206</t>
  </si>
  <si>
    <t>VS 17-30</t>
  </si>
  <si>
    <t>Health Certificate for Live Poultry</t>
  </si>
  <si>
    <t>Health Certificate for Poultry Products</t>
  </si>
  <si>
    <t>9 CFR 94.6(a)(5) (i) and (iv); 94.33</t>
  </si>
  <si>
    <t>9 CFR 93.205</t>
  </si>
  <si>
    <t>Certificate of Origin from the National Government</t>
  </si>
  <si>
    <t>9 CFR 94.6(b)(5)(i)</t>
  </si>
  <si>
    <t>FG</t>
  </si>
  <si>
    <t>Recordkeeping</t>
  </si>
  <si>
    <t>R</t>
  </si>
  <si>
    <t>Cooperative Service Agreement</t>
  </si>
  <si>
    <t>9 CFR 94.6(b)(5)(iii)</t>
  </si>
  <si>
    <t>9 CFR 94.6(b)(5)(iv)</t>
  </si>
  <si>
    <t>paper</t>
  </si>
  <si>
    <t>9 CFR 94.6(b)(5)(ii)(B)</t>
  </si>
  <si>
    <t>Certificate for Shipment Back to the United States</t>
  </si>
  <si>
    <t>Importation of Live Poultry, Poultry Meat, and Other Poultry Products from Specified Regions</t>
  </si>
  <si>
    <t>Pamela Simpson-Diedrick</t>
  </si>
  <si>
    <t>301-851-3341</t>
  </si>
  <si>
    <t>X</t>
  </si>
  <si>
    <t>VS 17-29</t>
  </si>
  <si>
    <t>87 FR 51640</t>
  </si>
  <si>
    <t>APHIS-2022-0045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</si>
</sst>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83">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0" fillId="0" borderId="18"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0" fillId="0" borderId="10" xfId="0" applyFont="1" applyBorder="1" applyAlignment="1">
      <alignment horizontal="right" vertical="center"/>
    </xf>
    <xf numFmtId="0" fontId="4" fillId="0" borderId="0" xfId="0" applyFont="1" applyAlignment="1">
      <alignment wrapText="1"/>
    </xf>
    <xf numFmtId="0" fontId="12" fillId="0" borderId="9" xfId="0" applyFont="1" applyBorder="1" applyAlignment="1">
      <alignment horizontal="center" wrapText="1"/>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4" fillId="0" borderId="5" xfId="0" applyFont="1" applyFill="1" applyBorder="1" applyAlignment="1">
      <alignment horizontal="left" vertical="center"/>
    </xf>
    <xf numFmtId="0" fontId="9" fillId="0" borderId="5" xfId="0" applyFont="1" applyFill="1" applyBorder="1" applyAlignment="1">
      <alignmen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14" fontId="0" fillId="0" borderId="18" xfId="0" applyNumberFormat="1" applyFont="1" applyFill="1" applyBorder="1" applyAlignment="1">
      <alignment horizontal="left" indent="1"/>
    </xf>
    <xf numFmtId="9" fontId="0" fillId="0" borderId="19" xfId="1" applyFont="1" applyFill="1" applyBorder="1" applyAlignment="1">
      <alignment horizontal="center"/>
    </xf>
    <xf numFmtId="9" fontId="0" fillId="0" borderId="22" xfId="1" applyFont="1" applyFill="1" applyBorder="1" applyAlignment="1">
      <alignment horizontal="center"/>
    </xf>
    <xf numFmtId="0" fontId="10" fillId="0" borderId="2" xfId="0" applyFont="1" applyFill="1" applyBorder="1" applyAlignment="1">
      <alignment horizontal="left" vertical="center"/>
    </xf>
    <xf numFmtId="14" fontId="0" fillId="0" borderId="21" xfId="0" applyNumberFormat="1" applyFont="1" applyBorder="1" applyAlignment="1">
      <alignment horizontal="left" indent="1"/>
    </xf>
    <xf numFmtId="0" fontId="4" fillId="0" borderId="8" xfId="0" applyFont="1" applyFill="1" applyBorder="1" applyAlignment="1">
      <alignment horizontal="center" vertical="center"/>
    </xf>
    <xf numFmtId="3" fontId="4" fillId="0" borderId="0" xfId="0" applyNumberFormat="1" applyFont="1" applyAlignment="1">
      <alignment horizontal="center"/>
    </xf>
    <xf numFmtId="0" fontId="4" fillId="0" borderId="5" xfId="0" applyFont="1" applyFill="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M27"/>
  <sheetViews>
    <sheetView tabSelected="1" zoomScale="80" zoomScaleNormal="80" zoomScaleSheetLayoutView="100" workbookViewId="0">
      <selection activeCell="T13" sqref="T13"/>
    </sheetView>
  </sheetViews>
  <sheetFormatPr defaultRowHeight="15" x14ac:dyDescent="0.25"/>
  <cols>
    <col min="1" max="1" width="40.7109375" style="58" customWidth="1"/>
    <col min="2" max="2" width="21.7109375" style="58" customWidth="1"/>
    <col min="3" max="4" width="12.7109375" style="63" customWidth="1"/>
    <col min="5" max="8" width="5.7109375" style="58" customWidth="1"/>
    <col min="9" max="9" width="16.5703125" style="59" customWidth="1"/>
    <col min="10" max="12" width="15.7109375" style="59" customWidth="1"/>
  </cols>
  <sheetData>
    <row r="1" spans="1:13" ht="24" customHeight="1" thickBot="1" x14ac:dyDescent="0.3">
      <c r="A1" s="62" t="s">
        <v>27</v>
      </c>
      <c r="B1" s="65" t="s">
        <v>32</v>
      </c>
      <c r="C1" s="66"/>
      <c r="D1" s="66"/>
      <c r="E1" s="66"/>
      <c r="F1" s="66"/>
      <c r="G1" s="67"/>
      <c r="H1" s="67"/>
      <c r="I1" s="68"/>
      <c r="J1" s="68"/>
      <c r="K1" s="69" t="s">
        <v>3</v>
      </c>
      <c r="L1" s="70">
        <v>44939</v>
      </c>
    </row>
    <row r="2" spans="1:13" ht="45" customHeight="1" x14ac:dyDescent="0.25">
      <c r="A2" s="60" t="s">
        <v>26</v>
      </c>
      <c r="B2" s="78" t="s">
        <v>60</v>
      </c>
      <c r="C2" s="67"/>
      <c r="D2" s="31"/>
      <c r="E2" s="31"/>
      <c r="F2" s="31"/>
      <c r="G2" s="31"/>
      <c r="H2" s="31"/>
      <c r="I2" s="32"/>
      <c r="J2" s="30"/>
      <c r="K2" s="32"/>
      <c r="L2" s="33"/>
    </row>
    <row r="3" spans="1:13" ht="36" customHeight="1" thickBot="1" x14ac:dyDescent="0.3">
      <c r="A3" s="61" t="s">
        <v>30</v>
      </c>
      <c r="B3" s="71"/>
      <c r="C3" s="72"/>
      <c r="D3" s="34"/>
      <c r="E3" s="82"/>
      <c r="F3" s="34"/>
      <c r="G3" s="34"/>
      <c r="H3" s="34"/>
      <c r="I3" s="35"/>
      <c r="J3" s="36"/>
      <c r="K3" s="35"/>
      <c r="L3" s="37"/>
    </row>
    <row r="4" spans="1:13" ht="21" customHeight="1" thickBot="1" x14ac:dyDescent="0.3">
      <c r="A4" s="39" t="s">
        <v>31</v>
      </c>
      <c r="B4" s="40"/>
      <c r="C4" s="41"/>
      <c r="D4" s="41"/>
      <c r="E4" s="42" t="s">
        <v>37</v>
      </c>
      <c r="F4" s="42"/>
      <c r="G4" s="42"/>
      <c r="H4" s="42"/>
      <c r="I4" s="42"/>
      <c r="J4" s="43"/>
      <c r="K4" s="44" t="s">
        <v>28</v>
      </c>
      <c r="L4" s="45"/>
    </row>
    <row r="5" spans="1:13" x14ac:dyDescent="0.25">
      <c r="A5" s="28" t="s">
        <v>0</v>
      </c>
      <c r="B5" s="73" t="s">
        <v>33</v>
      </c>
      <c r="C5" s="18"/>
      <c r="D5" s="18"/>
      <c r="E5" s="18"/>
      <c r="F5" s="24"/>
      <c r="G5" s="24"/>
      <c r="H5" s="24"/>
      <c r="I5" s="25"/>
      <c r="J5" s="8"/>
      <c r="K5" s="9" t="s">
        <v>29</v>
      </c>
      <c r="L5" s="10">
        <f>SUMIF(G14:G26,"*X*",I14:I26)</f>
        <v>1178</v>
      </c>
    </row>
    <row r="6" spans="1:13" x14ac:dyDescent="0.25">
      <c r="A6" s="27" t="s">
        <v>1</v>
      </c>
      <c r="B6" s="74" t="s">
        <v>61</v>
      </c>
      <c r="C6" s="19"/>
      <c r="D6" s="19"/>
      <c r="E6" s="19"/>
      <c r="F6" s="21"/>
      <c r="G6" s="21"/>
      <c r="H6" s="21"/>
      <c r="I6" s="22"/>
      <c r="J6" s="11"/>
      <c r="K6" s="12" t="s">
        <v>15</v>
      </c>
      <c r="L6" s="13">
        <f>SUM(J14:J26)</f>
        <v>4721</v>
      </c>
    </row>
    <row r="7" spans="1:13" x14ac:dyDescent="0.25">
      <c r="A7" s="27" t="s">
        <v>2</v>
      </c>
      <c r="B7" s="74" t="s">
        <v>62</v>
      </c>
      <c r="C7" s="19"/>
      <c r="D7" s="19"/>
      <c r="E7" s="19"/>
      <c r="F7" s="21"/>
      <c r="G7" s="21"/>
      <c r="H7" s="21"/>
      <c r="I7" s="22"/>
      <c r="J7" s="11"/>
      <c r="K7" s="12" t="s">
        <v>16</v>
      </c>
      <c r="L7" s="76">
        <v>0.95</v>
      </c>
    </row>
    <row r="8" spans="1:13" x14ac:dyDescent="0.25">
      <c r="A8" s="27" t="s">
        <v>3</v>
      </c>
      <c r="B8" s="75">
        <v>44761</v>
      </c>
      <c r="C8" s="19"/>
      <c r="D8" s="19"/>
      <c r="E8" s="19"/>
      <c r="F8" s="21"/>
      <c r="G8" s="21"/>
      <c r="H8" s="21"/>
      <c r="I8" s="22"/>
      <c r="J8" s="11"/>
      <c r="K8" s="12" t="s">
        <v>17</v>
      </c>
      <c r="L8" s="14">
        <f>L6/L5</f>
        <v>4.0076400679117148</v>
      </c>
    </row>
    <row r="9" spans="1:13" x14ac:dyDescent="0.25">
      <c r="A9" s="27" t="s">
        <v>4</v>
      </c>
      <c r="B9" s="74" t="s">
        <v>66</v>
      </c>
      <c r="C9" s="19"/>
      <c r="D9" s="19"/>
      <c r="E9" s="19"/>
      <c r="F9" s="21"/>
      <c r="G9" s="21"/>
      <c r="H9" s="21"/>
      <c r="I9" s="22"/>
      <c r="J9" s="11"/>
      <c r="K9" s="12" t="s">
        <v>18</v>
      </c>
      <c r="L9" s="13">
        <f>SUM(L14:L26)</f>
        <v>4722</v>
      </c>
    </row>
    <row r="10" spans="1:13" x14ac:dyDescent="0.25">
      <c r="A10" s="27" t="s">
        <v>5</v>
      </c>
      <c r="B10" s="38" t="s">
        <v>65</v>
      </c>
      <c r="C10" s="19"/>
      <c r="D10" s="19"/>
      <c r="E10" s="19"/>
      <c r="F10" s="21"/>
      <c r="G10" s="21"/>
      <c r="H10" s="21"/>
      <c r="I10" s="22"/>
      <c r="J10" s="11"/>
      <c r="K10" s="12" t="s">
        <v>19</v>
      </c>
      <c r="L10" s="15">
        <f>L9/L6</f>
        <v>1.0002118195297607</v>
      </c>
    </row>
    <row r="11" spans="1:13" ht="15.75" thickBot="1" x14ac:dyDescent="0.3">
      <c r="A11" s="29" t="s">
        <v>6</v>
      </c>
      <c r="B11" s="79">
        <v>44796</v>
      </c>
      <c r="C11" s="20"/>
      <c r="D11" s="20"/>
      <c r="E11" s="20"/>
      <c r="F11" s="23"/>
      <c r="G11" s="23"/>
      <c r="H11" s="23"/>
      <c r="I11" s="26"/>
      <c r="J11" s="16"/>
      <c r="K11" s="17" t="s">
        <v>20</v>
      </c>
      <c r="L11" s="77">
        <v>0</v>
      </c>
    </row>
    <row r="12" spans="1:13" ht="21" customHeight="1" thickBot="1" x14ac:dyDescent="0.3">
      <c r="A12" s="46" t="s">
        <v>25</v>
      </c>
      <c r="B12" s="47"/>
      <c r="C12" s="47"/>
      <c r="D12" s="47"/>
      <c r="E12" s="47"/>
      <c r="F12" s="47"/>
      <c r="G12" s="47"/>
      <c r="H12" s="47"/>
      <c r="I12" s="48"/>
      <c r="J12" s="48"/>
      <c r="K12" s="48"/>
      <c r="L12" s="49"/>
    </row>
    <row r="13" spans="1:13" ht="131.25" customHeight="1" thickBot="1" x14ac:dyDescent="0.3">
      <c r="A13" s="6" t="s">
        <v>7</v>
      </c>
      <c r="B13" s="6" t="s">
        <v>8</v>
      </c>
      <c r="C13" s="6" t="s">
        <v>13</v>
      </c>
      <c r="D13" s="6" t="s">
        <v>14</v>
      </c>
      <c r="E13" s="7" t="s">
        <v>9</v>
      </c>
      <c r="F13" s="7" t="s">
        <v>12</v>
      </c>
      <c r="G13" s="7" t="s">
        <v>11</v>
      </c>
      <c r="H13" s="7" t="s">
        <v>10</v>
      </c>
      <c r="I13" s="64" t="s">
        <v>24</v>
      </c>
      <c r="J13" s="6" t="s">
        <v>21</v>
      </c>
      <c r="K13" s="64" t="s">
        <v>22</v>
      </c>
      <c r="L13" s="6" t="s">
        <v>23</v>
      </c>
      <c r="M13" s="1"/>
    </row>
    <row r="14" spans="1:13" ht="45" customHeight="1" x14ac:dyDescent="0.25">
      <c r="A14" s="50" t="s">
        <v>34</v>
      </c>
      <c r="B14" s="51" t="s">
        <v>41</v>
      </c>
      <c r="C14" s="51" t="s">
        <v>35</v>
      </c>
      <c r="D14" s="4" t="s">
        <v>36</v>
      </c>
      <c r="E14" s="4" t="s">
        <v>37</v>
      </c>
      <c r="F14" s="56" t="s">
        <v>38</v>
      </c>
      <c r="G14" s="4"/>
      <c r="H14" s="4" t="s">
        <v>39</v>
      </c>
      <c r="I14" s="5">
        <v>2</v>
      </c>
      <c r="J14" s="5">
        <v>2</v>
      </c>
      <c r="K14" s="54">
        <v>1</v>
      </c>
      <c r="L14" s="5">
        <f>ROUNDUP(J14*K14,0)</f>
        <v>2</v>
      </c>
    </row>
    <row r="15" spans="1:13" ht="45" customHeight="1" x14ac:dyDescent="0.25">
      <c r="A15" s="50" t="s">
        <v>34</v>
      </c>
      <c r="B15" s="51" t="s">
        <v>41</v>
      </c>
      <c r="C15" s="51" t="s">
        <v>35</v>
      </c>
      <c r="D15" s="4" t="s">
        <v>36</v>
      </c>
      <c r="E15" s="80" t="s">
        <v>37</v>
      </c>
      <c r="F15" s="56" t="s">
        <v>39</v>
      </c>
      <c r="G15" s="4" t="s">
        <v>63</v>
      </c>
      <c r="H15" s="4" t="s">
        <v>39</v>
      </c>
      <c r="I15" s="5">
        <v>3</v>
      </c>
      <c r="J15" s="5">
        <v>3</v>
      </c>
      <c r="K15" s="54">
        <v>1</v>
      </c>
      <c r="L15" s="5">
        <f>ROUNDUP(J15*K15,0)</f>
        <v>3</v>
      </c>
    </row>
    <row r="16" spans="1:13" ht="45" customHeight="1" x14ac:dyDescent="0.25">
      <c r="A16" s="50" t="s">
        <v>40</v>
      </c>
      <c r="B16" s="53" t="s">
        <v>41</v>
      </c>
      <c r="C16" s="53" t="s">
        <v>64</v>
      </c>
      <c r="D16" s="53" t="s">
        <v>36</v>
      </c>
      <c r="E16" s="80" t="s">
        <v>37</v>
      </c>
      <c r="F16" s="57" t="s">
        <v>38</v>
      </c>
      <c r="G16" s="2"/>
      <c r="H16" s="2" t="s">
        <v>39</v>
      </c>
      <c r="I16" s="3">
        <v>2</v>
      </c>
      <c r="J16" s="3">
        <v>2</v>
      </c>
      <c r="K16" s="55">
        <v>1</v>
      </c>
      <c r="L16" s="5">
        <f t="shared" ref="L16:L22" si="0">ROUNDUP(J16*K16,0)</f>
        <v>2</v>
      </c>
    </row>
    <row r="17" spans="1:12" ht="45" customHeight="1" x14ac:dyDescent="0.25">
      <c r="A17" s="50" t="s">
        <v>40</v>
      </c>
      <c r="B17" s="53" t="s">
        <v>41</v>
      </c>
      <c r="C17" s="53" t="s">
        <v>64</v>
      </c>
      <c r="D17" s="53" t="s">
        <v>36</v>
      </c>
      <c r="E17" s="80" t="s">
        <v>37</v>
      </c>
      <c r="F17" s="57" t="s">
        <v>39</v>
      </c>
      <c r="G17" s="2"/>
      <c r="H17" s="2" t="s">
        <v>39</v>
      </c>
      <c r="I17" s="3">
        <v>1</v>
      </c>
      <c r="J17" s="3">
        <v>1</v>
      </c>
      <c r="K17" s="55">
        <v>1</v>
      </c>
      <c r="L17" s="5">
        <f t="shared" ref="L17" si="1">ROUNDUP(J17*K17,0)</f>
        <v>1</v>
      </c>
    </row>
    <row r="18" spans="1:12" ht="39.950000000000003" customHeight="1" x14ac:dyDescent="0.25">
      <c r="A18" s="50" t="s">
        <v>42</v>
      </c>
      <c r="B18" s="53" t="s">
        <v>43</v>
      </c>
      <c r="C18" s="53" t="s">
        <v>44</v>
      </c>
      <c r="D18" s="53" t="s">
        <v>36</v>
      </c>
      <c r="E18" s="80" t="s">
        <v>37</v>
      </c>
      <c r="F18" s="57" t="s">
        <v>38</v>
      </c>
      <c r="G18" s="2"/>
      <c r="H18" s="2" t="s">
        <v>39</v>
      </c>
      <c r="I18" s="3">
        <v>19</v>
      </c>
      <c r="J18" s="3">
        <v>19</v>
      </c>
      <c r="K18" s="55">
        <v>1</v>
      </c>
      <c r="L18" s="5">
        <f t="shared" si="0"/>
        <v>19</v>
      </c>
    </row>
    <row r="19" spans="1:12" ht="39.950000000000003" customHeight="1" x14ac:dyDescent="0.25">
      <c r="A19" s="52" t="s">
        <v>45</v>
      </c>
      <c r="B19" s="53" t="s">
        <v>48</v>
      </c>
      <c r="C19" s="53"/>
      <c r="D19" s="53" t="s">
        <v>57</v>
      </c>
      <c r="E19" s="80" t="s">
        <v>37</v>
      </c>
      <c r="F19" s="57" t="s">
        <v>38</v>
      </c>
      <c r="G19" s="2"/>
      <c r="H19" s="2" t="s">
        <v>39</v>
      </c>
      <c r="I19" s="3">
        <v>4</v>
      </c>
      <c r="J19" s="3">
        <v>4</v>
      </c>
      <c r="K19" s="55">
        <v>1</v>
      </c>
      <c r="L19" s="5">
        <f t="shared" si="0"/>
        <v>4</v>
      </c>
    </row>
    <row r="20" spans="1:12" ht="39.950000000000003" customHeight="1" x14ac:dyDescent="0.25">
      <c r="A20" s="52" t="s">
        <v>45</v>
      </c>
      <c r="B20" s="53" t="s">
        <v>48</v>
      </c>
      <c r="C20" s="53"/>
      <c r="D20" s="53" t="s">
        <v>57</v>
      </c>
      <c r="E20" s="80" t="s">
        <v>37</v>
      </c>
      <c r="F20" s="57" t="s">
        <v>51</v>
      </c>
      <c r="G20" s="2" t="s">
        <v>63</v>
      </c>
      <c r="H20" s="2" t="s">
        <v>39</v>
      </c>
      <c r="I20" s="3">
        <v>4</v>
      </c>
      <c r="J20" s="3">
        <v>4</v>
      </c>
      <c r="K20" s="55">
        <v>1</v>
      </c>
      <c r="L20" s="5">
        <f t="shared" si="0"/>
        <v>4</v>
      </c>
    </row>
    <row r="21" spans="1:12" ht="39.950000000000003" customHeight="1" x14ac:dyDescent="0.25">
      <c r="A21" s="52" t="s">
        <v>46</v>
      </c>
      <c r="B21" s="53" t="s">
        <v>47</v>
      </c>
      <c r="C21" s="53"/>
      <c r="D21" s="53" t="s">
        <v>57</v>
      </c>
      <c r="E21" s="80" t="s">
        <v>37</v>
      </c>
      <c r="F21" s="57" t="s">
        <v>38</v>
      </c>
      <c r="G21" s="2" t="s">
        <v>63</v>
      </c>
      <c r="H21" s="2" t="s">
        <v>39</v>
      </c>
      <c r="I21" s="3">
        <v>1171</v>
      </c>
      <c r="J21" s="3">
        <v>1171</v>
      </c>
      <c r="K21" s="55">
        <v>1</v>
      </c>
      <c r="L21" s="5">
        <f t="shared" si="0"/>
        <v>1171</v>
      </c>
    </row>
    <row r="22" spans="1:12" ht="39.950000000000003" customHeight="1" x14ac:dyDescent="0.25">
      <c r="A22" s="52" t="s">
        <v>46</v>
      </c>
      <c r="B22" s="53" t="s">
        <v>47</v>
      </c>
      <c r="C22" s="53"/>
      <c r="D22" s="53" t="s">
        <v>57</v>
      </c>
      <c r="E22" s="80" t="s">
        <v>37</v>
      </c>
      <c r="F22" s="57" t="s">
        <v>51</v>
      </c>
      <c r="G22" s="2"/>
      <c r="H22" s="2" t="s">
        <v>39</v>
      </c>
      <c r="I22" s="3">
        <v>1</v>
      </c>
      <c r="J22" s="3">
        <v>1171</v>
      </c>
      <c r="K22" s="55">
        <v>1</v>
      </c>
      <c r="L22" s="5">
        <f t="shared" si="0"/>
        <v>1171</v>
      </c>
    </row>
    <row r="23" spans="1:12" ht="39.950000000000003" customHeight="1" x14ac:dyDescent="0.25">
      <c r="A23" s="52" t="s">
        <v>49</v>
      </c>
      <c r="B23" s="53" t="s">
        <v>50</v>
      </c>
      <c r="C23" s="53"/>
      <c r="D23" s="53" t="s">
        <v>57</v>
      </c>
      <c r="E23" s="4"/>
      <c r="F23" s="57" t="s">
        <v>51</v>
      </c>
      <c r="G23" s="2"/>
      <c r="H23" s="2" t="s">
        <v>39</v>
      </c>
      <c r="I23" s="3">
        <v>1</v>
      </c>
      <c r="J23" s="3">
        <v>1171</v>
      </c>
      <c r="K23" s="55">
        <v>1</v>
      </c>
      <c r="L23" s="5">
        <f t="shared" ref="L23:L26" si="2">ROUNDUP(J23*K23,0)</f>
        <v>1171</v>
      </c>
    </row>
    <row r="24" spans="1:12" ht="39.950000000000003" customHeight="1" x14ac:dyDescent="0.25">
      <c r="A24" s="52" t="s">
        <v>52</v>
      </c>
      <c r="B24" s="53" t="s">
        <v>58</v>
      </c>
      <c r="C24" s="53"/>
      <c r="D24" s="53"/>
      <c r="E24" s="4" t="s">
        <v>37</v>
      </c>
      <c r="F24" s="57" t="s">
        <v>51</v>
      </c>
      <c r="G24" s="2"/>
      <c r="H24" s="2" t="s">
        <v>53</v>
      </c>
      <c r="I24" s="3">
        <v>1</v>
      </c>
      <c r="J24" s="3">
        <v>1171</v>
      </c>
      <c r="K24" s="55">
        <v>1</v>
      </c>
      <c r="L24" s="5">
        <f t="shared" si="2"/>
        <v>1171</v>
      </c>
    </row>
    <row r="25" spans="1:12" ht="39.950000000000003" customHeight="1" x14ac:dyDescent="0.25">
      <c r="A25" s="52" t="s">
        <v>54</v>
      </c>
      <c r="B25" s="53" t="s">
        <v>55</v>
      </c>
      <c r="C25" s="53"/>
      <c r="D25" s="53" t="s">
        <v>57</v>
      </c>
      <c r="E25" s="4" t="s">
        <v>37</v>
      </c>
      <c r="F25" s="57" t="s">
        <v>51</v>
      </c>
      <c r="G25" s="2"/>
      <c r="H25" s="2" t="s">
        <v>39</v>
      </c>
      <c r="I25" s="3">
        <v>1</v>
      </c>
      <c r="J25" s="3">
        <v>1</v>
      </c>
      <c r="K25" s="55">
        <v>2</v>
      </c>
      <c r="L25" s="5">
        <f t="shared" si="2"/>
        <v>2</v>
      </c>
    </row>
    <row r="26" spans="1:12" ht="39.950000000000003" customHeight="1" x14ac:dyDescent="0.25">
      <c r="A26" s="52" t="s">
        <v>59</v>
      </c>
      <c r="B26" s="53" t="s">
        <v>56</v>
      </c>
      <c r="C26" s="53"/>
      <c r="D26" s="53" t="s">
        <v>57</v>
      </c>
      <c r="E26" s="80" t="s">
        <v>37</v>
      </c>
      <c r="F26" s="57" t="s">
        <v>51</v>
      </c>
      <c r="G26" s="2"/>
      <c r="H26" s="2" t="s">
        <v>39</v>
      </c>
      <c r="I26" s="3">
        <v>1</v>
      </c>
      <c r="J26" s="3">
        <v>1</v>
      </c>
      <c r="K26" s="55">
        <v>1</v>
      </c>
      <c r="L26" s="5">
        <f t="shared" si="2"/>
        <v>1</v>
      </c>
    </row>
    <row r="27" spans="1:12" x14ac:dyDescent="0.25">
      <c r="I27" s="81"/>
      <c r="J27" s="81"/>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2022-02-28T20:07:45Z</cp:lastPrinted>
  <dcterms:created xsi:type="dcterms:W3CDTF">2021-07-01T18:06:57Z</dcterms:created>
  <dcterms:modified xsi:type="dcterms:W3CDTF">2023-01-13T15:32:33Z</dcterms:modified>
</cp:coreProperties>
</file>