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10" windowHeight="5740" activeTab="0"/>
  </bookViews>
  <sheets>
    <sheet name="2020 FEE WORKSHEET" sheetId="1" r:id="rId1"/>
    <sheet name="2014 EXAMPLE" sheetId="2" r:id="rId2"/>
  </sheets>
  <definedNames/>
  <calcPr fullCalcOnLoad="1"/>
</workbook>
</file>

<file path=xl/sharedStrings.xml><?xml version="1.0" encoding="utf-8"?>
<sst xmlns="http://schemas.openxmlformats.org/spreadsheetml/2006/main" count="291" uniqueCount="28">
  <si>
    <t>X</t>
  </si>
  <si>
    <t>=</t>
  </si>
  <si>
    <t>NDI Charge</t>
  </si>
  <si>
    <t>Last Year Searched</t>
  </si>
  <si>
    <t xml:space="preserve">Total </t>
  </si>
  <si>
    <t>First Year Searched</t>
  </si>
  <si>
    <t>Subtotal</t>
  </si>
  <si>
    <t>Number of Years Searched</t>
  </si>
  <si>
    <t>Number of Subjects</t>
  </si>
  <si>
    <t>NDI Fee</t>
  </si>
  <si>
    <r>
      <t>NDI Plus Search:</t>
    </r>
    <r>
      <rPr>
        <b/>
        <sz val="14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KNOWN</t>
    </r>
    <r>
      <rPr>
        <b/>
        <sz val="14"/>
        <color indexed="10"/>
        <rFont val="Arial"/>
        <family val="2"/>
      </rPr>
      <t xml:space="preserve"> Decedents</t>
    </r>
  </si>
  <si>
    <r>
      <t xml:space="preserve">NDI Plus Search:  </t>
    </r>
    <r>
      <rPr>
        <b/>
        <sz val="16"/>
        <color indexed="10"/>
        <rFont val="Arial"/>
        <family val="2"/>
      </rPr>
      <t xml:space="preserve">UNKNOWN </t>
    </r>
    <r>
      <rPr>
        <b/>
        <sz val="14"/>
        <color indexed="10"/>
        <rFont val="Arial"/>
        <family val="2"/>
      </rPr>
      <t>Vital Status</t>
    </r>
  </si>
  <si>
    <r>
      <t>NDI Fee</t>
    </r>
    <r>
      <rPr>
        <b/>
        <sz val="12"/>
        <color indexed="10"/>
        <rFont val="Arial"/>
        <family val="2"/>
      </rPr>
      <t>*</t>
    </r>
  </si>
  <si>
    <r>
      <t>*</t>
    </r>
    <r>
      <rPr>
        <b/>
        <sz val="10"/>
        <rFont val="Arial"/>
        <family val="2"/>
      </rPr>
      <t xml:space="preserve"> Use $0.15 per year if you are only doing a </t>
    </r>
    <r>
      <rPr>
        <b/>
        <sz val="10"/>
        <color indexed="10"/>
        <rFont val="Arial"/>
        <family val="2"/>
      </rPr>
      <t>ROUTINE</t>
    </r>
    <r>
      <rPr>
        <b/>
        <sz val="10"/>
        <rFont val="Arial"/>
        <family val="2"/>
      </rPr>
      <t xml:space="preserve"> NDI search.</t>
    </r>
  </si>
  <si>
    <t>Death certificates have been obtained</t>
  </si>
  <si>
    <r>
      <t xml:space="preserve">Death certificates have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been obtained</t>
    </r>
  </si>
  <si>
    <t>Service Charge:</t>
  </si>
  <si>
    <r>
      <t xml:space="preserve">            </t>
    </r>
    <r>
      <rPr>
        <b/>
        <sz val="10"/>
        <color indexed="8"/>
        <rFont val="Arial"/>
        <family val="2"/>
      </rPr>
      <t>$350 for INITIAL search or $100 for REPEAT searches</t>
    </r>
  </si>
  <si>
    <r>
      <t xml:space="preserve">** </t>
    </r>
    <r>
      <rPr>
        <b/>
        <sz val="10"/>
        <color indexed="8"/>
        <rFont val="Arial"/>
        <family val="2"/>
      </rPr>
      <t>This charge covers all files submitted at one time.</t>
    </r>
  </si>
  <si>
    <r>
      <t xml:space="preserve">              </t>
    </r>
    <r>
      <rPr>
        <b/>
        <sz val="10"/>
        <color indexed="12"/>
        <rFont val="Arial"/>
        <family val="2"/>
      </rPr>
      <t>Service Charge</t>
    </r>
    <r>
      <rPr>
        <b/>
        <sz val="10"/>
        <color indexed="10"/>
        <rFont val="Arial"/>
        <family val="2"/>
      </rPr>
      <t xml:space="preserve">**              </t>
    </r>
  </si>
  <si>
    <t xml:space="preserve"> Number of Years Searched</t>
  </si>
  <si>
    <r>
      <t xml:space="preserve">** </t>
    </r>
    <r>
      <rPr>
        <b/>
        <sz val="10"/>
        <color indexed="8"/>
        <rFont val="Arial"/>
        <family val="2"/>
      </rPr>
      <t xml:space="preserve">This charge covers </t>
    </r>
    <r>
      <rPr>
        <b/>
        <sz val="10"/>
        <color indexed="10"/>
        <rFont val="Arial"/>
        <family val="2"/>
      </rPr>
      <t>ALL</t>
    </r>
    <r>
      <rPr>
        <b/>
        <sz val="10"/>
        <color indexed="8"/>
        <rFont val="Arial"/>
        <family val="2"/>
      </rPr>
      <t xml:space="preserve"> files submitted at one time.</t>
    </r>
  </si>
  <si>
    <t>Total Records</t>
  </si>
  <si>
    <t xml:space="preserve">Subtotal  </t>
  </si>
  <si>
    <r>
      <t xml:space="preserve">              </t>
    </r>
    <r>
      <rPr>
        <b/>
        <sz val="10"/>
        <color indexed="12"/>
        <rFont val="Arial"/>
        <family val="2"/>
      </rPr>
      <t>Service Charge</t>
    </r>
    <r>
      <rPr>
        <b/>
        <sz val="14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             </t>
    </r>
  </si>
  <si>
    <r>
      <t>NDI Fee</t>
    </r>
    <r>
      <rPr>
        <b/>
        <sz val="14"/>
        <color indexed="10"/>
        <rFont val="Arial"/>
        <family val="2"/>
      </rPr>
      <t>*</t>
    </r>
  </si>
  <si>
    <r>
      <t xml:space="preserve">NDI FEE WORKSHEET (for calculations through </t>
    </r>
    <r>
      <rPr>
        <b/>
        <sz val="18"/>
        <color indexed="10"/>
        <rFont val="Arial"/>
        <family val="2"/>
      </rPr>
      <t>2014</t>
    </r>
    <r>
      <rPr>
        <b/>
        <sz val="16"/>
        <color indexed="8"/>
        <rFont val="Arial"/>
        <family val="2"/>
      </rPr>
      <t xml:space="preserve">) -- </t>
    </r>
    <r>
      <rPr>
        <b/>
        <sz val="16"/>
        <color indexed="10"/>
        <rFont val="Arial"/>
        <family val="2"/>
      </rPr>
      <t>EXAMPLE</t>
    </r>
  </si>
  <si>
    <r>
      <t xml:space="preserve">     NDI FEE WORKSHEET (for calculations through </t>
    </r>
    <r>
      <rPr>
        <b/>
        <sz val="18"/>
        <color indexed="10"/>
        <rFont val="Arial"/>
        <family val="2"/>
      </rPr>
      <t>2020</t>
    </r>
    <r>
      <rPr>
        <b/>
        <sz val="16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</si>
</sst>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thick"/>
      <bottom style="dashed"/>
    </border>
    <border>
      <left style="thick"/>
      <right>
        <color indexed="63"/>
      </right>
      <top style="dashed"/>
      <bottom style="thick"/>
    </border>
    <border>
      <left style="thick"/>
      <right style="dashed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dotted"/>
      <top style="dotted"/>
      <bottom>
        <color indexed="63"/>
      </bottom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dotted"/>
      <right style="thick"/>
      <top style="dotted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dotted"/>
      <right style="dotted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dotted"/>
      <bottom style="hair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dotted"/>
      <right style="dotted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8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0" fontId="0" fillId="1" borderId="13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15" xfId="0" applyFill="1" applyBorder="1" applyAlignment="1">
      <alignment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164" fontId="4" fillId="35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9" fillId="35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8" fontId="4" fillId="34" borderId="22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164" fontId="4" fillId="35" borderId="25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164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164" fontId="0" fillId="0" borderId="29" xfId="0" applyNumberFormat="1" applyFont="1" applyBorder="1" applyAlignment="1">
      <alignment horizontal="right"/>
    </xf>
    <xf numFmtId="0" fontId="1" fillId="37" borderId="30" xfId="0" applyFont="1" applyFill="1" applyBorder="1" applyAlignment="1">
      <alignment horizontal="center" wrapText="1"/>
    </xf>
    <xf numFmtId="0" fontId="1" fillId="36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34" borderId="31" xfId="0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34" borderId="35" xfId="0" applyFon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34" borderId="37" xfId="0" applyFon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9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0" fillId="0" borderId="43" xfId="0" applyNumberFormat="1" applyBorder="1" applyAlignment="1">
      <alignment horizontal="right"/>
    </xf>
    <xf numFmtId="8" fontId="0" fillId="0" borderId="4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 horizontal="center"/>
    </xf>
    <xf numFmtId="8" fontId="0" fillId="0" borderId="45" xfId="0" applyNumberForma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48" xfId="0" applyNumberFormat="1" applyBorder="1" applyAlignment="1">
      <alignment horizontal="right"/>
    </xf>
    <xf numFmtId="0" fontId="1" fillId="38" borderId="23" xfId="0" applyFont="1" applyFill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52" xfId="0" applyFill="1" applyBorder="1" applyAlignment="1">
      <alignment/>
    </xf>
    <xf numFmtId="8" fontId="0" fillId="0" borderId="0" xfId="0" applyNumberFormat="1" applyAlignment="1">
      <alignment horizontal="center"/>
    </xf>
    <xf numFmtId="0" fontId="0" fillId="0" borderId="53" xfId="0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1" fillId="37" borderId="56" xfId="0" applyFont="1" applyFill="1" applyBorder="1" applyAlignment="1">
      <alignment horizontal="center" wrapText="1"/>
    </xf>
    <xf numFmtId="0" fontId="1" fillId="37" borderId="57" xfId="0" applyFont="1" applyFill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57421875" style="1" customWidth="1"/>
    <col min="2" max="3" width="9.8515625" style="1" customWidth="1"/>
    <col min="4" max="4" width="11.00390625" style="1" customWidth="1"/>
    <col min="5" max="5" width="9.140625" style="1" customWidth="1"/>
    <col min="6" max="6" width="10.421875" style="1" customWidth="1"/>
    <col min="7" max="7" width="9.140625" style="1" customWidth="1"/>
    <col min="8" max="8" width="8.140625" style="1" customWidth="1"/>
    <col min="9" max="9" width="16.8515625" style="1" customWidth="1"/>
  </cols>
  <sheetData>
    <row r="1" spans="1:4" ht="22.5">
      <c r="A1" s="12" t="s">
        <v>27</v>
      </c>
      <c r="D1" s="11"/>
    </row>
    <row r="2" spans="3:4" ht="12">
      <c r="C2" s="11"/>
      <c r="D2" s="11"/>
    </row>
    <row r="3" spans="1:4" ht="19.5">
      <c r="A3" s="13" t="s">
        <v>11</v>
      </c>
      <c r="B3" s="2"/>
      <c r="D3" s="2"/>
    </row>
    <row r="4" spans="1:4" ht="13.5" thickBot="1">
      <c r="A4" s="3"/>
      <c r="B4" s="2"/>
      <c r="D4" s="2"/>
    </row>
    <row r="5" spans="1:9" s="1" customFormat="1" ht="40.5" thickBot="1" thickTop="1">
      <c r="A5" s="112" t="s">
        <v>5</v>
      </c>
      <c r="B5" s="115" t="s">
        <v>3</v>
      </c>
      <c r="C5" s="116" t="s">
        <v>20</v>
      </c>
      <c r="D5" s="113"/>
      <c r="E5" s="62" t="s">
        <v>8</v>
      </c>
      <c r="F5" s="63"/>
      <c r="G5" s="62" t="s">
        <v>25</v>
      </c>
      <c r="H5" s="63"/>
      <c r="I5" s="62" t="s">
        <v>2</v>
      </c>
    </row>
    <row r="6" spans="1:9" ht="12.75">
      <c r="A6" s="110">
        <v>1979</v>
      </c>
      <c r="B6" s="48">
        <v>2020</v>
      </c>
      <c r="C6" s="114">
        <v>42</v>
      </c>
      <c r="D6" s="64" t="s">
        <v>0</v>
      </c>
      <c r="E6" s="65">
        <v>0</v>
      </c>
      <c r="F6" s="64" t="s">
        <v>0</v>
      </c>
      <c r="G6" s="66">
        <v>0.21</v>
      </c>
      <c r="H6" s="64" t="s">
        <v>1</v>
      </c>
      <c r="I6" s="67">
        <f>C6*E6*G6</f>
        <v>0</v>
      </c>
    </row>
    <row r="7" spans="1:9" ht="12.75">
      <c r="A7" s="97">
        <v>1980</v>
      </c>
      <c r="B7" s="48">
        <v>2020</v>
      </c>
      <c r="C7" s="87">
        <v>41</v>
      </c>
      <c r="D7" s="44" t="s">
        <v>0</v>
      </c>
      <c r="E7" s="45">
        <v>0</v>
      </c>
      <c r="F7" s="44" t="s">
        <v>0</v>
      </c>
      <c r="G7" s="46">
        <v>0.21</v>
      </c>
      <c r="H7" s="44" t="s">
        <v>1</v>
      </c>
      <c r="I7" s="68">
        <f>C7*E7*G7</f>
        <v>0</v>
      </c>
    </row>
    <row r="8" spans="1:9" ht="12.75">
      <c r="A8" s="97">
        <v>1981</v>
      </c>
      <c r="B8" s="48">
        <v>2020</v>
      </c>
      <c r="C8" s="87">
        <v>40</v>
      </c>
      <c r="D8" s="44" t="s">
        <v>0</v>
      </c>
      <c r="E8" s="45">
        <v>0</v>
      </c>
      <c r="F8" s="44" t="s">
        <v>0</v>
      </c>
      <c r="G8" s="46">
        <v>0.21</v>
      </c>
      <c r="H8" s="44" t="s">
        <v>1</v>
      </c>
      <c r="I8" s="68">
        <f aca="true" t="shared" si="0" ref="I8:I14">C8*E8*G8</f>
        <v>0</v>
      </c>
    </row>
    <row r="9" spans="1:9" ht="12.75">
      <c r="A9" s="98">
        <v>1982</v>
      </c>
      <c r="B9" s="48">
        <v>2020</v>
      </c>
      <c r="C9" s="87">
        <v>39</v>
      </c>
      <c r="D9" s="44" t="s">
        <v>0</v>
      </c>
      <c r="E9" s="45">
        <v>0</v>
      </c>
      <c r="F9" s="44" t="s">
        <v>0</v>
      </c>
      <c r="G9" s="46">
        <v>0.21</v>
      </c>
      <c r="H9" s="44" t="s">
        <v>1</v>
      </c>
      <c r="I9" s="68">
        <f t="shared" si="0"/>
        <v>0</v>
      </c>
    </row>
    <row r="10" spans="1:9" ht="12.75">
      <c r="A10" s="98">
        <v>1983</v>
      </c>
      <c r="B10" s="48">
        <v>2020</v>
      </c>
      <c r="C10" s="87">
        <v>38</v>
      </c>
      <c r="D10" s="44" t="s">
        <v>0</v>
      </c>
      <c r="E10" s="45">
        <v>0</v>
      </c>
      <c r="F10" s="44" t="s">
        <v>0</v>
      </c>
      <c r="G10" s="46">
        <v>0.21</v>
      </c>
      <c r="H10" s="44" t="s">
        <v>1</v>
      </c>
      <c r="I10" s="68">
        <f t="shared" si="0"/>
        <v>0</v>
      </c>
    </row>
    <row r="11" spans="1:9" ht="12.75">
      <c r="A11" s="97">
        <v>1984</v>
      </c>
      <c r="B11" s="48">
        <v>2020</v>
      </c>
      <c r="C11" s="87">
        <v>37</v>
      </c>
      <c r="D11" s="44" t="s">
        <v>0</v>
      </c>
      <c r="E11" s="45">
        <v>0</v>
      </c>
      <c r="F11" s="44" t="s">
        <v>0</v>
      </c>
      <c r="G11" s="46">
        <v>0.21</v>
      </c>
      <c r="H11" s="44" t="s">
        <v>1</v>
      </c>
      <c r="I11" s="68">
        <f t="shared" si="0"/>
        <v>0</v>
      </c>
    </row>
    <row r="12" spans="1:9" ht="12.75">
      <c r="A12" s="97">
        <v>1985</v>
      </c>
      <c r="B12" s="48">
        <v>2020</v>
      </c>
      <c r="C12" s="87">
        <v>36</v>
      </c>
      <c r="D12" s="44" t="s">
        <v>0</v>
      </c>
      <c r="E12" s="45">
        <v>0</v>
      </c>
      <c r="F12" s="44" t="s">
        <v>0</v>
      </c>
      <c r="G12" s="46">
        <v>0.21</v>
      </c>
      <c r="H12" s="44" t="s">
        <v>1</v>
      </c>
      <c r="I12" s="68">
        <f t="shared" si="0"/>
        <v>0</v>
      </c>
    </row>
    <row r="13" spans="1:9" ht="12.75">
      <c r="A13" s="97">
        <v>1986</v>
      </c>
      <c r="B13" s="48">
        <v>2020</v>
      </c>
      <c r="C13" s="87">
        <v>35</v>
      </c>
      <c r="D13" s="44" t="s">
        <v>0</v>
      </c>
      <c r="E13" s="45">
        <v>0</v>
      </c>
      <c r="F13" s="44" t="s">
        <v>0</v>
      </c>
      <c r="G13" s="46">
        <v>0.21</v>
      </c>
      <c r="H13" s="44" t="s">
        <v>1</v>
      </c>
      <c r="I13" s="68">
        <f t="shared" si="0"/>
        <v>0</v>
      </c>
    </row>
    <row r="14" spans="1:9" ht="12.75">
      <c r="A14" s="97">
        <v>1987</v>
      </c>
      <c r="B14" s="48">
        <v>2020</v>
      </c>
      <c r="C14" s="87">
        <v>34</v>
      </c>
      <c r="D14" s="44" t="s">
        <v>0</v>
      </c>
      <c r="E14" s="45">
        <v>0</v>
      </c>
      <c r="F14" s="44" t="s">
        <v>0</v>
      </c>
      <c r="G14" s="46">
        <v>0.21</v>
      </c>
      <c r="H14" s="44" t="s">
        <v>1</v>
      </c>
      <c r="I14" s="68">
        <f t="shared" si="0"/>
        <v>0</v>
      </c>
    </row>
    <row r="15" spans="1:9" ht="12.75">
      <c r="A15" s="97">
        <v>1988</v>
      </c>
      <c r="B15" s="48">
        <v>2020</v>
      </c>
      <c r="C15" s="87">
        <v>33</v>
      </c>
      <c r="D15" s="44" t="s">
        <v>0</v>
      </c>
      <c r="E15" s="45">
        <v>0</v>
      </c>
      <c r="F15" s="44" t="s">
        <v>0</v>
      </c>
      <c r="G15" s="46">
        <v>0.21</v>
      </c>
      <c r="H15" s="44" t="s">
        <v>1</v>
      </c>
      <c r="I15" s="68">
        <f>C15*E15*G15</f>
        <v>0</v>
      </c>
    </row>
    <row r="16" spans="1:9" ht="12.75">
      <c r="A16" s="97">
        <v>1989</v>
      </c>
      <c r="B16" s="48">
        <v>2020</v>
      </c>
      <c r="C16" s="87">
        <v>32</v>
      </c>
      <c r="D16" s="44" t="s">
        <v>0</v>
      </c>
      <c r="E16" s="45">
        <v>0</v>
      </c>
      <c r="F16" s="44" t="s">
        <v>0</v>
      </c>
      <c r="G16" s="46">
        <v>0.21</v>
      </c>
      <c r="H16" s="44" t="s">
        <v>1</v>
      </c>
      <c r="I16" s="68">
        <f aca="true" t="shared" si="1" ref="I16:I21">C16*E16*G16</f>
        <v>0</v>
      </c>
    </row>
    <row r="17" spans="1:9" ht="12.75">
      <c r="A17" s="97">
        <v>1990</v>
      </c>
      <c r="B17" s="48">
        <v>2020</v>
      </c>
      <c r="C17" s="87">
        <v>31</v>
      </c>
      <c r="D17" s="44" t="s">
        <v>0</v>
      </c>
      <c r="E17" s="45">
        <v>0</v>
      </c>
      <c r="F17" s="44" t="s">
        <v>0</v>
      </c>
      <c r="G17" s="46">
        <v>0.21</v>
      </c>
      <c r="H17" s="44" t="s">
        <v>1</v>
      </c>
      <c r="I17" s="68">
        <f t="shared" si="1"/>
        <v>0</v>
      </c>
    </row>
    <row r="18" spans="1:9" ht="12.75">
      <c r="A18" s="97">
        <v>1991</v>
      </c>
      <c r="B18" s="48">
        <v>2020</v>
      </c>
      <c r="C18" s="87">
        <v>30</v>
      </c>
      <c r="D18" s="44" t="s">
        <v>0</v>
      </c>
      <c r="E18" s="45">
        <v>0</v>
      </c>
      <c r="F18" s="44" t="s">
        <v>0</v>
      </c>
      <c r="G18" s="46">
        <v>0.21</v>
      </c>
      <c r="H18" s="44" t="s">
        <v>1</v>
      </c>
      <c r="I18" s="68">
        <f t="shared" si="1"/>
        <v>0</v>
      </c>
    </row>
    <row r="19" spans="1:9" ht="12.75">
      <c r="A19" s="97">
        <v>1992</v>
      </c>
      <c r="B19" s="48">
        <v>2020</v>
      </c>
      <c r="C19" s="87">
        <v>29</v>
      </c>
      <c r="D19" s="44" t="s">
        <v>0</v>
      </c>
      <c r="E19" s="45">
        <v>0</v>
      </c>
      <c r="F19" s="44" t="s">
        <v>0</v>
      </c>
      <c r="G19" s="46">
        <v>0.21</v>
      </c>
      <c r="H19" s="44" t="s">
        <v>1</v>
      </c>
      <c r="I19" s="68">
        <f t="shared" si="1"/>
        <v>0</v>
      </c>
    </row>
    <row r="20" spans="1:9" ht="12.75">
      <c r="A20" s="97">
        <v>1993</v>
      </c>
      <c r="B20" s="48">
        <v>2020</v>
      </c>
      <c r="C20" s="87">
        <v>28</v>
      </c>
      <c r="D20" s="44" t="s">
        <v>0</v>
      </c>
      <c r="E20" s="45">
        <v>0</v>
      </c>
      <c r="F20" s="44" t="s">
        <v>0</v>
      </c>
      <c r="G20" s="46">
        <v>0.21</v>
      </c>
      <c r="H20" s="44" t="s">
        <v>1</v>
      </c>
      <c r="I20" s="68">
        <f t="shared" si="1"/>
        <v>0</v>
      </c>
    </row>
    <row r="21" spans="1:9" ht="12.75">
      <c r="A21" s="97">
        <v>1994</v>
      </c>
      <c r="B21" s="48">
        <v>2020</v>
      </c>
      <c r="C21" s="87">
        <v>27</v>
      </c>
      <c r="D21" s="44" t="s">
        <v>0</v>
      </c>
      <c r="E21" s="45">
        <v>0</v>
      </c>
      <c r="F21" s="44" t="s">
        <v>0</v>
      </c>
      <c r="G21" s="46">
        <v>0.21</v>
      </c>
      <c r="H21" s="44" t="s">
        <v>1</v>
      </c>
      <c r="I21" s="68">
        <f t="shared" si="1"/>
        <v>0</v>
      </c>
    </row>
    <row r="22" spans="1:9" ht="12.75">
      <c r="A22" s="97">
        <v>1995</v>
      </c>
      <c r="B22" s="48">
        <v>2020</v>
      </c>
      <c r="C22" s="87">
        <v>26</v>
      </c>
      <c r="D22" s="44" t="s">
        <v>0</v>
      </c>
      <c r="E22" s="45">
        <v>0</v>
      </c>
      <c r="F22" s="44" t="s">
        <v>0</v>
      </c>
      <c r="G22" s="46">
        <v>0.21</v>
      </c>
      <c r="H22" s="44" t="s">
        <v>1</v>
      </c>
      <c r="I22" s="68">
        <f>C22*E22*G22</f>
        <v>0</v>
      </c>
    </row>
    <row r="23" spans="1:9" ht="12.75">
      <c r="A23" s="97">
        <v>1996</v>
      </c>
      <c r="B23" s="48">
        <v>2020</v>
      </c>
      <c r="C23" s="87">
        <v>25</v>
      </c>
      <c r="D23" s="44" t="s">
        <v>0</v>
      </c>
      <c r="E23" s="45">
        <v>0</v>
      </c>
      <c r="F23" s="44" t="s">
        <v>0</v>
      </c>
      <c r="G23" s="46">
        <v>0.21</v>
      </c>
      <c r="H23" s="44" t="s">
        <v>1</v>
      </c>
      <c r="I23" s="68">
        <f aca="true" t="shared" si="2" ref="I23:I33">C23*E23*G23</f>
        <v>0</v>
      </c>
    </row>
    <row r="24" spans="1:9" ht="12.75">
      <c r="A24" s="97">
        <v>1997</v>
      </c>
      <c r="B24" s="48">
        <v>2020</v>
      </c>
      <c r="C24" s="87">
        <v>24</v>
      </c>
      <c r="D24" s="44" t="s">
        <v>0</v>
      </c>
      <c r="E24" s="45">
        <v>0</v>
      </c>
      <c r="F24" s="44" t="s">
        <v>0</v>
      </c>
      <c r="G24" s="46">
        <v>0.21</v>
      </c>
      <c r="H24" s="44" t="s">
        <v>1</v>
      </c>
      <c r="I24" s="68">
        <f t="shared" si="2"/>
        <v>0</v>
      </c>
    </row>
    <row r="25" spans="1:9" ht="12.75">
      <c r="A25" s="97">
        <v>1998</v>
      </c>
      <c r="B25" s="48">
        <v>2020</v>
      </c>
      <c r="C25" s="87">
        <v>23</v>
      </c>
      <c r="D25" s="44" t="s">
        <v>0</v>
      </c>
      <c r="E25" s="45">
        <v>0</v>
      </c>
      <c r="F25" s="44" t="s">
        <v>0</v>
      </c>
      <c r="G25" s="46">
        <v>0.21</v>
      </c>
      <c r="H25" s="44" t="s">
        <v>1</v>
      </c>
      <c r="I25" s="68">
        <f t="shared" si="2"/>
        <v>0</v>
      </c>
    </row>
    <row r="26" spans="1:9" ht="12.75">
      <c r="A26" s="97">
        <v>1999</v>
      </c>
      <c r="B26" s="48">
        <v>2020</v>
      </c>
      <c r="C26" s="87">
        <v>22</v>
      </c>
      <c r="D26" s="44" t="s">
        <v>0</v>
      </c>
      <c r="E26" s="45">
        <v>0</v>
      </c>
      <c r="F26" s="44" t="s">
        <v>0</v>
      </c>
      <c r="G26" s="46">
        <v>0.21</v>
      </c>
      <c r="H26" s="44" t="s">
        <v>1</v>
      </c>
      <c r="I26" s="68">
        <f t="shared" si="2"/>
        <v>0</v>
      </c>
    </row>
    <row r="27" spans="1:9" ht="12.75">
      <c r="A27" s="97">
        <v>2000</v>
      </c>
      <c r="B27" s="48">
        <v>2020</v>
      </c>
      <c r="C27" s="87">
        <v>21</v>
      </c>
      <c r="D27" s="44" t="s">
        <v>0</v>
      </c>
      <c r="E27" s="45">
        <v>0</v>
      </c>
      <c r="F27" s="44" t="s">
        <v>0</v>
      </c>
      <c r="G27" s="46">
        <v>0.21</v>
      </c>
      <c r="H27" s="44" t="s">
        <v>1</v>
      </c>
      <c r="I27" s="68">
        <f t="shared" si="2"/>
        <v>0</v>
      </c>
    </row>
    <row r="28" spans="1:11" ht="12.75">
      <c r="A28" s="97">
        <v>2001</v>
      </c>
      <c r="B28" s="48">
        <v>2020</v>
      </c>
      <c r="C28" s="87">
        <v>20</v>
      </c>
      <c r="D28" s="44" t="s">
        <v>0</v>
      </c>
      <c r="E28" s="45">
        <v>0</v>
      </c>
      <c r="F28" s="44" t="s">
        <v>0</v>
      </c>
      <c r="G28" s="46">
        <v>0.21</v>
      </c>
      <c r="H28" s="44" t="s">
        <v>1</v>
      </c>
      <c r="I28" s="68">
        <f t="shared" si="2"/>
        <v>0</v>
      </c>
      <c r="K28" s="47"/>
    </row>
    <row r="29" spans="1:9" ht="12.75">
      <c r="A29" s="97">
        <v>2002</v>
      </c>
      <c r="B29" s="48">
        <v>2020</v>
      </c>
      <c r="C29" s="87">
        <v>19</v>
      </c>
      <c r="D29" s="44" t="s">
        <v>0</v>
      </c>
      <c r="E29" s="45">
        <v>0</v>
      </c>
      <c r="F29" s="44" t="s">
        <v>0</v>
      </c>
      <c r="G29" s="46">
        <v>0.21</v>
      </c>
      <c r="H29" s="44" t="s">
        <v>1</v>
      </c>
      <c r="I29" s="68">
        <f t="shared" si="2"/>
        <v>0</v>
      </c>
    </row>
    <row r="30" spans="1:9" ht="12.75">
      <c r="A30" s="97">
        <v>2003</v>
      </c>
      <c r="B30" s="48">
        <v>2020</v>
      </c>
      <c r="C30" s="87">
        <v>18</v>
      </c>
      <c r="D30" s="44" t="s">
        <v>0</v>
      </c>
      <c r="E30" s="45">
        <v>0</v>
      </c>
      <c r="F30" s="44" t="s">
        <v>0</v>
      </c>
      <c r="G30" s="46">
        <v>0.21</v>
      </c>
      <c r="H30" s="44" t="s">
        <v>1</v>
      </c>
      <c r="I30" s="68">
        <f t="shared" si="2"/>
        <v>0</v>
      </c>
    </row>
    <row r="31" spans="1:9" ht="12.75">
      <c r="A31" s="97">
        <v>2004</v>
      </c>
      <c r="B31" s="48">
        <v>2020</v>
      </c>
      <c r="C31" s="87">
        <v>17</v>
      </c>
      <c r="D31" s="44" t="s">
        <v>0</v>
      </c>
      <c r="E31" s="45">
        <v>0</v>
      </c>
      <c r="F31" s="44" t="s">
        <v>0</v>
      </c>
      <c r="G31" s="46">
        <v>0.21</v>
      </c>
      <c r="H31" s="44" t="s">
        <v>1</v>
      </c>
      <c r="I31" s="68">
        <f t="shared" si="2"/>
        <v>0</v>
      </c>
    </row>
    <row r="32" spans="1:9" ht="12.75">
      <c r="A32" s="97">
        <v>2005</v>
      </c>
      <c r="B32" s="48">
        <v>2020</v>
      </c>
      <c r="C32" s="87">
        <v>16</v>
      </c>
      <c r="D32" s="44" t="s">
        <v>0</v>
      </c>
      <c r="E32" s="45">
        <v>0</v>
      </c>
      <c r="F32" s="44" t="s">
        <v>0</v>
      </c>
      <c r="G32" s="46">
        <v>0.21</v>
      </c>
      <c r="H32" s="44" t="s">
        <v>1</v>
      </c>
      <c r="I32" s="69">
        <f t="shared" si="2"/>
        <v>0</v>
      </c>
    </row>
    <row r="33" spans="1:9" ht="12.75">
      <c r="A33" s="97">
        <v>2006</v>
      </c>
      <c r="B33" s="48">
        <v>2020</v>
      </c>
      <c r="C33" s="87">
        <v>15</v>
      </c>
      <c r="D33" s="44" t="s">
        <v>0</v>
      </c>
      <c r="E33" s="45">
        <v>0</v>
      </c>
      <c r="F33" s="44" t="s">
        <v>0</v>
      </c>
      <c r="G33" s="46">
        <v>0.21</v>
      </c>
      <c r="H33" s="44" t="s">
        <v>1</v>
      </c>
      <c r="I33" s="69">
        <f t="shared" si="2"/>
        <v>0</v>
      </c>
    </row>
    <row r="34" spans="1:9" ht="12.75">
      <c r="A34" s="97">
        <v>2007</v>
      </c>
      <c r="B34" s="48">
        <v>2020</v>
      </c>
      <c r="C34" s="87">
        <v>14</v>
      </c>
      <c r="D34" s="44" t="s">
        <v>0</v>
      </c>
      <c r="E34" s="45">
        <v>0</v>
      </c>
      <c r="F34" s="44" t="s">
        <v>0</v>
      </c>
      <c r="G34" s="46">
        <v>0.21</v>
      </c>
      <c r="H34" s="44" t="s">
        <v>1</v>
      </c>
      <c r="I34" s="69">
        <f aca="true" t="shared" si="3" ref="I34:I40">C34*E34*G34</f>
        <v>0</v>
      </c>
    </row>
    <row r="35" spans="1:9" ht="12.75">
      <c r="A35" s="97">
        <v>2008</v>
      </c>
      <c r="B35" s="48">
        <v>2020</v>
      </c>
      <c r="C35" s="87">
        <v>13</v>
      </c>
      <c r="D35" s="44" t="s">
        <v>0</v>
      </c>
      <c r="E35" s="45">
        <v>0</v>
      </c>
      <c r="F35" s="44" t="s">
        <v>0</v>
      </c>
      <c r="G35" s="46">
        <v>0.21</v>
      </c>
      <c r="H35" s="44" t="s">
        <v>1</v>
      </c>
      <c r="I35" s="69">
        <f t="shared" si="3"/>
        <v>0</v>
      </c>
    </row>
    <row r="36" spans="1:9" ht="12.75">
      <c r="A36" s="97">
        <v>2009</v>
      </c>
      <c r="B36" s="48">
        <v>2020</v>
      </c>
      <c r="C36" s="87">
        <v>12</v>
      </c>
      <c r="D36" s="44" t="s">
        <v>0</v>
      </c>
      <c r="E36" s="45">
        <v>0</v>
      </c>
      <c r="F36" s="44" t="s">
        <v>0</v>
      </c>
      <c r="G36" s="46">
        <v>0.21</v>
      </c>
      <c r="H36" s="44" t="s">
        <v>1</v>
      </c>
      <c r="I36" s="69">
        <f t="shared" si="3"/>
        <v>0</v>
      </c>
    </row>
    <row r="37" spans="1:9" ht="12.75">
      <c r="A37" s="97">
        <v>2010</v>
      </c>
      <c r="B37" s="48">
        <v>2020</v>
      </c>
      <c r="C37" s="87">
        <v>11</v>
      </c>
      <c r="D37" s="44" t="s">
        <v>0</v>
      </c>
      <c r="E37" s="45">
        <v>0</v>
      </c>
      <c r="F37" s="44" t="s">
        <v>0</v>
      </c>
      <c r="G37" s="46">
        <v>0.21</v>
      </c>
      <c r="H37" s="44" t="s">
        <v>1</v>
      </c>
      <c r="I37" s="69">
        <f t="shared" si="3"/>
        <v>0</v>
      </c>
    </row>
    <row r="38" spans="1:9" ht="12.75">
      <c r="A38" s="97">
        <v>2011</v>
      </c>
      <c r="B38" s="48">
        <v>2020</v>
      </c>
      <c r="C38" s="87">
        <v>10</v>
      </c>
      <c r="D38" s="44" t="s">
        <v>0</v>
      </c>
      <c r="E38" s="45">
        <v>0</v>
      </c>
      <c r="F38" s="44" t="s">
        <v>0</v>
      </c>
      <c r="G38" s="46">
        <v>0.21</v>
      </c>
      <c r="H38" s="44" t="s">
        <v>1</v>
      </c>
      <c r="I38" s="69">
        <f t="shared" si="3"/>
        <v>0</v>
      </c>
    </row>
    <row r="39" spans="1:9" ht="12.75">
      <c r="A39" s="97">
        <v>2012</v>
      </c>
      <c r="B39" s="48">
        <v>2020</v>
      </c>
      <c r="C39" s="87">
        <v>9</v>
      </c>
      <c r="D39" s="44" t="s">
        <v>0</v>
      </c>
      <c r="E39" s="45">
        <v>0</v>
      </c>
      <c r="F39" s="44" t="s">
        <v>0</v>
      </c>
      <c r="G39" s="46">
        <v>0.21</v>
      </c>
      <c r="H39" s="44" t="s">
        <v>1</v>
      </c>
      <c r="I39" s="69">
        <f t="shared" si="3"/>
        <v>0</v>
      </c>
    </row>
    <row r="40" spans="1:9" ht="12.75">
      <c r="A40" s="97">
        <v>2013</v>
      </c>
      <c r="B40" s="48">
        <v>2020</v>
      </c>
      <c r="C40" s="87">
        <v>8</v>
      </c>
      <c r="D40" s="44" t="s">
        <v>0</v>
      </c>
      <c r="E40" s="45">
        <v>0</v>
      </c>
      <c r="F40" s="44" t="s">
        <v>0</v>
      </c>
      <c r="G40" s="46">
        <v>0.21</v>
      </c>
      <c r="H40" s="44" t="s">
        <v>1</v>
      </c>
      <c r="I40" s="69">
        <f t="shared" si="3"/>
        <v>0</v>
      </c>
    </row>
    <row r="41" spans="1:9" ht="12.75">
      <c r="A41" s="92">
        <v>2014</v>
      </c>
      <c r="B41" s="48">
        <v>2020</v>
      </c>
      <c r="C41" s="87">
        <v>7</v>
      </c>
      <c r="D41" s="84" t="s">
        <v>0</v>
      </c>
      <c r="E41" s="45">
        <v>0</v>
      </c>
      <c r="F41" s="84" t="s">
        <v>0</v>
      </c>
      <c r="G41" s="46">
        <v>0.21</v>
      </c>
      <c r="H41" s="84" t="s">
        <v>1</v>
      </c>
      <c r="I41" s="68">
        <f>C41*E41*G41</f>
        <v>0</v>
      </c>
    </row>
    <row r="42" spans="1:9" ht="12.75">
      <c r="A42" s="88">
        <v>2015</v>
      </c>
      <c r="B42" s="48">
        <v>2020</v>
      </c>
      <c r="C42" s="85">
        <v>6</v>
      </c>
      <c r="D42" s="86" t="str">
        <f>$D$43</f>
        <v>X</v>
      </c>
      <c r="E42" s="45">
        <v>0</v>
      </c>
      <c r="F42" s="84" t="s">
        <v>0</v>
      </c>
      <c r="G42" s="46">
        <v>0.21</v>
      </c>
      <c r="H42" s="84" t="s">
        <v>1</v>
      </c>
      <c r="I42" s="68">
        <f>C42*E42*G42</f>
        <v>0</v>
      </c>
    </row>
    <row r="43" spans="1:9" ht="12.75">
      <c r="A43" s="93">
        <v>2016</v>
      </c>
      <c r="B43" s="48">
        <v>2020</v>
      </c>
      <c r="C43" s="87">
        <v>5</v>
      </c>
      <c r="D43" s="84" t="s">
        <v>0</v>
      </c>
      <c r="E43" s="45">
        <v>0</v>
      </c>
      <c r="F43" s="84" t="s">
        <v>0</v>
      </c>
      <c r="G43" s="46">
        <v>0.21</v>
      </c>
      <c r="H43" s="84" t="s">
        <v>1</v>
      </c>
      <c r="I43" s="68">
        <f>C43*E43*G43</f>
        <v>0</v>
      </c>
    </row>
    <row r="44" spans="1:9" ht="12.75">
      <c r="A44" s="88">
        <v>2017</v>
      </c>
      <c r="B44" s="48">
        <v>2020</v>
      </c>
      <c r="C44" s="88">
        <v>4</v>
      </c>
      <c r="D44" s="89" t="s">
        <v>0</v>
      </c>
      <c r="E44" s="102">
        <v>0</v>
      </c>
      <c r="F44" s="89" t="s">
        <v>0</v>
      </c>
      <c r="G44" s="91">
        <v>0.21</v>
      </c>
      <c r="H44" s="53" t="s">
        <v>1</v>
      </c>
      <c r="I44" s="90">
        <f>C44*E44*G44</f>
        <v>0</v>
      </c>
    </row>
    <row r="45" spans="1:9" ht="12.75">
      <c r="A45" s="99">
        <v>2018</v>
      </c>
      <c r="B45" s="48">
        <v>2020</v>
      </c>
      <c r="C45" s="88">
        <v>3</v>
      </c>
      <c r="D45" s="94" t="s">
        <v>0</v>
      </c>
      <c r="E45" s="111">
        <v>0</v>
      </c>
      <c r="F45" s="89" t="s">
        <v>0</v>
      </c>
      <c r="G45" s="95">
        <v>0.21</v>
      </c>
      <c r="H45" s="96" t="s">
        <v>1</v>
      </c>
      <c r="I45" s="101">
        <f>C45*E45*G45</f>
        <v>0</v>
      </c>
    </row>
    <row r="46" spans="1:9" ht="12.75">
      <c r="A46" s="1">
        <v>2019</v>
      </c>
      <c r="B46" s="48">
        <v>2020</v>
      </c>
      <c r="C46" s="1">
        <v>2</v>
      </c>
      <c r="D46" s="94" t="s">
        <v>0</v>
      </c>
      <c r="E46" s="117">
        <v>0</v>
      </c>
      <c r="F46" s="94" t="s">
        <v>0</v>
      </c>
      <c r="G46" s="109">
        <v>0.21</v>
      </c>
      <c r="H46" s="2" t="s">
        <v>1</v>
      </c>
      <c r="I46" s="101">
        <f>C46*E46*G46</f>
        <v>0</v>
      </c>
    </row>
    <row r="47" spans="1:9" ht="13.5" thickBot="1">
      <c r="A47" s="1">
        <v>2020</v>
      </c>
      <c r="B47" s="48">
        <v>2020</v>
      </c>
      <c r="C47" s="1">
        <v>1</v>
      </c>
      <c r="D47" s="94" t="s">
        <v>0</v>
      </c>
      <c r="E47" s="117">
        <v>0</v>
      </c>
      <c r="F47" s="94" t="s">
        <v>0</v>
      </c>
      <c r="G47" s="109">
        <v>0.21</v>
      </c>
      <c r="H47" s="2" t="s">
        <v>1</v>
      </c>
      <c r="I47" s="101">
        <f>C47*E47*G47</f>
        <v>0</v>
      </c>
    </row>
    <row r="48" spans="1:9" ht="18" thickBot="1" thickTop="1">
      <c r="A48" s="100"/>
      <c r="B48" s="48"/>
      <c r="C48" s="48"/>
      <c r="D48" s="29" t="s">
        <v>23</v>
      </c>
      <c r="E48" s="34">
        <f>SUM(E6:E46)</f>
        <v>0</v>
      </c>
      <c r="G48" s="31"/>
      <c r="H48" s="29" t="s">
        <v>6</v>
      </c>
      <c r="I48" s="32">
        <f>SUM(I6:I46)</f>
        <v>0</v>
      </c>
    </row>
    <row r="49" ht="18" thickTop="1">
      <c r="A49" s="14" t="s">
        <v>13</v>
      </c>
    </row>
    <row r="50" spans="1:9" ht="17.25">
      <c r="A50" s="33"/>
      <c r="I50" s="4"/>
    </row>
    <row r="51" spans="1:11" ht="19.5">
      <c r="A51" s="13" t="s">
        <v>10</v>
      </c>
      <c r="B51" s="2"/>
      <c r="D51" s="2"/>
      <c r="K51" s="30"/>
    </row>
    <row r="52" spans="1:4" ht="13.5" thickBot="1">
      <c r="A52" s="3"/>
      <c r="B52" s="2"/>
      <c r="D52" s="2"/>
    </row>
    <row r="53" spans="1:9" ht="39.75" thickBot="1" thickTop="1">
      <c r="A53" s="39"/>
      <c r="B53" s="40"/>
      <c r="C53" s="40"/>
      <c r="D53" s="41"/>
      <c r="E53" s="38" t="s">
        <v>8</v>
      </c>
      <c r="F53" s="37"/>
      <c r="G53" s="38" t="s">
        <v>9</v>
      </c>
      <c r="H53" s="37"/>
      <c r="I53" s="38" t="s">
        <v>2</v>
      </c>
    </row>
    <row r="54" spans="1:9" ht="13.5" thickBot="1" thickTop="1">
      <c r="A54" s="106" t="s">
        <v>15</v>
      </c>
      <c r="B54" s="107"/>
      <c r="C54" s="108"/>
      <c r="D54" s="108"/>
      <c r="E54" s="119">
        <v>0</v>
      </c>
      <c r="F54" s="103" t="s">
        <v>0</v>
      </c>
      <c r="G54" s="16">
        <v>5</v>
      </c>
      <c r="H54" s="15" t="s">
        <v>1</v>
      </c>
      <c r="I54" s="17">
        <f>E54*G54</f>
        <v>0</v>
      </c>
    </row>
    <row r="55" spans="1:9" ht="13.5" thickBot="1" thickTop="1">
      <c r="A55" s="104" t="s">
        <v>14</v>
      </c>
      <c r="B55" s="105"/>
      <c r="C55" s="105"/>
      <c r="D55" s="105"/>
      <c r="E55" s="118">
        <v>0</v>
      </c>
      <c r="F55" s="103" t="s">
        <v>0</v>
      </c>
      <c r="G55" s="16">
        <v>2.5</v>
      </c>
      <c r="H55" s="15" t="s">
        <v>1</v>
      </c>
      <c r="I55" s="17">
        <f>E55*G55</f>
        <v>0</v>
      </c>
    </row>
    <row r="56" spans="1:9" ht="18.75" thickBot="1" thickTop="1">
      <c r="A56" s="21"/>
      <c r="B56"/>
      <c r="C56"/>
      <c r="D56" s="5" t="s">
        <v>6</v>
      </c>
      <c r="E56" s="56">
        <f>SUM(E54:E55)</f>
        <v>0</v>
      </c>
      <c r="H56" s="5" t="s">
        <v>6</v>
      </c>
      <c r="I56" s="32">
        <f>SUM(I54:I55)</f>
        <v>0</v>
      </c>
    </row>
    <row r="57" spans="1:4" ht="13.5" thickBot="1" thickTop="1">
      <c r="A57"/>
      <c r="B57"/>
      <c r="C57"/>
      <c r="D57"/>
    </row>
    <row r="58" spans="1:9" ht="18" thickBot="1" thickTop="1">
      <c r="A58" s="33"/>
      <c r="D58" s="5" t="s">
        <v>22</v>
      </c>
      <c r="E58" s="34">
        <f>SUM(E48+E56)</f>
        <v>0</v>
      </c>
      <c r="I58" s="4"/>
    </row>
    <row r="59" spans="1:9" ht="18" thickTop="1">
      <c r="A59" s="33"/>
      <c r="D59" s="5"/>
      <c r="E59" s="35"/>
      <c r="I59" s="4"/>
    </row>
    <row r="60" spans="1:10" ht="18" thickBot="1">
      <c r="A60" s="13" t="s">
        <v>16</v>
      </c>
      <c r="I60" s="4"/>
      <c r="J60" s="8"/>
    </row>
    <row r="61" spans="1:9" ht="18" thickBot="1">
      <c r="A61" s="13" t="s">
        <v>17</v>
      </c>
      <c r="D61" s="27"/>
      <c r="H61" s="5" t="s">
        <v>24</v>
      </c>
      <c r="I61" s="42">
        <v>0</v>
      </c>
    </row>
    <row r="62" ht="12.75" thickBot="1">
      <c r="I62" s="4"/>
    </row>
    <row r="63" spans="1:9" ht="18.75" thickBot="1" thickTop="1">
      <c r="A63" s="14" t="s">
        <v>18</v>
      </c>
      <c r="H63" s="5" t="s">
        <v>4</v>
      </c>
      <c r="I63" s="36">
        <f>I48+I56+I61</f>
        <v>0</v>
      </c>
    </row>
    <row r="64" ht="12.75" thickTop="1"/>
  </sheetData>
  <sheetProtection/>
  <printOptions horizontalCentered="1" verticalCentered="1"/>
  <pageMargins left="0.75" right="0.75" top="0.5" bottom="0.5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6">
      <selection activeCell="I57" sqref="I57"/>
    </sheetView>
  </sheetViews>
  <sheetFormatPr defaultColWidth="9.140625" defaultRowHeight="12.75"/>
  <cols>
    <col min="1" max="1" width="10.00390625" style="0" customWidth="1"/>
    <col min="2" max="3" width="9.8515625" style="0" customWidth="1"/>
    <col min="4" max="4" width="12.140625" style="0" customWidth="1"/>
    <col min="6" max="6" width="12.421875" style="0" customWidth="1"/>
    <col min="9" max="9" width="17.00390625" style="0" customWidth="1"/>
  </cols>
  <sheetData>
    <row r="1" spans="1:9" ht="22.5">
      <c r="A1" s="12" t="s">
        <v>26</v>
      </c>
      <c r="B1" s="1"/>
      <c r="C1" s="12"/>
      <c r="D1" s="11"/>
      <c r="E1" s="1"/>
      <c r="F1" s="1"/>
      <c r="G1" s="1"/>
      <c r="H1" s="1"/>
      <c r="I1" s="1"/>
    </row>
    <row r="2" spans="1:9" ht="12">
      <c r="A2" s="1"/>
      <c r="B2" s="1"/>
      <c r="C2" s="11"/>
      <c r="D2" s="11"/>
      <c r="E2" s="1"/>
      <c r="F2" s="1"/>
      <c r="G2" s="1"/>
      <c r="H2" s="1"/>
      <c r="I2" s="1"/>
    </row>
    <row r="3" spans="1:9" ht="19.5">
      <c r="A3" s="13" t="s">
        <v>11</v>
      </c>
      <c r="B3" s="2"/>
      <c r="C3" s="1"/>
      <c r="D3" s="2"/>
      <c r="E3" s="1"/>
      <c r="F3" s="1"/>
      <c r="G3" s="1"/>
      <c r="H3" s="1"/>
      <c r="I3" s="1"/>
    </row>
    <row r="4" spans="1:9" ht="13.5" thickBot="1">
      <c r="A4" s="3"/>
      <c r="B4" s="2"/>
      <c r="C4" s="1"/>
      <c r="D4" s="2"/>
      <c r="E4" s="1"/>
      <c r="F4" s="1"/>
      <c r="G4" s="1"/>
      <c r="H4" s="1"/>
      <c r="I4" s="1"/>
    </row>
    <row r="5" spans="1:9" ht="40.5" thickBot="1" thickTop="1">
      <c r="A5" s="6" t="s">
        <v>5</v>
      </c>
      <c r="B5" s="6" t="s">
        <v>3</v>
      </c>
      <c r="C5" s="6" t="s">
        <v>7</v>
      </c>
      <c r="D5" s="7"/>
      <c r="E5" s="6" t="s">
        <v>8</v>
      </c>
      <c r="F5" s="7"/>
      <c r="G5" s="6" t="s">
        <v>12</v>
      </c>
      <c r="H5" s="7"/>
      <c r="I5" s="6" t="s">
        <v>2</v>
      </c>
    </row>
    <row r="6" spans="1:9" ht="13.5" thickTop="1">
      <c r="A6" s="70">
        <v>1979</v>
      </c>
      <c r="B6" s="71">
        <v>2014</v>
      </c>
      <c r="C6" s="71">
        <f aca="true" t="shared" si="0" ref="C6:C21">(B6-A6)+1</f>
        <v>36</v>
      </c>
      <c r="D6" s="72" t="s">
        <v>0</v>
      </c>
      <c r="E6" s="73">
        <v>20</v>
      </c>
      <c r="F6" s="72" t="s">
        <v>0</v>
      </c>
      <c r="G6" s="74">
        <v>0.21</v>
      </c>
      <c r="H6" s="72" t="s">
        <v>1</v>
      </c>
      <c r="I6" s="75">
        <f>C6*E6*G6</f>
        <v>151.2</v>
      </c>
    </row>
    <row r="7" spans="1:9" ht="12.75">
      <c r="A7" s="60">
        <v>1980</v>
      </c>
      <c r="B7" s="43">
        <v>2014</v>
      </c>
      <c r="C7" s="43">
        <f t="shared" si="0"/>
        <v>35</v>
      </c>
      <c r="D7" s="44" t="s">
        <v>0</v>
      </c>
      <c r="E7" s="45">
        <v>65</v>
      </c>
      <c r="F7" s="44" t="s">
        <v>0</v>
      </c>
      <c r="G7" s="46">
        <v>0.21</v>
      </c>
      <c r="H7" s="44" t="s">
        <v>1</v>
      </c>
      <c r="I7" s="76">
        <f>C7*E7*G7</f>
        <v>477.75</v>
      </c>
    </row>
    <row r="8" spans="1:9" ht="12.75">
      <c r="A8" s="60">
        <v>1981</v>
      </c>
      <c r="B8" s="43">
        <v>2014</v>
      </c>
      <c r="C8" s="43">
        <f t="shared" si="0"/>
        <v>34</v>
      </c>
      <c r="D8" s="44" t="s">
        <v>0</v>
      </c>
      <c r="E8" s="45">
        <v>0</v>
      </c>
      <c r="F8" s="44" t="s">
        <v>0</v>
      </c>
      <c r="G8" s="46">
        <v>0.21</v>
      </c>
      <c r="H8" s="44" t="s">
        <v>1</v>
      </c>
      <c r="I8" s="76">
        <f aca="true" t="shared" si="1" ref="I8:I14">C8*E8*G8</f>
        <v>0</v>
      </c>
    </row>
    <row r="9" spans="1:9" ht="12.75">
      <c r="A9" s="77">
        <v>1982</v>
      </c>
      <c r="B9" s="43">
        <v>2014</v>
      </c>
      <c r="C9" s="43">
        <f t="shared" si="0"/>
        <v>33</v>
      </c>
      <c r="D9" s="44" t="s">
        <v>0</v>
      </c>
      <c r="E9" s="45">
        <v>20</v>
      </c>
      <c r="F9" s="44" t="s">
        <v>0</v>
      </c>
      <c r="G9" s="46">
        <v>0.21</v>
      </c>
      <c r="H9" s="44" t="s">
        <v>1</v>
      </c>
      <c r="I9" s="76">
        <f t="shared" si="1"/>
        <v>138.6</v>
      </c>
    </row>
    <row r="10" spans="1:9" ht="12.75">
      <c r="A10" s="77">
        <v>1983</v>
      </c>
      <c r="B10" s="43">
        <v>2014</v>
      </c>
      <c r="C10" s="43">
        <f t="shared" si="0"/>
        <v>32</v>
      </c>
      <c r="D10" s="44" t="s">
        <v>0</v>
      </c>
      <c r="E10" s="45">
        <v>2</v>
      </c>
      <c r="F10" s="44" t="s">
        <v>0</v>
      </c>
      <c r="G10" s="46">
        <v>0.21</v>
      </c>
      <c r="H10" s="44" t="s">
        <v>1</v>
      </c>
      <c r="I10" s="76">
        <f t="shared" si="1"/>
        <v>13.44</v>
      </c>
    </row>
    <row r="11" spans="1:9" ht="12.75">
      <c r="A11" s="60">
        <v>1984</v>
      </c>
      <c r="B11" s="43">
        <v>2014</v>
      </c>
      <c r="C11" s="43">
        <f t="shared" si="0"/>
        <v>31</v>
      </c>
      <c r="D11" s="44" t="s">
        <v>0</v>
      </c>
      <c r="E11" s="45">
        <v>0</v>
      </c>
      <c r="F11" s="44" t="s">
        <v>0</v>
      </c>
      <c r="G11" s="46">
        <v>0.21</v>
      </c>
      <c r="H11" s="44" t="s">
        <v>1</v>
      </c>
      <c r="I11" s="76">
        <f t="shared" si="1"/>
        <v>0</v>
      </c>
    </row>
    <row r="12" spans="1:9" ht="12.75">
      <c r="A12" s="60">
        <v>1985</v>
      </c>
      <c r="B12" s="43">
        <v>2014</v>
      </c>
      <c r="C12" s="43">
        <f t="shared" si="0"/>
        <v>30</v>
      </c>
      <c r="D12" s="44" t="s">
        <v>0</v>
      </c>
      <c r="E12" s="45">
        <v>0</v>
      </c>
      <c r="F12" s="44" t="s">
        <v>0</v>
      </c>
      <c r="G12" s="46">
        <v>0.21</v>
      </c>
      <c r="H12" s="44" t="s">
        <v>1</v>
      </c>
      <c r="I12" s="76">
        <f t="shared" si="1"/>
        <v>0</v>
      </c>
    </row>
    <row r="13" spans="1:9" ht="12.75">
      <c r="A13" s="60">
        <v>1986</v>
      </c>
      <c r="B13" s="43">
        <v>2014</v>
      </c>
      <c r="C13" s="43">
        <f t="shared" si="0"/>
        <v>29</v>
      </c>
      <c r="D13" s="44" t="s">
        <v>0</v>
      </c>
      <c r="E13" s="45">
        <v>0</v>
      </c>
      <c r="F13" s="44" t="s">
        <v>0</v>
      </c>
      <c r="G13" s="46">
        <v>0.21</v>
      </c>
      <c r="H13" s="44" t="s">
        <v>1</v>
      </c>
      <c r="I13" s="76">
        <f t="shared" si="1"/>
        <v>0</v>
      </c>
    </row>
    <row r="14" spans="1:9" ht="12.75">
      <c r="A14" s="60">
        <v>1987</v>
      </c>
      <c r="B14" s="43">
        <v>2014</v>
      </c>
      <c r="C14" s="43">
        <f t="shared" si="0"/>
        <v>28</v>
      </c>
      <c r="D14" s="44" t="s">
        <v>0</v>
      </c>
      <c r="E14" s="45">
        <v>0</v>
      </c>
      <c r="F14" s="44" t="s">
        <v>0</v>
      </c>
      <c r="G14" s="46">
        <v>0.21</v>
      </c>
      <c r="H14" s="44" t="s">
        <v>1</v>
      </c>
      <c r="I14" s="76">
        <f t="shared" si="1"/>
        <v>0</v>
      </c>
    </row>
    <row r="15" spans="1:9" ht="12.75">
      <c r="A15" s="60">
        <v>1988</v>
      </c>
      <c r="B15" s="43">
        <v>2014</v>
      </c>
      <c r="C15" s="43">
        <f t="shared" si="0"/>
        <v>27</v>
      </c>
      <c r="D15" s="44" t="s">
        <v>0</v>
      </c>
      <c r="E15" s="45">
        <v>0</v>
      </c>
      <c r="F15" s="44" t="s">
        <v>0</v>
      </c>
      <c r="G15" s="46">
        <v>0.21</v>
      </c>
      <c r="H15" s="44" t="s">
        <v>1</v>
      </c>
      <c r="I15" s="76">
        <f>C15*E15*G15</f>
        <v>0</v>
      </c>
    </row>
    <row r="16" spans="1:9" ht="12.75">
      <c r="A16" s="60">
        <v>1989</v>
      </c>
      <c r="B16" s="43">
        <v>2014</v>
      </c>
      <c r="C16" s="43">
        <f t="shared" si="0"/>
        <v>26</v>
      </c>
      <c r="D16" s="44" t="s">
        <v>0</v>
      </c>
      <c r="E16" s="45">
        <v>45</v>
      </c>
      <c r="F16" s="44" t="s">
        <v>0</v>
      </c>
      <c r="G16" s="46">
        <v>0.21</v>
      </c>
      <c r="H16" s="44" t="s">
        <v>1</v>
      </c>
      <c r="I16" s="76">
        <f aca="true" t="shared" si="2" ref="I16:I21">C16*E16*G16</f>
        <v>245.7</v>
      </c>
    </row>
    <row r="17" spans="1:9" ht="12.75">
      <c r="A17" s="60">
        <v>1990</v>
      </c>
      <c r="B17" s="43">
        <v>2014</v>
      </c>
      <c r="C17" s="43">
        <f t="shared" si="0"/>
        <v>25</v>
      </c>
      <c r="D17" s="44" t="s">
        <v>0</v>
      </c>
      <c r="E17" s="45">
        <v>0</v>
      </c>
      <c r="F17" s="44" t="s">
        <v>0</v>
      </c>
      <c r="G17" s="46">
        <v>0.21</v>
      </c>
      <c r="H17" s="44" t="s">
        <v>1</v>
      </c>
      <c r="I17" s="76">
        <f t="shared" si="2"/>
        <v>0</v>
      </c>
    </row>
    <row r="18" spans="1:9" ht="12.75">
      <c r="A18" s="60">
        <v>1991</v>
      </c>
      <c r="B18" s="43">
        <v>2014</v>
      </c>
      <c r="C18" s="43">
        <f t="shared" si="0"/>
        <v>24</v>
      </c>
      <c r="D18" s="44" t="s">
        <v>0</v>
      </c>
      <c r="E18" s="45">
        <v>300</v>
      </c>
      <c r="F18" s="44" t="s">
        <v>0</v>
      </c>
      <c r="G18" s="46">
        <v>0.21</v>
      </c>
      <c r="H18" s="44" t="s">
        <v>1</v>
      </c>
      <c r="I18" s="76">
        <f t="shared" si="2"/>
        <v>1512</v>
      </c>
    </row>
    <row r="19" spans="1:9" ht="12.75">
      <c r="A19" s="60">
        <v>1992</v>
      </c>
      <c r="B19" s="43">
        <v>2014</v>
      </c>
      <c r="C19" s="43">
        <f t="shared" si="0"/>
        <v>23</v>
      </c>
      <c r="D19" s="44" t="s">
        <v>0</v>
      </c>
      <c r="E19" s="45">
        <v>239</v>
      </c>
      <c r="F19" s="44" t="s">
        <v>0</v>
      </c>
      <c r="G19" s="46">
        <v>0.21</v>
      </c>
      <c r="H19" s="44" t="s">
        <v>1</v>
      </c>
      <c r="I19" s="76">
        <f t="shared" si="2"/>
        <v>1154.37</v>
      </c>
    </row>
    <row r="20" spans="1:9" ht="12.75">
      <c r="A20" s="60">
        <v>1993</v>
      </c>
      <c r="B20" s="43">
        <v>2014</v>
      </c>
      <c r="C20" s="43">
        <f t="shared" si="0"/>
        <v>22</v>
      </c>
      <c r="D20" s="44" t="s">
        <v>0</v>
      </c>
      <c r="E20" s="45">
        <v>100</v>
      </c>
      <c r="F20" s="44" t="s">
        <v>0</v>
      </c>
      <c r="G20" s="46">
        <v>0.21</v>
      </c>
      <c r="H20" s="44" t="s">
        <v>1</v>
      </c>
      <c r="I20" s="76">
        <f t="shared" si="2"/>
        <v>462</v>
      </c>
    </row>
    <row r="21" spans="1:9" ht="12.75">
      <c r="A21" s="60">
        <v>1994</v>
      </c>
      <c r="B21" s="43">
        <v>2014</v>
      </c>
      <c r="C21" s="43">
        <f t="shared" si="0"/>
        <v>21</v>
      </c>
      <c r="D21" s="44" t="s">
        <v>0</v>
      </c>
      <c r="E21" s="45">
        <v>30</v>
      </c>
      <c r="F21" s="44" t="s">
        <v>0</v>
      </c>
      <c r="G21" s="46">
        <v>0.21</v>
      </c>
      <c r="H21" s="44" t="s">
        <v>1</v>
      </c>
      <c r="I21" s="76">
        <f t="shared" si="2"/>
        <v>132.29999999999998</v>
      </c>
    </row>
    <row r="22" spans="1:9" ht="12.75">
      <c r="A22" s="60">
        <v>1995</v>
      </c>
      <c r="B22" s="43">
        <v>2014</v>
      </c>
      <c r="C22" s="43">
        <f aca="true" t="shared" si="3" ref="C22:C35">(B22-A22)+1</f>
        <v>20</v>
      </c>
      <c r="D22" s="44" t="s">
        <v>0</v>
      </c>
      <c r="E22" s="45">
        <v>20</v>
      </c>
      <c r="F22" s="44" t="s">
        <v>0</v>
      </c>
      <c r="G22" s="46">
        <v>0.21</v>
      </c>
      <c r="H22" s="44" t="s">
        <v>1</v>
      </c>
      <c r="I22" s="76">
        <f>C22*E22*G22</f>
        <v>84</v>
      </c>
    </row>
    <row r="23" spans="1:9" ht="12.75">
      <c r="A23" s="60">
        <v>1996</v>
      </c>
      <c r="B23" s="43">
        <v>2014</v>
      </c>
      <c r="C23" s="43">
        <f t="shared" si="3"/>
        <v>19</v>
      </c>
      <c r="D23" s="44" t="s">
        <v>0</v>
      </c>
      <c r="E23" s="45">
        <v>40</v>
      </c>
      <c r="F23" s="44" t="s">
        <v>0</v>
      </c>
      <c r="G23" s="46">
        <v>0.21</v>
      </c>
      <c r="H23" s="44" t="s">
        <v>1</v>
      </c>
      <c r="I23" s="76">
        <f aca="true" t="shared" si="4" ref="I23:I32">C23*E23*G23</f>
        <v>159.6</v>
      </c>
    </row>
    <row r="24" spans="1:9" ht="12.75">
      <c r="A24" s="60">
        <v>1997</v>
      </c>
      <c r="B24" s="43">
        <v>2014</v>
      </c>
      <c r="C24" s="43">
        <f t="shared" si="3"/>
        <v>18</v>
      </c>
      <c r="D24" s="44" t="s">
        <v>0</v>
      </c>
      <c r="E24" s="45">
        <v>0</v>
      </c>
      <c r="F24" s="44" t="s">
        <v>0</v>
      </c>
      <c r="G24" s="46">
        <v>0.21</v>
      </c>
      <c r="H24" s="44" t="s">
        <v>1</v>
      </c>
      <c r="I24" s="76">
        <f t="shared" si="4"/>
        <v>0</v>
      </c>
    </row>
    <row r="25" spans="1:9" ht="12.75">
      <c r="A25" s="60">
        <v>1998</v>
      </c>
      <c r="B25" s="43">
        <v>2014</v>
      </c>
      <c r="C25" s="43">
        <f t="shared" si="3"/>
        <v>17</v>
      </c>
      <c r="D25" s="44" t="s">
        <v>0</v>
      </c>
      <c r="E25" s="45">
        <v>0</v>
      </c>
      <c r="F25" s="44" t="s">
        <v>0</v>
      </c>
      <c r="G25" s="46">
        <v>0.21</v>
      </c>
      <c r="H25" s="44" t="s">
        <v>1</v>
      </c>
      <c r="I25" s="76">
        <f t="shared" si="4"/>
        <v>0</v>
      </c>
    </row>
    <row r="26" spans="1:9" ht="12.75">
      <c r="A26" s="60">
        <v>1999</v>
      </c>
      <c r="B26" s="43">
        <v>2014</v>
      </c>
      <c r="C26" s="43">
        <f t="shared" si="3"/>
        <v>16</v>
      </c>
      <c r="D26" s="44" t="s">
        <v>0</v>
      </c>
      <c r="E26" s="45">
        <v>500</v>
      </c>
      <c r="F26" s="44" t="s">
        <v>0</v>
      </c>
      <c r="G26" s="46">
        <v>0.21</v>
      </c>
      <c r="H26" s="44" t="s">
        <v>1</v>
      </c>
      <c r="I26" s="76">
        <f t="shared" si="4"/>
        <v>1680</v>
      </c>
    </row>
    <row r="27" spans="1:9" ht="12.75">
      <c r="A27" s="60">
        <v>2000</v>
      </c>
      <c r="B27" s="43">
        <v>2014</v>
      </c>
      <c r="C27" s="43">
        <f t="shared" si="3"/>
        <v>15</v>
      </c>
      <c r="D27" s="44" t="s">
        <v>0</v>
      </c>
      <c r="E27" s="45">
        <v>400</v>
      </c>
      <c r="F27" s="44" t="s">
        <v>0</v>
      </c>
      <c r="G27" s="46">
        <v>0.21</v>
      </c>
      <c r="H27" s="44" t="s">
        <v>1</v>
      </c>
      <c r="I27" s="76">
        <f t="shared" si="4"/>
        <v>1260</v>
      </c>
    </row>
    <row r="28" spans="1:9" ht="12.75">
      <c r="A28" s="60">
        <v>2001</v>
      </c>
      <c r="B28" s="43">
        <v>2014</v>
      </c>
      <c r="C28" s="43">
        <f t="shared" si="3"/>
        <v>14</v>
      </c>
      <c r="D28" s="44" t="s">
        <v>0</v>
      </c>
      <c r="E28" s="45">
        <v>350</v>
      </c>
      <c r="F28" s="44" t="s">
        <v>0</v>
      </c>
      <c r="G28" s="46">
        <v>0.21</v>
      </c>
      <c r="H28" s="44" t="s">
        <v>1</v>
      </c>
      <c r="I28" s="76">
        <f t="shared" si="4"/>
        <v>1029</v>
      </c>
    </row>
    <row r="29" spans="1:9" ht="12.75">
      <c r="A29" s="60">
        <v>2002</v>
      </c>
      <c r="B29" s="43">
        <v>2014</v>
      </c>
      <c r="C29" s="43">
        <f t="shared" si="3"/>
        <v>13</v>
      </c>
      <c r="D29" s="44" t="s">
        <v>0</v>
      </c>
      <c r="E29" s="45">
        <v>460</v>
      </c>
      <c r="F29" s="44" t="s">
        <v>0</v>
      </c>
      <c r="G29" s="46">
        <v>0.21</v>
      </c>
      <c r="H29" s="44" t="s">
        <v>1</v>
      </c>
      <c r="I29" s="76">
        <f t="shared" si="4"/>
        <v>1255.8</v>
      </c>
    </row>
    <row r="30" spans="1:9" ht="12.75">
      <c r="A30" s="60">
        <v>2003</v>
      </c>
      <c r="B30" s="43">
        <v>2014</v>
      </c>
      <c r="C30" s="43">
        <f t="shared" si="3"/>
        <v>12</v>
      </c>
      <c r="D30" s="44" t="s">
        <v>0</v>
      </c>
      <c r="E30" s="45">
        <v>230</v>
      </c>
      <c r="F30" s="44" t="s">
        <v>0</v>
      </c>
      <c r="G30" s="46">
        <v>0.21</v>
      </c>
      <c r="H30" s="44" t="s">
        <v>1</v>
      </c>
      <c r="I30" s="76">
        <f t="shared" si="4"/>
        <v>579.6</v>
      </c>
    </row>
    <row r="31" spans="1:9" ht="12.75">
      <c r="A31" s="60">
        <v>2004</v>
      </c>
      <c r="B31" s="43">
        <v>2014</v>
      </c>
      <c r="C31" s="43">
        <f t="shared" si="3"/>
        <v>11</v>
      </c>
      <c r="D31" s="44" t="s">
        <v>0</v>
      </c>
      <c r="E31" s="45">
        <v>490</v>
      </c>
      <c r="F31" s="44" t="s">
        <v>0</v>
      </c>
      <c r="G31" s="46">
        <v>0.21</v>
      </c>
      <c r="H31" s="44" t="s">
        <v>1</v>
      </c>
      <c r="I31" s="76">
        <f t="shared" si="4"/>
        <v>1131.8999999999999</v>
      </c>
    </row>
    <row r="32" spans="1:9" ht="12.75">
      <c r="A32" s="60">
        <v>2005</v>
      </c>
      <c r="B32" s="43">
        <v>2014</v>
      </c>
      <c r="C32" s="43">
        <f t="shared" si="3"/>
        <v>10</v>
      </c>
      <c r="D32" s="44" t="s">
        <v>0</v>
      </c>
      <c r="E32" s="45">
        <v>600</v>
      </c>
      <c r="F32" s="44" t="s">
        <v>0</v>
      </c>
      <c r="G32" s="46">
        <v>0.21</v>
      </c>
      <c r="H32" s="44" t="s">
        <v>1</v>
      </c>
      <c r="I32" s="59">
        <f t="shared" si="4"/>
        <v>1260</v>
      </c>
    </row>
    <row r="33" spans="1:9" ht="12.75">
      <c r="A33" s="60">
        <v>2006</v>
      </c>
      <c r="B33" s="43">
        <v>2014</v>
      </c>
      <c r="C33" s="43">
        <f t="shared" si="3"/>
        <v>9</v>
      </c>
      <c r="D33" s="44" t="s">
        <v>0</v>
      </c>
      <c r="E33" s="45">
        <v>566</v>
      </c>
      <c r="F33" s="44" t="s">
        <v>0</v>
      </c>
      <c r="G33" s="46">
        <v>0.21</v>
      </c>
      <c r="H33" s="44" t="s">
        <v>1</v>
      </c>
      <c r="I33" s="59">
        <f aca="true" t="shared" si="5" ref="I33:I41">C33*E33*G33</f>
        <v>1069.74</v>
      </c>
    </row>
    <row r="34" spans="1:9" ht="12.75">
      <c r="A34" s="60">
        <v>2007</v>
      </c>
      <c r="B34" s="43">
        <v>2014</v>
      </c>
      <c r="C34" s="43">
        <f t="shared" si="3"/>
        <v>8</v>
      </c>
      <c r="D34" s="44" t="s">
        <v>0</v>
      </c>
      <c r="E34" s="45">
        <v>650</v>
      </c>
      <c r="F34" s="44" t="s">
        <v>0</v>
      </c>
      <c r="G34" s="46">
        <v>0.21</v>
      </c>
      <c r="H34" s="44" t="s">
        <v>1</v>
      </c>
      <c r="I34" s="59">
        <f t="shared" si="5"/>
        <v>1092</v>
      </c>
    </row>
    <row r="35" spans="1:9" ht="12.75">
      <c r="A35" s="60">
        <v>2008</v>
      </c>
      <c r="B35" s="43">
        <v>2014</v>
      </c>
      <c r="C35" s="43">
        <f t="shared" si="3"/>
        <v>7</v>
      </c>
      <c r="D35" s="44" t="s">
        <v>0</v>
      </c>
      <c r="E35" s="45">
        <v>700</v>
      </c>
      <c r="F35" s="44" t="s">
        <v>0</v>
      </c>
      <c r="G35" s="46">
        <v>0.21</v>
      </c>
      <c r="H35" s="44" t="s">
        <v>1</v>
      </c>
      <c r="I35" s="59">
        <f t="shared" si="5"/>
        <v>1029</v>
      </c>
    </row>
    <row r="36" spans="1:12" ht="12.75">
      <c r="A36" s="60">
        <v>2009</v>
      </c>
      <c r="B36" s="43">
        <v>2014</v>
      </c>
      <c r="C36" s="43">
        <f aca="true" t="shared" si="6" ref="C36:C41">(B36-A36)+1</f>
        <v>6</v>
      </c>
      <c r="D36" s="44" t="s">
        <v>0</v>
      </c>
      <c r="E36" s="45">
        <v>780</v>
      </c>
      <c r="F36" s="44" t="s">
        <v>0</v>
      </c>
      <c r="G36" s="46">
        <v>0.21</v>
      </c>
      <c r="H36" s="44" t="s">
        <v>1</v>
      </c>
      <c r="I36" s="59">
        <f t="shared" si="5"/>
        <v>982.8</v>
      </c>
      <c r="L36" s="47"/>
    </row>
    <row r="37" spans="1:9" ht="12.75">
      <c r="A37" s="60">
        <v>2010</v>
      </c>
      <c r="B37" s="43">
        <v>2014</v>
      </c>
      <c r="C37" s="43">
        <f t="shared" si="6"/>
        <v>5</v>
      </c>
      <c r="D37" s="44" t="s">
        <v>0</v>
      </c>
      <c r="E37" s="45">
        <v>215</v>
      </c>
      <c r="F37" s="44" t="s">
        <v>0</v>
      </c>
      <c r="G37" s="46">
        <v>0.21</v>
      </c>
      <c r="H37" s="44" t="s">
        <v>1</v>
      </c>
      <c r="I37" s="59">
        <f t="shared" si="5"/>
        <v>225.75</v>
      </c>
    </row>
    <row r="38" spans="1:9" ht="12.75">
      <c r="A38" s="60">
        <v>2011</v>
      </c>
      <c r="B38" s="43">
        <v>2014</v>
      </c>
      <c r="C38" s="43">
        <f t="shared" si="6"/>
        <v>4</v>
      </c>
      <c r="D38" s="44" t="s">
        <v>0</v>
      </c>
      <c r="E38" s="45">
        <v>144</v>
      </c>
      <c r="F38" s="44" t="s">
        <v>0</v>
      </c>
      <c r="G38" s="46">
        <v>0.21</v>
      </c>
      <c r="H38" s="44" t="s">
        <v>1</v>
      </c>
      <c r="I38" s="59">
        <f t="shared" si="5"/>
        <v>120.96</v>
      </c>
    </row>
    <row r="39" spans="1:9" ht="12.75">
      <c r="A39" s="60">
        <v>2012</v>
      </c>
      <c r="B39" s="43">
        <v>2014</v>
      </c>
      <c r="C39" s="43">
        <f t="shared" si="6"/>
        <v>3</v>
      </c>
      <c r="D39" s="44" t="s">
        <v>0</v>
      </c>
      <c r="E39" s="45">
        <v>76</v>
      </c>
      <c r="F39" s="44" t="s">
        <v>0</v>
      </c>
      <c r="G39" s="46">
        <v>0.21</v>
      </c>
      <c r="H39" s="44" t="s">
        <v>1</v>
      </c>
      <c r="I39" s="59">
        <f t="shared" si="5"/>
        <v>47.879999999999995</v>
      </c>
    </row>
    <row r="40" spans="1:9" ht="12.75">
      <c r="A40" s="58">
        <v>2013</v>
      </c>
      <c r="B40" s="52">
        <v>2014</v>
      </c>
      <c r="C40" s="52">
        <f t="shared" si="6"/>
        <v>2</v>
      </c>
      <c r="D40" s="53" t="s">
        <v>0</v>
      </c>
      <c r="E40" s="54">
        <v>63</v>
      </c>
      <c r="F40" s="53" t="s">
        <v>0</v>
      </c>
      <c r="G40" s="55">
        <v>0.21</v>
      </c>
      <c r="H40" s="53" t="s">
        <v>1</v>
      </c>
      <c r="I40" s="61">
        <f t="shared" si="5"/>
        <v>26.459999999999997</v>
      </c>
    </row>
    <row r="41" spans="1:9" ht="13.5" thickBot="1">
      <c r="A41" s="82">
        <v>2014</v>
      </c>
      <c r="B41" s="78">
        <v>2014</v>
      </c>
      <c r="C41" s="78">
        <f t="shared" si="6"/>
        <v>1</v>
      </c>
      <c r="D41" s="79" t="s">
        <v>0</v>
      </c>
      <c r="E41" s="80">
        <v>55</v>
      </c>
      <c r="F41" s="79" t="s">
        <v>0</v>
      </c>
      <c r="G41" s="81">
        <v>0.21</v>
      </c>
      <c r="H41" s="79" t="s">
        <v>1</v>
      </c>
      <c r="I41" s="83">
        <f t="shared" si="5"/>
        <v>11.549999999999999</v>
      </c>
    </row>
    <row r="42" spans="1:9" ht="16.5" thickBot="1" thickTop="1">
      <c r="A42" s="48"/>
      <c r="B42" s="48"/>
      <c r="C42" s="48"/>
      <c r="D42" s="51" t="s">
        <v>6</v>
      </c>
      <c r="E42" s="56">
        <f>SUM(E6:E41)</f>
        <v>7160</v>
      </c>
      <c r="F42" s="49"/>
      <c r="G42" s="50"/>
      <c r="H42" s="5" t="s">
        <v>6</v>
      </c>
      <c r="I42" s="57">
        <f>SUM(I6:I41)</f>
        <v>17333.399999999998</v>
      </c>
    </row>
    <row r="43" spans="1:9" ht="18" thickTop="1">
      <c r="A43" s="14" t="s">
        <v>13</v>
      </c>
      <c r="B43" s="1"/>
      <c r="C43" s="1"/>
      <c r="D43" s="1"/>
      <c r="E43" s="1"/>
      <c r="F43" s="1"/>
      <c r="G43" s="1"/>
      <c r="H43" s="1"/>
      <c r="I43" s="9"/>
    </row>
    <row r="44" spans="1:7" ht="12">
      <c r="A44" s="1"/>
      <c r="B44" s="1"/>
      <c r="C44" s="1"/>
      <c r="D44" s="1"/>
      <c r="E44" s="1"/>
      <c r="F44" s="1"/>
      <c r="G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4"/>
    </row>
    <row r="46" spans="1:9" ht="19.5">
      <c r="A46" s="13" t="s">
        <v>10</v>
      </c>
      <c r="B46" s="2"/>
      <c r="C46" s="1"/>
      <c r="D46" s="2"/>
      <c r="E46" s="1"/>
      <c r="F46" s="1"/>
      <c r="G46" s="1"/>
      <c r="H46" s="1"/>
      <c r="I46" s="1"/>
    </row>
    <row r="47" spans="1:9" ht="13.5" thickBot="1">
      <c r="A47" s="3"/>
      <c r="B47" s="2"/>
      <c r="C47" s="1"/>
      <c r="D47" s="2"/>
      <c r="E47" s="1"/>
      <c r="F47" s="1"/>
      <c r="G47" s="1"/>
      <c r="H47" s="1"/>
      <c r="I47" s="1"/>
    </row>
    <row r="48" spans="1:9" ht="39.75" thickBot="1" thickTop="1">
      <c r="A48" s="18"/>
      <c r="B48" s="19"/>
      <c r="C48" s="19"/>
      <c r="D48" s="20"/>
      <c r="E48" s="6" t="s">
        <v>8</v>
      </c>
      <c r="F48" s="7"/>
      <c r="G48" s="6" t="s">
        <v>9</v>
      </c>
      <c r="H48" s="7"/>
      <c r="I48" s="6" t="s">
        <v>2</v>
      </c>
    </row>
    <row r="49" spans="1:9" ht="13.5" thickBot="1" thickTop="1">
      <c r="A49" s="25" t="s">
        <v>15</v>
      </c>
      <c r="B49" s="22"/>
      <c r="C49" s="22"/>
      <c r="D49" s="22"/>
      <c r="E49" s="28">
        <v>100</v>
      </c>
      <c r="F49" s="15" t="s">
        <v>0</v>
      </c>
      <c r="G49" s="16">
        <v>5</v>
      </c>
      <c r="H49" s="15" t="s">
        <v>1</v>
      </c>
      <c r="I49" s="17">
        <f>E49*G49</f>
        <v>500</v>
      </c>
    </row>
    <row r="50" spans="1:9" ht="13.5" thickBot="1" thickTop="1">
      <c r="A50" s="26" t="s">
        <v>14</v>
      </c>
      <c r="B50" s="23"/>
      <c r="C50" s="23"/>
      <c r="D50" s="24"/>
      <c r="E50" s="28">
        <v>500</v>
      </c>
      <c r="F50" s="15" t="s">
        <v>0</v>
      </c>
      <c r="G50" s="16">
        <v>2.5</v>
      </c>
      <c r="H50" s="15" t="s">
        <v>1</v>
      </c>
      <c r="I50" s="17">
        <f>E50*G50</f>
        <v>1250</v>
      </c>
    </row>
    <row r="51" spans="1:9" ht="18.75" thickBot="1" thickTop="1">
      <c r="A51" s="21"/>
      <c r="D51" s="5" t="s">
        <v>6</v>
      </c>
      <c r="E51" s="34">
        <f>SUM(E49:E50)</f>
        <v>600</v>
      </c>
      <c r="F51" s="1"/>
      <c r="G51" s="1"/>
      <c r="H51" s="5" t="s">
        <v>6</v>
      </c>
      <c r="I51" s="32">
        <f>SUM(I49:I50)</f>
        <v>1750</v>
      </c>
    </row>
    <row r="52" spans="4:7" ht="13.5" thickBot="1" thickTop="1">
      <c r="D52" s="8"/>
      <c r="E52" s="2"/>
      <c r="F52" s="1"/>
      <c r="G52" s="1"/>
    </row>
    <row r="53" spans="4:9" ht="16.5" thickBot="1" thickTop="1">
      <c r="D53" s="5" t="s">
        <v>22</v>
      </c>
      <c r="E53" s="34">
        <f>SUM(E51+E42)</f>
        <v>7760</v>
      </c>
      <c r="F53" s="1"/>
      <c r="G53" s="1"/>
      <c r="H53" s="5"/>
      <c r="I53" s="10"/>
    </row>
    <row r="54" spans="1:9" ht="18.75" thickBot="1" thickTop="1">
      <c r="A54" s="13" t="s">
        <v>16</v>
      </c>
      <c r="B54" s="1"/>
      <c r="C54" s="1"/>
      <c r="D54" s="2"/>
      <c r="E54" s="2"/>
      <c r="F54" s="1"/>
      <c r="G54" s="1"/>
      <c r="H54" s="1"/>
      <c r="I54" s="4"/>
    </row>
    <row r="55" spans="1:9" ht="18" thickBot="1">
      <c r="A55" s="13" t="s">
        <v>17</v>
      </c>
      <c r="B55" s="1"/>
      <c r="C55" s="1"/>
      <c r="D55" s="27"/>
      <c r="E55" s="1"/>
      <c r="F55" s="1"/>
      <c r="G55" s="1"/>
      <c r="H55" s="5" t="s">
        <v>19</v>
      </c>
      <c r="I55" s="42">
        <v>350</v>
      </c>
    </row>
    <row r="56" spans="2:9" ht="12.75" thickBot="1">
      <c r="B56" s="1"/>
      <c r="C56" s="1"/>
      <c r="D56" s="1"/>
      <c r="E56" s="1"/>
      <c r="F56" s="1"/>
      <c r="G56" s="1"/>
      <c r="H56" s="1"/>
      <c r="I56" s="4"/>
    </row>
    <row r="57" spans="1:9" ht="18.75" thickBot="1" thickTop="1">
      <c r="A57" s="14" t="s">
        <v>21</v>
      </c>
      <c r="B57" s="1"/>
      <c r="C57" s="1"/>
      <c r="D57" s="1"/>
      <c r="E57" s="1"/>
      <c r="F57" s="1"/>
      <c r="G57" s="1"/>
      <c r="H57" s="5" t="s">
        <v>4</v>
      </c>
      <c r="I57" s="36">
        <f>I42+I51+I55</f>
        <v>19433.399999999998</v>
      </c>
    </row>
    <row r="58" ht="12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hbw4</dc:creator>
  <cp:keywords/>
  <dc:description/>
  <cp:lastModifiedBy>Juzbasic, Velida (CDC/DDPHSS/NCHS/DVS)</cp:lastModifiedBy>
  <cp:lastPrinted>2011-07-26T15:34:17Z</cp:lastPrinted>
  <dcterms:created xsi:type="dcterms:W3CDTF">2007-07-06T14:41:06Z</dcterms:created>
  <dcterms:modified xsi:type="dcterms:W3CDTF">2022-01-04T16:40:27Z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2020-12-09T23:01:52Z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d8248a3a-530c-4f79-8e59-f344d6ba2850</vt:lpwstr>
  </property>
  <property fmtid="{D5CDD505-2E9C-101B-9397-08002B2CF9AE}" pid="8" name="MSIP_Label_8af03ff0-41c5-4c41-b55e-fabb8fae94be_ContentBits">
    <vt:lpwstr>0</vt:lpwstr>
  </property>
</Properties>
</file>